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showInkAnnotation="0" codeName="DieseArbeitsmappe"/>
  <mc:AlternateContent xmlns:mc="http://schemas.openxmlformats.org/markup-compatibility/2006">
    <mc:Choice Requires="x15">
      <x15ac:absPath xmlns:x15ac="http://schemas.microsoft.com/office/spreadsheetml/2010/11/ac" url="C:\Users\Anika\Documents\GitHub\KE3\RB-Blessing\"/>
    </mc:Choice>
  </mc:AlternateContent>
  <xr:revisionPtr revIDLastSave="0" documentId="13_ncr:1_{3BEF9825-F2E1-41DA-B68E-484EFB246DE7}" xr6:coauthVersionLast="45" xr6:coauthVersionMax="45" xr10:uidLastSave="{00000000-0000-0000-0000-000000000000}"/>
  <bookViews>
    <workbookView xWindow="-120" yWindow="-120" windowWidth="29040" windowHeight="15840" tabRatio="806" activeTab="3" xr2:uid="{00000000-000D-0000-FFFF-FFFF00000000}"/>
  </bookViews>
  <sheets>
    <sheet name="Grenzen der Maschine" sheetId="1" r:id="rId1"/>
    <sheet name="Lebensphasen" sheetId="7" r:id="rId2"/>
    <sheet name="Aufgaben+Tätigkeiten" sheetId="8" r:id="rId3"/>
    <sheet name="Risikobeurteilung" sheetId="2" r:id="rId4"/>
    <sheet name="SIL" sheetId="3" r:id="rId5"/>
    <sheet name="Ursprung-Folgen nach ISO 12100" sheetId="4" r:id="rId6"/>
    <sheet name="Ereignisse nach ISO 12100" sheetId="5" r:id="rId7"/>
    <sheet name="Vorgehen Risikoeinschätzung" sheetId="6" r:id="rId8"/>
  </sheets>
  <definedNames>
    <definedName name="_xlnm._FilterDatabase" localSheetId="3" hidden="1">Risikobeurteilung!$A$6:$V$41</definedName>
    <definedName name="Drop">SIL!$AB$10:$AB$10</definedName>
    <definedName name="Dropdown">SIL!$AB$4:$AB$5</definedName>
    <definedName name="_xlnm.Print_Area" localSheetId="3">Risikobeurteilung!$A$1:$V$41</definedName>
    <definedName name="_xlnm.Print_Area" localSheetId="4">SIL!$A$1:$L$36</definedName>
    <definedName name="_xlnm.Print_Area" localSheetId="5">'Ursprung-Folgen nach ISO 12100'!$A$1:F108</definedName>
    <definedName name="_xlnm.Print_Area" localSheetId="7">'Vorgehen Risikoeinschätzung'!$A$4:O24</definedName>
    <definedName name="_xlnm.Print_Titles" localSheetId="3">Risikobeurteilung!$4:$6</definedName>
    <definedName name="_xlnm.Print_Titles" localSheetId="4">SIL!$1:2</definedName>
    <definedName name="Folgen">'Ursprung-Folgen nach ISO 12100'!$D$11:$D$108</definedName>
    <definedName name="Liste" localSheetId="3">Risikobeurteilung!$W$5:$W$5</definedName>
    <definedName name="Liste">#REF!</definedName>
    <definedName name="Liste10">#REF!</definedName>
    <definedName name="Liste11" localSheetId="3">Risikobeurteilung!#REF!</definedName>
    <definedName name="Liste11">#REF!</definedName>
    <definedName name="Ursprung">'Ursprung-Folgen nach ISO 12100'!$C$11:$C$108</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L8" i="2" l="1"/>
  <c r="Y16" i="3"/>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7" i="2"/>
  <c r="Y33" i="3"/>
  <c r="Y32" i="3"/>
  <c r="Y31" i="3"/>
  <c r="Y30" i="3"/>
  <c r="Y25" i="3"/>
  <c r="AC146"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7" i="2"/>
  <c r="AD104"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7" i="2"/>
  <c r="AF6" i="2"/>
  <c r="AE32" i="2"/>
  <c r="AE28" i="2"/>
  <c r="AE36" i="2"/>
  <c r="AE30" i="2"/>
  <c r="AE31" i="2"/>
  <c r="AE24" i="2"/>
  <c r="AE40" i="2"/>
  <c r="AE23" i="2"/>
  <c r="AE17" i="2"/>
  <c r="AE37" i="2"/>
  <c r="AE8" i="2"/>
  <c r="AE38" i="2"/>
  <c r="AE19" i="2"/>
  <c r="AE34" i="2"/>
  <c r="AE9" i="2"/>
  <c r="AE10" i="2"/>
  <c r="AE26" i="2"/>
  <c r="AE16" i="2"/>
  <c r="AE20" i="2"/>
  <c r="AE25" i="2"/>
  <c r="AE18" i="2"/>
  <c r="AE7" i="2"/>
  <c r="AE27" i="2"/>
  <c r="AE35" i="2"/>
  <c r="AE33" i="2"/>
  <c r="AE39" i="2"/>
  <c r="AE21" i="2"/>
  <c r="AE14" i="2"/>
  <c r="AE11" i="2"/>
  <c r="AE12" i="2"/>
  <c r="AE13" i="2"/>
  <c r="AE15" i="2"/>
  <c r="AE29" i="2"/>
  <c r="AE22" i="2"/>
  <c r="AE6" i="2"/>
  <c r="AD101" i="2"/>
  <c r="AD102" i="2"/>
  <c r="AD103" i="2"/>
  <c r="AD98" i="2"/>
  <c r="AD99" i="2"/>
  <c r="AD100" i="2"/>
  <c r="AD92" i="2"/>
  <c r="AD93" i="2"/>
  <c r="AD94" i="2"/>
  <c r="AD95" i="2"/>
  <c r="AD96" i="2"/>
  <c r="AD9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7" i="2"/>
  <c r="AD6" i="2"/>
  <c r="AC6" i="2"/>
  <c r="AB6" i="2"/>
  <c r="AA6" i="2"/>
  <c r="AB17" i="2"/>
  <c r="AB8" i="2"/>
  <c r="AB9" i="2"/>
  <c r="AB10" i="2"/>
  <c r="AB11" i="2"/>
  <c r="AB12" i="2"/>
  <c r="AB13" i="2"/>
  <c r="AB14" i="2"/>
  <c r="AB15" i="2"/>
  <c r="AB16" i="2"/>
  <c r="U7" i="2"/>
  <c r="Y24" i="3"/>
  <c r="Y23" i="3"/>
  <c r="Y22" i="3"/>
  <c r="Y21" i="3"/>
  <c r="Y20" i="3"/>
  <c r="Y19" i="3"/>
  <c r="Y18" i="3"/>
  <c r="Y17" i="3"/>
  <c r="Y15" i="3"/>
  <c r="Y14" i="3"/>
  <c r="Y13" i="3"/>
  <c r="Y12" i="3"/>
  <c r="Y11" i="3"/>
  <c r="Y10" i="3"/>
  <c r="Y9" i="3"/>
  <c r="Y8" i="3"/>
  <c r="Y7" i="3"/>
  <c r="Y6" i="3"/>
  <c r="Y5" i="3"/>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1" i="2"/>
  <c r="U9" i="2"/>
</calcChain>
</file>

<file path=xl/sharedStrings.xml><?xml version="1.0" encoding="utf-8"?>
<sst xmlns="http://schemas.openxmlformats.org/spreadsheetml/2006/main" count="950" uniqueCount="534">
  <si>
    <t>Betriebsarten:</t>
  </si>
  <si>
    <t>Einsatzbereich:</t>
  </si>
  <si>
    <t>Risikobeurteilung</t>
  </si>
  <si>
    <t>Kürzel:</t>
  </si>
  <si>
    <t>Risikoanalyse</t>
  </si>
  <si>
    <t>Risikobewertung</t>
  </si>
  <si>
    <t>X</t>
  </si>
  <si>
    <t>Lebensphase</t>
  </si>
  <si>
    <t>Aufgabe/ Tätigkeit</t>
  </si>
  <si>
    <t>Ursprung der Gefährdung durch Maschine,  Umwelt und Mensch</t>
  </si>
  <si>
    <t>Gefährdungsereignis</t>
  </si>
  <si>
    <t xml:space="preserve">Folge der Gefährdung für Mensch </t>
  </si>
  <si>
    <t>Häufigkeit (F)</t>
  </si>
  <si>
    <t>Wahrscheinlichkeit (W)</t>
  </si>
  <si>
    <t>Vermeidung (P)</t>
  </si>
  <si>
    <t>Schwere</t>
  </si>
  <si>
    <t>SIL (Ergebnis)</t>
  </si>
  <si>
    <t>konstruktive Maßnahme/ Verbesserung</t>
  </si>
  <si>
    <t>Montageanweisung</t>
  </si>
  <si>
    <t>Warnung vor Restrisiken</t>
  </si>
  <si>
    <t>Anhang: Ermittlung des SIL (Safety Integrity Level/Sicherheits-Integritätslevel) nach EN 62061:2005</t>
  </si>
  <si>
    <t>Ergänzende Information</t>
  </si>
  <si>
    <t>Automatische Ausgabe des Ergebnisses</t>
  </si>
  <si>
    <t>Liste für Drop-Down-Menü Spalte D "Risikoeinschätzung und Bewertung"</t>
  </si>
  <si>
    <t>Schwere der  Verletzungen</t>
  </si>
  <si>
    <t>Klasse K (F+W+P)</t>
  </si>
  <si>
    <r>
      <rPr>
        <b/>
        <sz val="12"/>
        <rFont val="Arial"/>
        <family val="2"/>
      </rPr>
      <t xml:space="preserve">Häufigkeit und Dauer der Exposition (F),  </t>
    </r>
    <r>
      <rPr>
        <sz val="12"/>
        <rFont val="Arial"/>
        <family val="2"/>
      </rPr>
      <t>bezogen auf die Lebensdauer der Maschine</t>
    </r>
  </si>
  <si>
    <r>
      <rPr>
        <b/>
        <sz val="12"/>
        <color indexed="22"/>
        <rFont val="Arial"/>
        <family val="2"/>
      </rPr>
      <t>SIL</t>
    </r>
    <r>
      <rPr>
        <vertAlign val="superscript"/>
        <sz val="12"/>
        <color indexed="22"/>
        <rFont val="Arial"/>
        <family val="2"/>
      </rPr>
      <t>1)</t>
    </r>
  </si>
  <si>
    <r>
      <rPr>
        <b/>
        <sz val="12"/>
        <color indexed="22"/>
        <rFont val="Arial"/>
        <family val="2"/>
      </rPr>
      <t>StK</t>
    </r>
    <r>
      <rPr>
        <vertAlign val="superscript"/>
        <sz val="12"/>
        <color indexed="22"/>
        <rFont val="Arial"/>
        <family val="2"/>
      </rPr>
      <t>2)</t>
    </r>
  </si>
  <si>
    <r>
      <rPr>
        <b/>
        <sz val="12"/>
        <color indexed="22"/>
        <rFont val="Arial"/>
        <family val="2"/>
      </rPr>
      <t>pl</t>
    </r>
    <r>
      <rPr>
        <vertAlign val="superscript"/>
        <sz val="12"/>
        <color indexed="22"/>
        <rFont val="Arial"/>
        <family val="2"/>
      </rPr>
      <t>3)</t>
    </r>
  </si>
  <si>
    <t>Wahrscheinlichkeit eines gefahrbringenden Ausfalls pro Stunde</t>
  </si>
  <si>
    <t>Klasse</t>
  </si>
  <si>
    <t>Kombination</t>
  </si>
  <si>
    <t>Ergebnise</t>
  </si>
  <si>
    <t>Gefährdung für neuentwickeltes Produkt relevant</t>
  </si>
  <si>
    <t>AM</t>
  </si>
  <si>
    <t>B</t>
  </si>
  <si>
    <t>a</t>
  </si>
  <si>
    <r>
      <rPr>
        <sz val="12"/>
        <color indexed="22"/>
        <rFont val="Arial"/>
        <family val="2"/>
      </rPr>
      <t>≥ 10</t>
    </r>
    <r>
      <rPr>
        <vertAlign val="superscript"/>
        <sz val="12"/>
        <color indexed="22"/>
        <rFont val="Arial"/>
        <family val="2"/>
      </rPr>
      <t>-5</t>
    </r>
    <r>
      <rPr>
        <sz val="12"/>
        <color indexed="22"/>
        <rFont val="Arial"/>
        <family val="2"/>
      </rPr>
      <t xml:space="preserve"> bis &lt; 10</t>
    </r>
    <r>
      <rPr>
        <vertAlign val="superscript"/>
        <sz val="12"/>
        <color indexed="22"/>
        <rFont val="Arial"/>
        <family val="2"/>
      </rPr>
      <t>-4</t>
    </r>
  </si>
  <si>
    <t>-</t>
  </si>
  <si>
    <t>Gefährdung für neuentwickeltes Produkt nicht relevant</t>
  </si>
  <si>
    <t>3-4</t>
  </si>
  <si>
    <t>5-7</t>
  </si>
  <si>
    <t>8-10</t>
  </si>
  <si>
    <t>11-13</t>
  </si>
  <si>
    <t>14-15</t>
  </si>
  <si>
    <t>1*</t>
  </si>
  <si>
    <t>b</t>
  </si>
  <si>
    <r>
      <rPr>
        <sz val="12"/>
        <color indexed="22"/>
        <rFont val="Arial"/>
        <family val="2"/>
      </rPr>
      <t>≥ 3 x 10</t>
    </r>
    <r>
      <rPr>
        <vertAlign val="superscript"/>
        <sz val="12"/>
        <color indexed="22"/>
        <rFont val="Arial"/>
        <family val="2"/>
      </rPr>
      <t>-6</t>
    </r>
    <r>
      <rPr>
        <sz val="12"/>
        <color indexed="22"/>
        <rFont val="Arial"/>
        <family val="2"/>
      </rPr>
      <t xml:space="preserve"> bis &lt; 10</t>
    </r>
    <r>
      <rPr>
        <vertAlign val="superscript"/>
        <sz val="12"/>
        <color indexed="22"/>
        <rFont val="Arial"/>
        <family val="2"/>
      </rPr>
      <t>-5</t>
    </r>
    <r>
      <rPr>
        <sz val="12"/>
        <color indexed="22"/>
        <rFont val="Arial"/>
        <family val="2"/>
      </rPr>
      <t xml:space="preserve"> *</t>
    </r>
  </si>
  <si>
    <t>Irreversibel: Tod, Verlust eines Auges oder Arms</t>
  </si>
  <si>
    <t>SIL 2</t>
  </si>
  <si>
    <t xml:space="preserve">SIL 2 </t>
  </si>
  <si>
    <t>SIL 3</t>
  </si>
  <si>
    <t>c</t>
  </si>
  <si>
    <r>
      <rPr>
        <sz val="12"/>
        <color indexed="22"/>
        <rFont val="Arial"/>
        <family val="2"/>
      </rPr>
      <t>≥ 10</t>
    </r>
    <r>
      <rPr>
        <vertAlign val="superscript"/>
        <sz val="12"/>
        <color indexed="22"/>
        <rFont val="Arial"/>
        <family val="2"/>
      </rPr>
      <t>-6</t>
    </r>
    <r>
      <rPr>
        <sz val="12"/>
        <color indexed="22"/>
        <rFont val="Arial"/>
        <family val="2"/>
      </rPr>
      <t xml:space="preserve"> bis &lt; 3 x 10</t>
    </r>
    <r>
      <rPr>
        <vertAlign val="superscript"/>
        <sz val="12"/>
        <color indexed="22"/>
        <rFont val="Arial"/>
        <family val="2"/>
      </rPr>
      <t>-6</t>
    </r>
  </si>
  <si>
    <t>Irreversibel: gebrochene Gliedmaßen, Verluste (eines) mehrerer Finger(s)</t>
  </si>
  <si>
    <t>SIL 1</t>
  </si>
  <si>
    <t>d</t>
  </si>
  <si>
    <r>
      <rPr>
        <sz val="12"/>
        <color indexed="22"/>
        <rFont val="Arial"/>
        <family val="2"/>
      </rPr>
      <t>≥ 10</t>
    </r>
    <r>
      <rPr>
        <vertAlign val="superscript"/>
        <sz val="12"/>
        <color indexed="22"/>
        <rFont val="Arial"/>
        <family val="2"/>
      </rPr>
      <t>-7</t>
    </r>
    <r>
      <rPr>
        <sz val="12"/>
        <color indexed="22"/>
        <rFont val="Arial"/>
        <family val="2"/>
      </rPr>
      <t xml:space="preserve"> bis &lt; 10</t>
    </r>
    <r>
      <rPr>
        <vertAlign val="superscript"/>
        <sz val="12"/>
        <color indexed="22"/>
        <rFont val="Arial"/>
        <family val="2"/>
      </rPr>
      <t>-6</t>
    </r>
  </si>
  <si>
    <t>Reversibel: Behandlung durch einen Mediziner erforderlich</t>
  </si>
  <si>
    <t xml:space="preserve">SIL 1 </t>
  </si>
  <si>
    <t>e</t>
  </si>
  <si>
    <r>
      <rPr>
        <sz val="12"/>
        <color indexed="22"/>
        <rFont val="Arial"/>
        <family val="2"/>
      </rPr>
      <t>≥ 10</t>
    </r>
    <r>
      <rPr>
        <vertAlign val="superscript"/>
        <sz val="12"/>
        <color indexed="22"/>
        <rFont val="Arial"/>
        <family val="2"/>
      </rPr>
      <t>-8</t>
    </r>
    <r>
      <rPr>
        <sz val="12"/>
        <color indexed="22"/>
        <rFont val="Arial"/>
        <family val="2"/>
      </rPr>
      <t xml:space="preserve"> bis &lt; 10</t>
    </r>
    <r>
      <rPr>
        <vertAlign val="superscript"/>
        <sz val="12"/>
        <color indexed="22"/>
        <rFont val="Arial"/>
        <family val="2"/>
      </rPr>
      <t>-7</t>
    </r>
  </si>
  <si>
    <t>SIL1</t>
  </si>
  <si>
    <t>Reversibel: erste Hilfe erforderlich</t>
  </si>
  <si>
    <t>Die Übereinstimmung zwischen SIL und StK ist nicht genormt, sondern auf Basis der Neufassung von EN ISO 13849-1 angenommen. EN 62061 und EN ISO 13849-1 verfolgen einen mathematischen Ansatz, der auf der Ausfallwahrscheinlichkeit beruht. Dieser Ansatz fehlt in EN 954-1. Diese basiert auf dem Prinzip der „zuverlässigen Bauteile und Architekturen“. Zuverlässige Bauteile und Architekturen sind beschrieben in EN ISO 13849-2.</t>
  </si>
  <si>
    <t>Wahrscheinlichkeit des Auftretens (W)</t>
  </si>
  <si>
    <t>sehr hoch</t>
  </si>
  <si>
    <t>SIL2</t>
  </si>
  <si>
    <t>wahrscheinlich</t>
  </si>
  <si>
    <t>möglich</t>
  </si>
  <si>
    <t>*SIL 1 umfasst die Wahrscheinlichkeit zwischen ≥ 10-6 bis &lt; 10-5</t>
  </si>
  <si>
    <t>selten</t>
  </si>
  <si>
    <t>vernachlässigbar</t>
  </si>
  <si>
    <t>1) SIL = Sicherheitsintegritäts-Level nach EN 62061</t>
  </si>
  <si>
    <t>SIL3</t>
  </si>
  <si>
    <t>2) StK = Steuerungskategorie nach EN 954-1</t>
  </si>
  <si>
    <t>Möglichkeit der Vermeidung oder Begrenzung des Schadens (P)</t>
  </si>
  <si>
    <t>3) pl = Performance Level nach EN ISO 13849-1</t>
  </si>
  <si>
    <t>unmöglich</t>
  </si>
  <si>
    <t>Ausführung des SIL in Anlehnung an EN 62061:2005</t>
  </si>
  <si>
    <t>Steuerungstechnik</t>
  </si>
  <si>
    <t>Mechanik / Pneumatik / Hydraulik</t>
  </si>
  <si>
    <t>Durchführung der Tätigkeiten durch bestimmtes Personal</t>
  </si>
  <si>
    <r>
      <rPr>
        <sz val="12"/>
        <rFont val="Arial"/>
        <family val="2"/>
      </rPr>
      <t xml:space="preserve">Bauteile müssen den </t>
    </r>
    <r>
      <rPr>
        <b/>
        <sz val="12"/>
        <rFont val="Arial"/>
        <family val="2"/>
      </rPr>
      <t>erwarteten Betriebsbeanspruchungen</t>
    </r>
    <r>
      <rPr>
        <sz val="12"/>
        <rFont val="Arial"/>
        <family val="2"/>
      </rPr>
      <t xml:space="preserve"> (z.B. Verschmutzung, Schaltleistung, mechanische Schwingungen, o.ä.) für die zu erwartende Lebensdauer der Maschine standhalten.
Ein Fehler darf zum Verlust der Sicherheitsfunktion führen.</t>
    </r>
  </si>
  <si>
    <r>
      <rPr>
        <sz val="12"/>
        <rFont val="Arial"/>
        <family val="2"/>
      </rPr>
      <t xml:space="preserve">Wie AM, zusätzlich werden </t>
    </r>
    <r>
      <rPr>
        <b/>
        <sz val="12"/>
        <rFont val="Arial"/>
        <family val="2"/>
      </rPr>
      <t>bewährte Bauteile</t>
    </r>
    <r>
      <rPr>
        <sz val="12"/>
        <rFont val="Arial"/>
        <family val="2"/>
      </rPr>
      <t xml:space="preserve"> (z.B. nach EN 60947-5-1:2005) und </t>
    </r>
    <r>
      <rPr>
        <b/>
        <sz val="12"/>
        <rFont val="Arial"/>
        <family val="2"/>
      </rPr>
      <t>bewährte Sicherheitsprinzipien</t>
    </r>
    <r>
      <rPr>
        <sz val="12"/>
        <rFont val="Arial"/>
        <family val="2"/>
      </rPr>
      <t xml:space="preserve"> eingesetzt (vgl. Definition unter DIN ISO 13849-1:2006 6.2.4 a) und b) ).
Das Auftreten eines Fehlers zwischen der Testung darf zum Verlust der Sicherheitsfunktion führen.
Fehlererkennung durch Prüfung auf Funktion in geeigneten Zeitabständen (z.B. </t>
    </r>
    <r>
      <rPr>
        <b/>
        <sz val="12"/>
        <rFont val="Arial"/>
        <family val="2"/>
      </rPr>
      <t>Testung</t>
    </r>
    <r>
      <rPr>
        <sz val="12"/>
        <rFont val="Arial"/>
        <family val="2"/>
      </rPr>
      <t xml:space="preserve"> bei Power-ON).
</t>
    </r>
  </si>
  <si>
    <t xml:space="preserve">Bemerkung: 
Nach EN 62061 gibt es keine Unterteilung bei SIL 1 in einen niederen SIL1 bei reversiblen Verletzungen und einen 
hohen SIL1 bei nicht reversiblen Verletzungen. EN 954-1 und EN13849 kennen diesen Unterschied über Kat 1 PL b ohne Testung und Kat 2 PL c mit Testung. </t>
  </si>
  <si>
    <t xml:space="preserve">Wie AM + SIL 1, zusätzlich: Ein einzelner Fehler führt nicht zum Verlust der Sicherheitsfunktion. Dies kann sichergestellt werden durch: 
1. Ein redundantes Bauteil übernimmt Funktion (z.B. Zweikanaligkeit)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von SIL2 1. bis 3. hat über die DIN EN ISO 13849-2:2003 Anhang D (Validierungsverfahren) zu erfolgen.
</t>
  </si>
  <si>
    <t>Wie SIL2, zusätzlich: Der Fehler wird bei oder vor der nächsten Anforderung erkannt. Das Auftreten eines einzelnen Fehlers darf nicht zum Ausfall der Sicherheitsfunktion führen. Nur die Anhäufung von Fehlern darf zum Verlust der Sicherheitsfunktion führen.</t>
  </si>
  <si>
    <t>Wie SIL2, zusätzlich: Der Fehler wird bei oder vor der nächsten Anforderung erkannt (Bsp. Kraftaufnehmer- Verformungsüberwachung). Das Auftreten eines einzelnen Fehlers darf nicht zum Ausfall der Sicherheitsfunktion führen. Nur die Anhäufung von Fehlern darf zum Verlust der Sicherheitsfunktion führen.</t>
  </si>
  <si>
    <t xml:space="preserve">Liste der Gefährdungen </t>
  </si>
  <si>
    <t>basierend auf  DIN EN  ISO 12100:2010 (Tabelle B.1)</t>
  </si>
  <si>
    <t>Stand:</t>
  </si>
  <si>
    <t xml:space="preserve"> 2014-04-28</t>
  </si>
  <si>
    <t>Anmerkungen:</t>
  </si>
  <si>
    <t>Diese Liste enthätl lediglich Beispiele in der Risikoeurteilung könen weitere Ereignisse hinzugefügt werden.</t>
  </si>
  <si>
    <t>1 Eine Ursache kann mehrere Folgen haben</t>
  </si>
  <si>
    <t>2 Die Folgen können auf mehrere Ursachen zurückgehen. Die Nummerierungen in den Spalten Ursache und Mögliche Folgen wurden vom Autor zur Erleichterung von Bezugnahmen hinzugefügt</t>
  </si>
  <si>
    <t xml:space="preserve">Nr. </t>
  </si>
  <si>
    <t>Art der Gruppe</t>
  </si>
  <si>
    <r>
      <rPr>
        <b/>
        <sz val="11"/>
        <rFont val="Arial"/>
        <family val="2"/>
      </rPr>
      <t xml:space="preserve">Ursprung </t>
    </r>
    <r>
      <rPr>
        <b/>
        <vertAlign val="superscript"/>
        <sz val="11"/>
        <rFont val="Arial"/>
        <family val="2"/>
      </rPr>
      <t>1</t>
    </r>
  </si>
  <si>
    <r>
      <rPr>
        <b/>
        <sz val="11"/>
        <rFont val="Arial"/>
        <family val="2"/>
      </rPr>
      <t xml:space="preserve">Mögliche Folgen </t>
    </r>
    <r>
      <rPr>
        <b/>
        <vertAlign val="superscript"/>
        <sz val="8"/>
        <rFont val="Arial"/>
        <family val="2"/>
      </rPr>
      <t>2</t>
    </r>
  </si>
  <si>
    <t>relevante mögliche Folgen</t>
  </si>
  <si>
    <t>Einstufung der Schwere nach EN 62061</t>
  </si>
  <si>
    <t xml:space="preserve">Ursprung  </t>
  </si>
  <si>
    <t>Folgen</t>
  </si>
  <si>
    <t>Mechanische Gefährdung</t>
  </si>
  <si>
    <t>U1 Mechanische Gefährdung</t>
  </si>
  <si>
    <t>F1 Mechanische Gefährdung</t>
  </si>
  <si>
    <t>U1.1 Beschleunigung/Abbremsung (kinetische Energie)</t>
  </si>
  <si>
    <t>F1.1 überfahren werden</t>
  </si>
  <si>
    <t>U1.2 spitze Teile</t>
  </si>
  <si>
    <t>F1.2 weggeschleudert werden</t>
  </si>
  <si>
    <t>U1.3 Annäherung eines sich bewegenden Teiles</t>
  </si>
  <si>
    <t>F1.3 Quetschen</t>
  </si>
  <si>
    <t>F1.3 Quetschen von Arm</t>
  </si>
  <si>
    <t>U1.4 schneidende Teile</t>
  </si>
  <si>
    <t>F1.4 Schneiden oder Abschneiden</t>
  </si>
  <si>
    <t>F1.3 Quetschen von Finger(n)</t>
  </si>
  <si>
    <t>U1.5 elastische Elemente</t>
  </si>
  <si>
    <t>F1.5 Einziehen oder Fangen</t>
  </si>
  <si>
    <t>U1.6 herabfallende Gegenstände</t>
  </si>
  <si>
    <t>F1.6 Erfassen</t>
  </si>
  <si>
    <t>U1.7 Schwerkraft (gespeicherte Energie)</t>
  </si>
  <si>
    <t>F1.7 Reiben oder Abschürfen</t>
  </si>
  <si>
    <t>U1.8 Höhe gegenüber dem Boden</t>
  </si>
  <si>
    <t>F1.8 Stoß</t>
  </si>
  <si>
    <t>U1.9 Hochdruck</t>
  </si>
  <si>
    <t>F1.9 Eindringen von unter Druck stehenden Medien</t>
  </si>
  <si>
    <t>U1.10 Beweglichkeit der Maschine</t>
  </si>
  <si>
    <t>F1.10 Scheren</t>
  </si>
  <si>
    <t>U1.11 sich bewegende Teile</t>
  </si>
  <si>
    <t>F1.11 Ausrutschen, Stolpern oder Stürzen</t>
  </si>
  <si>
    <t>U1.12 rotierende Teile</t>
  </si>
  <si>
    <t>F1.12 Durchstich oder Einstich</t>
  </si>
  <si>
    <t>U1.13 raue, rutschige Oberfläche</t>
  </si>
  <si>
    <t>F1.13 Ersticken</t>
  </si>
  <si>
    <t>U1.14 scharfe Kanten</t>
  </si>
  <si>
    <t>./.</t>
  </si>
  <si>
    <t>F1.20 herausschleudern von Proben und Bruchstücken</t>
  </si>
  <si>
    <t>U1.15 Standfestigkeit/-sicherheit</t>
  </si>
  <si>
    <t>Elektrische Gefährdungen</t>
  </si>
  <si>
    <t>U1.16 Vakuum</t>
  </si>
  <si>
    <t>F2.1 Verbrennung</t>
  </si>
  <si>
    <t>U1.17 Beschleunigung/Abbremsung</t>
  </si>
  <si>
    <t>U1.18 Annäherung eines sich bewegenden Teils an ein 
          feststehendes Teil</t>
  </si>
  <si>
    <t>U2 Elektrische Gefährdungen</t>
  </si>
  <si>
    <t>F2 Elektrische Gefährdungen</t>
  </si>
  <si>
    <t>F2.3 Auswirkungen auf medizinische Implantate</t>
  </si>
  <si>
    <t>U2.1 Lichtbogen</t>
  </si>
  <si>
    <t>F2.4 tödlilcher Stromschlag</t>
  </si>
  <si>
    <t>U2.2 elektromagnetische Vorgänge</t>
  </si>
  <si>
    <t>F2.2 chemische Reaktionen</t>
  </si>
  <si>
    <t>F2.5 Stürzen, weggeschleudert werden</t>
  </si>
  <si>
    <t>U2.3 elektrostatische Vorgänge</t>
  </si>
  <si>
    <t>F2.6 Feuer</t>
  </si>
  <si>
    <t>U2.4 spannungsführende Teile</t>
  </si>
  <si>
    <t>F2.8 (elektrischer) Schlag</t>
  </si>
  <si>
    <t>U2.5 unzureichender Abstand zu unter Hochspannung stehenden Teilen</t>
  </si>
  <si>
    <t>Thermische Gefährdungen</t>
  </si>
  <si>
    <t>U2.6 Überlast</t>
  </si>
  <si>
    <t>F3.1 Verbrennung</t>
  </si>
  <si>
    <t>U2.7 Teile, die im Fehlerzustand spannungsführend geworden sind</t>
  </si>
  <si>
    <t>F2.7 Herausschleudern von geschmolzenen Teilen</t>
  </si>
  <si>
    <t>F3.3 Unbehagen</t>
  </si>
  <si>
    <t>U2.8 Kurzschluss</t>
  </si>
  <si>
    <t>F3.4 Erfrierung</t>
  </si>
  <si>
    <t>U2.9 Wärmestrahlung</t>
  </si>
  <si>
    <t>F3.5 Verletzungen durch Strahlung von Wärmequellen</t>
  </si>
  <si>
    <t>U3 Thermische Gefährdungen</t>
  </si>
  <si>
    <t>F3 Thermische Gefährdungen</t>
  </si>
  <si>
    <t>F3.6 Verbrühung</t>
  </si>
  <si>
    <t>U3.1 Explosiion</t>
  </si>
  <si>
    <t>Gefährdung durch Lärm</t>
  </si>
  <si>
    <t>U3.2 Flamme</t>
  </si>
  <si>
    <t>F3.2 Dehydrierung</t>
  </si>
  <si>
    <t>F4.1 Unbehagen</t>
  </si>
  <si>
    <t>U3.3 Objekte oder Materialien hoher oder niedriger Temperatur</t>
  </si>
  <si>
    <t>F4.4 bleibender Gehörverlust</t>
  </si>
  <si>
    <t>U3.4 Strahlung von Wärmequellen</t>
  </si>
  <si>
    <t>F4.5 Stress</t>
  </si>
  <si>
    <t>F4.6 Tinnitus (Ohrensausen)</t>
  </si>
  <si>
    <t>sonstige Gefährdungen</t>
  </si>
  <si>
    <t>U4 Gefährdung durch Lärm</t>
  </si>
  <si>
    <t>F4 Gefährdung durch Lärm</t>
  </si>
  <si>
    <t>F4.7 Ermüdung</t>
  </si>
  <si>
    <t>U4.1 Kavitationsvorgänge</t>
  </si>
  <si>
    <t>F7.2 Krebs</t>
  </si>
  <si>
    <t>U4.2 Abluftsystem</t>
  </si>
  <si>
    <t>F4.2 Bewusstseinsverlust</t>
  </si>
  <si>
    <t>F7.4 Auswirkungen auf die Fortpflanzungsfähigkeit</t>
  </si>
  <si>
    <t>U4.3 mit hoher Geschwindigkeit austretendes Gas</t>
  </si>
  <si>
    <t>F4.3 Gleichgewichtsstörung</t>
  </si>
  <si>
    <t>F7.9 Vergiftung</t>
  </si>
  <si>
    <t>U4.4 Herstellungsprozess (Stanzen, Schneiden usw.)</t>
  </si>
  <si>
    <t>F7.10 Sensibilisierung</t>
  </si>
  <si>
    <t>U4.5 bewegliche Teile</t>
  </si>
  <si>
    <t>F6 Gefährdung durch Strahlung</t>
  </si>
  <si>
    <t>U4.6 reibende Flächen</t>
  </si>
  <si>
    <t>U4.7 mit Unwucht rotierende Teile</t>
  </si>
  <si>
    <t>U4.8 pfeifende Pneumatik-Einrichtungen</t>
  </si>
  <si>
    <t>F4.8 alle weiteren (z.B. mechanischen, elektrischen) Probleme als Folge einer Störung der Sprachkommunikation oder einer Störung akustischer Signale</t>
  </si>
  <si>
    <t>U4.9 verschlissene Teile</t>
  </si>
  <si>
    <t>Gefährdung durch Schwingungen</t>
  </si>
  <si>
    <t>U5 Gefährdung durch Schwingungen</t>
  </si>
  <si>
    <t>F5 Gefährdung durch Schwingungen</t>
  </si>
  <si>
    <t>U5.1 Kavitationsvorgänge</t>
  </si>
  <si>
    <t>F5.1 Unbehagen</t>
  </si>
  <si>
    <t>U5.2 Fehlausrichtung sich bewegender Teile</t>
  </si>
  <si>
    <t>F5.2 Erkrankungen der unteren Wirbelsäule</t>
  </si>
  <si>
    <t>U5.3 bewegliche Ausrüstung</t>
  </si>
  <si>
    <t>F5.3 neurologische Erkrankung</t>
  </si>
  <si>
    <t>U5.4 reibende Flächen</t>
  </si>
  <si>
    <t>F5.4 Knochengelenkschaden</t>
  </si>
  <si>
    <t>U5.5 mit Unwucht rotierende Teile</t>
  </si>
  <si>
    <t>F5.5 Wirbelsäulenverletzung</t>
  </si>
  <si>
    <t>U5.6 schwingende Ausrüstung</t>
  </si>
  <si>
    <t>F5.6 Gefäßerkrankungen</t>
  </si>
  <si>
    <t>U5.7 verschlissene Teile</t>
  </si>
  <si>
    <t>Gefährdung durch Strahlung</t>
  </si>
  <si>
    <t>U6 Gefährdung durch Strahlung</t>
  </si>
  <si>
    <t>U6.1 ionisierende Strahlungsquelle</t>
  </si>
  <si>
    <t>F6.1 Verbrennung</t>
  </si>
  <si>
    <t>U6.2 niederfrequente elektromagnetische Strahlung</t>
  </si>
  <si>
    <t>F6.2 Augen- und Hautschädigung</t>
  </si>
  <si>
    <t>U6.3 optische Strahlung (infrarot, sichtbar und ultraviolett) einschließlich Laserstrahlen</t>
  </si>
  <si>
    <t>F6.3 Auswirkungen auf die Fortpflanzungsfähigkeit</t>
  </si>
  <si>
    <t>U6.4 hochfrequente elektromagnetische Strahlung</t>
  </si>
  <si>
    <t>F6.4 genetische Veränderung</t>
  </si>
  <si>
    <t>F6.5 Kopfschmerzen, Schlaflosigkeit usw.</t>
  </si>
  <si>
    <t>Gefährdungen durch Materialien und Stoffe</t>
  </si>
  <si>
    <t>U7 Gefährdungen durch Materialien und Stoffe</t>
  </si>
  <si>
    <t>F7 Gefährdungen durch Materialien und Stoffe</t>
  </si>
  <si>
    <t>U7.1 Aerosole</t>
  </si>
  <si>
    <t>F7.1 Atembeschwerden, Ersticken</t>
  </si>
  <si>
    <t>U7.2 biologische und mikrobiologische (Viren, Bakterien, Pilze)</t>
  </si>
  <si>
    <t>U7.3 Brennstoffe</t>
  </si>
  <si>
    <t>F7.3 Korrosion</t>
  </si>
  <si>
    <t>U7.4 Stäube</t>
  </si>
  <si>
    <t>U7.5 Explosivstoffe</t>
  </si>
  <si>
    <t>F7.5 Explosion</t>
  </si>
  <si>
    <t>U7.6 Fasern</t>
  </si>
  <si>
    <t>F7.6 Feuer</t>
  </si>
  <si>
    <t>U7.7 feuergefährliches Material</t>
  </si>
  <si>
    <t>F7.7 Infektion</t>
  </si>
  <si>
    <t>U7.8 Flüssigkeiten</t>
  </si>
  <si>
    <t>F7.8 Veränderungen des Erbguts</t>
  </si>
  <si>
    <t>U7.9 Dämpfe</t>
  </si>
  <si>
    <t>U7.10 Gase</t>
  </si>
  <si>
    <t>U7.11 Nebel</t>
  </si>
  <si>
    <t>U7.12 Oxidationsmittel</t>
  </si>
  <si>
    <t>Gefährung durch unergonomische Gestaltung</t>
  </si>
  <si>
    <t>U8 Gefährdung durch unergonomische Gestaltung</t>
  </si>
  <si>
    <t>F8 Gefährdung durch unergonomische Gestaltung</t>
  </si>
  <si>
    <t>U8.1 Zugang</t>
  </si>
  <si>
    <t>F8.1 Unbehagen</t>
  </si>
  <si>
    <t>U8.2 Gestaltung oder Anordnung von Anzeigen</t>
  </si>
  <si>
    <t>F8.2 Ermüdung</t>
  </si>
  <si>
    <t>U8.3 Gestaltung, Anordnung oder Erkennung</t>
  </si>
  <si>
    <t>F8.3 Störungen des Bewegungsapparates</t>
  </si>
  <si>
    <t>U8.4 Anstrengung</t>
  </si>
  <si>
    <t>F8.4 Stress</t>
  </si>
  <si>
    <t>U8.5 Flackern, Blenden, Schattenbildung und stroboskopische Effekte</t>
  </si>
  <si>
    <t>F8.5 alle weiteren (z.B. mechanischen, elektrischen) Probleme als Folge menschlichen Fehlverhaltens</t>
  </si>
  <si>
    <t>U8.6 örtliche Beleuchtung</t>
  </si>
  <si>
    <t>U8.7 psychische Überbelastung/Unterforderung</t>
  </si>
  <si>
    <t>U8.8 Körperhaltung</t>
  </si>
  <si>
    <t>U8.9 sich wiederholende Tätigkeiten</t>
  </si>
  <si>
    <t>U8.10 Sichtbarkeit</t>
  </si>
  <si>
    <t>Gefährdungen im Zusammenhang mit der Einsatzumgebung der Maschine</t>
  </si>
  <si>
    <t>U9 Gefährdungen im Zusammenhang mit der Einsatzumgebung der Maschine</t>
  </si>
  <si>
    <t>F9 Gefährdungen im Zusammenhang mit der Einsatzumgebung der Maschine</t>
  </si>
  <si>
    <t>U9.1 Staub und Nebel</t>
  </si>
  <si>
    <t>F9.1 Verbrennungen</t>
  </si>
  <si>
    <t>U9.2 elektromagnetische Störungen</t>
  </si>
  <si>
    <t>F9.2 leichte Erkrankungen</t>
  </si>
  <si>
    <t>U9.3 Blitzschlag</t>
  </si>
  <si>
    <t>F9.3 Ausrutschen, Stürzen</t>
  </si>
  <si>
    <t>U9.4 Feuchtigkeit</t>
  </si>
  <si>
    <t>F9.4 Ersticken</t>
  </si>
  <si>
    <t>U9.5 Verunreinigungen</t>
  </si>
  <si>
    <t>F9.5 alle weiteren Probleme, die als Folge der Auswirkungen der Gefährdungsquellen an der Maschine oder an Teilen der Maschine auftreten</t>
  </si>
  <si>
    <t>U9.6 Schnee</t>
  </si>
  <si>
    <t>U9.7 Temperatur</t>
  </si>
  <si>
    <t>U9.8 Wasser</t>
  </si>
  <si>
    <t>U9.9 Wind</t>
  </si>
  <si>
    <t>U9.10 Sauerstoffmangel</t>
  </si>
  <si>
    <t>Kombination von Gefährdungen</t>
  </si>
  <si>
    <t>U10 Kombination von Gefährdungen</t>
  </si>
  <si>
    <t>F10 Kombination von Gefährdungen</t>
  </si>
  <si>
    <t>U10.1 z.B. sich wiederholende Tätigkeit + Anstrengung + hohe Umgebungstemperatur</t>
  </si>
  <si>
    <t>F10.1 z.B. Dehydrierung, Bewusstseinsverlust, Hitzeschock</t>
  </si>
  <si>
    <t>Liste der Gefährdungsereignisse</t>
  </si>
  <si>
    <t>basierend auf  DIN EN  ISO 12100:2010 (Tabelle B.4)</t>
  </si>
  <si>
    <t>Ursprung in Zusammenhang stehend mit …</t>
  </si>
  <si>
    <t>Gefährungsereignissse (Beispiele)</t>
  </si>
  <si>
    <t>der Form und/oder der Oberflächenbeschaffenheit der zugänglichen Maschinenteile</t>
  </si>
  <si>
    <t>Kontakt mit rauen Oberflächen</t>
  </si>
  <si>
    <t>Kontakt mit scharfen Kanten und Ecken, vorstehenden Teilen</t>
  </si>
  <si>
    <t>den beweglichen Teilen der Maschine</t>
  </si>
  <si>
    <t>Zugang zu/Kontakt mit beweglichen Teilen</t>
  </si>
  <si>
    <t>Kontakt mit rotierenden offenen Enden</t>
  </si>
  <si>
    <t>der kinetischen Energie und/oder potentiellen Energie (Schwerkraft) der Maschine, der Maschinenteile, der eingesetzten, verarbeiteten, gehandhabten Werkzeuge und Materialien</t>
  </si>
  <si>
    <t>Herabfallen oder Ausstoß von Objekten</t>
  </si>
  <si>
    <t>der Standfestigkeit/-sicherheit der Maschine und/oder von Maschinenteilen</t>
  </si>
  <si>
    <t>Verlust der Standfestigkeit/-sicherheit</t>
  </si>
  <si>
    <t>der mech. Festigkeit von Maschinenteilen, Werkzeugen usw.</t>
  </si>
  <si>
    <t>Bruch während des Betriebs</t>
  </si>
  <si>
    <t>der pneumatischen/hydraulischen Ausrüstung</t>
  </si>
  <si>
    <t>Verschieben sich bewegender Teile</t>
  </si>
  <si>
    <t>Herausspritzen von Flüssigkeiten unter hohem Druck</t>
  </si>
  <si>
    <t>ungesteuerte Bewegungen</t>
  </si>
  <si>
    <t>der elektrischen Ausrüstung</t>
  </si>
  <si>
    <t>direkter Kontakt</t>
  </si>
  <si>
    <t>Durchschlag</t>
  </si>
  <si>
    <t>Lichtbogen</t>
  </si>
  <si>
    <t>Feuer</t>
  </si>
  <si>
    <t>indirekter Kontakt</t>
  </si>
  <si>
    <t>Kurzschluss</t>
  </si>
  <si>
    <t>Steuerung</t>
  </si>
  <si>
    <t>Herabfallen oder Herausschleudern eines sich bewegenden Maschinenteils oder eines in der Maschine festgeklemmten Werkstückes</t>
  </si>
  <si>
    <t>Ausfall von Einrichtungen zum Anhalten von sich bewegenden Teilen</t>
  </si>
  <si>
    <t>Maschinentätigkeit als Ergebnis der Wirkungslosigkeit (Umgehen oder Ausfall) von Schutzeinrichtungen</t>
  </si>
  <si>
    <t>ungesteuerte Bewegungen (einschließlich Geschwindigkeitsänderung)</t>
  </si>
  <si>
    <t>unbeabsichtigter/unerwarteter Anlauf</t>
  </si>
  <si>
    <t>weitere Gefährdungsereignisse durch Ausfälle oder unzureichende Konstruktion der Steuerung</t>
  </si>
  <si>
    <t>Materialien und Stoffen oder physikalischen Faktoren (Temperatur, Lärm, Vibration, Strahlung und Umgebung)</t>
  </si>
  <si>
    <t>Kontakt mit Objekten hoher oder geringer Temperatur</t>
  </si>
  <si>
    <t>Emission eines Stoffes, der gefährdend sein kann</t>
  </si>
  <si>
    <t>Emission eines Geräuschpegels, der gefährdend sein kann</t>
  </si>
  <si>
    <t>Emission eines Geräuschpegels, der zu Störungen der Sprachkommunikation oder zu Störungen akustischer Signale führen kann</t>
  </si>
  <si>
    <t>Emission eines Schwingungspegels, der gefährdend sein kann</t>
  </si>
  <si>
    <t>Emission von Strahlungsfeldern, die gefährdend sein können</t>
  </si>
  <si>
    <t>raue Umgebungsbedingungen</t>
  </si>
  <si>
    <t>der Beschaffenheit des Arbeitsplatzes und/oder des Arbeitsprozesses</t>
  </si>
  <si>
    <t>übermäßige Anstrengung</t>
  </si>
  <si>
    <t>menschliche Fehler/ menschliches Fehlverhalten (unbeabsichtigt und/oder vorsätzlich durch die Konstruktion hervorgerufen)</t>
  </si>
  <si>
    <t>Verlust der direkten Sichtbarkeit des Arbeitsbereiches</t>
  </si>
  <si>
    <t>schmerzhafte und ermüdende Körperhaltungen</t>
  </si>
  <si>
    <t>sich in hoher Frequenz wiederholende Tätigkeiten</t>
  </si>
  <si>
    <t>Vorgehen Risikoeinschätzung</t>
  </si>
  <si>
    <t>erste Einschätzung der Gefährdung nach EN 62061</t>
  </si>
  <si>
    <t>risikomindernde Maßnahmen</t>
  </si>
  <si>
    <t>Beispiele</t>
  </si>
  <si>
    <t>Risikoidentifizierung unter Berücksichtigung der risikomindernden Maßnahmen</t>
  </si>
  <si>
    <t>zweiten Einschätzung der Gefährdung nach EN 62061</t>
  </si>
  <si>
    <t xml:space="preserve">Veränderung am System der Maschine </t>
  </si>
  <si>
    <t>- trennende Schutzeinrichtung</t>
  </si>
  <si>
    <t>²</t>
  </si>
  <si>
    <t>Gefährdung nicht mehr gegeben</t>
  </si>
  <si>
    <t>keine erneute Einschätzung notwendig</t>
  </si>
  <si>
    <t>- mobile Schutzeinrichtung in Montage</t>
  </si>
  <si>
    <t>- konstruktive Maßnahme/ Verbesserung</t>
  </si>
  <si>
    <t>Gefährdung noch vorhanden?</t>
  </si>
  <si>
    <t>Gefährdung vernünftigerweise nicht mehr vorhersehbar</t>
  </si>
  <si>
    <t>- Warnhinweise an Maschine</t>
  </si>
  <si>
    <t>Durch das Ergebnis der Einschätzung der Gefährdung sind risikomindernde Maßnahmen an der Maschine notwendig.</t>
  </si>
  <si>
    <t>- Schutzmaßnahmen (PSA, Schutzleiter,…)</t>
  </si>
  <si>
    <t>- Inbetriebnahmecheckliste</t>
  </si>
  <si>
    <t>- Inbetriebnahmeschulung</t>
  </si>
  <si>
    <t>- Arbeitsanweisung für Montage und/oder Fertigung</t>
  </si>
  <si>
    <t>Gefährdung noch vorhanden</t>
  </si>
  <si>
    <t>erneute Einschätzung nach EN 62061</t>
  </si>
  <si>
    <t>x</t>
  </si>
  <si>
    <t>- Hinweis auf Vertriebsdokumentation</t>
  </si>
  <si>
    <t>- Warnhinweis auf Restrisiko in der Bedienungsanleitung</t>
  </si>
  <si>
    <t>- geschultes Personal oder Fachpersonal</t>
  </si>
  <si>
    <t>Personenkreise</t>
  </si>
  <si>
    <t>Kunde</t>
  </si>
  <si>
    <t>MA = Mitarbeiter</t>
  </si>
  <si>
    <t>MA der Logisitk</t>
  </si>
  <si>
    <t>Kundendienst-MA</t>
  </si>
  <si>
    <t>Händler + MA</t>
  </si>
  <si>
    <t>MA Fertigung/
Montage</t>
  </si>
  <si>
    <t>Wartungs-personal</t>
  </si>
  <si>
    <t>MA Lager/ Materialfluss</t>
  </si>
  <si>
    <t>Schrott-
händler + MA</t>
  </si>
  <si>
    <t>5</t>
  </si>
  <si>
    <r>
      <t xml:space="preserve">Bauteile müssen den </t>
    </r>
    <r>
      <rPr>
        <b/>
        <sz val="12"/>
        <rFont val="Arial"/>
        <family val="2"/>
      </rPr>
      <t>erwarteten Betriebsbeanspruchunge</t>
    </r>
    <r>
      <rPr>
        <sz val="12"/>
        <rFont val="Arial"/>
        <family val="2"/>
      </rPr>
      <t>n (z.B. Verschmutzung, Kräfte, Abrieb, mechanische Schwingungen, o.ä.) für die zu erwartende Lebensdauer der Maschine standhalten (z.B. keine Unterdimensionierung, Betriebsfestigkeit).
Ein Fehler darf zum Verlust der Sicherheitsfunktion führen.</t>
    </r>
  </si>
  <si>
    <r>
      <t xml:space="preserve">Wie AM, zusätzlich: Es werden </t>
    </r>
    <r>
      <rPr>
        <b/>
        <sz val="12"/>
        <rFont val="Arial"/>
        <family val="2"/>
      </rPr>
      <t>dauerfeste Bauteile</t>
    </r>
    <r>
      <rPr>
        <sz val="12"/>
        <rFont val="Arial"/>
        <family val="2"/>
      </rPr>
      <t xml:space="preserve">, die sich in ähnlichem Einsatz bewährt haben (z.B. renommierte Hersteller, Qualität) und </t>
    </r>
    <r>
      <rPr>
        <b/>
        <sz val="12"/>
        <rFont val="Arial"/>
        <family val="2"/>
      </rPr>
      <t>bewährte Sicherheitsprinzipien</t>
    </r>
    <r>
      <rPr>
        <sz val="12"/>
        <rFont val="Arial"/>
        <family val="2"/>
      </rPr>
      <t xml:space="preserve"> (z.B. Überdimensionierung, Formschluss) eingesetzt  (vgl. Definition unter DIN ISO 13849-1:2006 6.2.4 a) und b) ). 
Das Auftreten eines Fehlers zwischen der Testung darf zum Verlust der Sicherheitsfunktion führen.
Fehlererkennung durch Prüfung auf Funktion in geeigneten Zeitabständen (z.B. bei Power-On oder in regelmäßigen Zeitabständen (min 1x / Monat), Testung der Haltebremse, der Auslösemechanismen, der Schaltstange, der Zylinderendanschläge, Verschleißüberwachung).</t>
    </r>
  </si>
  <si>
    <t>Wie AM + SIL 1, zusätzlich: Ein einzelner Fehler führt nicht zum Verlust der Sicherheitsfunktion. Dies kann sichergestellt werden durch: 
1. Ein redundantes Bauteil übernimmt Funktion (z.B. Sicherungsseil)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hat über die DIN EN ISO 13849-2:2003 Anhang A-C (Validierungsverfahren) zu erfolgen.</t>
  </si>
  <si>
    <t>Diese Tätigkeit muss durch geschultes Personal durchgeführt werden.
Geschultes Personal kennt die Vorgehensweise dieses Arbeitsschrittes und die daraus entstehenden Gefahren.
Definition geschultes Personal: Diese Personen müssen beim Hersteller eine maschinenspezifische Inbetriebnahmeeinweisung erfolgreich absolviert haben.</t>
  </si>
  <si>
    <t xml:space="preserve">Diese Tätigkeiten müssen durch qualifiziertes Fachpersonal durchgeführt werden. 
Definition Fachpersonal: 
Qualifiziertes Fachpersonal kennt die Vorgehensweise dieses Arbeitsschrittes und hat eine Fachausbildung in diesem Fachbereich.
Z.B. ein Elektriker, der die Maschine in Betrieb nimmt oder ein Montage Mitarbeiter hat eine Fachausbildung zum Industriemechaniker. Der Bediener muss eine maschinenspezifische Inbetriebnahmeeinweisung beim Hersteller erfolgreich absolviert haben.
</t>
  </si>
  <si>
    <t>1 Person betroffen</t>
  </si>
  <si>
    <t>&lt; 10 min</t>
  </si>
  <si>
    <t>&gt; 10 min</t>
  </si>
  <si>
    <t>Dauer/Häufigkeit</t>
  </si>
  <si>
    <t>2 oder mehr Personen betroffen</t>
  </si>
  <si>
    <t>Lebensphasen*</t>
  </si>
  <si>
    <r>
      <t>Personenkreise, die mit der Maschine / dem Produkt</t>
    </r>
    <r>
      <rPr>
        <b/>
        <sz val="12"/>
        <rFont val="Arial"/>
        <family val="2"/>
      </rPr>
      <t xml:space="preserve"> in Berührung kommen</t>
    </r>
  </si>
  <si>
    <r>
      <rPr>
        <b/>
        <sz val="10"/>
        <color indexed="63"/>
        <rFont val="Arial"/>
        <family val="2"/>
      </rPr>
      <t>Definition (vernünftigerweise vorhersehbare Fehlanwendungen):</t>
    </r>
    <r>
      <rPr>
        <sz val="10"/>
        <color indexed="63"/>
        <rFont val="Arial"/>
        <family val="2"/>
      </rPr>
      <t xml:space="preserve">
Tätigkeiten die mit der Maschine / dem Produkt  innerhalb der gesamten Lebensdauer durch den in der Lebensphase jeweils definierten Personenkreis (z.B. Nutzer, Bedien- oder Fachpersonal) fälschlicherweise, vorsätzlich oder fahrlässig außerhalb der Grenzen der Maschine / des Produktes durchgeführt werden. </t>
    </r>
  </si>
  <si>
    <t>Lfd. Nr.</t>
  </si>
  <si>
    <t>Schwere (S)</t>
  </si>
  <si>
    <t>Ergebnis (SIL)</t>
  </si>
  <si>
    <t>Anwendung/Funktion</t>
  </si>
  <si>
    <t>Handbuch (Betriebsanleitung)</t>
  </si>
  <si>
    <r>
      <t xml:space="preserve">Schutzmaßnahmen </t>
    </r>
    <r>
      <rPr>
        <sz val="11"/>
        <rFont val="Arial"/>
        <family val="2"/>
      </rPr>
      <t>(technisch: ZUSÄTZLICHE Hard- und Software, Mechanik)</t>
    </r>
  </si>
  <si>
    <t>&lt;&lt; 1x pro Jahr</t>
  </si>
  <si>
    <t>Es wird nicht betrachtet wie häufig ein Fehler auftreten kann, sondern wie häufig ein Fehler tatsächlich auftritt.  Referenz: EN 62061: 2005 A.2.4.1 Die Dauer steht in Bezug zur Verrichtung von Tätigkeiten, die unter dem Schutz der Safety-Related-Control-Functions (SRCF- Sicherheits- Steuerungsfunktion) ausgeführt werden. Die Dauer UND die Häufigkeit bezieht sich somit auf die gesamte Lebensdauer der Maschine und nicht nur auf die Zeitspanne während des Auftretens eines Fehlers.
*Die Werte gelten für eine Aufenthaltsdauer in der Gefährdungssituation von 10 Minuten oder länger. Ist die Dauer &lt; 10 Minuten, kann der Wert auf die nächste Stufe herabgestuft werden. Dies trifft nicht zu, wenn die Häufigkeit der Exposition ≤ 1 h ist.
Nach  DIN EN  ISO 12100:2010 Kapitel 3. Bild 1 S.24 ist keine erneute Einschätzung erforderlich, wenn das Risiko hinreichend vermindert wurde.</t>
  </si>
  <si>
    <t>&gt; 1x pro h</t>
  </si>
  <si>
    <t>1-5x pro Tag</t>
  </si>
  <si>
    <t>1-2x pro Woche</t>
  </si>
  <si>
    <t>1-10x pro Jahr</t>
  </si>
  <si>
    <t>Transport (innerbetrieblich)</t>
  </si>
  <si>
    <t>Transport (zum Kunden)</t>
  </si>
  <si>
    <t>Transport (beim Kunden innerbetrieblich)</t>
  </si>
  <si>
    <t>Produktion / Montage (beim Hersteller, innerbetrieblich)</t>
  </si>
  <si>
    <t>Inbetriebnahme (Zusammenbau, Installation)</t>
  </si>
  <si>
    <t>Einrichten</t>
  </si>
  <si>
    <t>Betrieb</t>
  </si>
  <si>
    <t>Reinigung</t>
  </si>
  <si>
    <t>Instandhaltung / Wartung</t>
  </si>
  <si>
    <t>Fehlerfall</t>
  </si>
  <si>
    <t>Außerbetriebnahme / Demontage</t>
  </si>
  <si>
    <t>Lebensphasen für die Risikobeurteilung zur CE-Konformität</t>
  </si>
  <si>
    <t>Bestimmungsgemäße Nutzung</t>
  </si>
  <si>
    <t>* s. Tabellenblatt Lebensphasen</t>
  </si>
  <si>
    <t>Räumliche Grenzen (Wandabstand)</t>
  </si>
  <si>
    <t>Zeitliche Grenzen</t>
  </si>
  <si>
    <t>Weitere Grenzen</t>
  </si>
  <si>
    <t>Vernünftigerweise vorhersehbare Fehlanwendungen:</t>
  </si>
  <si>
    <t>Test</t>
  </si>
  <si>
    <t>Aufgaben in der Lebensphase</t>
  </si>
  <si>
    <t>nach DIN EN  ISO 12100:2011</t>
  </si>
  <si>
    <t>Verwendungstemperaturen: -10°C bis 40°C</t>
  </si>
  <si>
    <t>Mit einer Bandbreite von 240 mm kann eine Vielzahl von Gütern transportiert werden.</t>
  </si>
  <si>
    <t>Grenzen eines Bandförderers</t>
  </si>
  <si>
    <t xml:space="preserve">Die Höhe der Antriebstrommel über dem Boden beläuft sich auf mindestens 300mm bzgl. des Untertrums. </t>
  </si>
  <si>
    <t xml:space="preserve">Für den Elektromotor sollte sich ein ein Netzanschluss in nächster Nähe befinden. </t>
  </si>
  <si>
    <t xml:space="preserve">Auch Mitarbeiter des Lagers und der Logistik können die Produkte beim Transport beschädigen. </t>
  </si>
  <si>
    <t xml:space="preserve">Bei der Inbetriebnahme des Bandförderers kann die Montageanleitung nicht ausreichend genau gelesen werden und dadurch das Produkt fehlerhaft zusammengebaut werden. </t>
  </si>
  <si>
    <t xml:space="preserve">Der Kunde kann beim Einrichten des Produktes durch einen falschen Netzanschluss den Elektromotor beschädigen. </t>
  </si>
  <si>
    <t xml:space="preserve">Tritt ein Fehlerfall ein, bei dem ein Austausch von Teilen notwendig ist, ist darauf zu achten, dass Ersatzteile verwendet werden, die den Vorgaben des Herstellers entsprechen. </t>
  </si>
  <si>
    <t>Wird das Produkt außer Betrieb genommen oder demontiert, muss die Demontageanleitung beachtet werden.</t>
  </si>
  <si>
    <t>Bei der Instandhaltung und Wartung ist darauf zu achten, dass dies durch qualifiziertes Personal erfolgt.</t>
  </si>
  <si>
    <t>Während der ersten Lebensphase, der Produktion / Montage des Bandförderers, sind Mitarbeiter der Fertigung und Montage in direktem Kontakt mit dem Produkt. Eigenangefertige Teile können fehlerhaft produziert werden. Zukaufteile können ebenso fehlerhaft produziert, bestellt oder beim Transport beschädigt worden sein. Die Richtigkeit der Teile ist deshalb zu überprüfen.</t>
  </si>
  <si>
    <t>Ebenso der Transport zum Kunden stellt ein hohes Risiko für Transportschäden dar. Das Produkt kann unter Umständen nicht fristgerecht geliefert werden oder Bestandteile davon könnten fehlen.</t>
  </si>
  <si>
    <t>Während des Betriebes ist vom Kunden darauf zu achten, dass die Umgebungstemperaturen die angegebenen Extremwerte von -10°C bis +40°C nicht über- bzw. unterschreiten. Außerdem sollte der Bandförderer nur von befugtem Personal betrieben werden.</t>
  </si>
  <si>
    <t xml:space="preserve">Das Personal sollte neben den grundsätzlichen Verhaltensweisen an Förderanlagen vor allem mit folgenden Hinweisen vertraut gemacht werden: Weite Kleidung oder offene Hare dürfen sich nicht im Einzugbereich der Trommel, der Welle oder des Bandes befinden. Das Band ist nicht als Personentransport oder zum Transport anderer Teile als denen des Stückgutes vorgesehen. Das Band sollte im laufenden Betrieb nicht mit der bloßen Hand berührt werden. </t>
  </si>
  <si>
    <t>Sollte das Förderband durch den Betrieb verschmutzt worden sein, sollten keine chemikalischen Reinigungsmittel verwendet werden, da das Material des Förderbandes, der Elekromotor oder andere Teile des Bandförderers dadurch beschädigt werden könnten. Bei der Reinigung mit Wasser ist zu beachten, dass keine Wasserrücktände in den Ritzen verbleiben sollten. Sollte bei der Reinigung der Anlage eine Demontage einzelner Bestandteile notwendig sein, ist die Demontage- und anschließend die Montageanleitung zu beachten. Bei Nichtbeachten kann die Funktion der Maschine nicht mehr gewährleistet werden.</t>
  </si>
  <si>
    <t>Der Bandförderer kann sowohl in einer Halle als auch draußen genutzt werden. Der Elektromotor darf allerdings nicht dauerhaft der Witterung ausgesetzt sein, sondern benötigt dann eine Abschirmung.</t>
  </si>
  <si>
    <t>Die Lebensdauer beträgt 30000h, bedingt vor allem durch die Kugellager.</t>
  </si>
  <si>
    <t>Steigung bis zu 3%</t>
  </si>
  <si>
    <t>Bandbreite 240mm</t>
  </si>
  <si>
    <t>Zur Einrichtung und zum Aufziehen des Bandes kann ein langsamer Betriebsmodus ausgewählt werden.</t>
  </si>
  <si>
    <t>Im Standardbetrieb läuft das Band kontinuierlich mit einer Geschwindigkeit von ca. 2 m/s um.</t>
  </si>
  <si>
    <t>Im Falle einer Störung kann das Band in langsamer Geschwindigkeit invertiert betrieben werden. Diese Betriebsstufe darf nur kurzfristig gewählt werden.</t>
  </si>
  <si>
    <t>Durch die stufenlose Regelung der Geschwindigkeit und den damit verbundenen leistungsstarken Elektromotor kann das Förderband auch individuell an den Betrieb angepasst werden.</t>
  </si>
  <si>
    <t>Aufgaben</t>
  </si>
  <si>
    <t>Fertigen einzelner Bauteile</t>
  </si>
  <si>
    <t>Transport von Kaufteilen zum Hersteller</t>
  </si>
  <si>
    <t>Zusammenbau zu einzelnen Baugruppen</t>
  </si>
  <si>
    <t>Transportieren der Bauteile von Maschine / Lager zur Montage</t>
  </si>
  <si>
    <t>Transportieren von zusammengebauten Baugruppen ins Lager</t>
  </si>
  <si>
    <t>Transport (zum Kunde)</t>
  </si>
  <si>
    <t>Transportieren vom Lager zur Verpackungsstation</t>
  </si>
  <si>
    <t>Verpacken der Bauteile / Baugruppe</t>
  </si>
  <si>
    <t>Transportieren</t>
  </si>
  <si>
    <t>Entladen beim Kunde</t>
  </si>
  <si>
    <t>Auspacken</t>
  </si>
  <si>
    <t>Transport (beim Kunde innerbetrieblich)</t>
  </si>
  <si>
    <t>Transportieren der Bauteile / Baugruppen zur Montagestation</t>
  </si>
  <si>
    <t>Zusammenbau der Maschine nach der Montageanleitung</t>
  </si>
  <si>
    <t>Einstellungen an der Maschine und deren Bauteile (axiale Ausrichtung)</t>
  </si>
  <si>
    <t>Anschluss an die Stromversorgung für den Elektromotor</t>
  </si>
  <si>
    <t>Einbringen von Hilfsflüssigkeiten (Schmierstoff)</t>
  </si>
  <si>
    <t>Anbringen von Schutzeinrichtung</t>
  </si>
  <si>
    <t>Vorführung / Betrieb der Maschine ohne Last</t>
  </si>
  <si>
    <t>Vorbereitungen für die Installation (Anschlussstelle für Betonanker vorbereiten; Fundament)</t>
  </si>
  <si>
    <t>Prüfung</t>
  </si>
  <si>
    <t>Der Bandförderer dient dem Transport von leichten bis mittelschweren Stückgütern (Gesamtgewicht aller Teile auf dem Band max. 300 kg) auf waagerechtem oder leicht steigendem Untergrund. Die Güter werden auf das sich bewegende Band gelegt und vom Bandanfang bis Bandende transportiert. Das Band wird von einer Antriebsrolle angetrieben und von einer Gegenrolle umgelenkt. Die Bandrolle wird von einem Elektromotor angetrieben.</t>
  </si>
  <si>
    <t xml:space="preserve">Versuche unter Höchstlast  (Gesamtgewicht aller Teile auf dem Band max. 300 kg) </t>
  </si>
  <si>
    <t>Einstellen und Einrichten bzw. Überprüfen der funktionalen Parameter der Maschine (Geschwindigkeit, Abstand zwischen Untertommel und Antriebstrommel, Höhe gegenüber dem Boden)</t>
  </si>
  <si>
    <t>Funktionsprüfung / Versuche</t>
  </si>
  <si>
    <t>Funktionsprüfung des Motors (Nothalt)</t>
  </si>
  <si>
    <t>Überwachen (Regelmäßiges Nachziehen der Betonanker, Schmierung)</t>
  </si>
  <si>
    <t>Antreiben der Maschine</t>
  </si>
  <si>
    <t xml:space="preserve">Beladen / Entladen des Bandförderers </t>
  </si>
  <si>
    <t xml:space="preserve">Geringfügige Einstellungs- und Einrichtungsvorgänge bei den Funktionsparamteren der Maschine </t>
  </si>
  <si>
    <t>Geringfügige Eingriffe während des Betriebs (z.B. Beseitigung von Blockierungen, lokale Reinigung)</t>
  </si>
  <si>
    <t>Neustarten der Maschine nach Stillsetzen / Unterbrechung</t>
  </si>
  <si>
    <t xml:space="preserve">Befördern der Stückgüter </t>
  </si>
  <si>
    <t>Demontage / Ausbau von Teilen, Bauteilen, Einrichtungen der Maschine</t>
  </si>
  <si>
    <t>Energietrennung</t>
  </si>
  <si>
    <t>Schmieren</t>
  </si>
  <si>
    <t>Nachstellen funktionaler Parameter der Maschine  (Geschwindigkeit, Abstand zwischen Untertommel und Antriebstrommel, Höhe gegenüber dem Boden)</t>
  </si>
  <si>
    <t>Austausch von Verschleißteilen</t>
  </si>
  <si>
    <t>Überprüfen / Erneuern von Hilfsflüssigkeiten (Schmierstoff)</t>
  </si>
  <si>
    <t>Überprüfen von Teilen und Bauteilen der Maschine</t>
  </si>
  <si>
    <t>Fehlersuche</t>
  </si>
  <si>
    <t>Wiederanlauf nach Ausfall der Steuerungseinrichtungen und Schutzeinrichtungen</t>
  </si>
  <si>
    <t>Wiederanlauf nach Blockierung</t>
  </si>
  <si>
    <t>Reparaturen</t>
  </si>
  <si>
    <t>Ersatz von Teilen, Bauteilen und Einrichtungen der Maschine</t>
  </si>
  <si>
    <t>Erneutes Einrichten</t>
  </si>
  <si>
    <t>Außbetriebnahme / Demontage</t>
  </si>
  <si>
    <t xml:space="preserve">Abtrennen von der Energieversorgung </t>
  </si>
  <si>
    <t>Demontage nach der Demontageanleitung</t>
  </si>
  <si>
    <t>Tranportieren</t>
  </si>
  <si>
    <t>Entsorgung</t>
  </si>
  <si>
    <t>Für ausreichende Sicherung beim Transport durch Gurte oder andere Sicherungseinrichtungen sorgen</t>
  </si>
  <si>
    <t>Angenehme Arbeitshöhe für ergonomisches Verpacken schaffen</t>
  </si>
  <si>
    <t>Einsatz von Gabelstaplern oder FTS</t>
  </si>
  <si>
    <t>Sammelstelle einrichten, Unterstützung dur Gabelstapler</t>
  </si>
  <si>
    <t>Kräne und Gabelstapler zum Transport schwerer Teile verwenden</t>
  </si>
  <si>
    <t>Entgratung der Einzelteile vorschreiben</t>
  </si>
  <si>
    <t>kritische Kauftteile wie Motor nur von Fachpersonal transportieren lassen, geeigente Paletten verwenden, nicht überladen</t>
  </si>
  <si>
    <t>PSA, Tätigkeiten nur von ausgebildeten Mitarbeiten durchführen lassen</t>
  </si>
  <si>
    <t>Bandförderer</t>
  </si>
  <si>
    <t>Pakete mit dem Gewicht des Inhalts kennzeichnen</t>
  </si>
  <si>
    <t>für ausreichende Polsterung sorgen, sodass nicht beim ersten Öffnen der Verpackung gefährliche Teile zum Voschein kommen</t>
  </si>
  <si>
    <t>Gabelstapler oder Kran als Transportmittel definieren</t>
  </si>
  <si>
    <t>Vor den Gefahren von Betonstäuben warnen</t>
  </si>
  <si>
    <t>Kritische Punkte in der Montageanweisung kennzeichnen</t>
  </si>
  <si>
    <t>Vor dem Umfallen der Lagerböcke vor dem Festziehen der Betonanker warnen</t>
  </si>
  <si>
    <t>Elektrischen Anschluss nur durch eine elektrotechnische Fachkraft zulassen</t>
  </si>
  <si>
    <t>Schmierstoff nur mit Handschuhen berühren</t>
  </si>
  <si>
    <t>Anlaufsicherung vor der Bestätigung des Anbringens von Schutzeinrichtungen anbringen</t>
  </si>
  <si>
    <t>Laufende Anlage darf nicht berührt werden</t>
  </si>
  <si>
    <t>Zur Prüfung rotierender Teile dürfen keine Handschuhe oder weite Kleidung getragen werden</t>
  </si>
  <si>
    <t>Personen aus dem Gefahrenbereich bringen</t>
  </si>
  <si>
    <t>Auf Risiken bei Funktionsüberprüfung der laufenden Anlage hinweisen</t>
  </si>
  <si>
    <t>Nothalt redundant auslegen</t>
  </si>
  <si>
    <t>Abschließbarer Hauptschalter</t>
  </si>
  <si>
    <t>Abschirmung, die nicht überstiegen/überfasst werden kann</t>
  </si>
  <si>
    <t>Höhenverstellbarkeit des Bandes</t>
  </si>
  <si>
    <t>Einrichtungsbetriebsstufe (langamer) vorsehen</t>
  </si>
  <si>
    <t>Auf Quetschgefahr hinweisen</t>
  </si>
  <si>
    <t xml:space="preserve">Öffnen der Schutzeinrichtung nur bei stehender Maschine </t>
  </si>
  <si>
    <t>immer zuerst mit langsamem Betriebsmodus beginnen und dann auf Arbeitsgeschwindigkeit</t>
  </si>
  <si>
    <t>JA, siehe vorne</t>
  </si>
  <si>
    <t>Erstellt von: 1790705</t>
  </si>
  <si>
    <t>Datum: 25.11.2019</t>
  </si>
  <si>
    <t>Abteilung: TM2018KM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</si>
</sst>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numFmt numFmtId="165" formatCode="mmm\-yy"/>
  </numFmts>
  <fonts count="47">
    <font>
      <sz val="12"/>
      <name val="Times New Roman"/>
    </font>
    <font>
      <sz val="10"/>
      <name val="Arial"/>
      <family val="2"/>
    </font>
    <font>
      <sz val="10"/>
      <name val="Arial"/>
      <family val="2"/>
    </font>
    <font>
      <b/>
      <sz val="10"/>
      <name val="Arial"/>
      <family val="2"/>
    </font>
    <font>
      <sz val="12"/>
      <name val="Arial"/>
      <family val="2"/>
    </font>
    <font>
      <b/>
      <sz val="18"/>
      <name val="Arial"/>
      <family val="2"/>
    </font>
    <font>
      <sz val="12"/>
      <color indexed="9"/>
      <name val="Arial"/>
      <family val="2"/>
    </font>
    <font>
      <b/>
      <sz val="12"/>
      <name val="Arial"/>
      <family val="2"/>
    </font>
    <font>
      <sz val="24"/>
      <name val="Wingdings 3"/>
      <family val="1"/>
    </font>
    <font>
      <sz val="24"/>
      <name val="Arial"/>
      <family val="2"/>
    </font>
    <font>
      <b/>
      <sz val="16"/>
      <name val="Arial"/>
      <family val="2"/>
    </font>
    <font>
      <sz val="11"/>
      <name val="Arial"/>
      <family val="2"/>
    </font>
    <font>
      <sz val="8"/>
      <name val="Arial"/>
      <family val="2"/>
    </font>
    <font>
      <b/>
      <sz val="11"/>
      <name val="Arial"/>
      <family val="2"/>
    </font>
    <font>
      <b/>
      <sz val="8"/>
      <name val="Arial"/>
      <family val="2"/>
    </font>
    <font>
      <b/>
      <u/>
      <sz val="11"/>
      <name val="Arial"/>
      <family val="2"/>
    </font>
    <font>
      <sz val="11"/>
      <color indexed="22"/>
      <name val="Arial"/>
      <family val="2"/>
    </font>
    <font>
      <b/>
      <sz val="14"/>
      <name val="Arial"/>
      <family val="2"/>
    </font>
    <font>
      <b/>
      <sz val="12"/>
      <color indexed="22"/>
      <name val="Arial"/>
      <family val="2"/>
    </font>
    <font>
      <sz val="12"/>
      <color indexed="22"/>
      <name val="Arial"/>
      <family val="2"/>
    </font>
    <font>
      <sz val="11"/>
      <color indexed="55"/>
      <name val="Arial"/>
      <family val="2"/>
    </font>
    <font>
      <sz val="16"/>
      <name val="Arial"/>
      <family val="2"/>
    </font>
    <font>
      <b/>
      <i/>
      <sz val="16"/>
      <name val="Arial"/>
      <family val="2"/>
    </font>
    <font>
      <sz val="14"/>
      <name val="Arial"/>
      <family val="2"/>
    </font>
    <font>
      <sz val="20"/>
      <name val="Arial"/>
      <family val="2"/>
    </font>
    <font>
      <b/>
      <sz val="11"/>
      <color indexed="8"/>
      <name val="Arial"/>
      <family val="2"/>
    </font>
    <font>
      <sz val="10"/>
      <color indexed="8"/>
      <name val="Arial"/>
      <family val="2"/>
    </font>
    <font>
      <sz val="11"/>
      <color indexed="9"/>
      <name val="Arial"/>
      <family val="2"/>
    </font>
    <font>
      <b/>
      <vertAlign val="superscript"/>
      <sz val="11"/>
      <name val="Arial"/>
      <family val="2"/>
    </font>
    <font>
      <b/>
      <vertAlign val="superscript"/>
      <sz val="8"/>
      <name val="Arial"/>
      <family val="2"/>
    </font>
    <font>
      <vertAlign val="superscript"/>
      <sz val="12"/>
      <color indexed="22"/>
      <name val="Arial"/>
      <family val="2"/>
    </font>
    <font>
      <sz val="10"/>
      <name val="Arial"/>
      <family val="2"/>
    </font>
    <font>
      <b/>
      <sz val="12"/>
      <name val="Arial"/>
      <family val="2"/>
    </font>
    <font>
      <sz val="8"/>
      <name val="Arial"/>
      <family val="2"/>
    </font>
    <font>
      <b/>
      <sz val="8"/>
      <name val="Arial"/>
      <family val="2"/>
    </font>
    <font>
      <sz val="10"/>
      <color indexed="63"/>
      <name val="Arial"/>
      <family val="2"/>
    </font>
    <font>
      <b/>
      <sz val="10"/>
      <color indexed="63"/>
      <name val="Arial"/>
      <family val="2"/>
    </font>
    <font>
      <b/>
      <sz val="16"/>
      <name val="Arial"/>
      <family val="2"/>
    </font>
    <font>
      <sz val="12"/>
      <name val="Times New Roman"/>
      <family val="1"/>
    </font>
    <font>
      <sz val="11"/>
      <color theme="1"/>
      <name val="Calibri"/>
      <family val="2"/>
      <scheme val="minor"/>
    </font>
    <font>
      <sz val="11"/>
      <color theme="0" tint="-0.34998626667073579"/>
      <name val="Arial"/>
      <family val="2"/>
    </font>
    <font>
      <sz val="10"/>
      <color theme="0" tint="-0.34998626667073579"/>
      <name val="Arial"/>
      <family val="2"/>
    </font>
    <font>
      <sz val="10"/>
      <color theme="1" tint="0.14999847407452621"/>
      <name val="Arial"/>
      <family val="2"/>
    </font>
    <font>
      <sz val="8"/>
      <name val="Times New Roman"/>
      <family val="1"/>
    </font>
    <font>
      <sz val="12"/>
      <color theme="0" tint="-0.14999847407452621"/>
      <name val="Arial"/>
      <family val="2"/>
    </font>
    <font>
      <sz val="11"/>
      <color theme="0"/>
      <name val="Arial"/>
      <family val="2"/>
    </font>
    <font>
      <b/>
      <sz val="8"/>
      <color theme="0"/>
      <name val="Arial"/>
      <family val="2"/>
    </font>
  </fonts>
  <fills count="17">
    <fill>
      <patternFill patternType="none"/>
    </fill>
    <fill>
      <patternFill patternType="gray125"/>
    </fill>
    <fill>
      <patternFill patternType="solid">
        <fgColor indexed="23"/>
        <bgColor indexed="64"/>
      </patternFill>
    </fill>
    <fill>
      <patternFill patternType="solid">
        <fgColor indexed="65"/>
        <bgColor indexed="8"/>
      </patternFill>
    </fill>
    <fill>
      <patternFill patternType="solid">
        <fgColor indexed="55"/>
        <bgColor indexed="64"/>
      </patternFill>
    </fill>
    <fill>
      <patternFill patternType="solid">
        <fgColor indexed="47"/>
        <bgColor indexed="8"/>
      </patternFill>
    </fill>
    <fill>
      <patternFill patternType="solid">
        <fgColor indexed="47"/>
        <bgColor indexed="64"/>
      </patternFill>
    </fill>
    <fill>
      <patternFill patternType="solid">
        <fgColor indexed="9"/>
        <bgColor indexed="8"/>
      </patternFill>
    </fill>
    <fill>
      <patternFill patternType="solid">
        <fgColor indexed="44"/>
        <bgColor indexed="8"/>
      </patternFill>
    </fill>
    <fill>
      <patternFill patternType="solid">
        <fgColor indexed="13"/>
        <bgColor indexed="8"/>
      </patternFill>
    </fill>
    <fill>
      <patternFill patternType="solid">
        <fgColor indexed="13"/>
        <bgColor indexed="64"/>
      </patternFill>
    </fill>
    <fill>
      <patternFill patternType="solid">
        <fgColor indexed="42"/>
        <bgColor indexed="8"/>
      </patternFill>
    </fill>
    <fill>
      <patternFill patternType="solid">
        <fgColor indexed="27"/>
        <bgColor indexed="8"/>
      </patternFill>
    </fill>
    <fill>
      <patternFill patternType="solid">
        <fgColor theme="0" tint="-0.249977111117893"/>
        <bgColor indexed="64"/>
      </patternFill>
    </fill>
    <fill>
      <patternFill patternType="solid">
        <fgColor theme="3" tint="-0.249977111117893"/>
        <bgColor indexed="64"/>
      </patternFill>
    </fill>
    <fill>
      <patternFill patternType="solid">
        <fgColor theme="0"/>
        <bgColor indexed="64"/>
      </patternFill>
    </fill>
    <fill>
      <patternFill patternType="solid">
        <fgColor theme="0"/>
        <bgColor indexed="8"/>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double">
        <color auto="1"/>
      </top>
      <bottom style="thin">
        <color auto="1"/>
      </bottom>
      <diagonal/>
    </border>
    <border>
      <left style="thin">
        <color auto="1"/>
      </left>
      <right style="thin">
        <color auto="1"/>
      </right>
      <top style="medium">
        <color auto="1"/>
      </top>
      <bottom style="thin">
        <color auto="1"/>
      </bottom>
      <diagonal/>
    </border>
    <border>
      <left/>
      <right style="thin">
        <color indexed="9"/>
      </right>
      <top style="thin">
        <color auto="1"/>
      </top>
      <bottom style="thin">
        <color auto="1"/>
      </bottom>
      <diagonal/>
    </border>
    <border>
      <left style="thin">
        <color indexed="9"/>
      </left>
      <right style="thin">
        <color indexed="9"/>
      </right>
      <top style="thin">
        <color auto="1"/>
      </top>
      <bottom style="thin">
        <color auto="1"/>
      </bottom>
      <diagonal/>
    </border>
    <border>
      <left style="thin">
        <color indexed="9"/>
      </left>
      <right/>
      <top style="thin">
        <color auto="1"/>
      </top>
      <bottom style="thin">
        <color auto="1"/>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top style="thin">
        <color auto="1"/>
      </top>
      <bottom style="double">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right style="thin">
        <color auto="1"/>
      </right>
      <top/>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bottom/>
      <diagonal/>
    </border>
    <border>
      <left style="thin">
        <color auto="1"/>
      </left>
      <right style="thin">
        <color auto="1"/>
      </right>
      <top/>
      <bottom/>
      <diagonal/>
    </border>
    <border>
      <left style="thin">
        <color auto="1"/>
      </left>
      <right style="thin">
        <color auto="1"/>
      </right>
      <top style="medium">
        <color auto="1"/>
      </top>
      <bottom/>
      <diagonal/>
    </border>
    <border>
      <left/>
      <right/>
      <top style="dotted">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tted">
        <color auto="1"/>
      </left>
      <right/>
      <top style="dotted">
        <color auto="1"/>
      </top>
      <bottom style="dotted">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9"/>
      </right>
      <top style="thin">
        <color auto="1"/>
      </top>
      <bottom style="thin">
        <color auto="1"/>
      </bottom>
      <diagonal/>
    </border>
    <border>
      <left style="thin">
        <color indexed="9"/>
      </left>
      <right style="thin">
        <color auto="1"/>
      </right>
      <top style="thin">
        <color auto="1"/>
      </top>
      <bottom style="thin">
        <color auto="1"/>
      </bottom>
      <diagonal/>
    </border>
    <border>
      <left style="thin">
        <color indexed="9"/>
      </left>
      <right/>
      <top style="thin">
        <color auto="1"/>
      </top>
      <bottom/>
      <diagonal/>
    </border>
    <border>
      <left/>
      <right style="thin">
        <color indexed="9"/>
      </right>
      <top style="thin">
        <color auto="1"/>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style="thin">
        <color indexed="9"/>
      </right>
      <top/>
      <bottom style="thin">
        <color indexed="9"/>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0" fontId="1" fillId="0" borderId="0">
      <alignment vertical="center"/>
    </xf>
    <xf numFmtId="0" fontId="38" fillId="0" borderId="0">
      <alignment vertical="center"/>
    </xf>
    <xf numFmtId="0" fontId="39" fillId="0" borderId="0"/>
  </cellStyleXfs>
  <cellXfs count="387">
    <xf numFmtId="0" fontId="1" fillId="0" borderId="0" xfId="0" applyFont="1" applyAlignment="1"/>
    <xf numFmtId="0" fontId="1" fillId="0" borderId="1" xfId="1" applyBorder="1" applyAlignment="1">
      <alignment vertical="center"/>
    </xf>
    <xf numFmtId="0" fontId="1" fillId="0" borderId="2" xfId="1" applyBorder="1" applyAlignment="1">
      <alignment vertical="center"/>
    </xf>
    <xf numFmtId="0" fontId="1" fillId="0" borderId="3" xfId="1" applyBorder="1" applyAlignment="1">
      <alignment vertical="center"/>
    </xf>
    <xf numFmtId="0" fontId="1" fillId="0" borderId="4" xfId="1" applyBorder="1" applyAlignment="1">
      <alignment vertical="center"/>
    </xf>
    <xf numFmtId="0" fontId="1" fillId="0" borderId="2" xfId="1" applyBorder="1" applyAlignment="1"/>
    <xf numFmtId="0" fontId="1" fillId="0" borderId="5" xfId="1" applyBorder="1" applyAlignment="1">
      <alignment vertical="center"/>
    </xf>
    <xf numFmtId="0" fontId="4" fillId="0" borderId="0" xfId="1" applyFont="1" applyAlignment="1"/>
    <xf numFmtId="49" fontId="4" fillId="0" borderId="0" xfId="1" applyNumberFormat="1" applyFont="1" applyAlignment="1">
      <alignment wrapText="1"/>
    </xf>
    <xf numFmtId="0" fontId="1" fillId="0" borderId="0" xfId="1" applyAlignment="1">
      <alignment vertical="top"/>
    </xf>
    <xf numFmtId="0" fontId="1" fillId="0" borderId="0" xfId="1" applyAlignment="1">
      <alignment horizontal="left" vertical="center"/>
    </xf>
    <xf numFmtId="0" fontId="5" fillId="0" borderId="0" xfId="1" applyFont="1" applyBorder="1" applyAlignment="1">
      <alignment horizontal="left"/>
    </xf>
    <xf numFmtId="49" fontId="6" fillId="2" borderId="6" xfId="1" applyNumberFormat="1" applyFont="1" applyFill="1" applyBorder="1" applyAlignment="1">
      <alignment wrapText="1"/>
    </xf>
    <xf numFmtId="49" fontId="6" fillId="2" borderId="7" xfId="1" applyNumberFormat="1" applyFont="1" applyFill="1" applyBorder="1" applyAlignment="1">
      <alignment wrapText="1"/>
    </xf>
    <xf numFmtId="49" fontId="6" fillId="2" borderId="8" xfId="1" applyNumberFormat="1" applyFont="1" applyFill="1" applyBorder="1" applyAlignment="1">
      <alignment wrapText="1"/>
    </xf>
    <xf numFmtId="0" fontId="7" fillId="0" borderId="0" xfId="1" applyFont="1" applyBorder="1" applyAlignment="1">
      <alignment horizontal="left"/>
    </xf>
    <xf numFmtId="0" fontId="5" fillId="0" borderId="9" xfId="1" applyFont="1" applyFill="1" applyBorder="1" applyAlignment="1">
      <alignment horizontal="left"/>
    </xf>
    <xf numFmtId="49" fontId="4" fillId="0" borderId="0" xfId="1" applyNumberFormat="1" applyFont="1" applyAlignment="1"/>
    <xf numFmtId="49" fontId="8" fillId="0" borderId="0" xfId="1" applyNumberFormat="1" applyFont="1" applyBorder="1" applyAlignment="1">
      <alignment horizontal="center" vertical="center" wrapText="1"/>
    </xf>
    <xf numFmtId="49" fontId="2" fillId="0" borderId="0" xfId="1" applyNumberFormat="1" applyFont="1" applyBorder="1" applyAlignment="1">
      <alignment vertical="top" wrapText="1"/>
    </xf>
    <xf numFmtId="0" fontId="4" fillId="0" borderId="10" xfId="1" applyFont="1" applyFill="1" applyBorder="1" applyAlignment="1"/>
    <xf numFmtId="0" fontId="4" fillId="0" borderId="1" xfId="1" applyFont="1" applyFill="1" applyBorder="1" applyAlignment="1">
      <alignment horizontal="left" vertical="top" wrapText="1"/>
    </xf>
    <xf numFmtId="0" fontId="4" fillId="0" borderId="1" xfId="1" applyFont="1" applyFill="1" applyBorder="1" applyAlignment="1">
      <alignment horizontal="center" vertical="top" wrapText="1"/>
    </xf>
    <xf numFmtId="49" fontId="9" fillId="0" borderId="0" xfId="1" applyNumberFormat="1" applyFont="1" applyBorder="1" applyAlignment="1">
      <alignment vertical="top" wrapText="1"/>
    </xf>
    <xf numFmtId="0" fontId="4" fillId="0" borderId="0" xfId="1" applyFont="1" applyAlignment="1">
      <alignment horizontal="left" vertical="center"/>
    </xf>
    <xf numFmtId="0" fontId="5" fillId="0" borderId="0" xfId="1" applyFont="1" applyBorder="1" applyAlignment="1">
      <alignment horizontal="left" vertical="center"/>
    </xf>
    <xf numFmtId="49" fontId="6" fillId="2" borderId="7" xfId="1" applyNumberFormat="1" applyFont="1" applyFill="1" applyBorder="1" applyAlignment="1">
      <alignment horizontal="left" wrapText="1"/>
    </xf>
    <xf numFmtId="0" fontId="4" fillId="0" borderId="1" xfId="1" applyFont="1" applyBorder="1" applyAlignment="1">
      <alignment horizontal="left" vertical="top" wrapText="1"/>
    </xf>
    <xf numFmtId="0" fontId="4" fillId="0" borderId="1" xfId="1" applyFont="1" applyBorder="1" applyAlignment="1">
      <alignment horizontal="center" vertical="top" wrapText="1"/>
    </xf>
    <xf numFmtId="0" fontId="4" fillId="0" borderId="0" xfId="1" applyFont="1" applyBorder="1" applyAlignment="1">
      <alignment horizontal="left" vertical="top" wrapText="1"/>
    </xf>
    <xf numFmtId="0" fontId="4" fillId="0" borderId="0" xfId="1" applyFont="1" applyBorder="1" applyAlignment="1">
      <alignment horizontal="center" vertical="top" wrapText="1"/>
    </xf>
    <xf numFmtId="0" fontId="11" fillId="0" borderId="0" xfId="1" applyFont="1" applyAlignment="1">
      <alignment horizontal="center"/>
    </xf>
    <xf numFmtId="0" fontId="11" fillId="0" borderId="0" xfId="1" applyFont="1" applyAlignment="1"/>
    <xf numFmtId="0" fontId="12" fillId="0" borderId="0" xfId="1" applyFont="1" applyAlignment="1">
      <alignment horizontal="left" vertical="top"/>
    </xf>
    <xf numFmtId="0" fontId="11" fillId="0" borderId="0" xfId="1" applyFont="1" applyAlignment="1">
      <alignment horizontal="left" vertical="top"/>
    </xf>
    <xf numFmtId="0" fontId="11" fillId="0" borderId="0" xfId="1" applyFont="1" applyAlignment="1">
      <alignment vertical="top"/>
    </xf>
    <xf numFmtId="0" fontId="12" fillId="0" borderId="0" xfId="1" applyFont="1" applyAlignment="1">
      <alignment horizontal="left" vertical="top" wrapText="1"/>
    </xf>
    <xf numFmtId="0" fontId="1" fillId="0" borderId="0" xfId="1" applyAlignment="1">
      <alignment vertical="top" wrapText="1"/>
    </xf>
    <xf numFmtId="0" fontId="11" fillId="0" borderId="0" xfId="1" applyFont="1" applyAlignment="1">
      <alignment horizontal="left"/>
    </xf>
    <xf numFmtId="0" fontId="12" fillId="0" borderId="0" xfId="1" applyFont="1" applyAlignment="1"/>
    <xf numFmtId="0" fontId="13" fillId="0" borderId="11" xfId="1" applyFont="1" applyBorder="1" applyAlignment="1">
      <alignment horizontal="center" vertical="center"/>
    </xf>
    <xf numFmtId="0" fontId="2" fillId="0" borderId="12" xfId="1" applyFont="1" applyBorder="1" applyAlignment="1">
      <alignment horizontal="left" wrapText="1"/>
    </xf>
    <xf numFmtId="0" fontId="2" fillId="0" borderId="12" xfId="1" applyFont="1" applyBorder="1" applyAlignment="1">
      <alignment vertical="center"/>
    </xf>
    <xf numFmtId="0" fontId="2" fillId="0" borderId="12" xfId="1" applyFont="1" applyBorder="1" applyAlignment="1">
      <alignment horizontal="left"/>
    </xf>
    <xf numFmtId="0" fontId="2" fillId="0" borderId="13" xfId="1" applyFont="1" applyBorder="1" applyAlignment="1">
      <alignment vertical="center"/>
    </xf>
    <xf numFmtId="0" fontId="2" fillId="0" borderId="3" xfId="1" applyFont="1" applyBorder="1" applyAlignment="1">
      <alignment vertical="center"/>
    </xf>
    <xf numFmtId="0" fontId="2" fillId="0" borderId="1" xfId="1" applyFont="1" applyBorder="1" applyAlignment="1">
      <alignment vertical="center"/>
    </xf>
    <xf numFmtId="0" fontId="1" fillId="0" borderId="14" xfId="1" applyBorder="1" applyAlignment="1"/>
    <xf numFmtId="0" fontId="1" fillId="0" borderId="15" xfId="1" applyBorder="1" applyAlignment="1"/>
    <xf numFmtId="14" fontId="1" fillId="0" borderId="0" xfId="1" applyNumberFormat="1" applyAlignment="1"/>
    <xf numFmtId="0" fontId="1" fillId="0" borderId="3" xfId="1" applyBorder="1" applyAlignment="1"/>
    <xf numFmtId="0" fontId="1" fillId="0" borderId="1" xfId="1" applyBorder="1" applyAlignment="1"/>
    <xf numFmtId="0" fontId="1" fillId="0" borderId="0" xfId="1" applyAlignment="1">
      <alignment vertical="center"/>
    </xf>
    <xf numFmtId="0" fontId="3" fillId="0" borderId="0" xfId="1" applyFont="1" applyAlignment="1">
      <alignment vertical="top"/>
    </xf>
    <xf numFmtId="0" fontId="12" fillId="0" borderId="0" xfId="1" applyFont="1" applyAlignment="1">
      <alignment horizontal="center" vertical="top"/>
    </xf>
    <xf numFmtId="0" fontId="12" fillId="0" borderId="0" xfId="1" applyFont="1" applyAlignment="1">
      <alignment vertical="top" wrapText="1"/>
    </xf>
    <xf numFmtId="0" fontId="12" fillId="0" borderId="0" xfId="1" applyFont="1" applyAlignment="1">
      <alignment horizontal="center" vertical="top" wrapText="1"/>
    </xf>
    <xf numFmtId="0" fontId="12" fillId="0" borderId="0" xfId="1" applyFont="1" applyAlignment="1">
      <alignment vertical="top"/>
    </xf>
    <xf numFmtId="0" fontId="13" fillId="0" borderId="0" xfId="1" applyFont="1" applyAlignment="1">
      <alignment horizontal="center" vertical="center"/>
    </xf>
    <xf numFmtId="0" fontId="13" fillId="0" borderId="0" xfId="1" applyFont="1" applyAlignment="1">
      <alignment horizontal="center" vertical="center" wrapText="1"/>
    </xf>
    <xf numFmtId="0" fontId="13" fillId="0" borderId="0" xfId="1" applyFont="1" applyAlignment="1">
      <alignment horizontal="left" vertical="center" wrapText="1"/>
    </xf>
    <xf numFmtId="0" fontId="14" fillId="0" borderId="0" xfId="1" applyFont="1" applyAlignment="1">
      <alignment horizontal="left" vertical="top" wrapText="1"/>
    </xf>
    <xf numFmtId="0" fontId="15" fillId="0" borderId="0" xfId="1" applyFont="1" applyAlignment="1">
      <alignment horizontal="left" vertical="center" wrapText="1"/>
    </xf>
    <xf numFmtId="0" fontId="1" fillId="0" borderId="0" xfId="1" applyAlignment="1">
      <alignment horizontal="left"/>
    </xf>
    <xf numFmtId="0" fontId="15" fillId="0" borderId="0" xfId="1" applyFont="1" applyAlignment="1">
      <alignment wrapText="1"/>
    </xf>
    <xf numFmtId="0" fontId="13" fillId="0" borderId="0" xfId="1" applyFont="1" applyAlignment="1">
      <alignment vertical="top"/>
    </xf>
    <xf numFmtId="0" fontId="4" fillId="3" borderId="0" xfId="1" applyFont="1" applyFill="1" applyBorder="1" applyAlignment="1"/>
    <xf numFmtId="0" fontId="4" fillId="0" borderId="0" xfId="1" applyFont="1" applyBorder="1" applyAlignment="1">
      <alignment horizontal="left" vertical="center"/>
    </xf>
    <xf numFmtId="0" fontId="11" fillId="3" borderId="0" xfId="1" applyFont="1" applyFill="1" applyAlignment="1" applyProtection="1"/>
    <xf numFmtId="0" fontId="11" fillId="3" borderId="0" xfId="1" applyFont="1" applyFill="1" applyAlignment="1" applyProtection="1">
      <protection locked="0"/>
    </xf>
    <xf numFmtId="0" fontId="4" fillId="3" borderId="0" xfId="1" applyFont="1" applyFill="1" applyAlignment="1"/>
    <xf numFmtId="0" fontId="16" fillId="3" borderId="0" xfId="1" applyFont="1" applyFill="1" applyAlignment="1"/>
    <xf numFmtId="49" fontId="11" fillId="3" borderId="0" xfId="1" applyNumberFormat="1" applyFont="1" applyFill="1" applyAlignment="1"/>
    <xf numFmtId="0" fontId="11" fillId="3" borderId="0" xfId="1" applyFont="1" applyFill="1" applyAlignment="1"/>
    <xf numFmtId="0" fontId="11" fillId="3" borderId="0" xfId="1" applyFont="1" applyFill="1" applyAlignment="1">
      <alignment horizontal="left" vertical="center"/>
    </xf>
    <xf numFmtId="0" fontId="4" fillId="3" borderId="0" xfId="1" applyFont="1" applyFill="1" applyAlignment="1">
      <alignment horizontal="center"/>
    </xf>
    <xf numFmtId="49" fontId="4" fillId="3" borderId="0" xfId="1" applyNumberFormat="1" applyFont="1" applyFill="1" applyAlignment="1"/>
    <xf numFmtId="49" fontId="4" fillId="3" borderId="0" xfId="1" applyNumberFormat="1" applyFont="1" applyFill="1" applyAlignment="1">
      <alignment horizontal="left" vertical="top" wrapText="1"/>
    </xf>
    <xf numFmtId="0" fontId="4" fillId="3" borderId="0" xfId="1" applyFont="1" applyFill="1" applyAlignment="1">
      <alignment vertical="top"/>
    </xf>
    <xf numFmtId="0" fontId="4" fillId="4" borderId="0" xfId="1" applyFont="1" applyFill="1" applyBorder="1" applyAlignment="1">
      <alignment horizontal="center" vertical="center"/>
    </xf>
    <xf numFmtId="49" fontId="17" fillId="3" borderId="0" xfId="1" applyNumberFormat="1" applyFont="1" applyFill="1" applyBorder="1" applyAlignment="1" applyProtection="1">
      <alignment vertical="center"/>
    </xf>
    <xf numFmtId="0" fontId="4" fillId="5" borderId="1" xfId="1" applyFont="1" applyFill="1" applyBorder="1" applyAlignment="1">
      <alignment horizontal="center"/>
    </xf>
    <xf numFmtId="0" fontId="4" fillId="6" borderId="1" xfId="1" applyFont="1" applyFill="1" applyBorder="1" applyAlignment="1">
      <alignment horizontal="center" vertical="center"/>
    </xf>
    <xf numFmtId="0" fontId="4" fillId="5" borderId="1" xfId="1" applyFont="1" applyFill="1" applyBorder="1" applyAlignment="1">
      <alignment horizontal="center" vertical="center"/>
    </xf>
    <xf numFmtId="0" fontId="4" fillId="5" borderId="16" xfId="1" applyFont="1" applyFill="1" applyBorder="1" applyAlignment="1">
      <alignment horizontal="center"/>
    </xf>
    <xf numFmtId="0" fontId="4" fillId="5" borderId="17" xfId="1" applyFont="1" applyFill="1" applyBorder="1" applyAlignment="1">
      <alignment horizontal="left"/>
    </xf>
    <xf numFmtId="0" fontId="4" fillId="5" borderId="15" xfId="1" applyFont="1" applyFill="1" applyBorder="1" applyAlignment="1">
      <alignment horizontal="left"/>
    </xf>
    <xf numFmtId="0" fontId="4" fillId="3" borderId="18" xfId="1" applyFont="1" applyFill="1" applyBorder="1" applyAlignment="1"/>
    <xf numFmtId="0" fontId="17" fillId="3" borderId="0" xfId="1" applyFont="1" applyFill="1" applyAlignment="1"/>
    <xf numFmtId="0" fontId="7" fillId="3" borderId="0" xfId="1" applyFont="1" applyFill="1" applyAlignment="1"/>
    <xf numFmtId="0" fontId="4" fillId="7" borderId="1" xfId="1" applyFont="1" applyFill="1" applyBorder="1" applyAlignment="1">
      <alignment horizontal="left" vertical="top"/>
    </xf>
    <xf numFmtId="0" fontId="7" fillId="7" borderId="16" xfId="1" applyFont="1" applyFill="1" applyBorder="1" applyAlignment="1">
      <alignment vertical="top"/>
    </xf>
    <xf numFmtId="0" fontId="7" fillId="7" borderId="17" xfId="1" applyFont="1" applyFill="1" applyBorder="1" applyAlignment="1">
      <alignment vertical="top"/>
    </xf>
    <xf numFmtId="0" fontId="7" fillId="7" borderId="1" xfId="1" applyFont="1" applyFill="1" applyBorder="1" applyAlignment="1">
      <alignment horizontal="left" vertical="top"/>
    </xf>
    <xf numFmtId="49" fontId="4" fillId="3" borderId="0" xfId="1" applyNumberFormat="1" applyFont="1" applyFill="1" applyAlignment="1">
      <alignment horizontal="left" vertical="center"/>
    </xf>
    <xf numFmtId="0" fontId="4" fillId="3" borderId="0" xfId="1" applyNumberFormat="1" applyFont="1" applyFill="1" applyAlignment="1"/>
    <xf numFmtId="0" fontId="4" fillId="4" borderId="0" xfId="1" applyFont="1" applyFill="1" applyBorder="1" applyAlignment="1">
      <alignment horizontal="left" vertical="center"/>
    </xf>
    <xf numFmtId="49" fontId="17" fillId="3" borderId="0" xfId="1" applyNumberFormat="1" applyFont="1" applyFill="1" applyBorder="1" applyAlignment="1" applyProtection="1">
      <alignment horizontal="left" vertical="center"/>
    </xf>
    <xf numFmtId="0" fontId="4" fillId="3" borderId="19" xfId="1" applyFont="1" applyFill="1" applyBorder="1" applyAlignment="1" applyProtection="1">
      <protection locked="0"/>
    </xf>
    <xf numFmtId="0" fontId="18" fillId="3" borderId="20" xfId="1" applyFont="1" applyFill="1" applyBorder="1" applyAlignment="1" applyProtection="1">
      <alignment horizontal="left" vertical="center"/>
      <protection locked="0"/>
    </xf>
    <xf numFmtId="0" fontId="4" fillId="3" borderId="0" xfId="1" applyFont="1" applyFill="1" applyBorder="1" applyAlignment="1" applyProtection="1">
      <protection locked="0"/>
    </xf>
    <xf numFmtId="0" fontId="19" fillId="3" borderId="16" xfId="1" applyFont="1" applyFill="1" applyBorder="1" applyAlignment="1">
      <alignment horizontal="left"/>
    </xf>
    <xf numFmtId="0" fontId="19" fillId="3" borderId="1" xfId="1" applyFont="1" applyFill="1" applyBorder="1" applyAlignment="1">
      <alignment horizontal="left"/>
    </xf>
    <xf numFmtId="0" fontId="19" fillId="3" borderId="15" xfId="1" applyFont="1" applyFill="1" applyBorder="1" applyAlignment="1">
      <alignment horizontal="left"/>
    </xf>
    <xf numFmtId="0" fontId="4" fillId="8" borderId="1" xfId="1" applyFont="1" applyFill="1" applyBorder="1" applyAlignment="1">
      <alignment horizontal="center"/>
    </xf>
    <xf numFmtId="0" fontId="4" fillId="8" borderId="1" xfId="1" applyFont="1" applyFill="1" applyBorder="1" applyAlignment="1">
      <alignment horizontal="center" vertical="center"/>
    </xf>
    <xf numFmtId="0" fontId="19" fillId="3" borderId="20" xfId="1" applyFont="1" applyFill="1" applyBorder="1" applyAlignment="1">
      <alignment horizontal="left" vertical="center"/>
    </xf>
    <xf numFmtId="0" fontId="19" fillId="3" borderId="3" xfId="1" applyFont="1" applyFill="1" applyBorder="1" applyAlignment="1">
      <alignment horizontal="left" vertical="center"/>
    </xf>
    <xf numFmtId="0" fontId="20" fillId="3" borderId="0" xfId="1" applyNumberFormat="1" applyFont="1" applyFill="1" applyAlignment="1">
      <alignment vertical="top" wrapText="1"/>
    </xf>
    <xf numFmtId="0" fontId="20" fillId="3" borderId="0" xfId="1" applyFont="1" applyFill="1" applyAlignment="1"/>
    <xf numFmtId="0" fontId="4" fillId="3" borderId="0" xfId="1" applyFont="1" applyFill="1" applyAlignment="1">
      <alignment horizontal="left" vertical="center"/>
    </xf>
    <xf numFmtId="0" fontId="16" fillId="3" borderId="0" xfId="1" applyFont="1" applyFill="1" applyAlignment="1">
      <alignment horizontal="left" vertical="center"/>
    </xf>
    <xf numFmtId="0" fontId="16" fillId="3" borderId="1" xfId="1" applyFont="1" applyFill="1" applyBorder="1" applyAlignment="1" applyProtection="1"/>
    <xf numFmtId="49" fontId="20" fillId="3" borderId="1" xfId="1" applyNumberFormat="1" applyFont="1" applyFill="1" applyBorder="1" applyAlignment="1"/>
    <xf numFmtId="0" fontId="18" fillId="3" borderId="1" xfId="1" applyFont="1" applyFill="1" applyBorder="1" applyAlignment="1" applyProtection="1">
      <alignment horizontal="left" vertical="justify" wrapText="1"/>
      <protection locked="0"/>
    </xf>
    <xf numFmtId="0" fontId="11" fillId="3" borderId="1" xfId="1" applyFont="1" applyFill="1" applyBorder="1" applyAlignment="1" applyProtection="1">
      <protection locked="0"/>
    </xf>
    <xf numFmtId="0" fontId="19" fillId="0" borderId="1" xfId="1" applyFont="1" applyBorder="1" applyAlignment="1">
      <alignment horizontal="left" vertical="center"/>
    </xf>
    <xf numFmtId="0" fontId="16" fillId="3" borderId="3" xfId="1" applyFont="1" applyFill="1" applyBorder="1" applyAlignment="1" applyProtection="1"/>
    <xf numFmtId="0" fontId="19" fillId="3" borderId="1" xfId="1" applyFont="1" applyFill="1" applyBorder="1" applyAlignment="1">
      <alignment horizontal="left" vertical="center"/>
    </xf>
    <xf numFmtId="0" fontId="16" fillId="3" borderId="1" xfId="1" applyFont="1" applyFill="1" applyBorder="1" applyAlignment="1" applyProtection="1">
      <protection locked="0"/>
    </xf>
    <xf numFmtId="0" fontId="16" fillId="3" borderId="1" xfId="1" applyFont="1" applyFill="1" applyBorder="1" applyAlignment="1"/>
    <xf numFmtId="49" fontId="16" fillId="3" borderId="0" xfId="1" applyNumberFormat="1" applyFont="1" applyFill="1" applyAlignment="1"/>
    <xf numFmtId="0" fontId="11" fillId="3" borderId="0" xfId="1" applyFont="1" applyFill="1" applyBorder="1" applyAlignment="1" applyProtection="1"/>
    <xf numFmtId="0" fontId="2" fillId="3" borderId="0" xfId="1" applyFont="1" applyFill="1" applyBorder="1" applyAlignment="1" applyProtection="1"/>
    <xf numFmtId="0" fontId="2" fillId="3" borderId="0" xfId="1" applyFont="1" applyFill="1" applyBorder="1" applyAlignment="1" applyProtection="1">
      <alignment wrapText="1"/>
    </xf>
    <xf numFmtId="164" fontId="4" fillId="6" borderId="20" xfId="1" quotePrefix="1" applyNumberFormat="1" applyFont="1" applyFill="1" applyBorder="1" applyAlignment="1">
      <alignment horizontal="center" vertical="center"/>
    </xf>
    <xf numFmtId="164" fontId="4" fillId="5" borderId="20" xfId="1" quotePrefix="1" applyNumberFormat="1" applyFont="1" applyFill="1" applyBorder="1" applyAlignment="1">
      <alignment horizontal="center" vertical="center"/>
    </xf>
    <xf numFmtId="165" fontId="4" fillId="5" borderId="20" xfId="1" quotePrefix="1" applyNumberFormat="1" applyFont="1" applyFill="1" applyBorder="1" applyAlignment="1">
      <alignment horizontal="center" vertical="center"/>
    </xf>
    <xf numFmtId="0" fontId="4" fillId="5" borderId="22" xfId="1" quotePrefix="1" applyFont="1" applyFill="1" applyBorder="1" applyAlignment="1">
      <alignment horizontal="center" vertical="center"/>
    </xf>
    <xf numFmtId="0" fontId="1" fillId="0" borderId="0" xfId="0" applyFont="1" applyAlignment="1" applyProtection="1">
      <protection locked="0"/>
    </xf>
    <xf numFmtId="0" fontId="34" fillId="0" borderId="1" xfId="0" applyFont="1" applyBorder="1" applyAlignment="1" applyProtection="1">
      <alignment horizontal="center"/>
      <protection locked="0"/>
    </xf>
    <xf numFmtId="49" fontId="2" fillId="0" borderId="23" xfId="1" applyNumberFormat="1" applyFont="1" applyBorder="1" applyAlignment="1" applyProtection="1">
      <alignment horizontal="left" wrapText="1"/>
      <protection locked="0"/>
    </xf>
    <xf numFmtId="49" fontId="2" fillId="0" borderId="24" xfId="1" applyNumberFormat="1" applyFont="1" applyBorder="1" applyAlignment="1" applyProtection="1">
      <alignment horizontal="left" wrapText="1"/>
      <protection locked="0"/>
    </xf>
    <xf numFmtId="0" fontId="1" fillId="0" borderId="25" xfId="0" applyFont="1" applyBorder="1" applyAlignment="1" applyProtection="1">
      <protection locked="0"/>
    </xf>
    <xf numFmtId="0" fontId="11" fillId="3" borderId="0" xfId="1" applyFont="1" applyFill="1" applyAlignment="1" applyProtection="1">
      <alignment horizontal="left"/>
    </xf>
    <xf numFmtId="49" fontId="11" fillId="3" borderId="0" xfId="1" applyNumberFormat="1" applyFont="1" applyFill="1" applyAlignment="1" applyProtection="1"/>
    <xf numFmtId="49" fontId="11" fillId="3" borderId="0" xfId="1" applyNumberFormat="1" applyFont="1" applyFill="1" applyAlignment="1" applyProtection="1">
      <alignment horizontal="left" vertical="top" wrapText="1"/>
    </xf>
    <xf numFmtId="49" fontId="11" fillId="3" borderId="0" xfId="1" applyNumberFormat="1" applyFont="1" applyFill="1" applyAlignment="1" applyProtection="1">
      <alignment horizontal="left" vertical="top"/>
    </xf>
    <xf numFmtId="1" fontId="11" fillId="0" borderId="0" xfId="1" applyNumberFormat="1" applyFont="1" applyFill="1" applyAlignment="1" applyProtection="1"/>
    <xf numFmtId="1" fontId="11" fillId="3" borderId="0" xfId="1" applyNumberFormat="1" applyFont="1" applyFill="1" applyAlignment="1" applyProtection="1"/>
    <xf numFmtId="0" fontId="11" fillId="3" borderId="0" xfId="1" applyFont="1" applyFill="1" applyAlignment="1" applyProtection="1">
      <alignment vertical="top"/>
    </xf>
    <xf numFmtId="0" fontId="11" fillId="3" borderId="0" xfId="1" applyNumberFormat="1" applyFont="1" applyFill="1" applyAlignment="1" applyProtection="1"/>
    <xf numFmtId="49" fontId="5" fillId="3" borderId="16" xfId="1" applyNumberFormat="1" applyFont="1" applyFill="1" applyBorder="1" applyAlignment="1" applyProtection="1">
      <alignment vertical="center"/>
    </xf>
    <xf numFmtId="49" fontId="10" fillId="3" borderId="17" xfId="1" applyNumberFormat="1" applyFont="1" applyFill="1" applyBorder="1" applyAlignment="1" applyProtection="1">
      <alignment vertical="center"/>
    </xf>
    <xf numFmtId="49" fontId="10" fillId="3" borderId="15" xfId="1" applyNumberFormat="1" applyFont="1" applyFill="1" applyBorder="1" applyAlignment="1" applyProtection="1">
      <alignment vertical="center"/>
    </xf>
    <xf numFmtId="0" fontId="4" fillId="3" borderId="1" xfId="1" applyFont="1" applyFill="1" applyBorder="1" applyAlignment="1" applyProtection="1"/>
    <xf numFmtId="49" fontId="4" fillId="3" borderId="16" xfId="1" applyNumberFormat="1" applyFont="1" applyFill="1" applyBorder="1" applyAlignment="1" applyProtection="1">
      <alignment vertical="center"/>
    </xf>
    <xf numFmtId="49" fontId="23" fillId="3" borderId="17" xfId="1" applyNumberFormat="1" applyFont="1" applyFill="1" applyBorder="1" applyAlignment="1" applyProtection="1">
      <alignment vertical="center"/>
    </xf>
    <xf numFmtId="49" fontId="23" fillId="3" borderId="15" xfId="1" applyNumberFormat="1" applyFont="1" applyFill="1" applyBorder="1" applyAlignment="1" applyProtection="1">
      <alignment vertical="center"/>
    </xf>
    <xf numFmtId="0" fontId="4" fillId="0" borderId="1" xfId="1" applyFont="1" applyBorder="1" applyAlignment="1" applyProtection="1"/>
    <xf numFmtId="0" fontId="21" fillId="3" borderId="0" xfId="1" applyFont="1" applyFill="1" applyBorder="1" applyAlignment="1" applyProtection="1"/>
    <xf numFmtId="0" fontId="24" fillId="4" borderId="29" xfId="1" applyFont="1" applyFill="1" applyBorder="1" applyAlignment="1" applyProtection="1">
      <alignment horizontal="left" vertical="center"/>
    </xf>
    <xf numFmtId="0" fontId="24" fillId="4" borderId="30" xfId="1" applyFont="1" applyFill="1" applyBorder="1" applyAlignment="1" applyProtection="1">
      <alignment horizontal="center" vertical="center"/>
    </xf>
    <xf numFmtId="49" fontId="24" fillId="4" borderId="30" xfId="1" applyNumberFormat="1" applyFont="1" applyFill="1" applyBorder="1" applyAlignment="1" applyProtection="1">
      <alignment horizontal="center" vertical="center" wrapText="1"/>
    </xf>
    <xf numFmtId="1" fontId="24" fillId="4" borderId="30" xfId="1" applyNumberFormat="1" applyFont="1" applyFill="1" applyBorder="1" applyAlignment="1" applyProtection="1">
      <alignment horizontal="center" vertical="center"/>
    </xf>
    <xf numFmtId="0" fontId="24" fillId="4" borderId="30" xfId="1" applyNumberFormat="1" applyFont="1" applyFill="1" applyBorder="1" applyAlignment="1" applyProtection="1">
      <alignment horizontal="center" vertical="center"/>
    </xf>
    <xf numFmtId="0" fontId="24" fillId="4" borderId="31" xfId="1" applyFont="1" applyFill="1" applyBorder="1" applyAlignment="1" applyProtection="1">
      <alignment horizontal="center" vertical="center"/>
    </xf>
    <xf numFmtId="0" fontId="27" fillId="3" borderId="0" xfId="1" applyFont="1" applyFill="1" applyBorder="1" applyAlignment="1" applyProtection="1"/>
    <xf numFmtId="0" fontId="11" fillId="3" borderId="0" xfId="1" applyFont="1" applyFill="1" applyBorder="1" applyAlignment="1" applyProtection="1">
      <alignment horizontal="center"/>
    </xf>
    <xf numFmtId="0" fontId="40" fillId="3" borderId="0" xfId="1" applyFont="1" applyFill="1" applyBorder="1" applyAlignment="1" applyProtection="1">
      <alignment horizontal="center"/>
    </xf>
    <xf numFmtId="49" fontId="40" fillId="3" borderId="0" xfId="1" applyNumberFormat="1" applyFont="1" applyFill="1" applyBorder="1" applyAlignment="1" applyProtection="1">
      <alignment horizontal="center"/>
    </xf>
    <xf numFmtId="0" fontId="40" fillId="3" borderId="0" xfId="1" applyFont="1" applyFill="1" applyBorder="1" applyAlignment="1" applyProtection="1">
      <alignment horizontal="center" wrapText="1"/>
    </xf>
    <xf numFmtId="0" fontId="41" fillId="3" borderId="0" xfId="1" applyFont="1" applyFill="1" applyBorder="1" applyAlignment="1" applyProtection="1"/>
    <xf numFmtId="0" fontId="41" fillId="3" borderId="0" xfId="1" applyFont="1" applyFill="1" applyBorder="1" applyAlignment="1" applyProtection="1">
      <alignment wrapText="1"/>
    </xf>
    <xf numFmtId="0" fontId="40" fillId="3" borderId="0" xfId="1" applyFont="1" applyFill="1" applyBorder="1" applyAlignment="1" applyProtection="1"/>
    <xf numFmtId="0" fontId="4" fillId="9" borderId="16" xfId="1" applyFont="1" applyFill="1" applyBorder="1" applyAlignment="1">
      <alignment horizontal="left" vertical="top" wrapText="1"/>
    </xf>
    <xf numFmtId="49" fontId="7" fillId="5" borderId="18" xfId="1" applyNumberFormat="1" applyFont="1" applyFill="1" applyBorder="1" applyAlignment="1" applyProtection="1">
      <alignment horizontal="left" vertical="center"/>
      <protection locked="0"/>
    </xf>
    <xf numFmtId="49" fontId="7" fillId="5" borderId="0" xfId="1" applyNumberFormat="1" applyFont="1" applyFill="1" applyBorder="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9" xfId="1" applyNumberFormat="1" applyFont="1" applyFill="1" applyBorder="1" applyAlignment="1" applyProtection="1">
      <alignment horizontal="left" vertical="center"/>
      <protection locked="0"/>
    </xf>
    <xf numFmtId="0" fontId="4" fillId="5" borderId="1" xfId="1" quotePrefix="1" applyFont="1" applyFill="1" applyBorder="1" applyAlignment="1">
      <alignment horizontal="center" vertical="center"/>
    </xf>
    <xf numFmtId="49" fontId="7" fillId="5" borderId="1" xfId="1" applyNumberFormat="1" applyFont="1" applyFill="1" applyBorder="1" applyAlignment="1" applyProtection="1">
      <alignment horizontal="center" vertical="center"/>
      <protection locked="0"/>
    </xf>
    <xf numFmtId="49" fontId="7" fillId="5" borderId="16" xfId="1" applyNumberFormat="1" applyFont="1" applyFill="1" applyBorder="1" applyAlignment="1" applyProtection="1">
      <alignment horizontal="center" vertical="center"/>
      <protection locked="0"/>
    </xf>
    <xf numFmtId="0" fontId="7" fillId="7" borderId="16" xfId="1" applyFont="1" applyFill="1" applyBorder="1" applyAlignment="1">
      <alignment horizontal="left" vertical="top" wrapText="1"/>
    </xf>
    <xf numFmtId="0" fontId="4" fillId="10" borderId="16" xfId="1" applyFont="1" applyFill="1" applyBorder="1" applyAlignment="1">
      <alignment horizontal="left" vertical="top" wrapText="1"/>
    </xf>
    <xf numFmtId="0" fontId="7" fillId="7" borderId="15" xfId="1" applyFont="1" applyFill="1" applyBorder="1" applyAlignment="1">
      <alignment vertical="top"/>
    </xf>
    <xf numFmtId="0" fontId="4" fillId="5" borderId="1" xfId="1" applyFont="1" applyFill="1" applyBorder="1" applyAlignment="1">
      <alignment horizontal="left" wrapText="1"/>
    </xf>
    <xf numFmtId="0" fontId="4" fillId="6" borderId="16" xfId="1" applyFont="1" applyFill="1" applyBorder="1" applyAlignment="1">
      <alignment wrapText="1"/>
    </xf>
    <xf numFmtId="164" fontId="4" fillId="6" borderId="1" xfId="1" quotePrefix="1" applyNumberFormat="1" applyFont="1" applyFill="1" applyBorder="1" applyAlignment="1">
      <alignment horizontal="center" vertical="center"/>
    </xf>
    <xf numFmtId="0" fontId="4" fillId="6" borderId="1" xfId="1" applyFont="1" applyFill="1" applyBorder="1" applyAlignment="1">
      <alignment wrapText="1"/>
    </xf>
    <xf numFmtId="0" fontId="4" fillId="6" borderId="15" xfId="1" applyFont="1" applyFill="1" applyBorder="1" applyAlignment="1">
      <alignment horizontal="center" wrapText="1"/>
    </xf>
    <xf numFmtId="0" fontId="4" fillId="6" borderId="1" xfId="1" applyFont="1" applyFill="1" applyBorder="1" applyAlignment="1">
      <alignment horizontal="center" wrapText="1"/>
    </xf>
    <xf numFmtId="0" fontId="4" fillId="8" borderId="0" xfId="1" applyFont="1" applyFill="1" applyBorder="1" applyAlignment="1">
      <alignment vertical="top" wrapText="1"/>
    </xf>
    <xf numFmtId="0" fontId="32" fillId="8" borderId="1" xfId="1" applyFont="1" applyFill="1" applyBorder="1" applyAlignment="1">
      <alignment horizontal="center"/>
    </xf>
    <xf numFmtId="0" fontId="7" fillId="8" borderId="1" xfId="1" applyFont="1" applyFill="1" applyBorder="1" applyAlignment="1">
      <alignment vertical="center"/>
    </xf>
    <xf numFmtId="0" fontId="4" fillId="8" borderId="1" xfId="1" applyFont="1" applyFill="1" applyBorder="1" applyAlignment="1">
      <alignment vertical="center"/>
    </xf>
    <xf numFmtId="0" fontId="4" fillId="11" borderId="16" xfId="1" applyFont="1" applyFill="1" applyBorder="1" applyAlignment="1">
      <alignment horizontal="center" vertical="center"/>
    </xf>
    <xf numFmtId="49" fontId="7" fillId="11" borderId="16" xfId="1" applyNumberFormat="1" applyFont="1" applyFill="1" applyBorder="1" applyAlignment="1">
      <alignment vertical="center"/>
    </xf>
    <xf numFmtId="49" fontId="7" fillId="11" borderId="1" xfId="1" applyNumberFormat="1" applyFont="1" applyFill="1" applyBorder="1" applyAlignment="1">
      <alignment vertical="center"/>
    </xf>
    <xf numFmtId="0" fontId="4" fillId="12" borderId="16" xfId="1" applyFont="1" applyFill="1" applyBorder="1" applyAlignment="1">
      <alignment horizontal="center" vertical="center"/>
    </xf>
    <xf numFmtId="0" fontId="7" fillId="12" borderId="16" xfId="1" applyFont="1" applyFill="1" applyBorder="1" applyAlignment="1">
      <alignment vertical="center"/>
    </xf>
    <xf numFmtId="0" fontId="7" fillId="12" borderId="1" xfId="1" applyFont="1" applyFill="1" applyBorder="1" applyAlignment="1">
      <alignment vertical="center"/>
    </xf>
    <xf numFmtId="0" fontId="25" fillId="0" borderId="21" xfId="1" applyFont="1" applyBorder="1" applyAlignment="1" applyProtection="1">
      <alignment horizontal="left" vertical="top" textRotation="90" wrapText="1"/>
    </xf>
    <xf numFmtId="0" fontId="4" fillId="12" borderId="0" xfId="1" applyFont="1" applyFill="1" applyBorder="1" applyAlignment="1">
      <alignment horizontal="center" vertical="center"/>
    </xf>
    <xf numFmtId="0" fontId="4" fillId="0" borderId="0" xfId="1" applyFont="1" applyFill="1" applyAlignment="1">
      <alignment wrapText="1"/>
    </xf>
    <xf numFmtId="0" fontId="4" fillId="0" borderId="0" xfId="0" applyFont="1" applyAlignment="1"/>
    <xf numFmtId="0" fontId="9" fillId="0" borderId="0" xfId="0" applyFont="1" applyAlignment="1"/>
    <xf numFmtId="0" fontId="44" fillId="0" borderId="0" xfId="0" applyFont="1" applyAlignment="1"/>
    <xf numFmtId="0" fontId="1" fillId="0" borderId="0" xfId="0" applyFont="1" applyAlignment="1">
      <alignment horizontal="left"/>
    </xf>
    <xf numFmtId="0" fontId="14" fillId="0" borderId="1" xfId="0" applyFont="1" applyBorder="1" applyAlignment="1" applyProtection="1">
      <alignment horizontal="center"/>
      <protection locked="0"/>
    </xf>
    <xf numFmtId="0" fontId="45" fillId="14" borderId="0" xfId="0" applyFont="1" applyFill="1" applyAlignment="1"/>
    <xf numFmtId="0" fontId="1" fillId="14" borderId="0" xfId="0" applyFont="1" applyFill="1" applyAlignment="1" applyProtection="1">
      <protection locked="0"/>
    </xf>
    <xf numFmtId="0" fontId="46" fillId="14" borderId="1" xfId="0" applyFont="1" applyFill="1" applyBorder="1" applyAlignment="1" applyProtection="1">
      <protection locked="0"/>
    </xf>
    <xf numFmtId="0" fontId="17" fillId="15" borderId="32" xfId="1" applyFont="1" applyFill="1" applyBorder="1" applyAlignment="1" applyProtection="1">
      <alignment horizontal="center"/>
      <protection locked="0"/>
    </xf>
    <xf numFmtId="0" fontId="17" fillId="15" borderId="23" xfId="1" applyFont="1" applyFill="1" applyBorder="1" applyAlignment="1" applyProtection="1">
      <alignment horizontal="center"/>
      <protection locked="0"/>
    </xf>
    <xf numFmtId="0" fontId="17" fillId="15" borderId="24" xfId="1" applyFont="1" applyFill="1" applyBorder="1" applyAlignment="1" applyProtection="1">
      <alignment horizontal="center"/>
      <protection locked="0"/>
    </xf>
    <xf numFmtId="0" fontId="1" fillId="0" borderId="23" xfId="0" applyFont="1" applyBorder="1" applyAlignment="1" applyProtection="1">
      <alignment horizontal="left"/>
      <protection locked="0"/>
    </xf>
    <xf numFmtId="49" fontId="1" fillId="0" borderId="32" xfId="1" applyNumberFormat="1" applyFont="1" applyBorder="1" applyAlignment="1" applyProtection="1">
      <alignment horizontal="left" wrapText="1"/>
      <protection locked="0"/>
    </xf>
    <xf numFmtId="49" fontId="1" fillId="0" borderId="23" xfId="1" applyNumberFormat="1" applyFont="1" applyBorder="1" applyAlignment="1" applyProtection="1">
      <alignment horizontal="left" wrapText="1"/>
      <protection locked="0"/>
    </xf>
    <xf numFmtId="49" fontId="1" fillId="0" borderId="24" xfId="1" applyNumberFormat="1" applyFont="1" applyBorder="1" applyAlignment="1" applyProtection="1">
      <alignment horizontal="left" wrapText="1"/>
      <protection locked="0"/>
    </xf>
    <xf numFmtId="49" fontId="10" fillId="0" borderId="32" xfId="1" applyNumberFormat="1" applyFont="1" applyBorder="1" applyAlignment="1" applyProtection="1">
      <alignment horizontal="left" wrapText="1"/>
      <protection locked="0"/>
    </xf>
    <xf numFmtId="49" fontId="37" fillId="0" borderId="23" xfId="1" applyNumberFormat="1" applyFont="1" applyBorder="1" applyAlignment="1" applyProtection="1">
      <alignment horizontal="left" wrapText="1"/>
      <protection locked="0"/>
    </xf>
    <xf numFmtId="49" fontId="37" fillId="0" borderId="24" xfId="1" applyNumberFormat="1" applyFont="1" applyBorder="1" applyAlignment="1" applyProtection="1">
      <alignment horizontal="left" wrapText="1"/>
      <protection locked="0"/>
    </xf>
    <xf numFmtId="49" fontId="2" fillId="0" borderId="23" xfId="1" applyNumberFormat="1" applyFont="1" applyBorder="1" applyAlignment="1" applyProtection="1">
      <alignment horizontal="left" wrapText="1"/>
      <protection locked="0"/>
    </xf>
    <xf numFmtId="49" fontId="2" fillId="0" borderId="24" xfId="1" applyNumberFormat="1" applyFont="1" applyBorder="1" applyAlignment="1" applyProtection="1">
      <alignment horizontal="left" wrapText="1"/>
      <protection locked="0"/>
    </xf>
    <xf numFmtId="49" fontId="2" fillId="0" borderId="32" xfId="1" applyNumberFormat="1" applyFont="1" applyBorder="1" applyAlignment="1" applyProtection="1">
      <alignment horizontal="left" wrapText="1"/>
      <protection locked="0"/>
    </xf>
    <xf numFmtId="0" fontId="17" fillId="14" borderId="32" xfId="1" applyFont="1" applyFill="1" applyBorder="1" applyAlignment="1" applyProtection="1">
      <alignment horizontal="center"/>
      <protection locked="0"/>
    </xf>
    <xf numFmtId="0" fontId="17" fillId="14" borderId="23" xfId="1" applyFont="1" applyFill="1" applyBorder="1" applyAlignment="1" applyProtection="1">
      <alignment horizontal="center"/>
      <protection locked="0"/>
    </xf>
    <xf numFmtId="0" fontId="17" fillId="14" borderId="24" xfId="1" applyFont="1" applyFill="1" applyBorder="1" applyAlignment="1" applyProtection="1">
      <alignment horizontal="center"/>
      <protection locked="0"/>
    </xf>
    <xf numFmtId="49" fontId="7" fillId="0" borderId="32" xfId="1" applyNumberFormat="1" applyFont="1" applyBorder="1" applyAlignment="1" applyProtection="1">
      <alignment horizontal="left" wrapText="1"/>
      <protection locked="0"/>
    </xf>
    <xf numFmtId="49" fontId="32" fillId="0" borderId="23" xfId="1" applyNumberFormat="1" applyFont="1" applyBorder="1" applyAlignment="1" applyProtection="1">
      <alignment horizontal="left" wrapText="1"/>
      <protection locked="0"/>
    </xf>
    <xf numFmtId="49" fontId="32" fillId="0" borderId="24" xfId="1" applyNumberFormat="1" applyFont="1" applyBorder="1" applyAlignment="1" applyProtection="1">
      <alignment horizontal="left" wrapText="1"/>
      <protection locked="0"/>
    </xf>
    <xf numFmtId="49" fontId="32" fillId="0" borderId="32" xfId="1" applyNumberFormat="1" applyFont="1" applyBorder="1" applyAlignment="1" applyProtection="1">
      <alignment horizontal="left" wrapText="1"/>
      <protection locked="0"/>
    </xf>
    <xf numFmtId="0" fontId="33" fillId="0" borderId="20" xfId="0" applyFont="1" applyBorder="1" applyAlignment="1" applyProtection="1">
      <alignment horizontal="center" vertical="center" wrapText="1"/>
      <protection locked="0"/>
    </xf>
    <xf numFmtId="0" fontId="33" fillId="0" borderId="3" xfId="0" applyFont="1" applyBorder="1" applyAlignment="1" applyProtection="1">
      <alignment horizontal="center" vertical="center" wrapText="1"/>
      <protection locked="0"/>
    </xf>
    <xf numFmtId="0" fontId="33" fillId="0" borderId="20" xfId="0" applyFont="1" applyBorder="1" applyAlignment="1" applyProtection="1">
      <alignment horizontal="center"/>
      <protection locked="0"/>
    </xf>
    <xf numFmtId="0" fontId="33" fillId="0" borderId="3" xfId="0" applyFont="1" applyBorder="1" applyAlignment="1" applyProtection="1">
      <alignment horizontal="center"/>
      <protection locked="0"/>
    </xf>
    <xf numFmtId="0" fontId="46" fillId="14" borderId="1" xfId="0" applyFont="1" applyFill="1" applyBorder="1" applyAlignment="1" applyProtection="1">
      <alignment horizontal="center"/>
      <protection locked="0"/>
    </xf>
    <xf numFmtId="49" fontId="2" fillId="0" borderId="28" xfId="1" applyNumberFormat="1" applyFont="1" applyBorder="1" applyAlignment="1" applyProtection="1">
      <alignment horizontal="left" wrapText="1"/>
      <protection locked="0"/>
    </xf>
    <xf numFmtId="49" fontId="42" fillId="0" borderId="32" xfId="1" applyNumberFormat="1" applyFont="1" applyBorder="1" applyAlignment="1" applyProtection="1">
      <alignment horizontal="left" vertical="center" wrapText="1"/>
      <protection locked="0"/>
    </xf>
    <xf numFmtId="49" fontId="42" fillId="0" borderId="23" xfId="1" applyNumberFormat="1" applyFont="1" applyBorder="1" applyAlignment="1" applyProtection="1">
      <alignment horizontal="left" vertical="center" wrapText="1"/>
      <protection locked="0"/>
    </xf>
    <xf numFmtId="49" fontId="42" fillId="0" borderId="24" xfId="1" applyNumberFormat="1" applyFont="1" applyBorder="1" applyAlignment="1" applyProtection="1">
      <alignment horizontal="left" vertical="center" wrapText="1"/>
      <protection locked="0"/>
    </xf>
    <xf numFmtId="0" fontId="17" fillId="13" borderId="32" xfId="1" applyFont="1" applyFill="1" applyBorder="1" applyAlignment="1" applyProtection="1">
      <alignment horizontal="center"/>
      <protection locked="0"/>
    </xf>
    <xf numFmtId="0" fontId="17" fillId="13" borderId="23" xfId="1" applyFont="1" applyFill="1" applyBorder="1" applyAlignment="1" applyProtection="1">
      <alignment horizontal="center"/>
      <protection locked="0"/>
    </xf>
    <xf numFmtId="0" fontId="17" fillId="13" borderId="24" xfId="1" applyFont="1" applyFill="1" applyBorder="1" applyAlignment="1" applyProtection="1">
      <alignment horizontal="center"/>
      <protection locked="0"/>
    </xf>
    <xf numFmtId="0" fontId="4" fillId="3" borderId="16" xfId="1" applyFont="1" applyFill="1" applyBorder="1" applyAlignment="1" applyProtection="1">
      <alignment horizontal="left"/>
    </xf>
    <xf numFmtId="0" fontId="4" fillId="3" borderId="17" xfId="1" applyFont="1" applyFill="1" applyBorder="1" applyAlignment="1" applyProtection="1">
      <alignment horizontal="left"/>
    </xf>
    <xf numFmtId="0" fontId="4" fillId="3" borderId="15" xfId="1" applyFont="1" applyFill="1" applyBorder="1" applyAlignment="1" applyProtection="1">
      <alignment horizontal="left"/>
    </xf>
    <xf numFmtId="14" fontId="4" fillId="3" borderId="16" xfId="1" applyNumberFormat="1" applyFont="1" applyFill="1" applyBorder="1" applyAlignment="1" applyProtection="1">
      <alignment horizontal="left"/>
    </xf>
    <xf numFmtId="14" fontId="4" fillId="3" borderId="17" xfId="1" applyNumberFormat="1" applyFont="1" applyFill="1" applyBorder="1" applyAlignment="1" applyProtection="1">
      <alignment horizontal="left"/>
    </xf>
    <xf numFmtId="14" fontId="4" fillId="3" borderId="15" xfId="1" applyNumberFormat="1" applyFont="1" applyFill="1" applyBorder="1" applyAlignment="1" applyProtection="1">
      <alignment horizontal="left"/>
    </xf>
    <xf numFmtId="0" fontId="21" fillId="0" borderId="16" xfId="1" applyFont="1" applyBorder="1" applyAlignment="1" applyProtection="1">
      <alignment horizontal="center" vertical="center"/>
    </xf>
    <xf numFmtId="0" fontId="21" fillId="0" borderId="17" xfId="1" applyFont="1" applyBorder="1" applyAlignment="1" applyProtection="1">
      <alignment horizontal="center" vertical="center"/>
    </xf>
    <xf numFmtId="0" fontId="21" fillId="0" borderId="15" xfId="1" applyFont="1" applyBorder="1" applyAlignment="1" applyProtection="1">
      <alignment horizontal="center" vertical="center"/>
    </xf>
    <xf numFmtId="49" fontId="22" fillId="3" borderId="18" xfId="1" applyNumberFormat="1" applyFont="1" applyFill="1" applyBorder="1" applyAlignment="1" applyProtection="1">
      <alignment horizontal="center" vertical="center" wrapText="1"/>
    </xf>
    <xf numFmtId="49" fontId="22" fillId="3" borderId="30" xfId="1" applyNumberFormat="1" applyFont="1" applyFill="1" applyBorder="1" applyAlignment="1" applyProtection="1">
      <alignment horizontal="center" vertical="center" wrapText="1"/>
    </xf>
    <xf numFmtId="0" fontId="4" fillId="6" borderId="16" xfId="1" applyFont="1" applyFill="1" applyBorder="1" applyAlignment="1">
      <alignment horizontal="left" wrapText="1"/>
    </xf>
    <xf numFmtId="0" fontId="4" fillId="6" borderId="15" xfId="1" applyFont="1" applyFill="1" applyBorder="1" applyAlignment="1">
      <alignment horizontal="left" wrapText="1"/>
    </xf>
    <xf numFmtId="0" fontId="20" fillId="3" borderId="0" xfId="1" applyNumberFormat="1" applyFont="1" applyFill="1" applyAlignment="1">
      <alignment horizontal="left" vertical="top" wrapText="1"/>
    </xf>
    <xf numFmtId="0" fontId="7" fillId="5" borderId="33" xfId="1" applyFont="1" applyFill="1" applyBorder="1" applyAlignment="1" applyProtection="1">
      <alignment horizontal="center" vertical="center"/>
      <protection locked="0"/>
    </xf>
    <xf numFmtId="0" fontId="4" fillId="5" borderId="18" xfId="1" applyFont="1" applyFill="1" applyBorder="1" applyAlignment="1" applyProtection="1">
      <alignment horizontal="center" vertical="center"/>
      <protection locked="0"/>
    </xf>
    <xf numFmtId="0" fontId="4" fillId="5" borderId="34" xfId="1" applyFont="1" applyFill="1" applyBorder="1" applyAlignment="1" applyProtection="1">
      <alignment horizontal="center" vertical="center"/>
      <protection locked="0"/>
    </xf>
    <xf numFmtId="0" fontId="4" fillId="5" borderId="29" xfId="1" applyFont="1" applyFill="1" applyBorder="1" applyAlignment="1" applyProtection="1">
      <alignment horizontal="center" vertical="center"/>
      <protection locked="0"/>
    </xf>
    <xf numFmtId="0" fontId="4" fillId="5" borderId="30" xfId="1" applyFont="1" applyFill="1" applyBorder="1" applyAlignment="1" applyProtection="1">
      <alignment horizontal="center" vertical="center"/>
      <protection locked="0"/>
    </xf>
    <xf numFmtId="0" fontId="4" fillId="5" borderId="31" xfId="1" applyFont="1" applyFill="1" applyBorder="1" applyAlignment="1" applyProtection="1">
      <alignment horizontal="center" vertical="center"/>
      <protection locked="0"/>
    </xf>
    <xf numFmtId="0" fontId="4" fillId="11" borderId="1" xfId="1" applyFont="1" applyFill="1" applyBorder="1" applyAlignment="1">
      <alignment horizontal="center" vertical="center"/>
    </xf>
    <xf numFmtId="0" fontId="4" fillId="5" borderId="16" xfId="1" applyFont="1" applyFill="1" applyBorder="1" applyAlignment="1">
      <alignment horizontal="left" wrapText="1"/>
    </xf>
    <xf numFmtId="0" fontId="4" fillId="5" borderId="15" xfId="1" applyFont="1" applyFill="1" applyBorder="1" applyAlignment="1">
      <alignment horizontal="left" wrapText="1"/>
    </xf>
    <xf numFmtId="0" fontId="18" fillId="3" borderId="0" xfId="1" applyFont="1" applyFill="1" applyBorder="1" applyAlignment="1">
      <alignment horizontal="left" vertical="center" wrapText="1"/>
    </xf>
    <xf numFmtId="49" fontId="20" fillId="3" borderId="16" xfId="1" applyNumberFormat="1" applyFont="1" applyFill="1" applyBorder="1" applyAlignment="1">
      <alignment horizontal="left"/>
    </xf>
    <xf numFmtId="49" fontId="20" fillId="3" borderId="15" xfId="1" applyNumberFormat="1" applyFont="1" applyFill="1" applyBorder="1" applyAlignment="1">
      <alignment horizontal="left"/>
    </xf>
    <xf numFmtId="49" fontId="7" fillId="5" borderId="16" xfId="1" applyNumberFormat="1" applyFont="1" applyFill="1" applyBorder="1" applyAlignment="1" applyProtection="1">
      <alignment horizontal="center" vertical="center"/>
      <protection locked="0"/>
    </xf>
    <xf numFmtId="49" fontId="7" fillId="5" borderId="15" xfId="1" applyNumberFormat="1" applyFont="1" applyFill="1" applyBorder="1" applyAlignment="1" applyProtection="1">
      <alignment horizontal="center" vertical="center"/>
      <protection locked="0"/>
    </xf>
    <xf numFmtId="49" fontId="7" fillId="5" borderId="1" xfId="1" applyNumberFormat="1" applyFont="1" applyFill="1" applyBorder="1" applyAlignment="1" applyProtection="1">
      <alignment horizontal="center" vertical="center"/>
      <protection locked="0"/>
    </xf>
    <xf numFmtId="49" fontId="7" fillId="5" borderId="33" xfId="1" applyNumberFormat="1" applyFont="1" applyFill="1" applyBorder="1" applyAlignment="1" applyProtection="1">
      <alignment horizontal="left" vertical="center"/>
      <protection locked="0"/>
    </xf>
    <xf numFmtId="49" fontId="7" fillId="5" borderId="18" xfId="1" applyNumberFormat="1" applyFont="1" applyFill="1" applyBorder="1" applyAlignment="1" applyProtection="1">
      <alignment horizontal="left" vertical="center"/>
      <protection locked="0"/>
    </xf>
    <xf numFmtId="49" fontId="7" fillId="5" borderId="34" xfId="1" applyNumberFormat="1" applyFont="1" applyFill="1" applyBorder="1" applyAlignment="1" applyProtection="1">
      <alignment horizontal="left" vertical="center"/>
      <protection locked="0"/>
    </xf>
    <xf numFmtId="49" fontId="7" fillId="5" borderId="19" xfId="1" applyNumberFormat="1" applyFont="1" applyFill="1" applyBorder="1" applyAlignment="1" applyProtection="1">
      <alignment horizontal="left" vertical="center"/>
      <protection locked="0"/>
    </xf>
    <xf numFmtId="49" fontId="7" fillId="5" borderId="0" xfId="1" applyNumberFormat="1" applyFont="1" applyFill="1" applyBorder="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9" xfId="1" applyNumberFormat="1" applyFont="1" applyFill="1" applyBorder="1" applyAlignment="1" applyProtection="1">
      <alignment horizontal="left" vertical="center"/>
      <protection locked="0"/>
    </xf>
    <xf numFmtId="49" fontId="7" fillId="5" borderId="30" xfId="1" applyNumberFormat="1" applyFont="1" applyFill="1" applyBorder="1" applyAlignment="1" applyProtection="1">
      <alignment horizontal="left" vertical="center"/>
      <protection locked="0"/>
    </xf>
    <xf numFmtId="49" fontId="7" fillId="5" borderId="31" xfId="1" applyNumberFormat="1" applyFont="1" applyFill="1" applyBorder="1" applyAlignment="1" applyProtection="1">
      <alignment horizontal="left" vertical="center"/>
      <protection locked="0"/>
    </xf>
    <xf numFmtId="0" fontId="4" fillId="9" borderId="1" xfId="1" applyFont="1" applyFill="1" applyBorder="1" applyAlignment="1">
      <alignment horizontal="left" vertical="top" wrapText="1"/>
    </xf>
    <xf numFmtId="0" fontId="4" fillId="10" borderId="1" xfId="1" applyFont="1" applyFill="1" applyBorder="1" applyAlignment="1">
      <alignment horizontal="left" vertical="top" wrapText="1"/>
    </xf>
    <xf numFmtId="0" fontId="4" fillId="12" borderId="1" xfId="1" applyFont="1" applyFill="1" applyBorder="1" applyAlignment="1">
      <alignment horizontal="center" vertical="center"/>
    </xf>
    <xf numFmtId="0" fontId="4" fillId="8" borderId="0" xfId="1" applyFont="1" applyFill="1" applyBorder="1" applyAlignment="1">
      <alignment horizontal="left" vertical="top" wrapText="1"/>
    </xf>
    <xf numFmtId="0" fontId="4" fillId="8" borderId="0" xfId="1" applyFont="1" applyFill="1" applyAlignment="1">
      <alignment horizontal="left" wrapText="1"/>
    </xf>
    <xf numFmtId="0" fontId="19" fillId="3" borderId="0" xfId="1" applyFont="1" applyFill="1" applyBorder="1" applyAlignment="1">
      <alignment horizontal="left" vertical="top" wrapText="1"/>
    </xf>
    <xf numFmtId="0" fontId="7" fillId="7" borderId="1" xfId="1" applyFont="1" applyFill="1" applyBorder="1" applyAlignment="1">
      <alignment horizontal="left" vertical="top" wrapText="1"/>
    </xf>
    <xf numFmtId="0" fontId="10" fillId="0" borderId="0" xfId="1" applyFont="1" applyAlignment="1">
      <alignment horizontal="center"/>
    </xf>
    <xf numFmtId="0" fontId="11" fillId="0" borderId="0" xfId="1" applyFont="1" applyAlignment="1">
      <alignment horizontal="center"/>
    </xf>
    <xf numFmtId="0" fontId="12" fillId="0" borderId="0" xfId="1" applyFont="1" applyAlignment="1">
      <alignment horizontal="left" vertical="top"/>
    </xf>
    <xf numFmtId="0" fontId="1" fillId="0" borderId="0" xfId="1" applyAlignment="1">
      <alignment vertical="top"/>
    </xf>
    <xf numFmtId="0" fontId="12" fillId="0" borderId="0" xfId="1" applyFont="1" applyAlignment="1">
      <alignment horizontal="left" vertical="top" wrapText="1"/>
    </xf>
    <xf numFmtId="0" fontId="2" fillId="0" borderId="26" xfId="1" applyFont="1" applyBorder="1" applyAlignment="1">
      <alignment horizontal="left" vertical="center"/>
    </xf>
    <xf numFmtId="0" fontId="1" fillId="0" borderId="26" xfId="1" applyBorder="1" applyAlignment="1">
      <alignment horizontal="left" vertical="center"/>
    </xf>
    <xf numFmtId="0" fontId="1" fillId="0" borderId="12" xfId="1" applyBorder="1" applyAlignment="1">
      <alignment horizontal="left" vertical="center"/>
    </xf>
    <xf numFmtId="0" fontId="2" fillId="0" borderId="27" xfId="1" applyFont="1" applyBorder="1" applyAlignment="1">
      <alignment horizontal="left" vertical="center" wrapText="1"/>
    </xf>
    <xf numFmtId="0" fontId="1" fillId="0" borderId="26" xfId="1" applyBorder="1" applyAlignment="1">
      <alignment horizontal="left" vertical="center" wrapText="1"/>
    </xf>
    <xf numFmtId="0" fontId="1" fillId="0" borderId="12" xfId="1" applyBorder="1" applyAlignment="1">
      <alignment horizontal="left" vertical="center" wrapText="1"/>
    </xf>
    <xf numFmtId="0" fontId="2" fillId="0" borderId="5" xfId="1" applyFont="1" applyBorder="1" applyAlignment="1">
      <alignment horizontal="left" vertical="center"/>
    </xf>
    <xf numFmtId="0" fontId="1" fillId="0" borderId="1" xfId="1" applyBorder="1" applyAlignment="1">
      <alignment horizontal="left" vertical="center"/>
    </xf>
    <xf numFmtId="0" fontId="1" fillId="0" borderId="20" xfId="1" applyBorder="1" applyAlignment="1">
      <alignment horizontal="left" vertical="center"/>
    </xf>
    <xf numFmtId="0" fontId="2" fillId="0" borderId="27" xfId="1" applyFont="1" applyBorder="1" applyAlignment="1">
      <alignment horizontal="center" vertical="center" wrapText="1"/>
    </xf>
    <xf numFmtId="0" fontId="2" fillId="0" borderId="26" xfId="1" applyFont="1" applyBorder="1" applyAlignment="1">
      <alignment horizontal="center" vertical="center" wrapText="1"/>
    </xf>
    <xf numFmtId="0" fontId="2" fillId="0" borderId="12" xfId="1" applyFont="1" applyBorder="1" applyAlignment="1">
      <alignment horizontal="center" vertical="center" wrapText="1"/>
    </xf>
    <xf numFmtId="0" fontId="1" fillId="0" borderId="0" xfId="1" applyAlignment="1">
      <alignment vertical="top" wrapText="1"/>
    </xf>
    <xf numFmtId="0" fontId="2" fillId="0" borderId="26" xfId="1" applyFont="1" applyBorder="1" applyAlignment="1">
      <alignment horizontal="left" wrapText="1"/>
    </xf>
    <xf numFmtId="0" fontId="1" fillId="0" borderId="12" xfId="1" applyBorder="1" applyAlignment="1">
      <alignment horizontal="left" wrapText="1"/>
    </xf>
    <xf numFmtId="49" fontId="6" fillId="2" borderId="36" xfId="1" applyNumberFormat="1" applyFont="1" applyFill="1" applyBorder="1" applyAlignment="1">
      <alignment horizontal="left" wrapText="1"/>
    </xf>
    <xf numFmtId="49" fontId="6" fillId="2" borderId="1" xfId="1" applyNumberFormat="1" applyFont="1" applyFill="1" applyBorder="1" applyAlignment="1">
      <alignment horizontal="left" wrapText="1"/>
    </xf>
    <xf numFmtId="49" fontId="6" fillId="2" borderId="35" xfId="1" applyNumberFormat="1" applyFont="1" applyFill="1" applyBorder="1" applyAlignment="1">
      <alignment horizontal="left" wrapText="1"/>
    </xf>
    <xf numFmtId="0" fontId="4" fillId="0" borderId="37" xfId="1" applyFont="1" applyFill="1" applyBorder="1" applyAlignment="1">
      <alignment horizontal="left" vertical="top" wrapText="1"/>
    </xf>
    <xf numFmtId="0" fontId="4" fillId="0" borderId="38" xfId="1" applyFont="1" applyFill="1" applyBorder="1" applyAlignment="1">
      <alignment horizontal="left" vertical="top" wrapText="1"/>
    </xf>
    <xf numFmtId="0" fontId="4" fillId="0" borderId="39" xfId="1" applyFont="1" applyFill="1" applyBorder="1" applyAlignment="1">
      <alignment horizontal="left" vertical="top" wrapText="1"/>
    </xf>
    <xf numFmtId="0" fontId="4" fillId="0" borderId="40" xfId="1" applyFont="1" applyFill="1" applyBorder="1" applyAlignment="1">
      <alignment horizontal="left" vertical="top" wrapText="1"/>
    </xf>
    <xf numFmtId="0" fontId="4" fillId="0" borderId="41" xfId="1" applyFont="1" applyFill="1" applyBorder="1" applyAlignment="1">
      <alignment horizontal="left" vertical="top" wrapText="1"/>
    </xf>
    <xf numFmtId="0" fontId="4" fillId="0" borderId="42" xfId="1" applyFont="1" applyFill="1" applyBorder="1" applyAlignment="1">
      <alignment horizontal="left" vertical="top" wrapText="1"/>
    </xf>
    <xf numFmtId="0" fontId="4" fillId="0" borderId="1" xfId="1" applyFont="1" applyBorder="1" applyAlignment="1">
      <alignment horizontal="left" vertical="center" wrapText="1"/>
    </xf>
    <xf numFmtId="49" fontId="8" fillId="0" borderId="26" xfId="1" applyNumberFormat="1" applyFont="1" applyBorder="1" applyAlignment="1">
      <alignment horizontal="left" vertical="center" wrapText="1"/>
    </xf>
    <xf numFmtId="0" fontId="4" fillId="0" borderId="20" xfId="1" applyFont="1" applyBorder="1" applyAlignment="1">
      <alignment horizontal="center" vertical="center" wrapText="1"/>
    </xf>
    <xf numFmtId="0" fontId="4" fillId="0" borderId="26" xfId="1" applyFont="1" applyBorder="1" applyAlignment="1">
      <alignment horizontal="center" vertical="center" wrapText="1"/>
    </xf>
    <xf numFmtId="0" fontId="4" fillId="0" borderId="3" xfId="1" applyFont="1" applyBorder="1" applyAlignment="1">
      <alignment horizontal="center" vertical="center" wrapText="1"/>
    </xf>
    <xf numFmtId="0" fontId="8" fillId="0" borderId="0" xfId="1" applyFont="1" applyAlignment="1">
      <alignment horizontal="center" vertical="center"/>
    </xf>
    <xf numFmtId="0" fontId="4" fillId="0" borderId="1" xfId="1" applyFont="1" applyBorder="1" applyAlignment="1">
      <alignment horizontal="center" vertical="center" wrapText="1"/>
    </xf>
    <xf numFmtId="49" fontId="8" fillId="0" borderId="0" xfId="1" applyNumberFormat="1" applyFont="1" applyBorder="1" applyAlignment="1">
      <alignment horizontal="center" vertical="center" wrapText="1"/>
    </xf>
    <xf numFmtId="0" fontId="5" fillId="0" borderId="0" xfId="1" applyFont="1" applyBorder="1" applyAlignment="1">
      <alignment horizontal="left"/>
    </xf>
    <xf numFmtId="0" fontId="6" fillId="2" borderId="36" xfId="1" applyNumberFormat="1" applyFont="1" applyFill="1" applyBorder="1" applyAlignment="1">
      <alignment horizontal="left" wrapText="1"/>
    </xf>
    <xf numFmtId="0" fontId="6" fillId="2" borderId="1" xfId="1" applyNumberFormat="1" applyFont="1" applyFill="1" applyBorder="1" applyAlignment="1">
      <alignment horizontal="left" wrapText="1"/>
    </xf>
    <xf numFmtId="0" fontId="6" fillId="2" borderId="35" xfId="1" applyNumberFormat="1" applyFont="1" applyFill="1" applyBorder="1" applyAlignment="1">
      <alignment horizontal="left" wrapText="1"/>
    </xf>
    <xf numFmtId="49" fontId="8" fillId="0" borderId="0" xfId="1" applyNumberFormat="1" applyFont="1" applyBorder="1" applyAlignment="1">
      <alignment horizontal="left" vertical="center" wrapText="1"/>
    </xf>
    <xf numFmtId="49" fontId="8" fillId="0" borderId="22" xfId="1" applyNumberFormat="1" applyFont="1" applyBorder="1" applyAlignment="1">
      <alignment horizontal="center" vertical="center" wrapText="1"/>
    </xf>
    <xf numFmtId="0" fontId="26" fillId="0" borderId="29" xfId="1" applyFont="1" applyBorder="1" applyAlignment="1" applyProtection="1">
      <alignment horizontal="right" vertical="top" wrapText="1"/>
    </xf>
    <xf numFmtId="0" fontId="13" fillId="0" borderId="20" xfId="1" applyFont="1" applyFill="1" applyBorder="1" applyAlignment="1" applyProtection="1">
      <alignment horizontal="center" vertical="top" textRotation="90"/>
    </xf>
    <xf numFmtId="49" fontId="13" fillId="0" borderId="20" xfId="1" applyNumberFormat="1" applyFont="1" applyFill="1" applyBorder="1" applyAlignment="1" applyProtection="1">
      <alignment horizontal="center" vertical="center" wrapText="1"/>
    </xf>
    <xf numFmtId="0" fontId="13" fillId="0" borderId="20" xfId="1" applyFont="1" applyFill="1" applyBorder="1" applyAlignment="1" applyProtection="1">
      <alignment horizontal="center" vertical="center" wrapText="1"/>
    </xf>
    <xf numFmtId="1" fontId="13" fillId="0" borderId="34" xfId="1" applyNumberFormat="1" applyFont="1" applyFill="1" applyBorder="1" applyAlignment="1" applyProtection="1">
      <alignment vertical="top" textRotation="90"/>
    </xf>
    <xf numFmtId="1" fontId="13" fillId="0" borderId="18" xfId="1" applyNumberFormat="1" applyFont="1" applyFill="1" applyBorder="1" applyAlignment="1" applyProtection="1">
      <alignment vertical="top" textRotation="90"/>
    </xf>
    <xf numFmtId="49" fontId="13" fillId="0" borderId="20" xfId="1" applyNumberFormat="1" applyFont="1" applyFill="1" applyBorder="1" applyAlignment="1" applyProtection="1">
      <alignment vertical="top" textRotation="90"/>
    </xf>
    <xf numFmtId="0" fontId="13" fillId="3" borderId="20" xfId="1" applyFont="1" applyFill="1" applyBorder="1" applyAlignment="1" applyProtection="1">
      <alignment horizontal="center" textRotation="90" wrapText="1"/>
    </xf>
    <xf numFmtId="49" fontId="13" fillId="3" borderId="20" xfId="1" applyNumberFormat="1" applyFont="1" applyFill="1" applyBorder="1" applyAlignment="1" applyProtection="1">
      <alignment vertical="top" textRotation="90"/>
    </xf>
    <xf numFmtId="0" fontId="13" fillId="3" borderId="20" xfId="1" applyNumberFormat="1" applyFont="1" applyFill="1" applyBorder="1" applyAlignment="1" applyProtection="1">
      <alignment vertical="top" textRotation="90"/>
    </xf>
    <xf numFmtId="49" fontId="2" fillId="16" borderId="43" xfId="1" applyNumberFormat="1" applyFont="1" applyFill="1" applyBorder="1" applyAlignment="1" applyProtection="1">
      <alignment vertical="top" wrapText="1"/>
    </xf>
    <xf numFmtId="1" fontId="31" fillId="16" borderId="43" xfId="0" applyNumberFormat="1" applyFont="1" applyFill="1" applyBorder="1" applyAlignment="1" applyProtection="1">
      <alignment vertical="top" wrapText="1"/>
      <protection locked="0"/>
    </xf>
    <xf numFmtId="1" fontId="2" fillId="16" borderId="43" xfId="1" applyNumberFormat="1" applyFont="1" applyFill="1" applyBorder="1" applyAlignment="1" applyProtection="1">
      <alignment vertical="top" wrapText="1"/>
    </xf>
    <xf numFmtId="0" fontId="2" fillId="16" borderId="43" xfId="1" applyNumberFormat="1" applyFont="1" applyFill="1" applyBorder="1" applyAlignment="1" applyProtection="1">
      <alignment horizontal="left" vertical="top" wrapText="1"/>
    </xf>
    <xf numFmtId="0" fontId="2" fillId="16" borderId="43" xfId="1" applyFont="1" applyFill="1" applyBorder="1" applyAlignment="1" applyProtection="1">
      <alignment vertical="top" wrapText="1"/>
    </xf>
    <xf numFmtId="0" fontId="2" fillId="15" borderId="43" xfId="1" applyNumberFormat="1" applyFont="1" applyFill="1" applyBorder="1" applyAlignment="1" applyProtection="1">
      <alignment horizontal="left" vertical="top" wrapText="1"/>
    </xf>
    <xf numFmtId="1" fontId="2" fillId="15" borderId="43" xfId="1" applyNumberFormat="1" applyFont="1" applyFill="1" applyBorder="1" applyAlignment="1" applyProtection="1">
      <alignment vertical="top" wrapText="1"/>
    </xf>
    <xf numFmtId="0" fontId="2" fillId="15" borderId="43" xfId="1" applyFont="1" applyFill="1" applyBorder="1" applyAlignment="1" applyProtection="1">
      <alignment vertical="top" wrapText="1"/>
    </xf>
    <xf numFmtId="49" fontId="2" fillId="16" borderId="43" xfId="1" applyNumberFormat="1" applyFont="1" applyFill="1" applyBorder="1" applyAlignment="1" applyProtection="1"/>
    <xf numFmtId="49" fontId="2" fillId="16" borderId="43" xfId="1" applyNumberFormat="1" applyFont="1" applyFill="1" applyBorder="1" applyAlignment="1" applyProtection="1">
      <alignment horizontal="left" vertical="top"/>
    </xf>
    <xf numFmtId="1" fontId="2" fillId="15" borderId="43" xfId="1" applyNumberFormat="1" applyFont="1" applyFill="1" applyBorder="1" applyAlignment="1" applyProtection="1"/>
    <xf numFmtId="1" fontId="2" fillId="16" borderId="43" xfId="1" applyNumberFormat="1" applyFont="1" applyFill="1" applyBorder="1" applyAlignment="1" applyProtection="1"/>
    <xf numFmtId="0" fontId="2" fillId="16" borderId="43" xfId="1" applyFont="1" applyFill="1" applyBorder="1" applyAlignment="1" applyProtection="1"/>
    <xf numFmtId="0" fontId="2" fillId="16" borderId="43" xfId="1" applyFont="1" applyFill="1" applyBorder="1" applyAlignment="1" applyProtection="1">
      <alignment vertical="top"/>
    </xf>
    <xf numFmtId="0" fontId="2" fillId="16" borderId="43" xfId="1" applyNumberFormat="1" applyFont="1" applyFill="1" applyBorder="1" applyAlignment="1" applyProtection="1"/>
    <xf numFmtId="49" fontId="11" fillId="16" borderId="43" xfId="1" applyNumberFormat="1" applyFont="1" applyFill="1" applyBorder="1" applyAlignment="1" applyProtection="1"/>
    <xf numFmtId="49" fontId="11" fillId="16" borderId="43" xfId="1" applyNumberFormat="1" applyFont="1" applyFill="1" applyBorder="1" applyAlignment="1" applyProtection="1">
      <alignment horizontal="left" vertical="top"/>
    </xf>
    <xf numFmtId="1" fontId="11" fillId="15" borderId="43" xfId="1" applyNumberFormat="1" applyFont="1" applyFill="1" applyBorder="1" applyAlignment="1" applyProtection="1"/>
    <xf numFmtId="1" fontId="11" fillId="16" borderId="43" xfId="1" applyNumberFormat="1" applyFont="1" applyFill="1" applyBorder="1" applyAlignment="1" applyProtection="1"/>
    <xf numFmtId="0" fontId="11" fillId="16" borderId="43" xfId="1" applyFont="1" applyFill="1" applyBorder="1" applyAlignment="1" applyProtection="1"/>
    <xf numFmtId="0" fontId="11" fillId="16" borderId="43" xfId="1" applyFont="1" applyFill="1" applyBorder="1" applyAlignment="1" applyProtection="1">
      <alignment vertical="top"/>
    </xf>
    <xf numFmtId="0" fontId="11" fillId="16" borderId="43" xfId="1" applyNumberFormat="1" applyFont="1" applyFill="1" applyBorder="1" applyAlignment="1" applyProtection="1"/>
    <xf numFmtId="49" fontId="11" fillId="16" borderId="20" xfId="1" applyNumberFormat="1" applyFont="1" applyFill="1" applyBorder="1" applyAlignment="1" applyProtection="1"/>
    <xf numFmtId="49" fontId="11" fillId="16" borderId="20" xfId="1" applyNumberFormat="1" applyFont="1" applyFill="1" applyBorder="1" applyAlignment="1" applyProtection="1">
      <alignment horizontal="left" vertical="top"/>
    </xf>
    <xf numFmtId="1" fontId="11" fillId="15" borderId="20" xfId="1" applyNumberFormat="1" applyFont="1" applyFill="1" applyBorder="1" applyAlignment="1" applyProtection="1"/>
    <xf numFmtId="1" fontId="11" fillId="16" borderId="20" xfId="1" applyNumberFormat="1" applyFont="1" applyFill="1" applyBorder="1" applyAlignment="1" applyProtection="1"/>
    <xf numFmtId="0" fontId="11" fillId="16" borderId="20" xfId="1" applyFont="1" applyFill="1" applyBorder="1" applyAlignment="1" applyProtection="1"/>
    <xf numFmtId="0" fontId="11" fillId="16" borderId="20" xfId="1" applyFont="1" applyFill="1" applyBorder="1" applyAlignment="1" applyProtection="1">
      <alignment vertical="top"/>
    </xf>
    <xf numFmtId="0" fontId="11" fillId="16" borderId="20" xfId="1" applyNumberFormat="1" applyFont="1" applyFill="1" applyBorder="1" applyAlignment="1" applyProtection="1"/>
    <xf numFmtId="0" fontId="1" fillId="15" borderId="0" xfId="0" applyFont="1" applyFill="1" applyBorder="1" applyAlignment="1">
      <alignment horizontal="left" vertical="top" wrapText="1"/>
    </xf>
    <xf numFmtId="49" fontId="11" fillId="16" borderId="0" xfId="1" applyNumberFormat="1" applyFont="1" applyFill="1" applyBorder="1" applyAlignment="1" applyProtection="1"/>
    <xf numFmtId="49" fontId="11" fillId="16" borderId="0" xfId="1" applyNumberFormat="1" applyFont="1" applyFill="1" applyBorder="1" applyAlignment="1" applyProtection="1">
      <alignment horizontal="left" vertical="top" wrapText="1"/>
    </xf>
    <xf numFmtId="49" fontId="11" fillId="16" borderId="0" xfId="1" applyNumberFormat="1" applyFont="1" applyFill="1" applyBorder="1" applyAlignment="1" applyProtection="1">
      <alignment horizontal="left" vertical="top"/>
    </xf>
    <xf numFmtId="1" fontId="11" fillId="15" borderId="0" xfId="1" applyNumberFormat="1" applyFont="1" applyFill="1" applyBorder="1" applyAlignment="1" applyProtection="1"/>
    <xf numFmtId="1" fontId="11" fillId="16" borderId="0" xfId="1" applyNumberFormat="1" applyFont="1" applyFill="1" applyBorder="1" applyAlignment="1" applyProtection="1"/>
    <xf numFmtId="0" fontId="11" fillId="16" borderId="0" xfId="1" applyFont="1" applyFill="1" applyBorder="1" applyAlignment="1" applyProtection="1"/>
    <xf numFmtId="0" fontId="11" fillId="16" borderId="0" xfId="1" applyFont="1" applyFill="1" applyBorder="1" applyAlignment="1" applyProtection="1">
      <alignment vertical="top"/>
    </xf>
    <xf numFmtId="0" fontId="11" fillId="16" borderId="0" xfId="1" applyNumberFormat="1" applyFont="1" applyFill="1" applyBorder="1" applyAlignment="1" applyProtection="1"/>
    <xf numFmtId="0" fontId="1" fillId="15" borderId="18" xfId="0" applyFont="1" applyFill="1" applyBorder="1" applyAlignment="1">
      <alignment horizontal="left" vertical="top" wrapText="1"/>
    </xf>
    <xf numFmtId="49" fontId="11" fillId="16" borderId="18" xfId="1" applyNumberFormat="1" applyFont="1" applyFill="1" applyBorder="1" applyAlignment="1" applyProtection="1"/>
    <xf numFmtId="49" fontId="11" fillId="16" borderId="18" xfId="1" applyNumberFormat="1" applyFont="1" applyFill="1" applyBorder="1" applyAlignment="1" applyProtection="1">
      <alignment horizontal="left" vertical="top" wrapText="1"/>
    </xf>
    <xf numFmtId="49" fontId="11" fillId="16" borderId="18" xfId="1" applyNumberFormat="1" applyFont="1" applyFill="1" applyBorder="1" applyAlignment="1" applyProtection="1">
      <alignment horizontal="left" vertical="top"/>
    </xf>
    <xf numFmtId="1" fontId="11" fillId="15" borderId="18" xfId="1" applyNumberFormat="1" applyFont="1" applyFill="1" applyBorder="1" applyAlignment="1" applyProtection="1"/>
    <xf numFmtId="1" fontId="11" fillId="16" borderId="18" xfId="1" applyNumberFormat="1" applyFont="1" applyFill="1" applyBorder="1" applyAlignment="1" applyProtection="1"/>
    <xf numFmtId="0" fontId="11" fillId="16" borderId="18" xfId="1" applyFont="1" applyFill="1" applyBorder="1" applyAlignment="1" applyProtection="1"/>
    <xf numFmtId="0" fontId="11" fillId="16" borderId="18" xfId="1" applyFont="1" applyFill="1" applyBorder="1" applyAlignment="1" applyProtection="1">
      <alignment vertical="top"/>
    </xf>
    <xf numFmtId="0" fontId="11" fillId="16" borderId="18" xfId="1" applyNumberFormat="1" applyFont="1" applyFill="1" applyBorder="1" applyAlignment="1" applyProtection="1"/>
    <xf numFmtId="0" fontId="1" fillId="0" borderId="43" xfId="0" applyFont="1" applyBorder="1" applyAlignment="1">
      <alignment wrapText="1"/>
    </xf>
    <xf numFmtId="49" fontId="2" fillId="16" borderId="43" xfId="1" applyNumberFormat="1" applyFont="1" applyFill="1" applyBorder="1" applyAlignment="1" applyProtection="1">
      <alignment horizontal="center" vertical="top" textRotation="90" wrapText="1"/>
    </xf>
    <xf numFmtId="49" fontId="2" fillId="16" borderId="43" xfId="1" applyNumberFormat="1" applyFont="1" applyFill="1" applyBorder="1" applyAlignment="1" applyProtection="1">
      <alignment wrapText="1"/>
    </xf>
    <xf numFmtId="49" fontId="11" fillId="16" borderId="43" xfId="1" applyNumberFormat="1" applyFont="1" applyFill="1" applyBorder="1" applyAlignment="1" applyProtection="1">
      <alignment wrapText="1"/>
    </xf>
    <xf numFmtId="0" fontId="1" fillId="16" borderId="43" xfId="1" applyNumberFormat="1" applyFont="1" applyFill="1" applyBorder="1" applyAlignment="1" applyProtection="1">
      <alignment horizontal="left" vertical="top" wrapText="1"/>
    </xf>
    <xf numFmtId="0" fontId="1" fillId="15" borderId="43" xfId="1" applyNumberFormat="1" applyFont="1" applyFill="1" applyBorder="1" applyAlignment="1" applyProtection="1">
      <alignment horizontal="left" vertical="top" wrapText="1"/>
    </xf>
    <xf numFmtId="0" fontId="1" fillId="15" borderId="43" xfId="1" applyFont="1" applyFill="1" applyBorder="1" applyAlignment="1" applyProtection="1">
      <alignment vertical="top" wrapText="1"/>
    </xf>
  </cellXfs>
  <cellStyles count="4">
    <cellStyle name="Standard" xfId="0" builtinId="0"/>
    <cellStyle name="Standard 2" xfId="1" xr:uid="{00000000-0005-0000-0000-000001000000}"/>
    <cellStyle name="Standard 3" xfId="2" xr:uid="{00000000-0005-0000-0000-000002000000}"/>
    <cellStyle name="Standard 4" xfId="3" xr:uid="{00000000-0005-0000-0000-000003000000}"/>
  </cellStyles>
  <dxfs count="2">
    <dxf>
      <font>
        <b/>
        <i val="0"/>
        <color indexed="9"/>
      </font>
      <fill>
        <patternFill>
          <fgColor indexed="10"/>
          <bgColor indexed="10"/>
        </patternFill>
      </fill>
    </dxf>
    <dxf>
      <font>
        <b val="0"/>
        <i val="0"/>
      </font>
      <fill>
        <patternFill>
          <fgColor indexed="10"/>
          <bgColor indexed="13"/>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38100</xdr:colOff>
      <xdr:row>5</xdr:row>
      <xdr:rowOff>339725</xdr:rowOff>
    </xdr:from>
    <xdr:to>
      <xdr:col>12</xdr:col>
      <xdr:colOff>3175</xdr:colOff>
      <xdr:row>5</xdr:row>
      <xdr:rowOff>377825</xdr:rowOff>
    </xdr:to>
    <xdr:sp macro="" textlink="">
      <xdr:nvSpPr>
        <xdr:cNvPr id="2049" name="Text Box 7">
          <a:extLst>
            <a:ext uri="{FF2B5EF4-FFF2-40B4-BE49-F238E27FC236}">
              <a16:creationId xmlns:a16="http://schemas.microsoft.com/office/drawing/2014/main" id="{00000000-0008-0000-0100-000001080000}"/>
            </a:ext>
          </a:extLst>
        </xdr:cNvPr>
        <xdr:cNvSpPr txBox="1">
          <a:spLocks noChangeArrowheads="1"/>
        </xdr:cNvSpPr>
      </xdr:nvSpPr>
      <xdr:spPr bwMode="auto">
        <a:xfrm>
          <a:off x="7000875" y="2162175"/>
          <a:ext cx="1419225" cy="190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0" tIns="0" rIns="0" bIns="0" anchor="t" upright="1"/>
        <a:lstStyle/>
        <a:p>
          <a:pPr algn="l" rtl="0">
            <a:defRPr sz="1000"/>
          </a:pPr>
          <a:r>
            <a:rPr lang="de-DE" sz="1900" b="1" i="0" u="none" strike="noStrike" baseline="0">
              <a:solidFill>
                <a:srgbClr val="000000"/>
              </a:solidFill>
              <a:latin typeface="Arial"/>
              <a:cs typeface="Arial"/>
            </a:rPr>
            <a:t>Zwick</a:t>
          </a:r>
          <a:endParaRPr lang="de-DE" sz="1200" b="0" i="0" u="none" strike="noStrike" baseline="0">
            <a:solidFill>
              <a:srgbClr val="000000"/>
            </a:solidFill>
            <a:latin typeface="Times New Roman"/>
            <a:cs typeface="Times New Roman"/>
          </a:endParaRPr>
        </a:p>
        <a:p>
          <a:pPr algn="l" rtl="0">
            <a:defRPr sz="1000"/>
          </a:pPr>
          <a:endParaRPr lang="de-DE" sz="12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3"/>
  <sheetViews>
    <sheetView topLeftCell="A19" zoomScale="115" zoomScaleNormal="115" zoomScalePageLayoutView="85" workbookViewId="0">
      <selection activeCell="N19" sqref="N19"/>
    </sheetView>
  </sheetViews>
  <sheetFormatPr baseColWidth="10" defaultColWidth="9" defaultRowHeight="12.75"/>
  <cols>
    <col min="1" max="1" width="44.875" style="129" bestFit="1" customWidth="1"/>
    <col min="2" max="2" width="10.125" style="129" customWidth="1"/>
    <col min="3" max="3" width="9.125" style="129" bestFit="1" customWidth="1"/>
    <col min="4" max="8" width="9.125" style="129" customWidth="1"/>
    <col min="9" max="11" width="9.625" style="129" customWidth="1"/>
    <col min="12" max="12" width="10.125" style="129" customWidth="1"/>
    <col min="13" max="16384" width="9" style="129"/>
  </cols>
  <sheetData>
    <row r="1" spans="1:12" ht="20.25">
      <c r="A1" s="210" t="s">
        <v>426</v>
      </c>
      <c r="B1" s="211"/>
      <c r="C1" s="211"/>
      <c r="D1" s="211"/>
      <c r="E1" s="211"/>
      <c r="F1" s="211"/>
      <c r="G1" s="211"/>
      <c r="H1" s="211"/>
      <c r="I1" s="211"/>
      <c r="J1" s="211"/>
      <c r="K1" s="211"/>
      <c r="L1" s="212"/>
    </row>
    <row r="2" spans="1:12" s="201" customFormat="1" ht="7.5" customHeight="1">
      <c r="A2" s="216"/>
      <c r="B2" s="217"/>
      <c r="C2" s="217"/>
      <c r="D2" s="217"/>
      <c r="E2" s="217"/>
      <c r="F2" s="217"/>
      <c r="G2" s="217"/>
      <c r="H2" s="217"/>
      <c r="I2" s="217"/>
      <c r="J2" s="217"/>
      <c r="K2" s="217"/>
      <c r="L2" s="218"/>
    </row>
    <row r="3" spans="1:12" ht="15.75">
      <c r="A3" s="219" t="s">
        <v>415</v>
      </c>
      <c r="B3" s="220"/>
      <c r="C3" s="220"/>
      <c r="D3" s="220"/>
      <c r="E3" s="220"/>
      <c r="F3" s="220"/>
      <c r="G3" s="220"/>
      <c r="H3" s="220"/>
      <c r="I3" s="220"/>
      <c r="J3" s="220"/>
      <c r="K3" s="220"/>
      <c r="L3" s="221"/>
    </row>
    <row r="4" spans="1:12" ht="37.5" customHeight="1">
      <c r="A4" s="207" t="s">
        <v>470</v>
      </c>
      <c r="B4" s="213"/>
      <c r="C4" s="213"/>
      <c r="D4" s="213"/>
      <c r="E4" s="213"/>
      <c r="F4" s="213"/>
      <c r="G4" s="213"/>
      <c r="H4" s="213"/>
      <c r="I4" s="213"/>
      <c r="J4" s="213"/>
      <c r="K4" s="213"/>
      <c r="L4" s="214"/>
    </row>
    <row r="5" spans="1:12">
      <c r="A5" s="215"/>
      <c r="B5" s="213"/>
      <c r="C5" s="213"/>
      <c r="D5" s="213"/>
      <c r="E5" s="213"/>
      <c r="F5" s="213"/>
      <c r="G5" s="213"/>
      <c r="H5" s="213"/>
      <c r="I5" s="213"/>
      <c r="J5" s="213"/>
      <c r="K5" s="213"/>
      <c r="L5" s="214"/>
    </row>
    <row r="6" spans="1:12" ht="15.75">
      <c r="A6" s="222" t="s">
        <v>0</v>
      </c>
      <c r="B6" s="220"/>
      <c r="C6" s="220"/>
      <c r="D6" s="220"/>
      <c r="E6" s="220"/>
      <c r="F6" s="220"/>
      <c r="G6" s="220"/>
      <c r="H6" s="220"/>
      <c r="I6" s="220"/>
      <c r="J6" s="220"/>
      <c r="K6" s="220"/>
      <c r="L6" s="221"/>
    </row>
    <row r="7" spans="1:12" ht="12.75" customHeight="1">
      <c r="A7" s="206" t="s">
        <v>444</v>
      </c>
      <c r="B7" s="206"/>
      <c r="C7" s="206"/>
      <c r="D7" s="206"/>
      <c r="E7" s="206"/>
      <c r="F7" s="206"/>
      <c r="G7" s="206"/>
      <c r="H7" s="206"/>
      <c r="I7" s="206"/>
      <c r="J7" s="206"/>
      <c r="K7" s="206"/>
      <c r="L7" s="206"/>
    </row>
    <row r="8" spans="1:12">
      <c r="A8" s="207" t="s">
        <v>445</v>
      </c>
      <c r="B8" s="213"/>
      <c r="C8" s="213"/>
      <c r="D8" s="213"/>
      <c r="E8" s="213"/>
      <c r="F8" s="213"/>
      <c r="G8" s="213"/>
      <c r="H8" s="213"/>
      <c r="I8" s="213"/>
      <c r="J8" s="213"/>
      <c r="K8" s="213"/>
      <c r="L8" s="214"/>
    </row>
    <row r="9" spans="1:12">
      <c r="A9" s="207" t="s">
        <v>446</v>
      </c>
      <c r="B9" s="208"/>
      <c r="C9" s="208"/>
      <c r="D9" s="208"/>
      <c r="E9" s="208"/>
      <c r="F9" s="208"/>
      <c r="G9" s="208"/>
      <c r="H9" s="208"/>
      <c r="I9" s="208"/>
      <c r="J9" s="208"/>
      <c r="K9" s="208"/>
      <c r="L9" s="209"/>
    </row>
    <row r="10" spans="1:12">
      <c r="A10" s="207" t="s">
        <v>447</v>
      </c>
      <c r="B10" s="213"/>
      <c r="C10" s="213"/>
      <c r="D10" s="213"/>
      <c r="E10" s="213"/>
      <c r="F10" s="213"/>
      <c r="G10" s="213"/>
      <c r="H10" s="213"/>
      <c r="I10" s="213"/>
      <c r="J10" s="213"/>
      <c r="K10" s="213"/>
      <c r="L10" s="214"/>
    </row>
    <row r="11" spans="1:12">
      <c r="A11" s="215"/>
      <c r="B11" s="213"/>
      <c r="C11" s="213"/>
      <c r="D11" s="213"/>
      <c r="E11" s="213"/>
      <c r="F11" s="213"/>
      <c r="G11" s="213"/>
      <c r="H11" s="213"/>
      <c r="I11" s="213"/>
      <c r="J11" s="213"/>
      <c r="K11" s="213"/>
      <c r="L11" s="214"/>
    </row>
    <row r="12" spans="1:12" ht="15.75">
      <c r="A12" s="222" t="s">
        <v>1</v>
      </c>
      <c r="B12" s="220"/>
      <c r="C12" s="220"/>
      <c r="D12" s="220"/>
      <c r="E12" s="220"/>
      <c r="F12" s="220"/>
      <c r="G12" s="220"/>
      <c r="H12" s="220"/>
      <c r="I12" s="220"/>
      <c r="J12" s="220"/>
      <c r="K12" s="220"/>
      <c r="L12" s="221"/>
    </row>
    <row r="13" spans="1:12" ht="13.5" customHeight="1">
      <c r="A13" s="207" t="s">
        <v>440</v>
      </c>
      <c r="B13" s="213"/>
      <c r="C13" s="213"/>
      <c r="D13" s="213"/>
      <c r="E13" s="213"/>
      <c r="F13" s="213"/>
      <c r="G13" s="213"/>
      <c r="H13" s="213"/>
      <c r="I13" s="213"/>
      <c r="J13" s="213"/>
      <c r="K13" s="213"/>
      <c r="L13" s="214"/>
    </row>
    <row r="14" spans="1:12">
      <c r="A14" s="207" t="s">
        <v>425</v>
      </c>
      <c r="B14" s="213"/>
      <c r="C14" s="213"/>
      <c r="D14" s="213"/>
      <c r="E14" s="213"/>
      <c r="F14" s="213"/>
      <c r="G14" s="213"/>
      <c r="H14" s="213"/>
      <c r="I14" s="213"/>
      <c r="J14" s="213"/>
      <c r="K14" s="213"/>
      <c r="L14" s="214"/>
    </row>
    <row r="15" spans="1:12">
      <c r="A15" s="207"/>
      <c r="B15" s="213"/>
      <c r="C15" s="213"/>
      <c r="D15" s="213"/>
      <c r="E15" s="213"/>
      <c r="F15" s="213"/>
      <c r="G15" s="213"/>
      <c r="H15" s="213"/>
      <c r="I15" s="213"/>
      <c r="J15" s="213"/>
      <c r="K15" s="213"/>
      <c r="L15" s="214"/>
    </row>
    <row r="16" spans="1:12">
      <c r="A16" s="215"/>
      <c r="B16" s="213"/>
      <c r="C16" s="213"/>
      <c r="D16" s="213"/>
      <c r="E16" s="213"/>
      <c r="F16" s="213"/>
      <c r="G16" s="213"/>
      <c r="H16" s="213"/>
      <c r="I16" s="213"/>
      <c r="J16" s="213"/>
      <c r="K16" s="213"/>
      <c r="L16" s="214"/>
    </row>
    <row r="17" spans="1:13">
      <c r="A17" s="215"/>
      <c r="B17" s="213"/>
      <c r="C17" s="213"/>
      <c r="D17" s="213"/>
      <c r="E17" s="213"/>
      <c r="F17" s="213"/>
      <c r="G17" s="213"/>
      <c r="H17" s="213"/>
      <c r="I17" s="213"/>
      <c r="J17" s="213"/>
      <c r="K17" s="213"/>
      <c r="L17" s="214"/>
    </row>
    <row r="18" spans="1:13">
      <c r="A18" s="215"/>
      <c r="B18" s="213"/>
      <c r="C18" s="213"/>
      <c r="D18" s="213"/>
      <c r="E18" s="213"/>
      <c r="F18" s="213"/>
      <c r="G18" s="213"/>
      <c r="H18" s="213"/>
      <c r="I18" s="213"/>
      <c r="J18" s="213"/>
      <c r="K18" s="213"/>
      <c r="L18" s="214"/>
    </row>
    <row r="19" spans="1:13" s="201" customFormat="1" ht="6" customHeight="1">
      <c r="A19" s="216"/>
      <c r="B19" s="217"/>
      <c r="C19" s="217"/>
      <c r="D19" s="217"/>
      <c r="E19" s="217"/>
      <c r="F19" s="217"/>
      <c r="G19" s="217"/>
      <c r="H19" s="217"/>
      <c r="I19" s="217"/>
      <c r="J19" s="217"/>
      <c r="K19" s="217"/>
      <c r="L19" s="218"/>
    </row>
    <row r="20" spans="1:13" ht="15.75">
      <c r="A20" s="219" t="s">
        <v>389</v>
      </c>
      <c r="B20" s="220"/>
      <c r="C20" s="220"/>
      <c r="D20" s="220"/>
      <c r="E20" s="220"/>
      <c r="F20" s="220"/>
      <c r="G20" s="220"/>
      <c r="H20" s="220"/>
      <c r="I20" s="220"/>
      <c r="J20" s="220"/>
      <c r="K20" s="220"/>
      <c r="L20" s="221"/>
    </row>
    <row r="21" spans="1:13">
      <c r="A21" s="207"/>
      <c r="B21" s="228"/>
      <c r="C21" s="228"/>
      <c r="D21" s="228"/>
      <c r="E21" s="228"/>
      <c r="F21" s="228"/>
      <c r="G21" s="228"/>
      <c r="H21" s="228"/>
      <c r="I21" s="228"/>
      <c r="J21" s="228"/>
      <c r="K21" s="228"/>
      <c r="L21" s="214"/>
    </row>
    <row r="22" spans="1:13">
      <c r="A22" s="225"/>
      <c r="B22" s="227" t="s">
        <v>367</v>
      </c>
      <c r="C22" s="227"/>
      <c r="D22" s="227"/>
      <c r="E22" s="227"/>
      <c r="F22" s="227"/>
      <c r="G22" s="227"/>
      <c r="H22" s="227"/>
      <c r="I22" s="227"/>
      <c r="J22" s="227"/>
      <c r="K22" s="227"/>
      <c r="L22" s="131"/>
      <c r="M22" s="133"/>
    </row>
    <row r="23" spans="1:13" ht="12.75" customHeight="1">
      <c r="A23" s="226"/>
      <c r="B23" s="223" t="s">
        <v>373</v>
      </c>
      <c r="C23" s="223" t="s">
        <v>375</v>
      </c>
      <c r="D23" s="223" t="s">
        <v>370</v>
      </c>
      <c r="E23" s="223" t="s">
        <v>372</v>
      </c>
      <c r="F23" s="223" t="s">
        <v>368</v>
      </c>
      <c r="G23" s="223" t="s">
        <v>374</v>
      </c>
      <c r="H23" s="223" t="s">
        <v>371</v>
      </c>
      <c r="I23" s="223" t="s">
        <v>376</v>
      </c>
      <c r="J23" s="223"/>
      <c r="K23" s="223"/>
      <c r="L23" s="132"/>
    </row>
    <row r="24" spans="1:13">
      <c r="A24" s="202" t="s">
        <v>388</v>
      </c>
      <c r="B24" s="224"/>
      <c r="C24" s="224"/>
      <c r="D24" s="224"/>
      <c r="E24" s="224"/>
      <c r="F24" s="224"/>
      <c r="G24" s="224"/>
      <c r="H24" s="224"/>
      <c r="I24" s="224"/>
      <c r="J24" s="224"/>
      <c r="K24" s="224"/>
      <c r="L24" s="132"/>
    </row>
    <row r="25" spans="1:13">
      <c r="A25" s="198" t="s">
        <v>406</v>
      </c>
      <c r="B25" s="199" t="s">
        <v>363</v>
      </c>
      <c r="C25" s="199"/>
      <c r="D25" s="130"/>
      <c r="E25" s="130"/>
      <c r="F25" s="130"/>
      <c r="G25" s="130"/>
      <c r="H25" s="130"/>
      <c r="I25" s="130"/>
      <c r="J25" s="130"/>
      <c r="K25" s="130"/>
      <c r="L25" s="132"/>
    </row>
    <row r="26" spans="1:13">
      <c r="A26" t="s">
        <v>403</v>
      </c>
      <c r="B26" s="130"/>
      <c r="C26" s="199" t="s">
        <v>363</v>
      </c>
      <c r="D26" s="199" t="s">
        <v>363</v>
      </c>
      <c r="E26" s="130"/>
      <c r="F26" s="130"/>
      <c r="G26" s="130"/>
      <c r="H26" s="130"/>
      <c r="I26" s="130"/>
      <c r="J26" s="130"/>
      <c r="K26" s="130"/>
      <c r="L26" s="132"/>
    </row>
    <row r="27" spans="1:13">
      <c r="A27" t="s">
        <v>404</v>
      </c>
      <c r="B27" s="130"/>
      <c r="C27" s="130"/>
      <c r="D27" s="130"/>
      <c r="E27" s="199" t="s">
        <v>363</v>
      </c>
      <c r="F27" s="199"/>
      <c r="G27" s="130"/>
      <c r="H27" s="130"/>
      <c r="I27" s="130"/>
      <c r="J27" s="130"/>
      <c r="K27" s="130"/>
      <c r="L27" s="132"/>
    </row>
    <row r="28" spans="1:13">
      <c r="A28" t="s">
        <v>405</v>
      </c>
      <c r="B28" s="130"/>
      <c r="C28" s="130"/>
      <c r="D28" s="130"/>
      <c r="E28" s="130"/>
      <c r="F28" s="199" t="s">
        <v>363</v>
      </c>
      <c r="G28" s="130"/>
      <c r="H28" s="130"/>
      <c r="I28" s="130"/>
      <c r="J28" s="130"/>
      <c r="K28" s="130"/>
      <c r="L28" s="132"/>
    </row>
    <row r="29" spans="1:13">
      <c r="A29" t="s">
        <v>407</v>
      </c>
      <c r="B29" s="130"/>
      <c r="C29" s="130"/>
      <c r="D29" s="130"/>
      <c r="E29" s="130"/>
      <c r="F29" s="199" t="s">
        <v>363</v>
      </c>
      <c r="G29" s="130"/>
      <c r="H29" s="130"/>
      <c r="I29" s="130"/>
      <c r="J29" s="130"/>
      <c r="K29" s="130"/>
      <c r="L29" s="132"/>
    </row>
    <row r="30" spans="1:13">
      <c r="A30" t="s">
        <v>408</v>
      </c>
      <c r="B30" s="130"/>
      <c r="C30" s="130"/>
      <c r="D30" s="130"/>
      <c r="E30" s="130"/>
      <c r="F30" s="199" t="s">
        <v>363</v>
      </c>
      <c r="G30" s="130"/>
      <c r="H30" s="130"/>
      <c r="I30" s="130"/>
      <c r="J30" s="130"/>
      <c r="K30" s="130"/>
      <c r="L30" s="132"/>
    </row>
    <row r="31" spans="1:13">
      <c r="A31" t="s">
        <v>409</v>
      </c>
      <c r="B31" s="130"/>
      <c r="C31" s="130"/>
      <c r="D31" s="130"/>
      <c r="E31" s="130"/>
      <c r="F31" s="199" t="s">
        <v>363</v>
      </c>
      <c r="G31" s="130"/>
      <c r="H31" s="130"/>
      <c r="I31" s="130"/>
      <c r="J31" s="130"/>
      <c r="K31" s="130"/>
      <c r="L31" s="132"/>
    </row>
    <row r="32" spans="1:13">
      <c r="A32" t="s">
        <v>410</v>
      </c>
      <c r="B32" s="130"/>
      <c r="C32" s="130"/>
      <c r="D32" s="130"/>
      <c r="E32" s="130"/>
      <c r="F32" s="199" t="s">
        <v>363</v>
      </c>
      <c r="G32" s="130"/>
      <c r="H32" s="130"/>
      <c r="I32" s="130"/>
      <c r="J32" s="130"/>
      <c r="K32" s="130"/>
      <c r="L32" s="132"/>
    </row>
    <row r="33" spans="1:12">
      <c r="A33" t="s">
        <v>411</v>
      </c>
      <c r="B33" s="130"/>
      <c r="C33" s="130"/>
      <c r="D33" s="130"/>
      <c r="E33" s="130"/>
      <c r="F33" s="199" t="s">
        <v>363</v>
      </c>
      <c r="G33" s="199" t="s">
        <v>363</v>
      </c>
      <c r="H33" s="199"/>
      <c r="I33" s="130"/>
      <c r="J33" s="130"/>
      <c r="K33" s="130"/>
      <c r="L33" s="132"/>
    </row>
    <row r="34" spans="1:12">
      <c r="A34" t="s">
        <v>412</v>
      </c>
      <c r="B34" s="130"/>
      <c r="C34" s="130"/>
      <c r="D34" s="130"/>
      <c r="E34" s="199" t="s">
        <v>363</v>
      </c>
      <c r="F34" s="130"/>
      <c r="G34" s="199" t="s">
        <v>363</v>
      </c>
      <c r="H34" s="199" t="s">
        <v>363</v>
      </c>
      <c r="I34" s="130"/>
      <c r="J34" s="130"/>
      <c r="K34" s="130"/>
      <c r="L34" s="132"/>
    </row>
    <row r="35" spans="1:12">
      <c r="A35" t="s">
        <v>413</v>
      </c>
      <c r="B35" s="130"/>
      <c r="C35" s="130"/>
      <c r="D35" s="130"/>
      <c r="E35" s="130"/>
      <c r="F35" s="199" t="s">
        <v>363</v>
      </c>
      <c r="G35" s="130"/>
      <c r="H35" s="130"/>
      <c r="I35" s="199" t="s">
        <v>363</v>
      </c>
      <c r="J35" s="130"/>
      <c r="K35" s="130"/>
      <c r="L35" s="132"/>
    </row>
    <row r="36" spans="1:12">
      <c r="A36" s="215"/>
      <c r="B36" s="213"/>
      <c r="C36" s="213"/>
      <c r="D36" s="213"/>
      <c r="E36" s="213"/>
      <c r="F36" s="213"/>
      <c r="G36" s="213"/>
      <c r="H36" s="213"/>
      <c r="I36" s="213"/>
      <c r="J36" s="213"/>
      <c r="K36" s="213"/>
      <c r="L36" s="214"/>
    </row>
    <row r="37" spans="1:12" ht="12.75" customHeight="1">
      <c r="A37" s="215" t="s">
        <v>369</v>
      </c>
      <c r="B37" s="213"/>
      <c r="C37" s="213"/>
      <c r="D37" s="213"/>
      <c r="E37" s="213"/>
      <c r="F37" s="213"/>
      <c r="G37" s="213"/>
      <c r="H37" s="213"/>
      <c r="I37" s="213"/>
      <c r="J37" s="213"/>
      <c r="K37" s="213"/>
      <c r="L37" s="214"/>
    </row>
    <row r="38" spans="1:12">
      <c r="A38" s="207" t="s">
        <v>416</v>
      </c>
      <c r="B38" s="213"/>
      <c r="C38" s="213"/>
      <c r="D38" s="213"/>
      <c r="E38" s="213"/>
      <c r="F38" s="213"/>
      <c r="G38" s="213"/>
      <c r="H38" s="213"/>
      <c r="I38" s="213"/>
      <c r="J38" s="213"/>
      <c r="K38" s="213"/>
      <c r="L38" s="214"/>
    </row>
    <row r="39" spans="1:12">
      <c r="A39" s="215"/>
      <c r="B39" s="213"/>
      <c r="C39" s="213"/>
      <c r="D39" s="213"/>
      <c r="E39" s="213"/>
      <c r="F39" s="213"/>
      <c r="G39" s="213"/>
      <c r="H39" s="213"/>
      <c r="I39" s="213"/>
      <c r="J39" s="213"/>
      <c r="K39" s="213"/>
      <c r="L39" s="214"/>
    </row>
    <row r="40" spans="1:12" ht="6" customHeight="1">
      <c r="A40" s="216"/>
      <c r="B40" s="217"/>
      <c r="C40" s="217"/>
      <c r="D40" s="217"/>
      <c r="E40" s="217"/>
      <c r="F40" s="217"/>
      <c r="G40" s="217"/>
      <c r="H40" s="217"/>
      <c r="I40" s="217"/>
      <c r="J40" s="217"/>
      <c r="K40" s="217"/>
      <c r="L40" s="218"/>
    </row>
    <row r="41" spans="1:12" ht="15.75">
      <c r="A41" s="219" t="s">
        <v>417</v>
      </c>
      <c r="B41" s="220"/>
      <c r="C41" s="220"/>
      <c r="D41" s="220"/>
      <c r="E41" s="220"/>
      <c r="F41" s="220"/>
      <c r="G41" s="220"/>
      <c r="H41" s="220"/>
      <c r="I41" s="220"/>
      <c r="J41" s="220"/>
      <c r="K41" s="220"/>
      <c r="L41" s="221"/>
    </row>
    <row r="42" spans="1:12">
      <c r="A42" s="207" t="s">
        <v>427</v>
      </c>
      <c r="B42" s="213"/>
      <c r="C42" s="213"/>
      <c r="D42" s="213"/>
      <c r="E42" s="213"/>
      <c r="F42" s="213"/>
      <c r="G42" s="213"/>
      <c r="H42" s="213"/>
      <c r="I42" s="213"/>
      <c r="J42" s="213"/>
      <c r="K42" s="213"/>
      <c r="L42" s="214"/>
    </row>
    <row r="43" spans="1:12">
      <c r="A43" s="207" t="s">
        <v>428</v>
      </c>
      <c r="B43" s="213"/>
      <c r="C43" s="213"/>
      <c r="D43" s="213"/>
      <c r="E43" s="213"/>
      <c r="F43" s="213"/>
      <c r="G43" s="213"/>
      <c r="H43" s="213"/>
      <c r="I43" s="213"/>
      <c r="J43" s="213"/>
      <c r="K43" s="213"/>
      <c r="L43" s="214"/>
    </row>
    <row r="44" spans="1:12">
      <c r="A44" s="215"/>
      <c r="B44" s="213"/>
      <c r="C44" s="213"/>
      <c r="D44" s="213"/>
      <c r="E44" s="213"/>
      <c r="F44" s="213"/>
      <c r="G44" s="213"/>
      <c r="H44" s="213"/>
      <c r="I44" s="213"/>
      <c r="J44" s="213"/>
      <c r="K44" s="213"/>
      <c r="L44" s="214"/>
    </row>
    <row r="45" spans="1:12" ht="6" customHeight="1">
      <c r="A45" s="216"/>
      <c r="B45" s="217"/>
      <c r="C45" s="217"/>
      <c r="D45" s="217"/>
      <c r="E45" s="217"/>
      <c r="F45" s="217"/>
      <c r="G45" s="217"/>
      <c r="H45" s="217"/>
      <c r="I45" s="217"/>
      <c r="J45" s="217"/>
      <c r="K45" s="217"/>
      <c r="L45" s="218"/>
    </row>
    <row r="46" spans="1:12" ht="15.75">
      <c r="A46" s="219" t="s">
        <v>418</v>
      </c>
      <c r="B46" s="220"/>
      <c r="C46" s="220"/>
      <c r="D46" s="220"/>
      <c r="E46" s="220"/>
      <c r="F46" s="220"/>
      <c r="G46" s="220"/>
      <c r="H46" s="220"/>
      <c r="I46" s="220"/>
      <c r="J46" s="220"/>
      <c r="K46" s="220"/>
      <c r="L46" s="221"/>
    </row>
    <row r="47" spans="1:12">
      <c r="A47" s="207" t="s">
        <v>441</v>
      </c>
      <c r="B47" s="213"/>
      <c r="C47" s="213"/>
      <c r="D47" s="213"/>
      <c r="E47" s="213"/>
      <c r="F47" s="213"/>
      <c r="G47" s="213"/>
      <c r="H47" s="213"/>
      <c r="I47" s="213"/>
      <c r="J47" s="213"/>
      <c r="K47" s="213"/>
      <c r="L47" s="214"/>
    </row>
    <row r="48" spans="1:12" ht="7.5" customHeight="1">
      <c r="A48" s="216"/>
      <c r="B48" s="217"/>
      <c r="C48" s="217"/>
      <c r="D48" s="217"/>
      <c r="E48" s="217"/>
      <c r="F48" s="217"/>
      <c r="G48" s="217"/>
      <c r="H48" s="217"/>
      <c r="I48" s="217"/>
      <c r="J48" s="217"/>
      <c r="K48" s="217"/>
      <c r="L48" s="218"/>
    </row>
    <row r="49" spans="1:12" ht="11.25" customHeight="1">
      <c r="A49" s="203"/>
      <c r="B49" s="204"/>
      <c r="C49" s="204"/>
      <c r="D49" s="204"/>
      <c r="E49" s="204"/>
      <c r="F49" s="204"/>
      <c r="G49" s="204"/>
      <c r="H49" s="204"/>
      <c r="I49" s="204"/>
      <c r="J49" s="204"/>
      <c r="K49" s="204"/>
      <c r="L49" s="205"/>
    </row>
    <row r="50" spans="1:12" ht="15.75">
      <c r="A50" s="219" t="s">
        <v>419</v>
      </c>
      <c r="B50" s="220"/>
      <c r="C50" s="220"/>
      <c r="D50" s="220"/>
      <c r="E50" s="220"/>
      <c r="F50" s="220"/>
      <c r="G50" s="220"/>
      <c r="H50" s="220"/>
      <c r="I50" s="220"/>
      <c r="J50" s="220"/>
      <c r="K50" s="220"/>
      <c r="L50" s="221"/>
    </row>
    <row r="51" spans="1:12">
      <c r="A51" s="207" t="s">
        <v>424</v>
      </c>
      <c r="B51" s="213"/>
      <c r="C51" s="213"/>
      <c r="D51" s="213"/>
      <c r="E51" s="213"/>
      <c r="F51" s="213"/>
      <c r="G51" s="213"/>
      <c r="H51" s="213"/>
      <c r="I51" s="213"/>
      <c r="J51" s="213"/>
      <c r="K51" s="213"/>
      <c r="L51" s="214"/>
    </row>
    <row r="52" spans="1:12">
      <c r="A52" s="207" t="s">
        <v>442</v>
      </c>
      <c r="B52" s="213"/>
      <c r="C52" s="213"/>
      <c r="D52" s="213"/>
      <c r="E52" s="213"/>
      <c r="F52" s="213"/>
      <c r="G52" s="213"/>
      <c r="H52" s="213"/>
      <c r="I52" s="213"/>
      <c r="J52" s="213"/>
      <c r="K52" s="213"/>
      <c r="L52" s="214"/>
    </row>
    <row r="53" spans="1:12">
      <c r="A53" s="207" t="s">
        <v>443</v>
      </c>
      <c r="B53" s="213"/>
      <c r="C53" s="213"/>
      <c r="D53" s="213"/>
      <c r="E53" s="213"/>
      <c r="F53" s="213"/>
      <c r="G53" s="213"/>
      <c r="H53" s="213"/>
      <c r="I53" s="213"/>
      <c r="J53" s="213"/>
      <c r="K53" s="213"/>
      <c r="L53" s="214"/>
    </row>
    <row r="54" spans="1:12">
      <c r="A54" s="215"/>
      <c r="B54" s="213"/>
      <c r="C54" s="213"/>
      <c r="D54" s="213"/>
      <c r="E54" s="213"/>
      <c r="F54" s="213"/>
      <c r="G54" s="213"/>
      <c r="H54" s="213"/>
      <c r="I54" s="213"/>
      <c r="J54" s="213"/>
      <c r="K54" s="213"/>
      <c r="L54" s="214"/>
    </row>
    <row r="55" spans="1:12">
      <c r="A55" s="215"/>
      <c r="B55" s="213"/>
      <c r="C55" s="213"/>
      <c r="D55" s="213"/>
      <c r="E55" s="213"/>
      <c r="F55" s="213"/>
      <c r="G55" s="213"/>
      <c r="H55" s="213"/>
      <c r="I55" s="213"/>
      <c r="J55" s="213"/>
      <c r="K55" s="213"/>
      <c r="L55" s="214"/>
    </row>
    <row r="56" spans="1:12">
      <c r="A56" s="215"/>
      <c r="B56" s="213"/>
      <c r="C56" s="213"/>
      <c r="D56" s="213"/>
      <c r="E56" s="213"/>
      <c r="F56" s="213"/>
      <c r="G56" s="213"/>
      <c r="H56" s="213"/>
      <c r="I56" s="213"/>
      <c r="J56" s="213"/>
      <c r="K56" s="213"/>
      <c r="L56" s="214"/>
    </row>
    <row r="57" spans="1:12">
      <c r="A57" s="215"/>
      <c r="B57" s="213"/>
      <c r="C57" s="213"/>
      <c r="D57" s="213"/>
      <c r="E57" s="213"/>
      <c r="F57" s="213"/>
      <c r="G57" s="213"/>
      <c r="H57" s="213"/>
      <c r="I57" s="213"/>
      <c r="J57" s="213"/>
      <c r="K57" s="213"/>
      <c r="L57" s="214"/>
    </row>
    <row r="58" spans="1:12">
      <c r="A58" s="215"/>
      <c r="B58" s="213"/>
      <c r="C58" s="213"/>
      <c r="D58" s="213"/>
      <c r="E58" s="213"/>
      <c r="F58" s="213"/>
      <c r="G58" s="213"/>
      <c r="H58" s="213"/>
      <c r="I58" s="213"/>
      <c r="J58" s="213"/>
      <c r="K58" s="213"/>
      <c r="L58" s="214"/>
    </row>
    <row r="59" spans="1:12" ht="6" customHeight="1">
      <c r="A59" s="215"/>
      <c r="B59" s="213"/>
      <c r="C59" s="213"/>
      <c r="D59" s="213"/>
      <c r="E59" s="213"/>
      <c r="F59" s="213"/>
      <c r="G59" s="213"/>
      <c r="H59" s="213"/>
      <c r="I59" s="213"/>
      <c r="J59" s="213"/>
      <c r="K59" s="213"/>
      <c r="L59" s="214"/>
    </row>
    <row r="60" spans="1:12" ht="15.75" customHeight="1">
      <c r="A60" s="232"/>
      <c r="B60" s="233"/>
      <c r="C60" s="233"/>
      <c r="D60" s="233"/>
      <c r="E60" s="233"/>
      <c r="F60" s="233"/>
      <c r="G60" s="233"/>
      <c r="H60" s="233"/>
      <c r="I60" s="233"/>
      <c r="J60" s="233"/>
      <c r="K60" s="233"/>
      <c r="L60" s="234"/>
    </row>
    <row r="61" spans="1:12" ht="42.75" customHeight="1">
      <c r="A61" s="219" t="s">
        <v>420</v>
      </c>
      <c r="B61" s="220"/>
      <c r="C61" s="220"/>
      <c r="D61" s="220"/>
      <c r="E61" s="220"/>
      <c r="F61" s="220"/>
      <c r="G61" s="220"/>
      <c r="H61" s="220"/>
      <c r="I61" s="220"/>
      <c r="J61" s="220"/>
      <c r="K61" s="220"/>
      <c r="L61" s="221"/>
    </row>
    <row r="62" spans="1:12" ht="26.25" customHeight="1">
      <c r="A62" s="229" t="s">
        <v>390</v>
      </c>
      <c r="B62" s="230"/>
      <c r="C62" s="230"/>
      <c r="D62" s="230"/>
      <c r="E62" s="230"/>
      <c r="F62" s="230"/>
      <c r="G62" s="230"/>
      <c r="H62" s="230"/>
      <c r="I62" s="230"/>
      <c r="J62" s="230"/>
      <c r="K62" s="230"/>
      <c r="L62" s="231"/>
    </row>
    <row r="63" spans="1:12">
      <c r="A63" s="207" t="s">
        <v>435</v>
      </c>
      <c r="B63" s="213"/>
      <c r="C63" s="213"/>
      <c r="D63" s="213"/>
      <c r="E63" s="213"/>
      <c r="F63" s="213"/>
      <c r="G63" s="213"/>
      <c r="H63" s="213"/>
      <c r="I63" s="213"/>
      <c r="J63" s="213"/>
      <c r="K63" s="213"/>
      <c r="L63" s="214"/>
    </row>
    <row r="64" spans="1:12">
      <c r="A64" s="207" t="s">
        <v>429</v>
      </c>
      <c r="B64" s="213"/>
      <c r="C64" s="213"/>
      <c r="D64" s="213"/>
      <c r="E64" s="213"/>
      <c r="F64" s="213"/>
      <c r="G64" s="213"/>
      <c r="H64" s="213"/>
      <c r="I64" s="213"/>
      <c r="J64" s="213"/>
      <c r="K64" s="213"/>
      <c r="L64" s="214"/>
    </row>
    <row r="65" spans="1:12">
      <c r="A65" s="207" t="s">
        <v>436</v>
      </c>
      <c r="B65" s="213"/>
      <c r="C65" s="213"/>
      <c r="D65" s="213"/>
      <c r="E65" s="213"/>
      <c r="F65" s="213"/>
      <c r="G65" s="213"/>
      <c r="H65" s="213"/>
      <c r="I65" s="213"/>
      <c r="J65" s="213"/>
      <c r="K65" s="213"/>
      <c r="L65" s="214"/>
    </row>
    <row r="66" spans="1:12">
      <c r="A66" s="207" t="s">
        <v>430</v>
      </c>
      <c r="B66" s="213"/>
      <c r="C66" s="213"/>
      <c r="D66" s="213"/>
      <c r="E66" s="213"/>
      <c r="F66" s="213"/>
      <c r="G66" s="213"/>
      <c r="H66" s="213"/>
      <c r="I66" s="213"/>
      <c r="J66" s="213"/>
      <c r="K66" s="213"/>
      <c r="L66" s="214"/>
    </row>
    <row r="67" spans="1:12" ht="26.25" customHeight="1">
      <c r="A67" s="207" t="s">
        <v>431</v>
      </c>
      <c r="B67" s="213"/>
      <c r="C67" s="213"/>
      <c r="D67" s="213"/>
      <c r="E67" s="213"/>
      <c r="F67" s="213"/>
      <c r="G67" s="213"/>
      <c r="H67" s="213"/>
      <c r="I67" s="213"/>
      <c r="J67" s="213"/>
      <c r="K67" s="213"/>
      <c r="L67" s="214"/>
    </row>
    <row r="68" spans="1:12" ht="39.75" customHeight="1">
      <c r="A68" s="207" t="s">
        <v>437</v>
      </c>
      <c r="B68" s="213"/>
      <c r="C68" s="213"/>
      <c r="D68" s="213"/>
      <c r="E68" s="213"/>
      <c r="F68" s="213"/>
      <c r="G68" s="213"/>
      <c r="H68" s="213"/>
      <c r="I68" s="213"/>
      <c r="J68" s="213"/>
      <c r="K68" s="213"/>
      <c r="L68" s="214"/>
    </row>
    <row r="69" spans="1:12" ht="49.5" customHeight="1">
      <c r="A69" s="207" t="s">
        <v>438</v>
      </c>
      <c r="B69" s="208"/>
      <c r="C69" s="208"/>
      <c r="D69" s="208"/>
      <c r="E69" s="208"/>
      <c r="F69" s="208"/>
      <c r="G69" s="208"/>
      <c r="H69" s="208"/>
      <c r="I69" s="208"/>
      <c r="J69" s="208"/>
      <c r="K69" s="208"/>
      <c r="L69" s="209"/>
    </row>
    <row r="70" spans="1:12">
      <c r="A70" s="207" t="s">
        <v>439</v>
      </c>
      <c r="B70" s="213"/>
      <c r="C70" s="213"/>
      <c r="D70" s="213"/>
      <c r="E70" s="213"/>
      <c r="F70" s="213"/>
      <c r="G70" s="213"/>
      <c r="H70" s="213"/>
      <c r="I70" s="213"/>
      <c r="J70" s="213"/>
      <c r="K70" s="213"/>
      <c r="L70" s="214"/>
    </row>
    <row r="71" spans="1:12">
      <c r="A71" s="207" t="s">
        <v>434</v>
      </c>
      <c r="B71" s="213"/>
      <c r="C71" s="213"/>
      <c r="D71" s="213"/>
      <c r="E71" s="213"/>
      <c r="F71" s="213"/>
      <c r="G71" s="213"/>
      <c r="H71" s="213"/>
      <c r="I71" s="213"/>
      <c r="J71" s="213"/>
      <c r="K71" s="213"/>
      <c r="L71" s="214"/>
    </row>
    <row r="72" spans="1:12">
      <c r="A72" s="207" t="s">
        <v>432</v>
      </c>
      <c r="B72" s="213"/>
      <c r="C72" s="213"/>
      <c r="D72" s="213"/>
      <c r="E72" s="213"/>
      <c r="F72" s="213"/>
      <c r="G72" s="213"/>
      <c r="H72" s="213"/>
      <c r="I72" s="213"/>
      <c r="J72" s="213"/>
      <c r="K72" s="213"/>
      <c r="L72" s="214"/>
    </row>
    <row r="73" spans="1:12">
      <c r="A73" s="207" t="s">
        <v>433</v>
      </c>
      <c r="B73" s="213"/>
      <c r="C73" s="213"/>
      <c r="D73" s="213"/>
      <c r="E73" s="213"/>
      <c r="F73" s="213"/>
      <c r="G73" s="213"/>
      <c r="H73" s="213"/>
      <c r="I73" s="213"/>
      <c r="J73" s="213"/>
      <c r="K73" s="213"/>
      <c r="L73" s="214"/>
    </row>
  </sheetData>
  <sheetProtection autoFilter="0"/>
  <mergeCells count="70">
    <mergeCell ref="A56:L56"/>
    <mergeCell ref="A57:L57"/>
    <mergeCell ref="A58:L58"/>
    <mergeCell ref="A41:L41"/>
    <mergeCell ref="A52:L52"/>
    <mergeCell ref="A53:L53"/>
    <mergeCell ref="A54:L54"/>
    <mergeCell ref="A55:L55"/>
    <mergeCell ref="A42:L42"/>
    <mergeCell ref="A43:L43"/>
    <mergeCell ref="A44:L44"/>
    <mergeCell ref="A47:L47"/>
    <mergeCell ref="A51:L51"/>
    <mergeCell ref="A45:L45"/>
    <mergeCell ref="A46:L46"/>
    <mergeCell ref="A50:L50"/>
    <mergeCell ref="A70:L70"/>
    <mergeCell ref="A71:L71"/>
    <mergeCell ref="A72:L72"/>
    <mergeCell ref="A73:L73"/>
    <mergeCell ref="A59:L59"/>
    <mergeCell ref="A63:L63"/>
    <mergeCell ref="A62:L62"/>
    <mergeCell ref="A64:L64"/>
    <mergeCell ref="A60:L60"/>
    <mergeCell ref="A67:L67"/>
    <mergeCell ref="A68:L68"/>
    <mergeCell ref="A66:L66"/>
    <mergeCell ref="A61:L61"/>
    <mergeCell ref="A65:L65"/>
    <mergeCell ref="A69:L69"/>
    <mergeCell ref="A20:L20"/>
    <mergeCell ref="A19:L19"/>
    <mergeCell ref="A48:L48"/>
    <mergeCell ref="B22:K22"/>
    <mergeCell ref="J23:J24"/>
    <mergeCell ref="K23:K24"/>
    <mergeCell ref="A37:L37"/>
    <mergeCell ref="A38:L38"/>
    <mergeCell ref="A39:L39"/>
    <mergeCell ref="A21:L21"/>
    <mergeCell ref="A36:L36"/>
    <mergeCell ref="G23:G24"/>
    <mergeCell ref="H23:H24"/>
    <mergeCell ref="I23:I24"/>
    <mergeCell ref="D23:D24"/>
    <mergeCell ref="A40:L40"/>
    <mergeCell ref="B23:B24"/>
    <mergeCell ref="A22:A23"/>
    <mergeCell ref="C23:C24"/>
    <mergeCell ref="E23:E24"/>
    <mergeCell ref="F23:F24"/>
    <mergeCell ref="A17:L17"/>
    <mergeCell ref="A18:L18"/>
    <mergeCell ref="A8:L8"/>
    <mergeCell ref="A11:L11"/>
    <mergeCell ref="A13:L13"/>
    <mergeCell ref="A14:L14"/>
    <mergeCell ref="A12:L12"/>
    <mergeCell ref="A10:L10"/>
    <mergeCell ref="A7:L7"/>
    <mergeCell ref="A9:L9"/>
    <mergeCell ref="A1:L1"/>
    <mergeCell ref="A15:L15"/>
    <mergeCell ref="A16:L16"/>
    <mergeCell ref="A2:L2"/>
    <mergeCell ref="A3:L3"/>
    <mergeCell ref="A4:L4"/>
    <mergeCell ref="A5:L5"/>
    <mergeCell ref="A6:L6"/>
  </mergeCells>
  <pageMargins left="0.69930555555555596" right="0.69930555555555596" top="0.78680555555555598" bottom="0.78680555555555598"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3"/>
  <sheetViews>
    <sheetView workbookViewId="0">
      <selection activeCell="A8" sqref="A8"/>
    </sheetView>
  </sheetViews>
  <sheetFormatPr baseColWidth="10" defaultRowHeight="12.75"/>
  <cols>
    <col min="1" max="1" width="55.375" customWidth="1"/>
  </cols>
  <sheetData>
    <row r="1" spans="1:1" ht="30">
      <c r="A1" s="196" t="s">
        <v>414</v>
      </c>
    </row>
    <row r="2" spans="1:1" ht="17.25" customHeight="1">
      <c r="A2" s="196"/>
    </row>
    <row r="3" spans="1:1" ht="15">
      <c r="A3" s="195" t="s">
        <v>406</v>
      </c>
    </row>
    <row r="4" spans="1:1" ht="15">
      <c r="A4" s="195" t="s">
        <v>403</v>
      </c>
    </row>
    <row r="5" spans="1:1" ht="15">
      <c r="A5" s="195" t="s">
        <v>404</v>
      </c>
    </row>
    <row r="6" spans="1:1" ht="15">
      <c r="A6" s="195" t="s">
        <v>405</v>
      </c>
    </row>
    <row r="7" spans="1:1" ht="15">
      <c r="A7" s="195" t="s">
        <v>407</v>
      </c>
    </row>
    <row r="8" spans="1:1" ht="15">
      <c r="A8" s="195" t="s">
        <v>408</v>
      </c>
    </row>
    <row r="9" spans="1:1" ht="15">
      <c r="A9" s="195" t="s">
        <v>409</v>
      </c>
    </row>
    <row r="10" spans="1:1" ht="15">
      <c r="A10" s="195" t="s">
        <v>410</v>
      </c>
    </row>
    <row r="11" spans="1:1" ht="15">
      <c r="A11" s="195" t="s">
        <v>411</v>
      </c>
    </row>
    <row r="12" spans="1:1" ht="15">
      <c r="A12" s="195" t="s">
        <v>412</v>
      </c>
    </row>
    <row r="13" spans="1:1" ht="15">
      <c r="A13" s="195" t="s">
        <v>413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6"/>
  <sheetViews>
    <sheetView topLeftCell="A22" zoomScale="115" zoomScaleNormal="115" workbookViewId="0">
      <selection activeCell="B3" sqref="B3:B56"/>
    </sheetView>
  </sheetViews>
  <sheetFormatPr baseColWidth="10" defaultRowHeight="12.75"/>
  <cols>
    <col min="1" max="1" width="5.875" customWidth="1"/>
    <col min="2" max="2" width="54.875" customWidth="1"/>
    <col min="3" max="3" width="30.625" customWidth="1"/>
  </cols>
  <sheetData>
    <row r="1" spans="1:3" ht="30">
      <c r="A1" s="196" t="s">
        <v>422</v>
      </c>
    </row>
    <row r="2" spans="1:3" s="200" customFormat="1" ht="14.25">
      <c r="A2" s="200" t="s">
        <v>391</v>
      </c>
      <c r="B2" s="200" t="s">
        <v>7</v>
      </c>
      <c r="C2" s="200" t="s">
        <v>448</v>
      </c>
    </row>
    <row r="3" spans="1:3">
      <c r="A3">
        <v>1</v>
      </c>
      <c r="B3" t="s">
        <v>406</v>
      </c>
      <c r="C3" t="s">
        <v>449</v>
      </c>
    </row>
    <row r="4" spans="1:3">
      <c r="A4">
        <v>2</v>
      </c>
      <c r="C4" t="s">
        <v>450</v>
      </c>
    </row>
    <row r="5" spans="1:3">
      <c r="A5">
        <v>3</v>
      </c>
      <c r="C5" t="s">
        <v>451</v>
      </c>
    </row>
    <row r="6" spans="1:3">
      <c r="A6">
        <v>4</v>
      </c>
      <c r="B6" t="s">
        <v>403</v>
      </c>
      <c r="C6" t="s">
        <v>452</v>
      </c>
    </row>
    <row r="7" spans="1:3">
      <c r="A7">
        <v>5</v>
      </c>
      <c r="C7" t="s">
        <v>453</v>
      </c>
    </row>
    <row r="8" spans="1:3">
      <c r="A8">
        <v>6</v>
      </c>
      <c r="B8" t="s">
        <v>454</v>
      </c>
      <c r="C8" t="s">
        <v>455</v>
      </c>
    </row>
    <row r="9" spans="1:3">
      <c r="A9">
        <v>7</v>
      </c>
      <c r="C9" t="s">
        <v>456</v>
      </c>
    </row>
    <row r="10" spans="1:3">
      <c r="A10">
        <v>8</v>
      </c>
      <c r="C10" t="s">
        <v>457</v>
      </c>
    </row>
    <row r="11" spans="1:3">
      <c r="A11">
        <v>9</v>
      </c>
      <c r="C11" t="s">
        <v>458</v>
      </c>
    </row>
    <row r="12" spans="1:3">
      <c r="A12">
        <v>10</v>
      </c>
      <c r="C12" t="s">
        <v>459</v>
      </c>
    </row>
    <row r="13" spans="1:3">
      <c r="A13">
        <v>11</v>
      </c>
      <c r="B13" t="s">
        <v>460</v>
      </c>
      <c r="C13" t="s">
        <v>461</v>
      </c>
    </row>
    <row r="14" spans="1:3">
      <c r="A14">
        <v>12</v>
      </c>
      <c r="B14" t="s">
        <v>407</v>
      </c>
      <c r="C14" t="s">
        <v>468</v>
      </c>
    </row>
    <row r="15" spans="1:3">
      <c r="A15">
        <v>13</v>
      </c>
      <c r="C15" t="s">
        <v>462</v>
      </c>
    </row>
    <row r="16" spans="1:3">
      <c r="A16">
        <v>14</v>
      </c>
      <c r="C16" t="s">
        <v>463</v>
      </c>
    </row>
    <row r="17" spans="1:3">
      <c r="A17">
        <v>15</v>
      </c>
      <c r="C17" t="s">
        <v>464</v>
      </c>
    </row>
    <row r="18" spans="1:3">
      <c r="A18">
        <v>16</v>
      </c>
      <c r="C18" t="s">
        <v>465</v>
      </c>
    </row>
    <row r="19" spans="1:3">
      <c r="A19">
        <v>17</v>
      </c>
      <c r="C19" t="s">
        <v>466</v>
      </c>
    </row>
    <row r="20" spans="1:3">
      <c r="A20">
        <v>18</v>
      </c>
      <c r="C20" t="s">
        <v>467</v>
      </c>
    </row>
    <row r="21" spans="1:3">
      <c r="A21">
        <v>19</v>
      </c>
      <c r="C21" t="s">
        <v>469</v>
      </c>
    </row>
    <row r="22" spans="1:3">
      <c r="A22">
        <v>20</v>
      </c>
      <c r="C22" t="s">
        <v>471</v>
      </c>
    </row>
    <row r="23" spans="1:3">
      <c r="A23">
        <v>21</v>
      </c>
      <c r="B23" t="s">
        <v>408</v>
      </c>
      <c r="C23" t="s">
        <v>472</v>
      </c>
    </row>
    <row r="24" spans="1:3">
      <c r="A24">
        <v>22</v>
      </c>
      <c r="C24" t="s">
        <v>473</v>
      </c>
    </row>
    <row r="25" spans="1:3">
      <c r="A25">
        <v>23</v>
      </c>
      <c r="C25" t="s">
        <v>474</v>
      </c>
    </row>
    <row r="26" spans="1:3">
      <c r="A26">
        <v>24</v>
      </c>
      <c r="B26" t="s">
        <v>409</v>
      </c>
      <c r="C26" t="s">
        <v>476</v>
      </c>
    </row>
    <row r="27" spans="1:3">
      <c r="A27">
        <v>25</v>
      </c>
      <c r="C27" t="s">
        <v>481</v>
      </c>
    </row>
    <row r="28" spans="1:3">
      <c r="A28">
        <v>26</v>
      </c>
      <c r="C28" t="s">
        <v>477</v>
      </c>
    </row>
    <row r="29" spans="1:3">
      <c r="A29">
        <v>27</v>
      </c>
      <c r="C29" t="s">
        <v>478</v>
      </c>
    </row>
    <row r="30" spans="1:3">
      <c r="A30">
        <v>28</v>
      </c>
      <c r="C30" t="s">
        <v>475</v>
      </c>
    </row>
    <row r="31" spans="1:3">
      <c r="A31">
        <v>29</v>
      </c>
      <c r="C31" t="s">
        <v>479</v>
      </c>
    </row>
    <row r="32" spans="1:3">
      <c r="A32">
        <v>30</v>
      </c>
      <c r="C32" t="s">
        <v>480</v>
      </c>
    </row>
    <row r="33" spans="1:3">
      <c r="A33">
        <v>31</v>
      </c>
      <c r="B33" t="s">
        <v>410</v>
      </c>
      <c r="C33" t="s">
        <v>482</v>
      </c>
    </row>
    <row r="34" spans="1:3">
      <c r="A34">
        <v>32</v>
      </c>
      <c r="C34" t="s">
        <v>483</v>
      </c>
    </row>
    <row r="35" spans="1:3">
      <c r="A35">
        <v>33</v>
      </c>
      <c r="C35" t="s">
        <v>484</v>
      </c>
    </row>
    <row r="36" spans="1:3">
      <c r="A36">
        <v>34</v>
      </c>
      <c r="B36" t="s">
        <v>411</v>
      </c>
      <c r="C36" t="s">
        <v>485</v>
      </c>
    </row>
    <row r="37" spans="1:3">
      <c r="A37">
        <v>35</v>
      </c>
      <c r="C37" t="s">
        <v>486</v>
      </c>
    </row>
    <row r="38" spans="1:3">
      <c r="A38">
        <v>36</v>
      </c>
      <c r="C38" t="s">
        <v>482</v>
      </c>
    </row>
    <row r="39" spans="1:3">
      <c r="A39">
        <v>37</v>
      </c>
      <c r="C39" t="s">
        <v>483</v>
      </c>
    </row>
    <row r="40" spans="1:3">
      <c r="A40">
        <v>38</v>
      </c>
      <c r="C40" t="s">
        <v>487</v>
      </c>
    </row>
    <row r="41" spans="1:3">
      <c r="A41">
        <v>39</v>
      </c>
      <c r="C41" t="s">
        <v>488</v>
      </c>
    </row>
    <row r="42" spans="1:3">
      <c r="A42">
        <v>40</v>
      </c>
      <c r="B42" t="s">
        <v>412</v>
      </c>
      <c r="C42" t="s">
        <v>482</v>
      </c>
    </row>
    <row r="43" spans="1:3">
      <c r="A43">
        <v>41</v>
      </c>
      <c r="C43" t="s">
        <v>489</v>
      </c>
    </row>
    <row r="44" spans="1:3">
      <c r="A44">
        <v>42</v>
      </c>
      <c r="C44" t="s">
        <v>483</v>
      </c>
    </row>
    <row r="45" spans="1:3">
      <c r="A45">
        <v>43</v>
      </c>
      <c r="C45" t="s">
        <v>490</v>
      </c>
    </row>
    <row r="46" spans="1:3">
      <c r="A46">
        <v>44</v>
      </c>
      <c r="C46" t="s">
        <v>491</v>
      </c>
    </row>
    <row r="47" spans="1:3">
      <c r="A47">
        <v>45</v>
      </c>
      <c r="C47" t="s">
        <v>492</v>
      </c>
    </row>
    <row r="48" spans="1:3">
      <c r="A48">
        <v>46</v>
      </c>
      <c r="C48" t="s">
        <v>493</v>
      </c>
    </row>
    <row r="49" spans="1:3">
      <c r="A49">
        <v>47</v>
      </c>
      <c r="C49" t="s">
        <v>494</v>
      </c>
    </row>
    <row r="50" spans="1:3">
      <c r="A50">
        <v>48</v>
      </c>
      <c r="C50" t="s">
        <v>488</v>
      </c>
    </row>
    <row r="51" spans="1:3">
      <c r="A51">
        <v>49</v>
      </c>
      <c r="B51" t="s">
        <v>495</v>
      </c>
      <c r="C51" t="s">
        <v>496</v>
      </c>
    </row>
    <row r="52" spans="1:3">
      <c r="A52">
        <v>50</v>
      </c>
      <c r="C52" t="s">
        <v>497</v>
      </c>
    </row>
    <row r="53" spans="1:3">
      <c r="A53">
        <v>51</v>
      </c>
      <c r="C53" t="s">
        <v>456</v>
      </c>
    </row>
    <row r="54" spans="1:3">
      <c r="A54">
        <v>52</v>
      </c>
      <c r="C54" t="s">
        <v>498</v>
      </c>
    </row>
    <row r="55" spans="1:3">
      <c r="A55">
        <v>53</v>
      </c>
      <c r="C55" t="s">
        <v>458</v>
      </c>
    </row>
    <row r="56" spans="1:3">
      <c r="A56">
        <v>54</v>
      </c>
      <c r="C56"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H181"/>
  <sheetViews>
    <sheetView tabSelected="1" topLeftCell="A287" zoomScaleNormal="100" zoomScalePageLayoutView="70" workbookViewId="0">
      <pane ySplit="7200" activePane="bottomLeft"/>
      <selection activeCell="F308" sqref="F308"/>
      <selection pane="bottomLeft" activeCell="F7" sqref="F7"/>
    </sheetView>
  </sheetViews>
  <sheetFormatPr baseColWidth="10" defaultColWidth="11.375" defaultRowHeight="14.25"/>
  <cols>
    <col min="1" max="1" width="3.375" style="134" customWidth="1"/>
    <col min="2" max="2" width="15.625" style="135" customWidth="1"/>
    <col min="3" max="3" width="3.125" style="135" hidden="1" customWidth="1"/>
    <col min="4" max="4" width="25.75" style="136" customWidth="1"/>
    <col min="5" max="5" width="25.75" style="137" customWidth="1"/>
    <col min="6" max="6" width="31.125" style="137" customWidth="1"/>
    <col min="7" max="7" width="26.375" style="137" customWidth="1"/>
    <col min="8" max="8" width="3.125" style="138" customWidth="1"/>
    <col min="9" max="11" width="3.625" style="139" customWidth="1"/>
    <col min="12" max="12" width="4.625" style="68" customWidth="1"/>
    <col min="13" max="16" width="25.625" style="140" customWidth="1"/>
    <col min="17" max="20" width="3.625" style="135" customWidth="1"/>
    <col min="21" max="21" width="3.625" style="141" customWidth="1"/>
    <col min="22" max="22" width="14.625" style="140" customWidth="1"/>
    <col min="23" max="23" width="2.125" style="122" customWidth="1"/>
    <col min="24" max="26" width="11.375" style="122"/>
    <col min="27" max="27" width="42" style="122" customWidth="1"/>
    <col min="28" max="28" width="44.625" style="122" customWidth="1"/>
    <col min="29" max="29" width="54.375" style="122" bestFit="1" customWidth="1"/>
    <col min="30" max="30" width="64.125" style="122" bestFit="1" customWidth="1"/>
    <col min="31" max="31" width="99" style="122" bestFit="1" customWidth="1"/>
    <col min="32" max="32" width="113.875" style="122" bestFit="1" customWidth="1"/>
    <col min="33" max="16384" width="11.375" style="122"/>
  </cols>
  <sheetData>
    <row r="1" spans="1:34" ht="63.75" customHeight="1"/>
    <row r="2" spans="1:34" ht="23.25" customHeight="1">
      <c r="A2" s="142" t="s">
        <v>2</v>
      </c>
      <c r="B2" s="143"/>
      <c r="C2" s="143"/>
      <c r="D2" s="144"/>
      <c r="E2" s="244" t="s">
        <v>508</v>
      </c>
      <c r="F2" s="244"/>
      <c r="G2" s="244"/>
      <c r="H2" s="244"/>
      <c r="I2" s="244"/>
      <c r="J2" s="244"/>
      <c r="K2" s="244"/>
      <c r="L2" s="244"/>
      <c r="M2" s="244"/>
      <c r="N2" s="244"/>
      <c r="O2" s="244"/>
      <c r="P2" s="145" t="s">
        <v>531</v>
      </c>
      <c r="Q2" s="235" t="s">
        <v>3</v>
      </c>
      <c r="R2" s="236"/>
      <c r="S2" s="236"/>
      <c r="T2" s="236"/>
      <c r="U2" s="236"/>
      <c r="V2" s="237"/>
    </row>
    <row r="3" spans="1:34" ht="23.25" customHeight="1">
      <c r="A3" s="146" t="s">
        <v>423</v>
      </c>
      <c r="B3" s="147"/>
      <c r="C3" s="147"/>
      <c r="D3" s="148"/>
      <c r="E3" s="245"/>
      <c r="F3" s="245"/>
      <c r="G3" s="245"/>
      <c r="H3" s="245"/>
      <c r="I3" s="245"/>
      <c r="J3" s="245"/>
      <c r="K3" s="245"/>
      <c r="L3" s="245"/>
      <c r="M3" s="245"/>
      <c r="N3" s="245"/>
      <c r="O3" s="245"/>
      <c r="P3" s="149" t="s">
        <v>533</v>
      </c>
      <c r="Q3" s="238" t="s">
        <v>532</v>
      </c>
      <c r="R3" s="239"/>
      <c r="S3" s="239"/>
      <c r="T3" s="239"/>
      <c r="U3" s="239"/>
      <c r="V3" s="240"/>
    </row>
    <row r="4" spans="1:34" s="150" customFormat="1" ht="20.25">
      <c r="A4" s="241" t="s">
        <v>4</v>
      </c>
      <c r="B4" s="242"/>
      <c r="C4" s="242"/>
      <c r="D4" s="242"/>
      <c r="E4" s="242"/>
      <c r="F4" s="242"/>
      <c r="G4" s="243"/>
      <c r="H4" s="241" t="s">
        <v>5</v>
      </c>
      <c r="I4" s="242"/>
      <c r="J4" s="242"/>
      <c r="K4" s="242"/>
      <c r="L4" s="242"/>
      <c r="M4" s="242"/>
      <c r="N4" s="242"/>
      <c r="O4" s="242"/>
      <c r="P4" s="242"/>
      <c r="Q4" s="242"/>
      <c r="R4" s="242"/>
      <c r="S4" s="242"/>
      <c r="T4" s="242"/>
      <c r="U4" s="242"/>
      <c r="V4" s="243"/>
    </row>
    <row r="5" spans="1:34" ht="12" customHeight="1">
      <c r="A5" s="151"/>
      <c r="B5" s="152"/>
      <c r="C5" s="152"/>
      <c r="D5" s="153"/>
      <c r="E5" s="152"/>
      <c r="F5" s="152"/>
      <c r="G5" s="152"/>
      <c r="H5" s="154"/>
      <c r="I5" s="154"/>
      <c r="J5" s="154"/>
      <c r="K5" s="154"/>
      <c r="L5" s="152"/>
      <c r="M5" s="152"/>
      <c r="N5" s="152"/>
      <c r="O5" s="152"/>
      <c r="P5" s="152"/>
      <c r="Q5" s="152"/>
      <c r="R5" s="152"/>
      <c r="S5" s="152"/>
      <c r="T5" s="152"/>
      <c r="U5" s="155"/>
      <c r="V5" s="156"/>
      <c r="W5" s="157" t="s">
        <v>6</v>
      </c>
    </row>
    <row r="6" spans="1:34" ht="138.75" thickBot="1">
      <c r="A6" s="192" t="s">
        <v>391</v>
      </c>
      <c r="B6" s="324" t="s">
        <v>7</v>
      </c>
      <c r="C6" s="324" t="s">
        <v>394</v>
      </c>
      <c r="D6" s="325" t="s">
        <v>8</v>
      </c>
      <c r="E6" s="326" t="s">
        <v>9</v>
      </c>
      <c r="F6" s="326" t="s">
        <v>10</v>
      </c>
      <c r="G6" s="326" t="s">
        <v>11</v>
      </c>
      <c r="H6" s="327" t="s">
        <v>12</v>
      </c>
      <c r="I6" s="327" t="s">
        <v>13</v>
      </c>
      <c r="J6" s="327" t="s">
        <v>14</v>
      </c>
      <c r="K6" s="328" t="s">
        <v>392</v>
      </c>
      <c r="L6" s="329" t="s">
        <v>393</v>
      </c>
      <c r="M6" s="330" t="s">
        <v>17</v>
      </c>
      <c r="N6" s="330" t="s">
        <v>396</v>
      </c>
      <c r="O6" s="330" t="s">
        <v>18</v>
      </c>
      <c r="P6" s="330" t="s">
        <v>395</v>
      </c>
      <c r="Q6" s="331" t="s">
        <v>12</v>
      </c>
      <c r="R6" s="331" t="s">
        <v>13</v>
      </c>
      <c r="S6" s="331" t="s">
        <v>14</v>
      </c>
      <c r="T6" s="331" t="s">
        <v>392</v>
      </c>
      <c r="U6" s="332" t="s">
        <v>393</v>
      </c>
      <c r="V6" s="330" t="s">
        <v>19</v>
      </c>
      <c r="AA6" s="159" t="str">
        <f t="shared" ref="AA6:AF6" si="0">B6</f>
        <v>Lebensphase</v>
      </c>
      <c r="AB6" s="159" t="str">
        <f t="shared" si="0"/>
        <v>Anwendung/Funktion</v>
      </c>
      <c r="AC6" s="160" t="str">
        <f t="shared" si="0"/>
        <v>Aufgabe/ Tätigkeit</v>
      </c>
      <c r="AD6" s="161" t="str">
        <f t="shared" si="0"/>
        <v>Ursprung der Gefährdung durch Maschine,  Umwelt und Mensch</v>
      </c>
      <c r="AE6" s="159" t="str">
        <f t="shared" si="0"/>
        <v>Gefährdungsereignis</v>
      </c>
      <c r="AF6" s="159" t="str">
        <f t="shared" si="0"/>
        <v xml:space="preserve">Folge der Gefährdung für Mensch </v>
      </c>
      <c r="AG6" s="158"/>
      <c r="AH6" s="158"/>
    </row>
    <row r="7" spans="1:34" s="123" customFormat="1" ht="51.75" thickTop="1">
      <c r="A7" s="323">
        <v>1</v>
      </c>
      <c r="B7" s="380" t="s">
        <v>406</v>
      </c>
      <c r="C7" s="381"/>
      <c r="D7" s="380" t="s">
        <v>449</v>
      </c>
      <c r="E7" s="333" t="s">
        <v>107</v>
      </c>
      <c r="F7" s="333" t="s">
        <v>298</v>
      </c>
      <c r="G7" s="333" t="s">
        <v>117</v>
      </c>
      <c r="H7" s="334">
        <v>2</v>
      </c>
      <c r="I7" s="334">
        <v>3</v>
      </c>
      <c r="J7" s="334">
        <v>3</v>
      </c>
      <c r="K7" s="334">
        <v>3</v>
      </c>
      <c r="L7" s="335" t="str">
        <f>IF(OR(K7="",K7="-"),"",LOOKUP(CONCATENATE(K7,IF(SUM(H7:J7)&lt;5,1,IF(SUM(H7:J7)&lt;8,2,IF(SUM(H7:J7)&lt;11,3,IF(SUM(H7:J7)&lt;14,4,5))))),SIL!Y$5:Y$33,SIL!Z$5:'SIL'!Z$33))</f>
        <v>SIL1</v>
      </c>
      <c r="M7" s="336"/>
      <c r="N7" s="384" t="s">
        <v>507</v>
      </c>
      <c r="O7" s="336"/>
      <c r="P7" s="336"/>
      <c r="Q7" s="334">
        <v>1</v>
      </c>
      <c r="R7" s="334">
        <v>3</v>
      </c>
      <c r="S7" s="334">
        <v>1</v>
      </c>
      <c r="T7" s="334">
        <v>3</v>
      </c>
      <c r="U7" s="337" t="str">
        <f>IF(OR(T7="",T7="-"),"",LOOKUP(CONCATENATE(T7,IF(SUM(Q7:S7)&lt;5,1,IF(SUM(Q7:S7)&lt;8,2,IF(SUM(Q7:S7)&lt;11,3,IF(SUM(Q7:S7)&lt;14,4,5))))),SIL!Y$5:Y$24,SIL!Z$5:Z$24))</f>
        <v>AM</v>
      </c>
      <c r="V7" s="337"/>
      <c r="AA7" s="197" t="s">
        <v>406</v>
      </c>
      <c r="AB7" s="162" t="s">
        <v>421</v>
      </c>
      <c r="AC7" s="162" t="e">
        <f>#REF!</f>
        <v>#REF!</v>
      </c>
      <c r="AD7" s="163" t="str">
        <f>'Ursprung-Folgen nach ISO 12100'!C11</f>
        <v xml:space="preserve">Ursprung  </v>
      </c>
      <c r="AE7" s="162" t="str">
        <f>'Ereignisse nach ISO 12100'!B26</f>
        <v>Ausfall von Einrichtungen zum Anhalten von sich bewegenden Teilen</v>
      </c>
      <c r="AF7" s="162" t="str">
        <f>'Ursprung-Folgen nach ISO 12100'!D12</f>
        <v>F1 Mechanische Gefährdung</v>
      </c>
    </row>
    <row r="8" spans="1:34" s="123" customFormat="1" ht="51">
      <c r="A8" s="323">
        <v>2</v>
      </c>
      <c r="B8" s="380" t="s">
        <v>406</v>
      </c>
      <c r="C8" s="381"/>
      <c r="D8" s="380" t="s">
        <v>450</v>
      </c>
      <c r="E8" s="333" t="s">
        <v>196</v>
      </c>
      <c r="F8" s="333" t="s">
        <v>311</v>
      </c>
      <c r="G8" s="333" t="s">
        <v>132</v>
      </c>
      <c r="H8" s="334">
        <v>2</v>
      </c>
      <c r="I8" s="334">
        <v>3</v>
      </c>
      <c r="J8" s="334">
        <v>1</v>
      </c>
      <c r="K8" s="334">
        <v>1</v>
      </c>
      <c r="L8" s="335" t="str">
        <f>IF(OR(K8="",K8="-"),"",LOOKUP(CONCATENATE(K8,IF(SUM(H8:J8)&lt;5,1,IF(SUM(H8:J8)&lt;8,2,IF(SUM(H8:J8)&lt;11,3,IF(SUM(H8:J8)&lt;14,4,5))))),SIL!Y$5:Y$33,SIL!Z$5:'SIL'!Z$33))</f>
        <v>-</v>
      </c>
      <c r="M8" s="336"/>
      <c r="N8" s="384" t="s">
        <v>506</v>
      </c>
      <c r="O8" s="336"/>
      <c r="P8" s="336"/>
      <c r="Q8" s="334">
        <v>2</v>
      </c>
      <c r="R8" s="334">
        <v>3</v>
      </c>
      <c r="S8" s="334">
        <v>1</v>
      </c>
      <c r="T8" s="334">
        <v>1</v>
      </c>
      <c r="U8" s="337"/>
      <c r="V8" s="337"/>
      <c r="AA8" s="197" t="s">
        <v>403</v>
      </c>
      <c r="AB8" s="162" t="e">
        <f>#REF!</f>
        <v>#REF!</v>
      </c>
      <c r="AC8" s="162" t="e">
        <f>#REF!</f>
        <v>#REF!</v>
      </c>
      <c r="AD8" s="163" t="str">
        <f>'Ursprung-Folgen nach ISO 12100'!C12</f>
        <v>U1 Mechanische Gefährdung</v>
      </c>
      <c r="AE8" s="162" t="str">
        <f>'Ereignisse nach ISO 12100'!B15</f>
        <v>Bruch während des Betriebs</v>
      </c>
      <c r="AF8" s="162" t="str">
        <f>'Ursprung-Folgen nach ISO 12100'!D13</f>
        <v>F1.1 überfahren werden</v>
      </c>
    </row>
    <row r="9" spans="1:34" s="123" customFormat="1" ht="51">
      <c r="A9" s="323">
        <v>3</v>
      </c>
      <c r="B9" s="380" t="s">
        <v>406</v>
      </c>
      <c r="C9" s="381"/>
      <c r="D9" s="380" t="s">
        <v>451</v>
      </c>
      <c r="E9" s="333" t="s">
        <v>137</v>
      </c>
      <c r="F9" s="333" t="s">
        <v>298</v>
      </c>
      <c r="G9" s="333" t="s">
        <v>114</v>
      </c>
      <c r="H9" s="334">
        <v>2</v>
      </c>
      <c r="I9" s="334">
        <v>3</v>
      </c>
      <c r="J9" s="334">
        <v>3</v>
      </c>
      <c r="K9" s="334">
        <v>2</v>
      </c>
      <c r="L9" s="335" t="str">
        <f>IF(OR(K9="",K9="-"),"",LOOKUP(CONCATENATE(K9,IF(SUM(H9:J9)&lt;5,1,IF(SUM(H9:J9)&lt;8,2,IF(SUM(H9:J9)&lt;11,3,IF(SUM(H9:J9)&lt;14,4,5))))),SIL!Y$5:Y$33,SIL!Z$5:'SIL'!Z$33))</f>
        <v>AM</v>
      </c>
      <c r="M9" s="384" t="s">
        <v>505</v>
      </c>
      <c r="N9" s="336"/>
      <c r="O9" s="336"/>
      <c r="P9" s="336"/>
      <c r="Q9" s="334">
        <v>2</v>
      </c>
      <c r="R9" s="334">
        <v>3</v>
      </c>
      <c r="S9" s="334">
        <v>3</v>
      </c>
      <c r="T9" s="334">
        <v>2</v>
      </c>
      <c r="U9" s="337" t="str">
        <f>IF(OR(T9="",T9="-"),"",LOOKUP(CONCATENATE(T9,IF(SUM(Q9:S9)&lt;5,1,IF(SUM(Q9:S9)&lt;8,2,IF(SUM(Q9:S9)&lt;11,3,IF(SUM(Q9:S9)&lt;14,4,5))))),SIL!Y$5:Y$24,SIL!Z$5:Z$24))</f>
        <v>AM</v>
      </c>
      <c r="V9" s="337"/>
      <c r="AA9" s="197" t="s">
        <v>404</v>
      </c>
      <c r="AB9" s="162" t="e">
        <f>#REF!</f>
        <v>#REF!</v>
      </c>
      <c r="AC9" s="162" t="e">
        <f>#REF!</f>
        <v>#REF!</v>
      </c>
      <c r="AD9" s="163" t="str">
        <f>'Ursprung-Folgen nach ISO 12100'!C13</f>
        <v>U1.1 Beschleunigung/Abbremsung (kinetische Energie)</v>
      </c>
      <c r="AE9" s="162" t="str">
        <f>'Ereignisse nach ISO 12100'!B19</f>
        <v>direkter Kontakt</v>
      </c>
      <c r="AF9" s="162" t="str">
        <f>'Ursprung-Folgen nach ISO 12100'!D14</f>
        <v>F1.2 weggeschleudert werden</v>
      </c>
    </row>
    <row r="10" spans="1:34" s="123" customFormat="1" ht="38.25">
      <c r="A10" s="323">
        <v>4</v>
      </c>
      <c r="B10" s="380" t="s">
        <v>403</v>
      </c>
      <c r="C10" s="381"/>
      <c r="D10" s="380" t="s">
        <v>452</v>
      </c>
      <c r="E10" s="333" t="s">
        <v>252</v>
      </c>
      <c r="F10" s="333" t="s">
        <v>335</v>
      </c>
      <c r="G10" s="333" t="s">
        <v>259</v>
      </c>
      <c r="H10" s="334">
        <v>2</v>
      </c>
      <c r="I10" s="334">
        <v>2</v>
      </c>
      <c r="J10" s="334">
        <v>1</v>
      </c>
      <c r="K10" s="334">
        <v>2</v>
      </c>
      <c r="L10" s="335" t="str">
        <f>IF(OR(K10="",K10="-"),"",LOOKUP(CONCATENATE(K10,IF(SUM(H10:J10)&lt;5,1,IF(SUM(H10:J10)&lt;8,2,IF(SUM(H10:J10)&lt;11,3,IF(SUM(H10:J10)&lt;14,4,5))))),SIL!Y$5:Y$33,SIL!Z$5:'SIL'!Z$33))</f>
        <v>-</v>
      </c>
      <c r="M10" s="336"/>
      <c r="N10" s="384" t="s">
        <v>504</v>
      </c>
      <c r="O10" s="336"/>
      <c r="P10" s="336"/>
      <c r="Q10" s="334">
        <v>2</v>
      </c>
      <c r="R10" s="334">
        <v>2</v>
      </c>
      <c r="S10" s="334">
        <v>1</v>
      </c>
      <c r="T10" s="334">
        <v>2</v>
      </c>
      <c r="U10" s="337"/>
      <c r="V10" s="337"/>
      <c r="AA10" s="197" t="s">
        <v>405</v>
      </c>
      <c r="AB10" s="162" t="e">
        <f>#REF!</f>
        <v>#REF!</v>
      </c>
      <c r="AC10" s="162" t="e">
        <f>#REF!</f>
        <v>#REF!</v>
      </c>
      <c r="AD10" s="163" t="str">
        <f>'Ursprung-Folgen nach ISO 12100'!C14</f>
        <v>U1.2 spitze Teile</v>
      </c>
      <c r="AE10" s="162" t="str">
        <f>'Ereignisse nach ISO 12100'!B20</f>
        <v>Durchschlag</v>
      </c>
      <c r="AF10" s="162" t="str">
        <f>'Ursprung-Folgen nach ISO 12100'!D15</f>
        <v>F1.3 Quetschen</v>
      </c>
    </row>
    <row r="11" spans="1:34" s="123" customFormat="1" ht="38.25">
      <c r="A11" s="323">
        <v>5</v>
      </c>
      <c r="B11" s="380" t="s">
        <v>403</v>
      </c>
      <c r="C11" s="381"/>
      <c r="D11" s="380" t="s">
        <v>453</v>
      </c>
      <c r="E11" s="333" t="s">
        <v>266</v>
      </c>
      <c r="F11" s="333" t="s">
        <v>338</v>
      </c>
      <c r="G11" s="333" t="s">
        <v>253</v>
      </c>
      <c r="H11" s="335">
        <v>2</v>
      </c>
      <c r="I11" s="335">
        <v>2</v>
      </c>
      <c r="J11" s="335">
        <v>1</v>
      </c>
      <c r="K11" s="335">
        <v>2</v>
      </c>
      <c r="L11" s="335" t="str">
        <f>IF(OR(K11="",K11="-"),"",LOOKUP(CONCATENATE(K11,IF(SUM(H11:J11)&lt;5,1,IF(SUM(H11:J11)&lt;8,2,IF(SUM(H11:J11)&lt;11,3,IF(SUM(H11:J11)&lt;14,4,5))))),SIL!Y$5:Y$33,SIL!Z$5:'SIL'!Z$33))</f>
        <v>-</v>
      </c>
      <c r="M11" s="338"/>
      <c r="N11" s="385" t="s">
        <v>503</v>
      </c>
      <c r="O11" s="336"/>
      <c r="P11" s="336"/>
      <c r="Q11" s="335">
        <v>2</v>
      </c>
      <c r="R11" s="335">
        <v>2</v>
      </c>
      <c r="S11" s="335">
        <v>1</v>
      </c>
      <c r="T11" s="335">
        <v>2</v>
      </c>
      <c r="U11" s="337" t="str">
        <f>IF(OR(T11="",T11="-"),"",LOOKUP(CONCATENATE(T11,IF(SUM(Q11:S11)&lt;5,1,IF(SUM(Q11:S11)&lt;8,2,IF(SUM(Q11:S11)&lt;11,3,IF(SUM(Q11:S11)&lt;14,4,5))))),SIL!Y$5:Y$24,SIL!Z$5:Z$24))</f>
        <v>-</v>
      </c>
      <c r="V11" s="337"/>
      <c r="AA11" s="197" t="s">
        <v>407</v>
      </c>
      <c r="AB11" s="162" t="e">
        <f>#REF!</f>
        <v>#REF!</v>
      </c>
      <c r="AC11" s="162" t="e">
        <f>#REF!</f>
        <v>#REF!</v>
      </c>
      <c r="AD11" s="163" t="str">
        <f>'Ursprung-Folgen nach ISO 12100'!C15</f>
        <v>U1.3 Annäherung eines sich bewegenden Teiles</v>
      </c>
      <c r="AE11" s="162" t="str">
        <f>'Ereignisse nach ISO 12100'!B33</f>
        <v>Emission eines Geräuschpegels, der gefährdend sein kann</v>
      </c>
      <c r="AF11" s="162" t="str">
        <f>'Ursprung-Folgen nach ISO 12100'!D16</f>
        <v>F1.4 Schneiden oder Abschneiden</v>
      </c>
    </row>
    <row r="12" spans="1:34" s="123" customFormat="1" ht="25.5">
      <c r="A12" s="323">
        <v>6</v>
      </c>
      <c r="B12" s="380" t="s">
        <v>454</v>
      </c>
      <c r="C12" s="381"/>
      <c r="D12" s="380" t="s">
        <v>455</v>
      </c>
      <c r="E12" s="333" t="s">
        <v>267</v>
      </c>
      <c r="F12" s="333" t="s">
        <v>339</v>
      </c>
      <c r="G12" s="333" t="s">
        <v>255</v>
      </c>
      <c r="H12" s="335">
        <v>2</v>
      </c>
      <c r="I12" s="335">
        <v>2</v>
      </c>
      <c r="J12" s="335">
        <v>1</v>
      </c>
      <c r="K12" s="335">
        <v>1</v>
      </c>
      <c r="L12" s="335" t="str">
        <f>IF(OR(K12="",K12="-"),"",LOOKUP(CONCATENATE(K12,IF(SUM(H12:J12)&lt;5,1,IF(SUM(H12:J12)&lt;8,2,IF(SUM(H12:J12)&lt;11,3,IF(SUM(H12:J12)&lt;14,4,5))))),SIL!Y$5:Y$33,SIL!Z$5:'SIL'!Z$33))</f>
        <v>-</v>
      </c>
      <c r="M12" s="338"/>
      <c r="N12" s="385" t="s">
        <v>502</v>
      </c>
      <c r="O12" s="336"/>
      <c r="P12" s="336"/>
      <c r="Q12" s="335">
        <v>2</v>
      </c>
      <c r="R12" s="335">
        <v>2</v>
      </c>
      <c r="S12" s="335">
        <v>1</v>
      </c>
      <c r="T12" s="335">
        <v>1</v>
      </c>
      <c r="U12" s="337"/>
      <c r="V12" s="337"/>
      <c r="AA12" s="197" t="s">
        <v>408</v>
      </c>
      <c r="AB12" s="162" t="e">
        <f>#REF!</f>
        <v>#REF!</v>
      </c>
      <c r="AC12" s="162" t="e">
        <f>#REF!</f>
        <v>#REF!</v>
      </c>
      <c r="AD12" s="163" t="str">
        <f>'Ursprung-Folgen nach ISO 12100'!C16</f>
        <v>U1.4 schneidende Teile</v>
      </c>
      <c r="AE12" s="162" t="str">
        <f>'Ereignisse nach ISO 12100'!B34</f>
        <v>Emission eines Geräuschpegels, der zu Störungen der Sprachkommunikation oder zu Störungen akustischer Signale führen kann</v>
      </c>
      <c r="AF12" s="162" t="str">
        <f>'Ursprung-Folgen nach ISO 12100'!D17</f>
        <v>F1.5 Einziehen oder Fangen</v>
      </c>
    </row>
    <row r="13" spans="1:34" s="123" customFormat="1" ht="38.25">
      <c r="A13" s="323">
        <v>7</v>
      </c>
      <c r="B13" s="380" t="s">
        <v>454</v>
      </c>
      <c r="C13" s="381"/>
      <c r="D13" s="380" t="s">
        <v>456</v>
      </c>
      <c r="E13" s="333" t="s">
        <v>254</v>
      </c>
      <c r="F13" s="333" t="s">
        <v>338</v>
      </c>
      <c r="G13" s="333" t="s">
        <v>257</v>
      </c>
      <c r="H13" s="335">
        <v>2</v>
      </c>
      <c r="I13" s="335">
        <v>2</v>
      </c>
      <c r="J13" s="335">
        <v>1</v>
      </c>
      <c r="K13" s="335">
        <v>2</v>
      </c>
      <c r="L13" s="335" t="str">
        <f>IF(OR(K13="",K13="-"),"",LOOKUP(CONCATENATE(K13,IF(SUM(H13:J13)&lt;5,1,IF(SUM(H13:J13)&lt;8,2,IF(SUM(H13:J13)&lt;11,3,IF(SUM(H13:J13)&lt;14,4,5))))),SIL!Y$5:Y$33,SIL!Z$5:'SIL'!Z$33))</f>
        <v>-</v>
      </c>
      <c r="M13" s="336"/>
      <c r="N13" s="384" t="s">
        <v>501</v>
      </c>
      <c r="O13" s="336"/>
      <c r="P13" s="336"/>
      <c r="Q13" s="335">
        <v>2</v>
      </c>
      <c r="R13" s="335">
        <v>2</v>
      </c>
      <c r="S13" s="335">
        <v>1</v>
      </c>
      <c r="T13" s="335">
        <v>2</v>
      </c>
      <c r="U13" s="337" t="str">
        <f>IF(OR(T13="",T13="-"),"",LOOKUP(CONCATENATE(T13,IF(SUM(Q13:S13)&lt;5,1,IF(SUM(Q13:S13)&lt;8,2,IF(SUM(Q13:S13)&lt;11,3,IF(SUM(Q13:S13)&lt;14,4,5))))),SIL!Y$5:Y$24,SIL!Z$5:Z$24))</f>
        <v>-</v>
      </c>
      <c r="V13" s="337"/>
      <c r="AA13" s="197" t="s">
        <v>409</v>
      </c>
      <c r="AB13" s="162" t="e">
        <f>#REF!</f>
        <v>#REF!</v>
      </c>
      <c r="AC13" s="162" t="e">
        <f>#REF!</f>
        <v>#REF!</v>
      </c>
      <c r="AD13" s="163" t="str">
        <f>'Ursprung-Folgen nach ISO 12100'!C17</f>
        <v>U1.5 elastische Elemente</v>
      </c>
      <c r="AE13" s="162" t="str">
        <f>'Ereignisse nach ISO 12100'!B35</f>
        <v>Emission eines Schwingungspegels, der gefährdend sein kann</v>
      </c>
      <c r="AF13" s="162" t="str">
        <f>'Ursprung-Folgen nach ISO 12100'!D18</f>
        <v>F1.6 Erfassen</v>
      </c>
    </row>
    <row r="14" spans="1:34" s="123" customFormat="1" ht="51">
      <c r="A14" s="323">
        <v>8</v>
      </c>
      <c r="B14" s="380" t="s">
        <v>454</v>
      </c>
      <c r="C14" s="381"/>
      <c r="D14" s="380" t="s">
        <v>457</v>
      </c>
      <c r="E14" s="333" t="s">
        <v>109</v>
      </c>
      <c r="F14" s="333" t="s">
        <v>321</v>
      </c>
      <c r="G14" s="333" t="s">
        <v>112</v>
      </c>
      <c r="H14" s="335">
        <v>2</v>
      </c>
      <c r="I14" s="335">
        <v>1</v>
      </c>
      <c r="J14" s="335">
        <v>1</v>
      </c>
      <c r="K14" s="335">
        <v>3</v>
      </c>
      <c r="L14" s="335" t="str">
        <f>IF(OR(K14="",K14="-"),"",LOOKUP(CONCATENATE(K14,IF(SUM(H14:J14)&lt;5,1,IF(SUM(H14:J14)&lt;8,2,IF(SUM(H14:J14)&lt;11,3,IF(SUM(H14:J14)&lt;14,4,5))))),SIL!Y$5:Y$33,SIL!Z$5:'SIL'!Z$33))</f>
        <v>-</v>
      </c>
      <c r="M14" s="336"/>
      <c r="N14" s="384"/>
      <c r="O14" s="384" t="s">
        <v>500</v>
      </c>
      <c r="P14" s="336"/>
      <c r="Q14" s="335">
        <v>2</v>
      </c>
      <c r="R14" s="335">
        <v>1</v>
      </c>
      <c r="S14" s="335">
        <v>1</v>
      </c>
      <c r="T14" s="335">
        <v>3</v>
      </c>
      <c r="U14" s="337" t="str">
        <f>IF(OR(T14="",T14="-"),"",LOOKUP(CONCATENATE(T14,IF(SUM(Q14:S14)&lt;5,1,IF(SUM(Q14:S14)&lt;8,2,IF(SUM(Q14:S14)&lt;11,3,IF(SUM(Q14:S14)&lt;14,4,5))))),SIL!Y$5:Y$24,SIL!Z$5:Z$24))</f>
        <v>-</v>
      </c>
      <c r="V14" s="337"/>
      <c r="AA14" s="197" t="s">
        <v>410</v>
      </c>
      <c r="AB14" s="162" t="e">
        <f>#REF!</f>
        <v>#REF!</v>
      </c>
      <c r="AC14" s="162" t="e">
        <f>#REF!</f>
        <v>#REF!</v>
      </c>
      <c r="AD14" s="163" t="str">
        <f>'Ursprung-Folgen nach ISO 12100'!C18</f>
        <v>U1.6 herabfallende Gegenstände</v>
      </c>
      <c r="AE14" s="162" t="str">
        <f>'Ereignisse nach ISO 12100'!B32</f>
        <v>Emission eines Stoffes, der gefährdend sein kann</v>
      </c>
      <c r="AF14" s="162" t="str">
        <f>'Ursprung-Folgen nach ISO 12100'!D19</f>
        <v>F1.7 Reiben oder Abschürfen</v>
      </c>
    </row>
    <row r="15" spans="1:34" s="123" customFormat="1" ht="25.5">
      <c r="A15" s="323">
        <v>9</v>
      </c>
      <c r="B15" s="380" t="s">
        <v>454</v>
      </c>
      <c r="C15" s="381"/>
      <c r="D15" s="380" t="s">
        <v>458</v>
      </c>
      <c r="E15" s="333" t="s">
        <v>125</v>
      </c>
      <c r="F15" s="333" t="s">
        <v>303</v>
      </c>
      <c r="G15" s="333" t="s">
        <v>114</v>
      </c>
      <c r="H15" s="335">
        <v>1</v>
      </c>
      <c r="I15" s="335">
        <v>3</v>
      </c>
      <c r="J15" s="335">
        <v>1</v>
      </c>
      <c r="K15" s="335">
        <v>3</v>
      </c>
      <c r="L15" s="335" t="str">
        <f>IF(OR(K15="",K15="-"),"",LOOKUP(CONCATENATE(K15,IF(SUM(H15:J15)&lt;5,1,IF(SUM(H15:J15)&lt;8,2,IF(SUM(H15:J15)&lt;11,3,IF(SUM(H15:J15)&lt;14,4,5))))),SIL!Y$5:Y$33,SIL!Z$5:'SIL'!Z$33))</f>
        <v>AM</v>
      </c>
      <c r="M15" s="336"/>
      <c r="N15" s="336"/>
      <c r="O15" s="384" t="s">
        <v>509</v>
      </c>
      <c r="P15" s="336"/>
      <c r="Q15" s="335">
        <v>1</v>
      </c>
      <c r="R15" s="335">
        <v>3</v>
      </c>
      <c r="S15" s="335">
        <v>1</v>
      </c>
      <c r="T15" s="335">
        <v>3</v>
      </c>
      <c r="U15" s="337" t="str">
        <f>IF(OR(T15="",T15="-"),"",LOOKUP(CONCATENATE(T15,IF(SUM(Q15:S15)&lt;5,1,IF(SUM(Q15:S15)&lt;8,2,IF(SUM(Q15:S15)&lt;11,3,IF(SUM(Q15:S15)&lt;14,4,5))))),SIL!Y$5:Y$24,SIL!Z$5:Z$24))</f>
        <v>AM</v>
      </c>
      <c r="V15" s="337"/>
      <c r="AA15" s="197" t="s">
        <v>411</v>
      </c>
      <c r="AB15" s="162" t="e">
        <f>#REF!</f>
        <v>#REF!</v>
      </c>
      <c r="AC15" s="162" t="e">
        <f>#REF!</f>
        <v>#REF!</v>
      </c>
      <c r="AD15" s="163" t="str">
        <f>'Ursprung-Folgen nach ISO 12100'!C19</f>
        <v>U1.7 Schwerkraft (gespeicherte Energie)</v>
      </c>
      <c r="AE15" s="162" t="str">
        <f>'Ereignisse nach ISO 12100'!B36</f>
        <v>Emission von Strahlungsfeldern, die gefährdend sein können</v>
      </c>
      <c r="AF15" s="162" t="str">
        <f>'Ursprung-Folgen nach ISO 12100'!D20</f>
        <v>F1.8 Stoß</v>
      </c>
    </row>
    <row r="16" spans="1:34" s="123" customFormat="1" ht="63.75">
      <c r="A16" s="323">
        <v>10</v>
      </c>
      <c r="B16" s="380" t="s">
        <v>454</v>
      </c>
      <c r="C16" s="381"/>
      <c r="D16" s="380" t="s">
        <v>459</v>
      </c>
      <c r="E16" s="333" t="s">
        <v>116</v>
      </c>
      <c r="F16" s="333" t="s">
        <v>298</v>
      </c>
      <c r="G16" s="333" t="s">
        <v>124</v>
      </c>
      <c r="H16" s="335">
        <v>1</v>
      </c>
      <c r="I16" s="335">
        <v>3</v>
      </c>
      <c r="J16" s="335">
        <v>3</v>
      </c>
      <c r="K16" s="335">
        <v>2</v>
      </c>
      <c r="L16" s="335" t="str">
        <f>IF(OR(K16="",K16="-"),"",LOOKUP(CONCATENATE(K16,IF(SUM(H16:J16)&lt;5,1,IF(SUM(H16:J16)&lt;8,2,IF(SUM(H16:J16)&lt;11,3,IF(SUM(H16:J16)&lt;14,4,5))))),SIL!Y$5:Y$33,SIL!Z$5:'SIL'!Z$33))</f>
        <v>-</v>
      </c>
      <c r="M16" s="336"/>
      <c r="N16" s="384" t="s">
        <v>510</v>
      </c>
      <c r="O16" s="336"/>
      <c r="P16" s="336"/>
      <c r="Q16" s="335">
        <v>1</v>
      </c>
      <c r="R16" s="335">
        <v>3</v>
      </c>
      <c r="S16" s="335">
        <v>3</v>
      </c>
      <c r="T16" s="335">
        <v>2</v>
      </c>
      <c r="U16" s="337" t="str">
        <f>IF(OR(T16="",T16="-"),"",LOOKUP(CONCATENATE(T16,IF(SUM(Q16:S16)&lt;5,1,IF(SUM(Q16:S16)&lt;8,2,IF(SUM(Q16:S16)&lt;11,3,IF(SUM(Q16:S16)&lt;14,4,5))))),SIL!Y$5:Y$24,SIL!Z$5:Z$24))</f>
        <v>-</v>
      </c>
      <c r="V16" s="337"/>
      <c r="AA16" s="197" t="s">
        <v>412</v>
      </c>
      <c r="AB16" s="162" t="e">
        <f>#REF!</f>
        <v>#REF!</v>
      </c>
      <c r="AC16" s="162" t="e">
        <f>#REF!</f>
        <v>#REF!</v>
      </c>
      <c r="AD16" s="163" t="str">
        <f>'Ursprung-Folgen nach ISO 12100'!C20</f>
        <v>U1.8 Höhe gegenüber dem Boden</v>
      </c>
      <c r="AE16" s="162" t="str">
        <f>'Ereignisse nach ISO 12100'!B22</f>
        <v>Feuer</v>
      </c>
      <c r="AF16" s="162" t="str">
        <f>'Ursprung-Folgen nach ISO 12100'!D21</f>
        <v>F1.9 Eindringen von unter Druck stehenden Medien</v>
      </c>
    </row>
    <row r="17" spans="1:32" s="123" customFormat="1" ht="51">
      <c r="A17" s="323">
        <v>11</v>
      </c>
      <c r="B17" s="380" t="s">
        <v>460</v>
      </c>
      <c r="C17" s="381"/>
      <c r="D17" s="380" t="s">
        <v>461</v>
      </c>
      <c r="E17" s="333" t="s">
        <v>252</v>
      </c>
      <c r="F17" s="333" t="s">
        <v>335</v>
      </c>
      <c r="G17" s="333" t="s">
        <v>263</v>
      </c>
      <c r="H17" s="335">
        <v>1</v>
      </c>
      <c r="I17" s="335">
        <v>2</v>
      </c>
      <c r="J17" s="335">
        <v>1</v>
      </c>
      <c r="K17" s="335">
        <v>2</v>
      </c>
      <c r="L17" s="335" t="str">
        <f>IF(OR(K17="",K17="-"),"",LOOKUP(CONCATENATE(K17,IF(SUM(H17:J17)&lt;5,1,IF(SUM(H17:J17)&lt;8,2,IF(SUM(H17:J17)&lt;11,3,IF(SUM(H17:J17)&lt;14,4,5))))),SIL!Y$5:Y$33,SIL!Z$5:'SIL'!Z$33))</f>
        <v>-</v>
      </c>
      <c r="M17" s="336"/>
      <c r="N17" s="336"/>
      <c r="O17" s="384" t="s">
        <v>511</v>
      </c>
      <c r="P17" s="336"/>
      <c r="Q17" s="335">
        <v>1</v>
      </c>
      <c r="R17" s="335">
        <v>2</v>
      </c>
      <c r="S17" s="335">
        <v>1</v>
      </c>
      <c r="T17" s="335">
        <v>2</v>
      </c>
      <c r="U17" s="337" t="str">
        <f>IF(OR(T17="",T17="-"),"",LOOKUP(CONCATENATE(T17,IF(SUM(Q17:S17)&lt;5,1,IF(SUM(Q17:S17)&lt;8,2,IF(SUM(Q17:S17)&lt;11,3,IF(SUM(Q17:S17)&lt;14,4,5))))),SIL!Y$5:Y$24,SIL!Z$5:Z$24))</f>
        <v>-</v>
      </c>
      <c r="V17" s="337"/>
      <c r="AA17" s="197" t="s">
        <v>413</v>
      </c>
      <c r="AB17" s="162" t="e">
        <f>#REF!</f>
        <v>#REF!</v>
      </c>
      <c r="AC17" s="162" t="e">
        <f>#REF!</f>
        <v>#REF!</v>
      </c>
      <c r="AD17" s="163" t="str">
        <f>'Ursprung-Folgen nach ISO 12100'!C21</f>
        <v>U1.9 Hochdruck</v>
      </c>
      <c r="AE17" s="162" t="str">
        <f>'Ereignisse nach ISO 12100'!B13</f>
        <v>Herabfallen oder Ausstoß von Objekten</v>
      </c>
      <c r="AF17" s="162" t="str">
        <f>'Ursprung-Folgen nach ISO 12100'!D22</f>
        <v>F1.10 Scheren</v>
      </c>
    </row>
    <row r="18" spans="1:32" s="123" customFormat="1" ht="38.25">
      <c r="A18" s="323">
        <v>12</v>
      </c>
      <c r="B18" s="380" t="s">
        <v>407</v>
      </c>
      <c r="C18" s="381"/>
      <c r="D18" s="380" t="s">
        <v>468</v>
      </c>
      <c r="E18" s="333" t="s">
        <v>238</v>
      </c>
      <c r="F18" s="333" t="s">
        <v>337</v>
      </c>
      <c r="G18" s="333" t="s">
        <v>234</v>
      </c>
      <c r="H18" s="335">
        <v>2</v>
      </c>
      <c r="I18" s="335">
        <v>4</v>
      </c>
      <c r="J18" s="335">
        <v>1</v>
      </c>
      <c r="K18" s="335">
        <v>2</v>
      </c>
      <c r="L18" s="335" t="str">
        <f>IF(OR(K18="",K18="-"),"",LOOKUP(CONCATENATE(K18,IF(SUM(H18:J18)&lt;5,1,IF(SUM(H18:J18)&lt;8,2,IF(SUM(H18:J18)&lt;11,3,IF(SUM(H18:J18)&lt;14,4,5))))),SIL!Y$5:Y$33,SIL!Z$5:'SIL'!Z$33))</f>
        <v>-</v>
      </c>
      <c r="M18" s="336"/>
      <c r="N18" s="336"/>
      <c r="O18" s="384" t="s">
        <v>512</v>
      </c>
      <c r="P18" s="336"/>
      <c r="Q18" s="335">
        <v>2</v>
      </c>
      <c r="R18" s="335">
        <v>4</v>
      </c>
      <c r="S18" s="335">
        <v>1</v>
      </c>
      <c r="T18" s="335">
        <v>2</v>
      </c>
      <c r="U18" s="337" t="str">
        <f>IF(OR(T18="",T18="-"),"",LOOKUP(CONCATENATE(T18,IF(SUM(Q18:S18)&lt;5,1,IF(SUM(Q18:S18)&lt;8,2,IF(SUM(Q18:S18)&lt;11,3,IF(SUM(Q18:S18)&lt;14,4,5))))),SIL!Y$5:Y$24,SIL!Z$5:Z$24))</f>
        <v>-</v>
      </c>
      <c r="V18" s="337"/>
      <c r="AA18" s="162"/>
      <c r="AB18" s="162"/>
      <c r="AC18" s="162" t="e">
        <f>#REF!</f>
        <v>#REF!</v>
      </c>
      <c r="AD18" s="163" t="str">
        <f>'Ursprung-Folgen nach ISO 12100'!C22</f>
        <v>U1.10 Beweglichkeit der Maschine</v>
      </c>
      <c r="AE18" s="162" t="str">
        <f>'Ereignisse nach ISO 12100'!B25</f>
        <v>Herabfallen oder Herausschleudern eines sich bewegenden Maschinenteils oder eines in der Maschine festgeklemmten Werkstückes</v>
      </c>
      <c r="AF18" s="162" t="str">
        <f>'Ursprung-Folgen nach ISO 12100'!D23</f>
        <v>F1.11 Ausrutschen, Stolpern oder Stürzen</v>
      </c>
    </row>
    <row r="19" spans="1:32" s="123" customFormat="1" ht="38.25">
      <c r="A19" s="323">
        <v>13</v>
      </c>
      <c r="B19" s="380" t="s">
        <v>407</v>
      </c>
      <c r="C19" s="381"/>
      <c r="D19" s="380" t="s">
        <v>462</v>
      </c>
      <c r="E19" s="333" t="s">
        <v>133</v>
      </c>
      <c r="F19" s="333" t="s">
        <v>301</v>
      </c>
      <c r="G19" s="333" t="s">
        <v>114</v>
      </c>
      <c r="H19" s="335">
        <v>2</v>
      </c>
      <c r="I19" s="335">
        <v>2</v>
      </c>
      <c r="J19" s="335">
        <v>1</v>
      </c>
      <c r="K19" s="335">
        <v>2</v>
      </c>
      <c r="L19" s="335" t="str">
        <f>IF(OR(K19="",K19="-"),"",LOOKUP(CONCATENATE(K19,IF(SUM(H19:J19)&lt;5,1,IF(SUM(H19:J19)&lt;8,2,IF(SUM(H19:J19)&lt;11,3,IF(SUM(H19:J19)&lt;14,4,5))))),SIL!Y$5:Y$33,SIL!Z$5:'SIL'!Z$33))</f>
        <v>-</v>
      </c>
      <c r="M19" s="338"/>
      <c r="N19" s="338"/>
      <c r="O19" s="385" t="s">
        <v>513</v>
      </c>
      <c r="P19" s="338"/>
      <c r="Q19" s="335">
        <v>2</v>
      </c>
      <c r="R19" s="335">
        <v>2</v>
      </c>
      <c r="S19" s="335">
        <v>1</v>
      </c>
      <c r="T19" s="335">
        <v>2</v>
      </c>
      <c r="U19" s="337" t="str">
        <f>IF(OR(T19="",T19="-"),"",LOOKUP(CONCATENATE(T19,IF(SUM(Q19:S19)&lt;5,1,IF(SUM(Q19:S19)&lt;8,2,IF(SUM(Q19:S19)&lt;11,3,IF(SUM(Q19:S19)&lt;14,4,5))))),SIL!Y$5:Y$24,SIL!Z$5:Z$24))</f>
        <v>-</v>
      </c>
      <c r="V19" s="340"/>
      <c r="AA19" s="162"/>
      <c r="AB19" s="162"/>
      <c r="AC19" s="162" t="e">
        <f>#REF!</f>
        <v>#REF!</v>
      </c>
      <c r="AD19" s="163" t="str">
        <f>'Ursprung-Folgen nach ISO 12100'!C23</f>
        <v>U1.11 sich bewegende Teile</v>
      </c>
      <c r="AE19" s="162" t="str">
        <f>'Ereignisse nach ISO 12100'!B17</f>
        <v>Herausspritzen von Flüssigkeiten unter hohem Druck</v>
      </c>
      <c r="AF19" s="162" t="str">
        <f>'Ursprung-Folgen nach ISO 12100'!D24</f>
        <v>F1.12 Durchstich oder Einstich</v>
      </c>
    </row>
    <row r="20" spans="1:32" s="123" customFormat="1" ht="38.25">
      <c r="A20" s="323">
        <v>14</v>
      </c>
      <c r="B20" s="380" t="s">
        <v>407</v>
      </c>
      <c r="C20" s="381"/>
      <c r="D20" s="380" t="s">
        <v>463</v>
      </c>
      <c r="E20" s="333" t="s">
        <v>140</v>
      </c>
      <c r="F20" s="333" t="s">
        <v>313</v>
      </c>
      <c r="G20" s="333" t="s">
        <v>114</v>
      </c>
      <c r="H20" s="335">
        <v>2</v>
      </c>
      <c r="I20" s="335">
        <v>1</v>
      </c>
      <c r="J20" s="335">
        <v>1</v>
      </c>
      <c r="K20" s="335">
        <v>2</v>
      </c>
      <c r="L20" s="335" t="str">
        <f>IF(OR(K20="",K20="-"),"",LOOKUP(CONCATENATE(K20,IF(SUM(H20:J20)&lt;5,1,IF(SUM(H20:J20)&lt;8,2,IF(SUM(H20:J20)&lt;11,3,IF(SUM(H20:J20)&lt;14,4,5))))),SIL!Y$5:Y$33,SIL!Z$5:'SIL'!Z$33))</f>
        <v>-</v>
      </c>
      <c r="M20" s="338"/>
      <c r="N20" s="338"/>
      <c r="O20" s="385" t="s">
        <v>514</v>
      </c>
      <c r="P20" s="336"/>
      <c r="Q20" s="335">
        <v>2</v>
      </c>
      <c r="R20" s="335">
        <v>1</v>
      </c>
      <c r="S20" s="335">
        <v>1</v>
      </c>
      <c r="T20" s="335">
        <v>2</v>
      </c>
      <c r="U20" s="337" t="str">
        <f>IF(OR(T20="",T20="-"),"",LOOKUP(CONCATENATE(T20,IF(SUM(Q20:S20)&lt;5,1,IF(SUM(Q20:S20)&lt;8,2,IF(SUM(Q20:S20)&lt;11,3,IF(SUM(Q20:S20)&lt;14,4,5))))),SIL!Y$5:Y$24,SIL!Z$5:Z$24))</f>
        <v>-</v>
      </c>
      <c r="V20" s="340"/>
      <c r="AA20" s="162"/>
      <c r="AB20" s="162"/>
      <c r="AC20" s="162" t="e">
        <f>#REF!</f>
        <v>#REF!</v>
      </c>
      <c r="AD20" s="163" t="str">
        <f>'Ursprung-Folgen nach ISO 12100'!C24</f>
        <v>U1.12 rotierende Teile</v>
      </c>
      <c r="AE20" s="162" t="str">
        <f>'Ereignisse nach ISO 12100'!B23</f>
        <v>indirekter Kontakt</v>
      </c>
      <c r="AF20" s="162" t="str">
        <f>'Ursprung-Folgen nach ISO 12100'!D25</f>
        <v>F1.13 Ersticken</v>
      </c>
    </row>
    <row r="21" spans="1:32" s="123" customFormat="1" ht="38.25">
      <c r="A21" s="323">
        <v>15</v>
      </c>
      <c r="B21" s="380" t="s">
        <v>407</v>
      </c>
      <c r="C21" s="381"/>
      <c r="D21" s="380" t="s">
        <v>464</v>
      </c>
      <c r="E21" s="333" t="s">
        <v>156</v>
      </c>
      <c r="F21" s="333" t="s">
        <v>318</v>
      </c>
      <c r="G21" s="333" t="s">
        <v>147</v>
      </c>
      <c r="H21" s="335">
        <v>2</v>
      </c>
      <c r="I21" s="335">
        <v>3</v>
      </c>
      <c r="J21" s="335">
        <v>1</v>
      </c>
      <c r="K21" s="335">
        <v>4</v>
      </c>
      <c r="L21" s="335" t="str">
        <f>IF(OR(K21="",K21="-"),"",LOOKUP(CONCATENATE(K21,IF(SUM(H21:J21)&lt;5,1,IF(SUM(H21:J21)&lt;8,2,IF(SUM(H21:J21)&lt;11,3,IF(SUM(H21:J21)&lt;14,4,5))))),SIL!Y$5:Y$33,SIL!Z$5:'SIL'!Z$33))</f>
        <v>SIL2</v>
      </c>
      <c r="M21" s="338"/>
      <c r="N21" s="338"/>
      <c r="O21" s="385" t="s">
        <v>515</v>
      </c>
      <c r="P21" s="336"/>
      <c r="Q21" s="335">
        <v>2</v>
      </c>
      <c r="R21" s="335">
        <v>1</v>
      </c>
      <c r="S21" s="335">
        <v>1</v>
      </c>
      <c r="T21" s="335">
        <v>4</v>
      </c>
      <c r="U21" s="337" t="str">
        <f>IF(OR(T21="",T21="-"),"",LOOKUP(CONCATENATE(T21,IF(SUM(Q21:S21)&lt;5,1,IF(SUM(Q21:S21)&lt;8,2,IF(SUM(Q21:S21)&lt;11,3,IF(SUM(Q21:S21)&lt;14,4,5))))),SIL!Y$5:Y$24,SIL!Z$5:Z$24))</f>
        <v>SIL2</v>
      </c>
      <c r="V21" s="386" t="s">
        <v>530</v>
      </c>
      <c r="AA21" s="162"/>
      <c r="AB21" s="162"/>
      <c r="AC21" s="162" t="e">
        <f>#REF!</f>
        <v>#REF!</v>
      </c>
      <c r="AD21" s="163" t="str">
        <f>'Ursprung-Folgen nach ISO 12100'!C25</f>
        <v>U1.13 raue, rutschige Oberfläche</v>
      </c>
      <c r="AE21" s="162" t="str">
        <f>'Ereignisse nach ISO 12100'!B31</f>
        <v>Kontakt mit Objekten hoher oder geringer Temperatur</v>
      </c>
      <c r="AF21" s="162" t="str">
        <f>'Ursprung-Folgen nach ISO 12100'!D26</f>
        <v>./.</v>
      </c>
    </row>
    <row r="22" spans="1:32" s="123" customFormat="1" ht="38.25">
      <c r="A22" s="323">
        <v>16</v>
      </c>
      <c r="B22" s="380" t="s">
        <v>407</v>
      </c>
      <c r="C22" s="381"/>
      <c r="D22" s="380" t="s">
        <v>465</v>
      </c>
      <c r="E22" s="333" t="s">
        <v>231</v>
      </c>
      <c r="F22" s="333" t="s">
        <v>313</v>
      </c>
      <c r="G22" s="333" t="s">
        <v>224</v>
      </c>
      <c r="H22" s="335">
        <v>2</v>
      </c>
      <c r="I22" s="335">
        <v>3</v>
      </c>
      <c r="J22" s="335">
        <v>1</v>
      </c>
      <c r="K22" s="335">
        <v>2</v>
      </c>
      <c r="L22" s="335" t="str">
        <f>IF(OR(K22="",K22="-"),"",LOOKUP(CONCATENATE(K22,IF(SUM(H22:J22)&lt;5,1,IF(SUM(H22:J22)&lt;8,2,IF(SUM(H22:J22)&lt;11,3,IF(SUM(H22:J22)&lt;14,4,5))))),SIL!Y$5:Y$33,SIL!Z$5:'SIL'!Z$33))</f>
        <v>-</v>
      </c>
      <c r="M22" s="336"/>
      <c r="N22" s="336"/>
      <c r="O22" s="384" t="s">
        <v>516</v>
      </c>
      <c r="P22" s="336"/>
      <c r="Q22" s="335">
        <v>2</v>
      </c>
      <c r="R22" s="335">
        <v>3</v>
      </c>
      <c r="S22" s="335">
        <v>1</v>
      </c>
      <c r="T22" s="335">
        <v>2</v>
      </c>
      <c r="U22" s="337" t="str">
        <f>IF(OR(T22="",T22="-"),"",LOOKUP(CONCATENATE(T22,IF(SUM(Q22:S22)&lt;5,1,IF(SUM(Q22:S22)&lt;8,2,IF(SUM(Q22:S22)&lt;11,3,IF(SUM(Q22:S22)&lt;14,4,5))))),SIL!Y$5:Y$24,SIL!Z$5:Z$24))</f>
        <v>-</v>
      </c>
      <c r="V22" s="337"/>
      <c r="AA22" s="162"/>
      <c r="AB22" s="162"/>
      <c r="AC22" s="162" t="e">
        <f>#REF!</f>
        <v>#REF!</v>
      </c>
      <c r="AD22" s="163" t="str">
        <f>'Ursprung-Folgen nach ISO 12100'!C26</f>
        <v>U1.14 scharfe Kanten</v>
      </c>
      <c r="AE22" s="162" t="str">
        <f>'Ereignisse nach ISO 12100'!B9</f>
        <v>Kontakt mit rauen Oberflächen</v>
      </c>
      <c r="AF22" s="162" t="str">
        <f>'Ursprung-Folgen nach ISO 12100'!D27</f>
        <v>./.</v>
      </c>
    </row>
    <row r="23" spans="1:32" s="123" customFormat="1" ht="51">
      <c r="A23" s="323">
        <v>17</v>
      </c>
      <c r="B23" s="380" t="s">
        <v>407</v>
      </c>
      <c r="C23" s="381"/>
      <c r="D23" s="380" t="s">
        <v>466</v>
      </c>
      <c r="E23" s="333" t="s">
        <v>131</v>
      </c>
      <c r="F23" s="333" t="s">
        <v>336</v>
      </c>
      <c r="G23" s="333" t="s">
        <v>120</v>
      </c>
      <c r="H23" s="335">
        <v>2</v>
      </c>
      <c r="I23" s="335">
        <v>3</v>
      </c>
      <c r="J23" s="335">
        <v>1</v>
      </c>
      <c r="K23" s="335">
        <v>3</v>
      </c>
      <c r="L23" s="335" t="str">
        <f>IF(OR(K23="",K23="-"),"",LOOKUP(CONCATENATE(K23,IF(SUM(H23:J23)&lt;5,1,IF(SUM(H23:J23)&lt;8,2,IF(SUM(H23:J23)&lt;11,3,IF(SUM(H23:J23)&lt;14,4,5))))),SIL!Y$5:Y$33,SIL!Z$5:'SIL'!Z$33))</f>
        <v>AM</v>
      </c>
      <c r="M23" s="338"/>
      <c r="N23" s="385" t="s">
        <v>517</v>
      </c>
      <c r="O23" s="336"/>
      <c r="P23" s="336"/>
      <c r="Q23" s="335">
        <v>2</v>
      </c>
      <c r="R23" s="335">
        <v>3</v>
      </c>
      <c r="S23" s="335">
        <v>1</v>
      </c>
      <c r="T23" s="335">
        <v>3</v>
      </c>
      <c r="U23" s="337" t="str">
        <f>IF(OR(T23="",T23="-"),"",LOOKUP(CONCATENATE(T23,IF(SUM(Q23:S23)&lt;5,1,IF(SUM(Q23:S23)&lt;8,2,IF(SUM(Q23:S23)&lt;11,3,IF(SUM(Q23:S23)&lt;14,4,5))))),SIL!Y$5:Y$24,SIL!Z$5:Z$24))</f>
        <v>AM</v>
      </c>
      <c r="V23" s="337"/>
      <c r="AA23" s="162"/>
      <c r="AB23" s="162"/>
      <c r="AC23" s="162" t="e">
        <f>#REF!</f>
        <v>#REF!</v>
      </c>
      <c r="AD23" s="163" t="str">
        <f>'Ursprung-Folgen nach ISO 12100'!C27</f>
        <v>U1.15 Standfestigkeit/-sicherheit</v>
      </c>
      <c r="AE23" s="162" t="str">
        <f>'Ereignisse nach ISO 12100'!B12</f>
        <v>Kontakt mit rotierenden offenen Enden</v>
      </c>
      <c r="AF23" s="162" t="str">
        <f>'Ursprung-Folgen nach ISO 12100'!D28</f>
        <v>./.</v>
      </c>
    </row>
    <row r="24" spans="1:32" s="123" customFormat="1" ht="38.25">
      <c r="A24" s="323">
        <v>18</v>
      </c>
      <c r="B24" s="380" t="s">
        <v>407</v>
      </c>
      <c r="C24" s="381"/>
      <c r="D24" s="380" t="s">
        <v>467</v>
      </c>
      <c r="E24" s="333" t="s">
        <v>129</v>
      </c>
      <c r="F24" s="333" t="s">
        <v>297</v>
      </c>
      <c r="G24" s="333" t="s">
        <v>120</v>
      </c>
      <c r="H24" s="335">
        <v>2</v>
      </c>
      <c r="I24" s="335">
        <v>3</v>
      </c>
      <c r="J24" s="335">
        <v>1</v>
      </c>
      <c r="K24" s="335">
        <v>3</v>
      </c>
      <c r="L24" s="335" t="str">
        <f>IF(OR(K24="",K24="-"),"",LOOKUP(CONCATENATE(K24,IF(SUM(H24:J24)&lt;5,1,IF(SUM(H24:J24)&lt;8,2,IF(SUM(H24:J24)&lt;11,3,IF(SUM(H24:J24)&lt;14,4,5))))),SIL!Y$5:Y$33,SIL!Z$5:'SIL'!Z$33))</f>
        <v>AM</v>
      </c>
      <c r="M24" s="336"/>
      <c r="N24" s="336"/>
      <c r="O24" s="336"/>
      <c r="P24" s="384" t="s">
        <v>518</v>
      </c>
      <c r="Q24" s="335">
        <v>2</v>
      </c>
      <c r="R24" s="335">
        <v>3</v>
      </c>
      <c r="S24" s="335">
        <v>1</v>
      </c>
      <c r="T24" s="335">
        <v>3</v>
      </c>
      <c r="U24" s="337" t="str">
        <f>IF(OR(T24="",T24="-"),"",LOOKUP(CONCATENATE(T24,IF(SUM(Q24:S24)&lt;5,1,IF(SUM(Q24:S24)&lt;8,2,IF(SUM(Q24:S24)&lt;11,3,IF(SUM(Q24:S24)&lt;14,4,5))))),SIL!Y$5:Y$24,SIL!Z$5:Z$24))</f>
        <v>AM</v>
      </c>
      <c r="V24" s="337"/>
      <c r="AA24" s="162"/>
      <c r="AB24" s="162"/>
      <c r="AC24" s="162" t="e">
        <f>#REF!</f>
        <v>#REF!</v>
      </c>
      <c r="AD24" s="163" t="str">
        <f>'Ursprung-Folgen nach ISO 12100'!C28</f>
        <v>U1.16 Vakuum</v>
      </c>
      <c r="AE24" s="162" t="str">
        <f>'Ereignisse nach ISO 12100'!B10</f>
        <v>Kontakt mit scharfen Kanten und Ecken, vorstehenden Teilen</v>
      </c>
      <c r="AF24" s="162">
        <f>'Ursprung-Folgen nach ISO 12100'!D29</f>
        <v>0</v>
      </c>
    </row>
    <row r="25" spans="1:32" s="123" customFormat="1" ht="38.25">
      <c r="A25" s="323">
        <v>19</v>
      </c>
      <c r="B25" s="380" t="s">
        <v>407</v>
      </c>
      <c r="C25" s="381"/>
      <c r="D25" s="380" t="s">
        <v>469</v>
      </c>
      <c r="E25" s="333" t="s">
        <v>133</v>
      </c>
      <c r="F25" s="333" t="s">
        <v>301</v>
      </c>
      <c r="G25" s="333" t="s">
        <v>120</v>
      </c>
      <c r="H25" s="335">
        <v>2</v>
      </c>
      <c r="I25" s="335">
        <v>3</v>
      </c>
      <c r="J25" s="335">
        <v>1</v>
      </c>
      <c r="K25" s="335">
        <v>3</v>
      </c>
      <c r="L25" s="335" t="str">
        <f>IF(OR(K25="",K25="-"),"",LOOKUP(CONCATENATE(K25,IF(SUM(H25:J25)&lt;5,1,IF(SUM(H25:J25)&lt;8,2,IF(SUM(H25:J25)&lt;11,3,IF(SUM(H25:J25)&lt;14,4,5))))),SIL!Y$5:Y$33,SIL!Z$5:'SIL'!Z$33))</f>
        <v>AM</v>
      </c>
      <c r="M25" s="336"/>
      <c r="N25" s="336"/>
      <c r="O25" s="336"/>
      <c r="P25" s="384" t="s">
        <v>519</v>
      </c>
      <c r="Q25" s="335">
        <v>2</v>
      </c>
      <c r="R25" s="335">
        <v>3</v>
      </c>
      <c r="S25" s="335">
        <v>1</v>
      </c>
      <c r="T25" s="335">
        <v>3</v>
      </c>
      <c r="U25" s="337" t="str">
        <f>IF(OR(T25="",T25="-"),"",LOOKUP(CONCATENATE(T25,IF(SUM(Q25:S25)&lt;5,1,IF(SUM(Q25:S25)&lt;8,2,IF(SUM(Q25:S25)&lt;11,3,IF(SUM(Q25:S25)&lt;14,4,5))))),SIL!Y$5:Y$24,SIL!Z$5:Z$24))</f>
        <v>AM</v>
      </c>
      <c r="V25" s="337"/>
      <c r="AA25" s="162"/>
      <c r="AB25" s="162"/>
      <c r="AC25" s="162" t="e">
        <f>#REF!</f>
        <v>#REF!</v>
      </c>
      <c r="AD25" s="163" t="str">
        <f>'Ursprung-Folgen nach ISO 12100'!C29</f>
        <v>U1.17 Beschleunigung/Abbremsung</v>
      </c>
      <c r="AE25" s="162" t="str">
        <f>'Ereignisse nach ISO 12100'!B24</f>
        <v>Kurzschluss</v>
      </c>
      <c r="AF25" s="162">
        <f>'Ursprung-Folgen nach ISO 12100'!D30</f>
        <v>0</v>
      </c>
    </row>
    <row r="26" spans="1:32" s="123" customFormat="1" ht="38.25">
      <c r="A26" s="323">
        <v>20</v>
      </c>
      <c r="B26" s="380" t="s">
        <v>407</v>
      </c>
      <c r="C26" s="381"/>
      <c r="D26" s="380" t="s">
        <v>471</v>
      </c>
      <c r="E26" s="333" t="s">
        <v>160</v>
      </c>
      <c r="F26" s="333" t="s">
        <v>307</v>
      </c>
      <c r="G26" s="333" t="s">
        <v>112</v>
      </c>
      <c r="H26" s="335">
        <v>2</v>
      </c>
      <c r="I26" s="335">
        <v>2</v>
      </c>
      <c r="J26" s="335">
        <v>1</v>
      </c>
      <c r="K26" s="335">
        <v>3</v>
      </c>
      <c r="L26" s="335" t="str">
        <f>IF(OR(K26="",K26="-"),"",LOOKUP(CONCATENATE(K26,IF(SUM(H26:J26)&lt;5,1,IF(SUM(H26:J26)&lt;8,2,IF(SUM(H26:J26)&lt;11,3,IF(SUM(H26:J26)&lt;14,4,5))))),SIL!Y$5:Y$33,SIL!Z$5:'SIL'!Z$33))</f>
        <v>AM</v>
      </c>
      <c r="M26" s="338"/>
      <c r="N26" s="338"/>
      <c r="O26" s="338"/>
      <c r="P26" s="384" t="s">
        <v>520</v>
      </c>
      <c r="Q26" s="335">
        <v>2</v>
      </c>
      <c r="R26" s="335">
        <v>2</v>
      </c>
      <c r="S26" s="335">
        <v>1</v>
      </c>
      <c r="T26" s="335">
        <v>3</v>
      </c>
      <c r="U26" s="337" t="str">
        <f>IF(OR(T26="",T26="-"),"",LOOKUP(CONCATENATE(T26,IF(SUM(Q26:S26)&lt;5,1,IF(SUM(Q26:S26)&lt;8,2,IF(SUM(Q26:S26)&lt;11,3,IF(SUM(Q26:S26)&lt;14,4,5))))),SIL!Y$5:Y$24,SIL!Z$5:Z$24))</f>
        <v>AM</v>
      </c>
      <c r="V26" s="340"/>
      <c r="AA26" s="162"/>
      <c r="AB26" s="162"/>
      <c r="AC26" s="162" t="e">
        <f>#REF!</f>
        <v>#REF!</v>
      </c>
      <c r="AD26" s="163" t="str">
        <f>'Ursprung-Folgen nach ISO 12100'!C30</f>
        <v>U1.18 Annäherung eines sich bewegenden Teils an ein 
          feststehendes Teil</v>
      </c>
      <c r="AE26" s="162" t="str">
        <f>'Ereignisse nach ISO 12100'!B21</f>
        <v>Lichtbogen</v>
      </c>
      <c r="AF26" s="162" t="str">
        <f>'Ursprung-Folgen nach ISO 12100'!D31</f>
        <v>F2 Elektrische Gefährdungen</v>
      </c>
    </row>
    <row r="27" spans="1:32" s="123" customFormat="1" ht="89.25">
      <c r="A27" s="323">
        <v>21</v>
      </c>
      <c r="B27" s="380" t="s">
        <v>408</v>
      </c>
      <c r="C27" s="381"/>
      <c r="D27" s="380" t="s">
        <v>472</v>
      </c>
      <c r="E27" s="333" t="s">
        <v>113</v>
      </c>
      <c r="F27" s="333" t="s">
        <v>321</v>
      </c>
      <c r="G27" s="333" t="s">
        <v>120</v>
      </c>
      <c r="H27" s="335">
        <v>2</v>
      </c>
      <c r="I27" s="335">
        <v>3</v>
      </c>
      <c r="J27" s="335">
        <v>1</v>
      </c>
      <c r="K27" s="335">
        <v>3</v>
      </c>
      <c r="L27" s="335" t="str">
        <f>IF(OR(K27="",K27="-"),"",LOOKUP(CONCATENATE(K27,IF(SUM(H27:J27)&lt;5,1,IF(SUM(H27:J27)&lt;8,2,IF(SUM(H27:J27)&lt;11,3,IF(SUM(H27:J27)&lt;14,4,5))))),SIL!Y$5:Y$33,SIL!Z$5:'SIL'!Z$33))</f>
        <v>AM</v>
      </c>
      <c r="M27" s="385" t="s">
        <v>526</v>
      </c>
      <c r="N27" s="385"/>
      <c r="O27" s="338"/>
      <c r="P27" s="336"/>
      <c r="Q27" s="335">
        <v>2</v>
      </c>
      <c r="R27" s="335">
        <v>3</v>
      </c>
      <c r="S27" s="335">
        <v>1</v>
      </c>
      <c r="T27" s="335">
        <v>3</v>
      </c>
      <c r="U27" s="337" t="str">
        <f>IF(OR(T27="",T27="-"),"",LOOKUP(CONCATENATE(T27,IF(SUM(Q27:S27)&lt;5,1,IF(SUM(Q27:S27)&lt;8,2,IF(SUM(Q27:S27)&lt;11,3,IF(SUM(Q27:S27)&lt;14,4,5))))),SIL!Y$5:Y$24,SIL!Z$5:Z$24))</f>
        <v>AM</v>
      </c>
      <c r="V27" s="340"/>
      <c r="AA27" s="162"/>
      <c r="AB27" s="162"/>
      <c r="AC27" s="162" t="e">
        <f>#REF!</f>
        <v>#REF!</v>
      </c>
      <c r="AD27" s="163" t="str">
        <f>'Ursprung-Folgen nach ISO 12100'!C31</f>
        <v>U2 Elektrische Gefährdungen</v>
      </c>
      <c r="AE27" s="162" t="str">
        <f>'Ereignisse nach ISO 12100'!B27</f>
        <v>Maschinentätigkeit als Ergebnis der Wirkungslosigkeit (Umgehen oder Ausfall) von Schutzeinrichtungen</v>
      </c>
      <c r="AF27" s="162" t="str">
        <f>'Ursprung-Folgen nach ISO 12100'!D32</f>
        <v>F2.1 Verbrennung</v>
      </c>
    </row>
    <row r="28" spans="1:32" s="123" customFormat="1" ht="51">
      <c r="A28" s="323">
        <v>22</v>
      </c>
      <c r="B28" s="380" t="s">
        <v>408</v>
      </c>
      <c r="C28" s="381"/>
      <c r="D28" s="380" t="s">
        <v>473</v>
      </c>
      <c r="E28" s="333" t="s">
        <v>129</v>
      </c>
      <c r="F28" s="333" t="s">
        <v>336</v>
      </c>
      <c r="G28" s="333" t="s">
        <v>120</v>
      </c>
      <c r="H28" s="335">
        <v>2</v>
      </c>
      <c r="I28" s="335">
        <v>3</v>
      </c>
      <c r="J28" s="335">
        <v>1</v>
      </c>
      <c r="K28" s="335">
        <v>3</v>
      </c>
      <c r="L28" s="335" t="str">
        <f>IF(OR(K28="",K28="-"),"",LOOKUP(CONCATENATE(K28,IF(SUM(H28:J28)&lt;5,1,IF(SUM(H28:J28)&lt;8,2,IF(SUM(H28:J28)&lt;11,3,IF(SUM(H28:J28)&lt;14,4,5))))),SIL!Y$5:Y$33,SIL!Z$5:'SIL'!Z$33))</f>
        <v>AM</v>
      </c>
      <c r="M28" s="338"/>
      <c r="N28" s="338"/>
      <c r="O28" s="338"/>
      <c r="P28" s="384" t="s">
        <v>521</v>
      </c>
      <c r="Q28" s="335">
        <v>2</v>
      </c>
      <c r="R28" s="335">
        <v>3</v>
      </c>
      <c r="S28" s="335">
        <v>1</v>
      </c>
      <c r="T28" s="335">
        <v>3</v>
      </c>
      <c r="U28" s="337" t="str">
        <f>IF(OR(T28="",T28="-"),"",LOOKUP(CONCATENATE(T28,IF(SUM(Q28:S28)&lt;5,1,IF(SUM(Q28:S28)&lt;8,2,IF(SUM(Q28:S28)&lt;11,3,IF(SUM(Q28:S28)&lt;14,4,5))))),SIL!Y$5:Y$24,SIL!Z$5:Z$24))</f>
        <v>AM</v>
      </c>
      <c r="V28" s="340"/>
      <c r="AA28" s="162"/>
      <c r="AB28" s="162"/>
      <c r="AC28" s="162" t="e">
        <f>#REF!</f>
        <v>#REF!</v>
      </c>
      <c r="AD28" s="163" t="str">
        <f>'Ursprung-Folgen nach ISO 12100'!C32</f>
        <v>U2.1 Lichtbogen</v>
      </c>
      <c r="AE28" s="162" t="str">
        <f>'Ereignisse nach ISO 12100'!B39</f>
        <v>menschliche Fehler/ menschliches Fehlverhalten (unbeabsichtigt und/oder vorsätzlich durch die Konstruktion hervorgerufen)</v>
      </c>
      <c r="AF28" s="162" t="str">
        <f>'Ursprung-Folgen nach ISO 12100'!D33</f>
        <v>F2.2 chemische Reaktionen</v>
      </c>
    </row>
    <row r="29" spans="1:32" s="123" customFormat="1" ht="38.25">
      <c r="A29" s="323">
        <v>23</v>
      </c>
      <c r="B29" s="380" t="s">
        <v>408</v>
      </c>
      <c r="C29" s="381"/>
      <c r="D29" s="380" t="s">
        <v>474</v>
      </c>
      <c r="E29" s="333" t="s">
        <v>133</v>
      </c>
      <c r="F29" s="333" t="s">
        <v>322</v>
      </c>
      <c r="G29" s="333" t="s">
        <v>108</v>
      </c>
      <c r="H29" s="335">
        <v>1</v>
      </c>
      <c r="I29" s="335">
        <v>1</v>
      </c>
      <c r="J29" s="335">
        <v>3</v>
      </c>
      <c r="K29" s="335">
        <v>1</v>
      </c>
      <c r="L29" s="335" t="str">
        <f>IF(OR(K29="",K29="-"),"",LOOKUP(CONCATENATE(K29,IF(SUM(H29:J29)&lt;5,1,IF(SUM(H29:J29)&lt;8,2,IF(SUM(H29:J29)&lt;11,3,IF(SUM(H29:J29)&lt;14,4,5))))),SIL!Y$5:Y$33,SIL!Z$5:'SIL'!Z$33))</f>
        <v>-</v>
      </c>
      <c r="M29" s="385" t="s">
        <v>522</v>
      </c>
      <c r="N29" s="338"/>
      <c r="O29" s="338"/>
      <c r="P29" s="336"/>
      <c r="Q29" s="335">
        <v>1</v>
      </c>
      <c r="R29" s="335">
        <v>1</v>
      </c>
      <c r="S29" s="335">
        <v>3</v>
      </c>
      <c r="T29" s="335">
        <v>1</v>
      </c>
      <c r="U29" s="337" t="str">
        <f>IF(OR(T29="",T29="-"),"",LOOKUP(CONCATENATE(T29,IF(SUM(Q29:S29)&lt;5,1,IF(SUM(Q29:S29)&lt;8,2,IF(SUM(Q29:S29)&lt;11,3,IF(SUM(Q29:S29)&lt;14,4,5))))),SIL!Y$5:Y$24,SIL!Z$5:Z$24))</f>
        <v>-</v>
      </c>
      <c r="V29" s="340"/>
      <c r="AA29" s="162"/>
      <c r="AB29" s="162"/>
      <c r="AC29" s="162" t="e">
        <f>#REF!</f>
        <v>#REF!</v>
      </c>
      <c r="AD29" s="163" t="str">
        <f>'Ursprung-Folgen nach ISO 12100'!C33</f>
        <v>U2.2 elektromagnetische Vorgänge</v>
      </c>
      <c r="AE29" s="162" t="str">
        <f>'Ereignisse nach ISO 12100'!B37</f>
        <v>raue Umgebungsbedingungen</v>
      </c>
      <c r="AF29" s="162" t="str">
        <f>'Ursprung-Folgen nach ISO 12100'!D34</f>
        <v>F2.3 Auswirkungen auf medizinische Implantate</v>
      </c>
    </row>
    <row r="30" spans="1:32" s="123" customFormat="1" ht="51">
      <c r="A30" s="323">
        <v>24</v>
      </c>
      <c r="B30" s="380" t="s">
        <v>409</v>
      </c>
      <c r="C30" s="381"/>
      <c r="D30" s="380" t="s">
        <v>476</v>
      </c>
      <c r="E30" s="333" t="s">
        <v>129</v>
      </c>
      <c r="F30" s="333" t="s">
        <v>324</v>
      </c>
      <c r="G30" s="333" t="s">
        <v>263</v>
      </c>
      <c r="H30" s="335">
        <v>1</v>
      </c>
      <c r="I30" s="335">
        <v>2</v>
      </c>
      <c r="J30" s="335">
        <v>3</v>
      </c>
      <c r="K30" s="335">
        <v>3</v>
      </c>
      <c r="L30" s="335" t="str">
        <f>IF(OR(K30="",K30="-"),"",LOOKUP(CONCATENATE(K30,IF(SUM(H30:J30)&lt;5,1,IF(SUM(H30:J30)&lt;8,2,IF(SUM(H30:J30)&lt;11,3,IF(SUM(H30:J30)&lt;14,4,5))))),SIL!Y$5:Y$33,SIL!Z$5:'SIL'!Z$33))</f>
        <v>AM</v>
      </c>
      <c r="M30" s="385" t="s">
        <v>523</v>
      </c>
      <c r="N30" s="338"/>
      <c r="O30" s="338"/>
      <c r="P30" s="336"/>
      <c r="Q30" s="335">
        <v>1</v>
      </c>
      <c r="R30" s="335">
        <v>2</v>
      </c>
      <c r="S30" s="335">
        <v>3</v>
      </c>
      <c r="T30" s="335">
        <v>3</v>
      </c>
      <c r="U30" s="337" t="str">
        <f>IF(OR(T30="",T30="-"),"",LOOKUP(CONCATENATE(T30,IF(SUM(Q30:S30)&lt;5,1,IF(SUM(Q30:S30)&lt;8,2,IF(SUM(Q30:S30)&lt;11,3,IF(SUM(Q30:S30)&lt;14,4,5))))),SIL!Y$5:Y$24,SIL!Z$5:Z$24))</f>
        <v>AM</v>
      </c>
      <c r="V30" s="340"/>
      <c r="AA30" s="162"/>
      <c r="AB30" s="162"/>
      <c r="AC30" s="162" t="e">
        <f>#REF!</f>
        <v>#REF!</v>
      </c>
      <c r="AD30" s="163" t="str">
        <f>'Ursprung-Folgen nach ISO 12100'!C34</f>
        <v>U2.3 elektrostatische Vorgänge</v>
      </c>
      <c r="AE30" s="162" t="str">
        <f>'Ereignisse nach ISO 12100'!B41</f>
        <v>schmerzhafte und ermüdende Körperhaltungen</v>
      </c>
      <c r="AF30" s="162" t="str">
        <f>'Ursprung-Folgen nach ISO 12100'!D35</f>
        <v>F2.4 tödlilcher Stromschlag</v>
      </c>
    </row>
    <row r="31" spans="1:32" s="123" customFormat="1" ht="38.25">
      <c r="A31" s="323">
        <v>25</v>
      </c>
      <c r="B31" s="380" t="s">
        <v>409</v>
      </c>
      <c r="C31" s="381"/>
      <c r="D31" s="380" t="s">
        <v>481</v>
      </c>
      <c r="E31" s="333" t="s">
        <v>131</v>
      </c>
      <c r="F31" s="333" t="s">
        <v>301</v>
      </c>
      <c r="G31" s="333" t="s">
        <v>120</v>
      </c>
      <c r="H31" s="335">
        <v>5</v>
      </c>
      <c r="I31" s="335">
        <v>3</v>
      </c>
      <c r="J31" s="335">
        <v>1</v>
      </c>
      <c r="K31" s="335">
        <v>3</v>
      </c>
      <c r="L31" s="335" t="str">
        <f>IF(OR(K31="",K31="-"),"",LOOKUP(CONCATENATE(K31,IF(SUM(H31:J31)&lt;5,1,IF(SUM(H31:J31)&lt;8,2,IF(SUM(H31:J31)&lt;11,3,IF(SUM(H31:J31)&lt;14,4,5))))),SIL!Y$5:Y$33,SIL!Z$5:'SIL'!Z$33))</f>
        <v>SIL1</v>
      </c>
      <c r="M31" s="338"/>
      <c r="N31" s="385" t="s">
        <v>524</v>
      </c>
      <c r="O31" s="336"/>
      <c r="P31" s="336"/>
      <c r="Q31" s="335">
        <v>3</v>
      </c>
      <c r="R31" s="335">
        <v>3</v>
      </c>
      <c r="S31" s="335">
        <v>1</v>
      </c>
      <c r="T31" s="335">
        <v>3</v>
      </c>
      <c r="U31" s="337" t="str">
        <f>IF(OR(T31="",T31="-"),"",LOOKUP(CONCATENATE(T31,IF(SUM(Q31:S31)&lt;5,1,IF(SUM(Q31:S31)&lt;8,2,IF(SUM(Q31:S31)&lt;11,3,IF(SUM(Q31:S31)&lt;14,4,5))))),SIL!Y$5:Y$24,SIL!Z$5:Z$24))</f>
        <v>AM</v>
      </c>
      <c r="V31" s="337"/>
      <c r="AA31" s="162"/>
      <c r="AB31" s="162"/>
      <c r="AC31" s="162" t="e">
        <f>#REF!</f>
        <v>#REF!</v>
      </c>
      <c r="AD31" s="163" t="str">
        <f>'Ursprung-Folgen nach ISO 12100'!C35</f>
        <v>U2.4 spannungsführende Teile</v>
      </c>
      <c r="AE31" s="162" t="str">
        <f>'Ereignisse nach ISO 12100'!B42</f>
        <v>sich in hoher Frequenz wiederholende Tätigkeiten</v>
      </c>
      <c r="AF31" s="162" t="str">
        <f>'Ursprung-Folgen nach ISO 12100'!D36</f>
        <v>F2.5 Stürzen, weggeschleudert werden</v>
      </c>
    </row>
    <row r="32" spans="1:32" s="123" customFormat="1" ht="25.5">
      <c r="A32" s="323">
        <v>26</v>
      </c>
      <c r="B32" s="380" t="s">
        <v>409</v>
      </c>
      <c r="C32" s="381"/>
      <c r="D32" s="380" t="s">
        <v>477</v>
      </c>
      <c r="E32" s="333" t="s">
        <v>258</v>
      </c>
      <c r="F32" s="333" t="s">
        <v>338</v>
      </c>
      <c r="G32" s="333" t="s">
        <v>257</v>
      </c>
      <c r="H32" s="335">
        <v>5</v>
      </c>
      <c r="I32" s="335">
        <v>3</v>
      </c>
      <c r="J32" s="335">
        <v>1</v>
      </c>
      <c r="K32" s="335">
        <v>2</v>
      </c>
      <c r="L32" s="335" t="str">
        <f>IF(OR(K32="",K32="-"),"",LOOKUP(CONCATENATE(K32,IF(SUM(H32:J32)&lt;5,1,IF(SUM(H32:J32)&lt;8,2,IF(SUM(H32:J32)&lt;11,3,IF(SUM(H32:J32)&lt;14,4,5))))),SIL!Y$5:Y$33,SIL!Z$5:'SIL'!Z$33))</f>
        <v>AM</v>
      </c>
      <c r="M32" s="385" t="s">
        <v>525</v>
      </c>
      <c r="N32" s="338"/>
      <c r="O32" s="338"/>
      <c r="P32" s="336"/>
      <c r="Q32" s="335">
        <v>5</v>
      </c>
      <c r="R32" s="335">
        <v>3</v>
      </c>
      <c r="S32" s="335">
        <v>1</v>
      </c>
      <c r="T32" s="335">
        <v>2</v>
      </c>
      <c r="U32" s="337" t="str">
        <f>IF(OR(T32="",T32="-"),"",LOOKUP(CONCATENATE(T32,IF(SUM(Q32:S32)&lt;5,1,IF(SUM(Q32:S32)&lt;8,2,IF(SUM(Q32:S32)&lt;11,3,IF(SUM(Q32:S32)&lt;14,4,5))))),SIL!Y$5:Y$24,SIL!Z$5:Z$24))</f>
        <v>AM</v>
      </c>
      <c r="V32" s="340"/>
      <c r="AA32" s="162"/>
      <c r="AB32" s="162"/>
      <c r="AC32" s="162" t="e">
        <f>#REF!</f>
        <v>#REF!</v>
      </c>
      <c r="AD32" s="163" t="str">
        <f>'Ursprung-Folgen nach ISO 12100'!C36</f>
        <v>U2.5 unzureichender Abstand zu unter Hochspannung stehenden Teilen</v>
      </c>
      <c r="AE32" s="162" t="str">
        <f>'Ereignisse nach ISO 12100'!B38</f>
        <v>übermäßige Anstrengung</v>
      </c>
      <c r="AF32" s="162" t="str">
        <f>'Ursprung-Folgen nach ISO 12100'!D37</f>
        <v>F2.6 Feuer</v>
      </c>
    </row>
    <row r="33" spans="1:32" s="123" customFormat="1" ht="51">
      <c r="A33" s="323">
        <v>27</v>
      </c>
      <c r="B33" s="380" t="s">
        <v>409</v>
      </c>
      <c r="C33" s="381"/>
      <c r="D33" s="380" t="s">
        <v>478</v>
      </c>
      <c r="E33" s="333" t="s">
        <v>129</v>
      </c>
      <c r="F33" s="333" t="s">
        <v>323</v>
      </c>
      <c r="G33" s="333" t="s">
        <v>120</v>
      </c>
      <c r="H33" s="335">
        <v>3</v>
      </c>
      <c r="I33" s="335">
        <v>3</v>
      </c>
      <c r="J33" s="335">
        <v>1</v>
      </c>
      <c r="K33" s="335">
        <v>3</v>
      </c>
      <c r="L33" s="335" t="str">
        <f>IF(OR(K33="",K33="-"),"",LOOKUP(CONCATENATE(K33,IF(SUM(H33:J33)&lt;5,1,IF(SUM(H33:J33)&lt;8,2,IF(SUM(H33:J33)&lt;11,3,IF(SUM(H33:J33)&lt;14,4,5))))),SIL!Y$5:Y$33,SIL!Z$5:'SIL'!Z$33))</f>
        <v>AM</v>
      </c>
      <c r="M33" s="385" t="s">
        <v>526</v>
      </c>
      <c r="N33" s="338"/>
      <c r="O33" s="338"/>
      <c r="P33" s="336"/>
      <c r="Q33" s="335">
        <v>3</v>
      </c>
      <c r="R33" s="335">
        <v>3</v>
      </c>
      <c r="S33" s="335">
        <v>1</v>
      </c>
      <c r="T33" s="335">
        <v>3</v>
      </c>
      <c r="U33" s="337" t="str">
        <f>IF(OR(T33="",T33="-"),"",LOOKUP(CONCATENATE(T33,IF(SUM(Q33:S33)&lt;5,1,IF(SUM(Q33:S33)&lt;8,2,IF(SUM(Q33:S33)&lt;11,3,IF(SUM(Q33:S33)&lt;14,4,5))))),SIL!Y$5:Y$24,SIL!Z$5:Z$24))</f>
        <v>AM</v>
      </c>
      <c r="V33" s="340"/>
      <c r="AA33" s="162"/>
      <c r="AB33" s="162"/>
      <c r="AC33" s="162" t="e">
        <f>#REF!</f>
        <v>#REF!</v>
      </c>
      <c r="AD33" s="163" t="str">
        <f>'Ursprung-Folgen nach ISO 12100'!C37</f>
        <v>U2.6 Überlast</v>
      </c>
      <c r="AE33" s="162" t="str">
        <f>'Ereignisse nach ISO 12100'!B29</f>
        <v>unbeabsichtigter/unerwarteter Anlauf</v>
      </c>
      <c r="AF33" s="162" t="str">
        <f>'Ursprung-Folgen nach ISO 12100'!D38</f>
        <v>F2.7 Herausschleudern von geschmolzenen Teilen</v>
      </c>
    </row>
    <row r="34" spans="1:32" s="123" customFormat="1" ht="38.25">
      <c r="A34" s="323">
        <v>28</v>
      </c>
      <c r="B34" s="380" t="s">
        <v>409</v>
      </c>
      <c r="C34" s="381"/>
      <c r="D34" s="380" t="s">
        <v>475</v>
      </c>
      <c r="E34" s="333" t="s">
        <v>107</v>
      </c>
      <c r="F34" s="333" t="s">
        <v>313</v>
      </c>
      <c r="G34" s="333" t="s">
        <v>114</v>
      </c>
      <c r="H34" s="335">
        <v>3</v>
      </c>
      <c r="I34" s="335">
        <v>1</v>
      </c>
      <c r="J34" s="335">
        <v>1</v>
      </c>
      <c r="K34" s="335">
        <v>1</v>
      </c>
      <c r="L34" s="335" t="str">
        <f>IF(OR(K34="",K34="-"),"",LOOKUP(CONCATENATE(K34,IF(SUM(H34:J34)&lt;5,1,IF(SUM(H34:J34)&lt;8,2,IF(SUM(H34:J34)&lt;11,3,IF(SUM(H34:J34)&lt;14,4,5))))),SIL!Y$5:Y$33,SIL!Z$5:'SIL'!Z$33))</f>
        <v>-</v>
      </c>
      <c r="M34" s="336"/>
      <c r="N34" s="336"/>
      <c r="O34" s="336"/>
      <c r="P34" s="384" t="s">
        <v>527</v>
      </c>
      <c r="Q34" s="335">
        <v>3</v>
      </c>
      <c r="R34" s="335">
        <v>1</v>
      </c>
      <c r="S34" s="335">
        <v>1</v>
      </c>
      <c r="T34" s="335">
        <v>1</v>
      </c>
      <c r="U34" s="337" t="str">
        <f>IF(OR(T34="",T34="-"),"",LOOKUP(CONCATENATE(T34,IF(SUM(Q34:S34)&lt;5,1,IF(SUM(Q34:S34)&lt;8,2,IF(SUM(Q34:S34)&lt;11,3,IF(SUM(Q34:S34)&lt;14,4,5))))),SIL!Y$5:Y$24,SIL!Z$5:Z$24))</f>
        <v>-</v>
      </c>
      <c r="V34" s="340"/>
      <c r="AA34" s="162"/>
      <c r="AB34" s="162"/>
      <c r="AC34" s="162" t="e">
        <f>#REF!</f>
        <v>#REF!</v>
      </c>
      <c r="AD34" s="163" t="str">
        <f>'Ursprung-Folgen nach ISO 12100'!C38</f>
        <v>U2.7 Teile, die im Fehlerzustand spannungsführend geworden sind</v>
      </c>
      <c r="AE34" s="162" t="str">
        <f>'Ereignisse nach ISO 12100'!B18</f>
        <v>ungesteuerte Bewegungen</v>
      </c>
      <c r="AF34" s="162" t="str">
        <f>'Ursprung-Folgen nach ISO 12100'!D39</f>
        <v>F2.8 (elektrischer) Schlag</v>
      </c>
    </row>
    <row r="35" spans="1:32" s="123" customFormat="1" ht="51">
      <c r="A35" s="323">
        <v>29</v>
      </c>
      <c r="B35" s="380" t="s">
        <v>409</v>
      </c>
      <c r="C35" s="381"/>
      <c r="D35" s="380" t="s">
        <v>479</v>
      </c>
      <c r="E35" s="333" t="s">
        <v>129</v>
      </c>
      <c r="F35" s="333" t="s">
        <v>300</v>
      </c>
      <c r="G35" s="333" t="s">
        <v>120</v>
      </c>
      <c r="H35" s="335">
        <v>3</v>
      </c>
      <c r="I35" s="335">
        <v>2</v>
      </c>
      <c r="J35" s="335">
        <v>1</v>
      </c>
      <c r="K35" s="335">
        <v>3</v>
      </c>
      <c r="L35" s="335" t="str">
        <f>IF(OR(K35="",K35="-"),"",LOOKUP(CONCATENATE(K35,IF(SUM(H35:J35)&lt;5,1,IF(SUM(H35:J35)&lt;8,2,IF(SUM(H35:J35)&lt;11,3,IF(SUM(H35:J35)&lt;14,4,5))))),SIL!Y$5:Y$33,SIL!Z$5:'SIL'!Z$33))</f>
        <v>AM</v>
      </c>
      <c r="M35" s="385" t="s">
        <v>528</v>
      </c>
      <c r="N35" s="338"/>
      <c r="O35" s="338"/>
      <c r="P35" s="336"/>
      <c r="Q35" s="335">
        <v>3</v>
      </c>
      <c r="R35" s="335">
        <v>2</v>
      </c>
      <c r="S35" s="335">
        <v>1</v>
      </c>
      <c r="T35" s="335">
        <v>3</v>
      </c>
      <c r="U35" s="337" t="str">
        <f>IF(OR(T35="",T35="-"),"",LOOKUP(CONCATENATE(T35,IF(SUM(Q35:S35)&lt;5,1,IF(SUM(Q35:S35)&lt;8,2,IF(SUM(Q35:S35)&lt;11,3,IF(SUM(Q35:S35)&lt;14,4,5))))),SIL!Y$5:Y$24,SIL!Z$5:Z$24))</f>
        <v>AM</v>
      </c>
      <c r="V35" s="340"/>
      <c r="AA35" s="162"/>
      <c r="AB35" s="162"/>
      <c r="AC35" s="162" t="e">
        <f>#REF!</f>
        <v>#REF!</v>
      </c>
      <c r="AD35" s="163" t="str">
        <f>'Ursprung-Folgen nach ISO 12100'!C39</f>
        <v>U2.8 Kurzschluss</v>
      </c>
      <c r="AE35" s="162" t="str">
        <f>'Ereignisse nach ISO 12100'!B28</f>
        <v>ungesteuerte Bewegungen (einschließlich Geschwindigkeitsänderung)</v>
      </c>
      <c r="AF35" s="162" t="str">
        <f>'Ursprung-Folgen nach ISO 12100'!D40</f>
        <v>./.</v>
      </c>
    </row>
    <row r="36" spans="1:32" s="123" customFormat="1" ht="38.25">
      <c r="A36" s="323">
        <v>30</v>
      </c>
      <c r="B36" s="380" t="s">
        <v>409</v>
      </c>
      <c r="C36" s="381"/>
      <c r="D36" s="380" t="s">
        <v>480</v>
      </c>
      <c r="E36" s="333" t="s">
        <v>131</v>
      </c>
      <c r="F36" s="333" t="s">
        <v>323</v>
      </c>
      <c r="G36" s="333" t="s">
        <v>120</v>
      </c>
      <c r="H36" s="335">
        <v>3</v>
      </c>
      <c r="I36" s="335">
        <v>2</v>
      </c>
      <c r="J36" s="335">
        <v>1</v>
      </c>
      <c r="K36" s="335">
        <v>3</v>
      </c>
      <c r="L36" s="335" t="str">
        <f>IF(OR(K36="",K36="-"),"",LOOKUP(CONCATENATE(K36,IF(SUM(H36:J36)&lt;5,1,IF(SUM(H36:J36)&lt;8,2,IF(SUM(H36:J36)&lt;11,3,IF(SUM(H36:J36)&lt;14,4,5))))),SIL!Y$5:Y$33,SIL!Z$5:'SIL'!Z$33))</f>
        <v>AM</v>
      </c>
      <c r="M36" s="384" t="s">
        <v>529</v>
      </c>
      <c r="N36" s="336"/>
      <c r="O36" s="336"/>
      <c r="P36" s="336"/>
      <c r="Q36" s="335">
        <v>3</v>
      </c>
      <c r="R36" s="335">
        <v>2</v>
      </c>
      <c r="S36" s="335">
        <v>1</v>
      </c>
      <c r="T36" s="335">
        <v>3</v>
      </c>
      <c r="U36" s="337" t="str">
        <f>IF(OR(T36="",T36="-"),"",LOOKUP(CONCATENATE(T36,IF(SUM(Q36:S36)&lt;5,1,IF(SUM(Q36:S36)&lt;8,2,IF(SUM(Q36:S36)&lt;11,3,IF(SUM(Q36:S36)&lt;14,4,5))))),SIL!Y$5:Y$24,SIL!Z$5:Z$24))</f>
        <v>AM</v>
      </c>
      <c r="V36" s="340"/>
      <c r="AA36" s="162"/>
      <c r="AB36" s="162"/>
      <c r="AC36" s="162" t="e">
        <f>#REF!</f>
        <v>#REF!</v>
      </c>
      <c r="AD36" s="163" t="str">
        <f>'Ursprung-Folgen nach ISO 12100'!C40</f>
        <v>U2.9 Wärmestrahlung</v>
      </c>
      <c r="AE36" s="162" t="str">
        <f>'Ereignisse nach ISO 12100'!B40</f>
        <v>Verlust der direkten Sichtbarkeit des Arbeitsbereiches</v>
      </c>
      <c r="AF36" s="162" t="str">
        <f>'Ursprung-Folgen nach ISO 12100'!D41</f>
        <v>F3 Thermische Gefährdungen</v>
      </c>
    </row>
    <row r="37" spans="1:32" s="123" customFormat="1" ht="38.25">
      <c r="A37" s="323">
        <v>31</v>
      </c>
      <c r="B37" s="380" t="s">
        <v>410</v>
      </c>
      <c r="C37" s="381"/>
      <c r="D37" s="380" t="s">
        <v>482</v>
      </c>
      <c r="E37" s="333"/>
      <c r="F37" s="333"/>
      <c r="G37" s="333"/>
      <c r="H37" s="335"/>
      <c r="I37" s="335"/>
      <c r="J37" s="335"/>
      <c r="K37" s="335"/>
      <c r="L37" s="335" t="str">
        <f>IF(OR(K37="",K37="-"),"",LOOKUP(CONCATENATE(K37,IF(SUM(H37:J37)&lt;5,1,IF(SUM(H37:J37)&lt;8,2,IF(SUM(H37:J37)&lt;11,3,IF(SUM(H37:J37)&lt;14,4,5))))),SIL!Y$5:Y$33,SIL!Z$5:'SIL'!Z$33))</f>
        <v/>
      </c>
      <c r="M37" s="338"/>
      <c r="N37" s="338"/>
      <c r="O37" s="338"/>
      <c r="P37" s="338"/>
      <c r="Q37" s="339"/>
      <c r="R37" s="339"/>
      <c r="S37" s="339"/>
      <c r="T37" s="339"/>
      <c r="U37" s="337" t="str">
        <f>IF(OR(T37="",T37="-"),"",LOOKUP(CONCATENATE(T37,IF(SUM(Q37:S37)&lt;5,1,IF(SUM(Q37:S37)&lt;8,2,IF(SUM(Q37:S37)&lt;11,3,IF(SUM(Q37:S37)&lt;14,4,5))))),SIL!Y$5:Y$24,SIL!Z$5:Z$24))</f>
        <v/>
      </c>
      <c r="V37" s="340"/>
      <c r="AA37" s="162"/>
      <c r="AB37" s="162"/>
      <c r="AC37" s="162" t="e">
        <f>#REF!</f>
        <v>#REF!</v>
      </c>
      <c r="AD37" s="163" t="str">
        <f>'Ursprung-Folgen nach ISO 12100'!C41</f>
        <v>U3 Thermische Gefährdungen</v>
      </c>
      <c r="AE37" s="162" t="str">
        <f>'Ereignisse nach ISO 12100'!B14</f>
        <v>Verlust der Standfestigkeit/-sicherheit</v>
      </c>
      <c r="AF37" s="162" t="str">
        <f>'Ursprung-Folgen nach ISO 12100'!D42</f>
        <v>F3.1 Verbrennung</v>
      </c>
    </row>
    <row r="38" spans="1:32" s="123" customFormat="1" ht="12.75">
      <c r="A38" s="323">
        <v>32</v>
      </c>
      <c r="B38" s="380" t="s">
        <v>410</v>
      </c>
      <c r="C38" s="381"/>
      <c r="D38" s="380" t="s">
        <v>483</v>
      </c>
      <c r="E38" s="333"/>
      <c r="F38" s="333"/>
      <c r="G38" s="333"/>
      <c r="H38" s="335"/>
      <c r="I38" s="335"/>
      <c r="J38" s="335"/>
      <c r="K38" s="335"/>
      <c r="L38" s="335" t="str">
        <f>IF(OR(K38="",K38="-"),"",LOOKUP(CONCATENATE(K38,IF(SUM(H38:J38)&lt;5,1,IF(SUM(H38:J38)&lt;8,2,IF(SUM(H38:J38)&lt;11,3,IF(SUM(H38:J38)&lt;14,4,5))))),SIL!Y$5:Y$33,SIL!Z$5:'SIL'!Z$33))</f>
        <v/>
      </c>
      <c r="M38" s="338"/>
      <c r="N38" s="338"/>
      <c r="O38" s="338"/>
      <c r="P38" s="336"/>
      <c r="Q38" s="339"/>
      <c r="R38" s="339"/>
      <c r="S38" s="339"/>
      <c r="T38" s="339"/>
      <c r="U38" s="337" t="str">
        <f>IF(OR(T38="",T38="-"),"",LOOKUP(CONCATENATE(T38,IF(SUM(Q38:S38)&lt;5,1,IF(SUM(Q38:S38)&lt;8,2,IF(SUM(Q38:S38)&lt;11,3,IF(SUM(Q38:S38)&lt;14,4,5))))),SIL!Y$5:Y$24,SIL!Z$5:Z$24))</f>
        <v/>
      </c>
      <c r="V38" s="340"/>
      <c r="AA38" s="162"/>
      <c r="AB38" s="162"/>
      <c r="AC38" s="162" t="e">
        <f>#REF!</f>
        <v>#REF!</v>
      </c>
      <c r="AD38" s="163" t="str">
        <f>'Ursprung-Folgen nach ISO 12100'!C42</f>
        <v>U3.1 Explosiion</v>
      </c>
      <c r="AE38" s="162" t="str">
        <f>'Ereignisse nach ISO 12100'!B16</f>
        <v>Verschieben sich bewegender Teile</v>
      </c>
      <c r="AF38" s="162" t="str">
        <f>'Ursprung-Folgen nach ISO 12100'!D43</f>
        <v>F3.2 Dehydrierung</v>
      </c>
    </row>
    <row r="39" spans="1:32" s="123" customFormat="1" ht="12.75">
      <c r="A39" s="323">
        <v>33</v>
      </c>
      <c r="B39" s="380" t="s">
        <v>410</v>
      </c>
      <c r="C39" s="381"/>
      <c r="D39" s="380" t="s">
        <v>484</v>
      </c>
      <c r="E39" s="333"/>
      <c r="F39" s="333"/>
      <c r="G39" s="333"/>
      <c r="H39" s="335"/>
      <c r="I39" s="335"/>
      <c r="J39" s="335"/>
      <c r="K39" s="335"/>
      <c r="L39" s="335" t="str">
        <f>IF(OR(K39="",K39="-"),"",LOOKUP(CONCATENATE(K39,IF(SUM(H39:J39)&lt;5,1,IF(SUM(H39:J39)&lt;8,2,IF(SUM(H39:J39)&lt;11,3,IF(SUM(H39:J39)&lt;14,4,5))))),SIL!Y$5:Y$33,SIL!Z$5:'SIL'!Z$33))</f>
        <v/>
      </c>
      <c r="M39" s="338"/>
      <c r="N39" s="338"/>
      <c r="O39" s="338"/>
      <c r="P39" s="336"/>
      <c r="Q39" s="339"/>
      <c r="R39" s="339"/>
      <c r="S39" s="339"/>
      <c r="T39" s="339"/>
      <c r="U39" s="337" t="str">
        <f>IF(OR(T39="",T39="-"),"",LOOKUP(CONCATENATE(T39,IF(SUM(Q39:S39)&lt;5,1,IF(SUM(Q39:S39)&lt;8,2,IF(SUM(Q39:S39)&lt;11,3,IF(SUM(Q39:S39)&lt;14,4,5))))),SIL!Y$5:Y$24,SIL!Z$5:Z$24))</f>
        <v/>
      </c>
      <c r="V39" s="340"/>
      <c r="AA39" s="162"/>
      <c r="AB39" s="162"/>
      <c r="AC39" s="162" t="e">
        <f>#REF!</f>
        <v>#REF!</v>
      </c>
      <c r="AD39" s="163" t="str">
        <f>'Ursprung-Folgen nach ISO 12100'!C43</f>
        <v>U3.2 Flamme</v>
      </c>
      <c r="AE39" s="162" t="str">
        <f>'Ereignisse nach ISO 12100'!B30</f>
        <v>weitere Gefährdungsereignisse durch Ausfälle oder unzureichende Konstruktion der Steuerung</v>
      </c>
      <c r="AF39" s="162" t="str">
        <f>'Ursprung-Folgen nach ISO 12100'!D44</f>
        <v>F3.3 Unbehagen</v>
      </c>
    </row>
    <row r="40" spans="1:32" s="123" customFormat="1" ht="76.5">
      <c r="A40" s="323">
        <v>34</v>
      </c>
      <c r="B40" s="380" t="s">
        <v>411</v>
      </c>
      <c r="C40" s="381"/>
      <c r="D40" s="380" t="s">
        <v>485</v>
      </c>
      <c r="E40" s="333"/>
      <c r="F40" s="333"/>
      <c r="G40" s="333"/>
      <c r="H40" s="335"/>
      <c r="I40" s="335"/>
      <c r="J40" s="335"/>
      <c r="K40" s="335"/>
      <c r="L40" s="335" t="str">
        <f>IF(OR(K40="",K40="-"),"",LOOKUP(CONCATENATE(K40,IF(SUM(H40:J40)&lt;5,1,IF(SUM(H40:J40)&lt;8,2,IF(SUM(H40:J40)&lt;11,3,IF(SUM(H40:J40)&lt;14,4,5))))),SIL!Y$5:Y$33,SIL!Z$5:'SIL'!Z$33))</f>
        <v/>
      </c>
      <c r="M40" s="338"/>
      <c r="N40" s="338"/>
      <c r="O40" s="338"/>
      <c r="P40" s="336"/>
      <c r="Q40" s="339"/>
      <c r="R40" s="339"/>
      <c r="S40" s="339"/>
      <c r="T40" s="339"/>
      <c r="U40" s="337" t="str">
        <f>IF(OR(T40="",T40="-"),"",LOOKUP(CONCATENATE(T40,IF(SUM(Q40:S40)&lt;5,1,IF(SUM(Q40:S40)&lt;8,2,IF(SUM(Q40:S40)&lt;11,3,IF(SUM(Q40:S40)&lt;14,4,5))))),SIL!Y$5:Y$24,SIL!Z$5:Z$24))</f>
        <v/>
      </c>
      <c r="V40" s="340"/>
      <c r="AA40" s="162"/>
      <c r="AB40" s="162"/>
      <c r="AC40" s="162" t="e">
        <f>#REF!</f>
        <v>#REF!</v>
      </c>
      <c r="AD40" s="163" t="str">
        <f>'Ursprung-Folgen nach ISO 12100'!C44</f>
        <v>U3.3 Objekte oder Materialien hoher oder niedriger Temperatur</v>
      </c>
      <c r="AE40" s="162" t="str">
        <f>'Ereignisse nach ISO 12100'!B11</f>
        <v>Zugang zu/Kontakt mit beweglichen Teilen</v>
      </c>
      <c r="AF40" s="162" t="str">
        <f>'Ursprung-Folgen nach ISO 12100'!D45</f>
        <v>F3.4 Erfrierung</v>
      </c>
    </row>
    <row r="41" spans="1:32" s="123" customFormat="1" ht="25.5">
      <c r="A41" s="323">
        <v>35</v>
      </c>
      <c r="B41" s="380" t="s">
        <v>411</v>
      </c>
      <c r="C41" s="381"/>
      <c r="D41" s="380" t="s">
        <v>486</v>
      </c>
      <c r="E41" s="333"/>
      <c r="F41" s="333"/>
      <c r="G41" s="333"/>
      <c r="H41" s="335"/>
      <c r="I41" s="335"/>
      <c r="J41" s="335"/>
      <c r="K41" s="335"/>
      <c r="L41" s="335" t="str">
        <f>IF(OR(K41="",K41="-"),"",LOOKUP(CONCATENATE(K41,IF(SUM(H41:J41)&lt;5,1,IF(SUM(H41:J41)&lt;8,2,IF(SUM(H41:J41)&lt;11,3,IF(SUM(H41:J41)&lt;14,4,5))))),SIL!Y$5:Y$33,SIL!Z$5:'SIL'!Z$33))</f>
        <v/>
      </c>
      <c r="M41" s="338"/>
      <c r="N41" s="338"/>
      <c r="O41" s="338"/>
      <c r="P41" s="336"/>
      <c r="Q41" s="339"/>
      <c r="R41" s="339"/>
      <c r="S41" s="339"/>
      <c r="T41" s="339"/>
      <c r="U41" s="337" t="str">
        <f>IF(OR(T41="",T41="-"),"",LOOKUP(CONCATENATE(T41,IF(SUM(Q41:S41)&lt;5,1,IF(SUM(Q41:S41)&lt;8,2,IF(SUM(Q41:S41)&lt;11,3,IF(SUM(Q41:S41)&lt;14,4,5))))),SIL!Y$5:Y$24,SIL!Z$5:Z$24))</f>
        <v/>
      </c>
      <c r="V41" s="340"/>
      <c r="AA41" s="162"/>
      <c r="AB41" s="162"/>
      <c r="AC41" s="162" t="e">
        <f>#REF!</f>
        <v>#REF!</v>
      </c>
      <c r="AD41" s="163" t="str">
        <f>'Ursprung-Folgen nach ISO 12100'!C45</f>
        <v>U3.4 Strahlung von Wärmequellen</v>
      </c>
      <c r="AE41" s="162"/>
      <c r="AF41" s="162" t="str">
        <f>'Ursprung-Folgen nach ISO 12100'!D46</f>
        <v>F3.5 Verletzungen durch Strahlung von Wärmequellen</v>
      </c>
    </row>
    <row r="42" spans="1:32" s="123" customFormat="1" ht="38.25">
      <c r="A42" s="323">
        <v>36</v>
      </c>
      <c r="B42" s="380" t="s">
        <v>411</v>
      </c>
      <c r="C42" s="382"/>
      <c r="D42" s="380" t="s">
        <v>482</v>
      </c>
      <c r="E42" s="342"/>
      <c r="F42" s="342"/>
      <c r="G42" s="342"/>
      <c r="H42" s="343"/>
      <c r="I42" s="344"/>
      <c r="J42" s="344"/>
      <c r="K42" s="344"/>
      <c r="L42" s="345"/>
      <c r="M42" s="346"/>
      <c r="N42" s="346"/>
      <c r="O42" s="346"/>
      <c r="P42" s="346"/>
      <c r="Q42" s="341"/>
      <c r="R42" s="341"/>
      <c r="S42" s="341"/>
      <c r="T42" s="341"/>
      <c r="U42" s="347"/>
      <c r="V42" s="346"/>
      <c r="AA42" s="162"/>
      <c r="AB42" s="162"/>
      <c r="AC42" s="162" t="e">
        <f>#REF!</f>
        <v>#REF!</v>
      </c>
      <c r="AD42" s="163" t="str">
        <f>'Ursprung-Folgen nach ISO 12100'!C46</f>
        <v>./.</v>
      </c>
      <c r="AE42" s="162"/>
      <c r="AF42" s="162" t="str">
        <f>'Ursprung-Folgen nach ISO 12100'!D47</f>
        <v>F3.6 Verbrühung</v>
      </c>
    </row>
    <row r="43" spans="1:32" ht="25.5">
      <c r="A43" s="323">
        <v>37</v>
      </c>
      <c r="B43" s="380" t="s">
        <v>411</v>
      </c>
      <c r="C43" s="382"/>
      <c r="D43" s="380" t="s">
        <v>483</v>
      </c>
      <c r="E43" s="342"/>
      <c r="F43" s="342"/>
      <c r="G43" s="342"/>
      <c r="H43" s="343"/>
      <c r="I43" s="344"/>
      <c r="J43" s="344"/>
      <c r="K43" s="344"/>
      <c r="L43" s="345"/>
      <c r="M43" s="346"/>
      <c r="N43" s="346"/>
      <c r="O43" s="346"/>
      <c r="P43" s="346"/>
      <c r="Q43" s="341"/>
      <c r="R43" s="341"/>
      <c r="S43" s="341"/>
      <c r="T43" s="341"/>
      <c r="U43" s="347"/>
      <c r="V43" s="346"/>
      <c r="AA43" s="162"/>
      <c r="AB43" s="162"/>
      <c r="AC43" s="162" t="e">
        <f>#REF!</f>
        <v>#REF!</v>
      </c>
      <c r="AD43" s="163" t="str">
        <f>'Ursprung-Folgen nach ISO 12100'!C47</f>
        <v>./.</v>
      </c>
      <c r="AE43" s="164"/>
      <c r="AF43" s="162" t="str">
        <f>'Ursprung-Folgen nach ISO 12100'!D48</f>
        <v>F4 Gefährdung durch Lärm</v>
      </c>
    </row>
    <row r="44" spans="1:32" ht="25.5">
      <c r="A44" s="323">
        <v>38</v>
      </c>
      <c r="B44" s="380" t="s">
        <v>411</v>
      </c>
      <c r="C44" s="383"/>
      <c r="D44" s="380" t="s">
        <v>487</v>
      </c>
      <c r="E44" s="349"/>
      <c r="F44" s="349"/>
      <c r="G44" s="349"/>
      <c r="H44" s="350"/>
      <c r="I44" s="351"/>
      <c r="J44" s="351"/>
      <c r="K44" s="351"/>
      <c r="L44" s="352"/>
      <c r="M44" s="353"/>
      <c r="N44" s="353"/>
      <c r="O44" s="353"/>
      <c r="P44" s="353"/>
      <c r="Q44" s="348"/>
      <c r="R44" s="348"/>
      <c r="S44" s="348"/>
      <c r="T44" s="348"/>
      <c r="U44" s="354"/>
      <c r="V44" s="353"/>
      <c r="AA44" s="162"/>
      <c r="AB44" s="162"/>
      <c r="AC44" s="162" t="e">
        <f>#REF!</f>
        <v>#REF!</v>
      </c>
      <c r="AD44" s="163" t="str">
        <f>'Ursprung-Folgen nach ISO 12100'!C48</f>
        <v>U4 Gefährdung durch Lärm</v>
      </c>
      <c r="AE44" s="164"/>
      <c r="AF44" s="162" t="str">
        <f>'Ursprung-Folgen nach ISO 12100'!D49</f>
        <v>F4.1 Unbehagen</v>
      </c>
    </row>
    <row r="45" spans="1:32" ht="25.5">
      <c r="A45" s="323">
        <v>39</v>
      </c>
      <c r="B45" s="380" t="s">
        <v>411</v>
      </c>
      <c r="C45" s="383"/>
      <c r="D45" s="380" t="s">
        <v>488</v>
      </c>
      <c r="E45" s="349"/>
      <c r="F45" s="349"/>
      <c r="G45" s="349"/>
      <c r="H45" s="350"/>
      <c r="I45" s="351"/>
      <c r="J45" s="351"/>
      <c r="K45" s="351"/>
      <c r="L45" s="352"/>
      <c r="M45" s="353"/>
      <c r="N45" s="353"/>
      <c r="O45" s="353"/>
      <c r="P45" s="353"/>
      <c r="Q45" s="348"/>
      <c r="R45" s="348"/>
      <c r="S45" s="348"/>
      <c r="T45" s="348"/>
      <c r="U45" s="354"/>
      <c r="V45" s="353"/>
      <c r="AA45" s="162"/>
      <c r="AB45" s="162"/>
      <c r="AC45" s="162" t="e">
        <f>#REF!</f>
        <v>#REF!</v>
      </c>
      <c r="AD45" s="163" t="str">
        <f>'Ursprung-Folgen nach ISO 12100'!C49</f>
        <v>U4.1 Kavitationsvorgänge</v>
      </c>
      <c r="AE45" s="164"/>
      <c r="AF45" s="162" t="str">
        <f>'Ursprung-Folgen nach ISO 12100'!D50</f>
        <v>F4.2 Bewusstseinsverlust</v>
      </c>
    </row>
    <row r="46" spans="1:32" ht="38.25">
      <c r="A46" s="323">
        <v>40</v>
      </c>
      <c r="B46" s="380" t="s">
        <v>412</v>
      </c>
      <c r="C46" s="383"/>
      <c r="D46" s="380" t="s">
        <v>482</v>
      </c>
      <c r="E46" s="349"/>
      <c r="F46" s="349"/>
      <c r="G46" s="349"/>
      <c r="H46" s="350"/>
      <c r="I46" s="351"/>
      <c r="J46" s="351"/>
      <c r="K46" s="351"/>
      <c r="L46" s="352"/>
      <c r="M46" s="353"/>
      <c r="N46" s="353"/>
      <c r="O46" s="353"/>
      <c r="P46" s="353"/>
      <c r="Q46" s="348"/>
      <c r="R46" s="348"/>
      <c r="S46" s="348"/>
      <c r="T46" s="348"/>
      <c r="U46" s="354"/>
      <c r="V46" s="353"/>
      <c r="AA46" s="162"/>
      <c r="AB46" s="162"/>
      <c r="AC46" s="162" t="e">
        <f>#REF!</f>
        <v>#REF!</v>
      </c>
      <c r="AD46" s="163" t="str">
        <f>'Ursprung-Folgen nach ISO 12100'!C50</f>
        <v>U4.2 Abluftsystem</v>
      </c>
      <c r="AE46" s="164"/>
      <c r="AF46" s="162" t="str">
        <f>'Ursprung-Folgen nach ISO 12100'!D51</f>
        <v>F4.3 Gleichgewichtsstörung</v>
      </c>
    </row>
    <row r="47" spans="1:32">
      <c r="A47" s="323">
        <v>41</v>
      </c>
      <c r="B47" s="380" t="s">
        <v>412</v>
      </c>
      <c r="C47" s="383"/>
      <c r="D47" s="380" t="s">
        <v>489</v>
      </c>
      <c r="E47" s="349"/>
      <c r="F47" s="349"/>
      <c r="G47" s="349"/>
      <c r="H47" s="350"/>
      <c r="I47" s="351"/>
      <c r="J47" s="351"/>
      <c r="K47" s="351"/>
      <c r="L47" s="352"/>
      <c r="M47" s="353"/>
      <c r="N47" s="353"/>
      <c r="O47" s="353"/>
      <c r="P47" s="353"/>
      <c r="Q47" s="348"/>
      <c r="R47" s="348"/>
      <c r="S47" s="348"/>
      <c r="T47" s="348"/>
      <c r="U47" s="354"/>
      <c r="V47" s="353"/>
      <c r="AA47" s="162"/>
      <c r="AB47" s="162"/>
      <c r="AC47" s="162" t="e">
        <f>#REF!</f>
        <v>#REF!</v>
      </c>
      <c r="AD47" s="163" t="str">
        <f>'Ursprung-Folgen nach ISO 12100'!C51</f>
        <v>U4.3 mit hoher Geschwindigkeit austretendes Gas</v>
      </c>
      <c r="AE47" s="164"/>
      <c r="AF47" s="162" t="str">
        <f>'Ursprung-Folgen nach ISO 12100'!D52</f>
        <v>F4.4 bleibender Gehörverlust</v>
      </c>
    </row>
    <row r="48" spans="1:32">
      <c r="A48" s="323">
        <v>42</v>
      </c>
      <c r="B48" s="380" t="s">
        <v>412</v>
      </c>
      <c r="C48" s="383"/>
      <c r="D48" s="380" t="s">
        <v>483</v>
      </c>
      <c r="E48" s="349"/>
      <c r="F48" s="349"/>
      <c r="G48" s="349"/>
      <c r="H48" s="350"/>
      <c r="I48" s="351"/>
      <c r="J48" s="351"/>
      <c r="K48" s="351"/>
      <c r="L48" s="352"/>
      <c r="M48" s="353"/>
      <c r="N48" s="353"/>
      <c r="O48" s="353"/>
      <c r="P48" s="353"/>
      <c r="Q48" s="348"/>
      <c r="R48" s="348"/>
      <c r="S48" s="348"/>
      <c r="T48" s="348"/>
      <c r="U48" s="354"/>
      <c r="V48" s="353"/>
      <c r="AA48" s="162"/>
      <c r="AB48" s="162"/>
      <c r="AC48" s="162" t="e">
        <f>#REF!</f>
        <v>#REF!</v>
      </c>
      <c r="AD48" s="163" t="str">
        <f>'Ursprung-Folgen nach ISO 12100'!C52</f>
        <v>U4.4 Herstellungsprozess (Stanzen, Schneiden usw.)</v>
      </c>
      <c r="AE48" s="164"/>
      <c r="AF48" s="162" t="str">
        <f>'Ursprung-Folgen nach ISO 12100'!D53</f>
        <v>F4.5 Stress</v>
      </c>
    </row>
    <row r="49" spans="1:32" ht="38.25">
      <c r="A49" s="323">
        <v>43</v>
      </c>
      <c r="B49" s="380" t="s">
        <v>412</v>
      </c>
      <c r="C49" s="383"/>
      <c r="D49" s="380" t="s">
        <v>490</v>
      </c>
      <c r="E49" s="349"/>
      <c r="F49" s="349"/>
      <c r="G49" s="349"/>
      <c r="H49" s="350"/>
      <c r="I49" s="351"/>
      <c r="J49" s="351"/>
      <c r="K49" s="351"/>
      <c r="L49" s="352"/>
      <c r="M49" s="353"/>
      <c r="N49" s="353"/>
      <c r="O49" s="353"/>
      <c r="P49" s="353"/>
      <c r="Q49" s="348"/>
      <c r="R49" s="348"/>
      <c r="S49" s="348"/>
      <c r="T49" s="348"/>
      <c r="U49" s="354"/>
      <c r="V49" s="353"/>
      <c r="AA49" s="162"/>
      <c r="AB49" s="162"/>
      <c r="AC49" s="162" t="e">
        <f>#REF!</f>
        <v>#REF!</v>
      </c>
      <c r="AD49" s="163" t="str">
        <f>'Ursprung-Folgen nach ISO 12100'!C53</f>
        <v>U4.5 bewegliche Teile</v>
      </c>
      <c r="AE49" s="164"/>
      <c r="AF49" s="162" t="str">
        <f>'Ursprung-Folgen nach ISO 12100'!D54</f>
        <v>F4.6 Tinnitus (Ohrensausen)</v>
      </c>
    </row>
    <row r="50" spans="1:32">
      <c r="A50" s="323">
        <v>44</v>
      </c>
      <c r="B50" s="380" t="s">
        <v>412</v>
      </c>
      <c r="C50" s="383"/>
      <c r="D50" s="380" t="s">
        <v>491</v>
      </c>
      <c r="E50" s="349"/>
      <c r="F50" s="349"/>
      <c r="G50" s="349"/>
      <c r="H50" s="350"/>
      <c r="I50" s="351"/>
      <c r="J50" s="351"/>
      <c r="K50" s="351"/>
      <c r="L50" s="352"/>
      <c r="M50" s="353"/>
      <c r="N50" s="353"/>
      <c r="O50" s="353"/>
      <c r="P50" s="353"/>
      <c r="Q50" s="348"/>
      <c r="R50" s="348"/>
      <c r="S50" s="348"/>
      <c r="T50" s="348"/>
      <c r="U50" s="354"/>
      <c r="V50" s="353"/>
      <c r="AA50" s="162"/>
      <c r="AB50" s="162"/>
      <c r="AC50" s="162" t="e">
        <f>#REF!</f>
        <v>#REF!</v>
      </c>
      <c r="AD50" s="163" t="str">
        <f>'Ursprung-Folgen nach ISO 12100'!C54</f>
        <v>U4.6 reibende Flächen</v>
      </c>
      <c r="AE50" s="164"/>
      <c r="AF50" s="162" t="str">
        <f>'Ursprung-Folgen nach ISO 12100'!D55</f>
        <v>F4.7 Ermüdung</v>
      </c>
    </row>
    <row r="51" spans="1:32">
      <c r="A51" s="323">
        <v>45</v>
      </c>
      <c r="B51" s="380" t="s">
        <v>412</v>
      </c>
      <c r="C51" s="383"/>
      <c r="D51" s="380" t="s">
        <v>492</v>
      </c>
      <c r="E51" s="349"/>
      <c r="F51" s="349"/>
      <c r="G51" s="349"/>
      <c r="H51" s="350"/>
      <c r="I51" s="351"/>
      <c r="J51" s="351"/>
      <c r="K51" s="351"/>
      <c r="L51" s="352"/>
      <c r="M51" s="353"/>
      <c r="N51" s="353"/>
      <c r="O51" s="353"/>
      <c r="P51" s="353"/>
      <c r="Q51" s="348"/>
      <c r="R51" s="348"/>
      <c r="S51" s="348"/>
      <c r="T51" s="348"/>
      <c r="U51" s="354"/>
      <c r="V51" s="353"/>
      <c r="AA51" s="162"/>
      <c r="AB51" s="162"/>
      <c r="AC51" s="162" t="e">
        <f>#REF!</f>
        <v>#REF!</v>
      </c>
      <c r="AD51" s="163" t="str">
        <f>'Ursprung-Folgen nach ISO 12100'!C55</f>
        <v>U4.7 mit Unwucht rotierende Teile</v>
      </c>
      <c r="AE51" s="164"/>
      <c r="AF51" s="162" t="str">
        <f>'Ursprung-Folgen nach ISO 12100'!D56</f>
        <v>F4.8 alle weiteren (z.B. mechanischen, elektrischen) Probleme als Folge einer Störung der Sprachkommunikation oder einer Störung akustischer Signale</v>
      </c>
    </row>
    <row r="52" spans="1:32" ht="25.5">
      <c r="A52" s="323">
        <v>46</v>
      </c>
      <c r="B52" s="380" t="s">
        <v>412</v>
      </c>
      <c r="C52" s="383"/>
      <c r="D52" s="380" t="s">
        <v>493</v>
      </c>
      <c r="E52" s="349"/>
      <c r="F52" s="349"/>
      <c r="G52" s="349"/>
      <c r="H52" s="350"/>
      <c r="I52" s="351"/>
      <c r="J52" s="351"/>
      <c r="K52" s="351"/>
      <c r="L52" s="352"/>
      <c r="M52" s="353"/>
      <c r="N52" s="353"/>
      <c r="O52" s="353"/>
      <c r="P52" s="353"/>
      <c r="Q52" s="348"/>
      <c r="R52" s="348"/>
      <c r="S52" s="348"/>
      <c r="T52" s="348"/>
      <c r="U52" s="354"/>
      <c r="V52" s="353"/>
      <c r="AA52" s="162"/>
      <c r="AB52" s="162"/>
      <c r="AC52" s="162" t="e">
        <f>#REF!</f>
        <v>#REF!</v>
      </c>
      <c r="AD52" s="163" t="str">
        <f>'Ursprung-Folgen nach ISO 12100'!C56</f>
        <v>U4.8 pfeifende Pneumatik-Einrichtungen</v>
      </c>
      <c r="AE52" s="164"/>
      <c r="AF52" s="162" t="str">
        <f>'Ursprung-Folgen nach ISO 12100'!D57</f>
        <v>./.</v>
      </c>
    </row>
    <row r="53" spans="1:32">
      <c r="A53" s="323">
        <v>47</v>
      </c>
      <c r="B53" s="380" t="s">
        <v>412</v>
      </c>
      <c r="C53" s="383"/>
      <c r="D53" s="380" t="s">
        <v>494</v>
      </c>
      <c r="E53" s="349"/>
      <c r="F53" s="349"/>
      <c r="G53" s="349"/>
      <c r="H53" s="350"/>
      <c r="I53" s="351"/>
      <c r="J53" s="351"/>
      <c r="K53" s="351"/>
      <c r="L53" s="352"/>
      <c r="M53" s="353"/>
      <c r="N53" s="353"/>
      <c r="O53" s="353"/>
      <c r="P53" s="353"/>
      <c r="Q53" s="348"/>
      <c r="R53" s="348"/>
      <c r="S53" s="348"/>
      <c r="T53" s="348"/>
      <c r="U53" s="354"/>
      <c r="V53" s="353"/>
      <c r="AA53" s="162"/>
      <c r="AB53" s="162"/>
      <c r="AC53" s="162" t="e">
        <f>#REF!</f>
        <v>#REF!</v>
      </c>
      <c r="AD53" s="163" t="str">
        <f>'Ursprung-Folgen nach ISO 12100'!C57</f>
        <v>U4.9 verschlissene Teile</v>
      </c>
      <c r="AE53" s="164"/>
      <c r="AF53" s="162" t="str">
        <f>'Ursprung-Folgen nach ISO 12100'!D58</f>
        <v>F5 Gefährdung durch Schwingungen</v>
      </c>
    </row>
    <row r="54" spans="1:32" ht="25.5">
      <c r="A54" s="323">
        <v>48</v>
      </c>
      <c r="B54" s="380" t="s">
        <v>412</v>
      </c>
      <c r="C54" s="383"/>
      <c r="D54" s="380" t="s">
        <v>488</v>
      </c>
      <c r="E54" s="349"/>
      <c r="F54" s="349"/>
      <c r="G54" s="349"/>
      <c r="H54" s="350"/>
      <c r="I54" s="351"/>
      <c r="J54" s="351"/>
      <c r="K54" s="351"/>
      <c r="L54" s="352"/>
      <c r="M54" s="353"/>
      <c r="N54" s="353"/>
      <c r="O54" s="353"/>
      <c r="P54" s="353"/>
      <c r="Q54" s="348"/>
      <c r="R54" s="348"/>
      <c r="S54" s="348"/>
      <c r="T54" s="348"/>
      <c r="U54" s="354"/>
      <c r="V54" s="353"/>
      <c r="AA54" s="162"/>
      <c r="AB54" s="162"/>
      <c r="AC54" s="162" t="e">
        <f>#REF!</f>
        <v>#REF!</v>
      </c>
      <c r="AD54" s="163" t="str">
        <f>'Ursprung-Folgen nach ISO 12100'!C58</f>
        <v>U5 Gefährdung durch Schwingungen</v>
      </c>
      <c r="AE54" s="164"/>
      <c r="AF54" s="162" t="str">
        <f>'Ursprung-Folgen nach ISO 12100'!D59</f>
        <v>F5.1 Unbehagen</v>
      </c>
    </row>
    <row r="55" spans="1:32" ht="25.5">
      <c r="A55" s="323">
        <v>49</v>
      </c>
      <c r="B55" s="380" t="s">
        <v>495</v>
      </c>
      <c r="C55" s="383"/>
      <c r="D55" s="380" t="s">
        <v>496</v>
      </c>
      <c r="E55" s="349"/>
      <c r="F55" s="349"/>
      <c r="G55" s="349"/>
      <c r="H55" s="350"/>
      <c r="I55" s="351"/>
      <c r="J55" s="351"/>
      <c r="K55" s="351"/>
      <c r="L55" s="352"/>
      <c r="M55" s="353"/>
      <c r="N55" s="353"/>
      <c r="O55" s="353"/>
      <c r="P55" s="353"/>
      <c r="Q55" s="348"/>
      <c r="R55" s="348"/>
      <c r="S55" s="348"/>
      <c r="T55" s="348"/>
      <c r="U55" s="354"/>
      <c r="V55" s="353"/>
      <c r="AA55" s="162"/>
      <c r="AB55" s="162"/>
      <c r="AC55" s="162" t="e">
        <f>#REF!</f>
        <v>#REF!</v>
      </c>
      <c r="AD55" s="163" t="str">
        <f>'Ursprung-Folgen nach ISO 12100'!C59</f>
        <v>U5.1 Kavitationsvorgänge</v>
      </c>
      <c r="AE55" s="164"/>
      <c r="AF55" s="162" t="str">
        <f>'Ursprung-Folgen nach ISO 12100'!D60</f>
        <v>F5.2 Erkrankungen der unteren Wirbelsäule</v>
      </c>
    </row>
    <row r="56" spans="1:32" ht="25.5">
      <c r="A56" s="323">
        <v>50</v>
      </c>
      <c r="B56" s="380" t="s">
        <v>495</v>
      </c>
      <c r="C56" s="383"/>
      <c r="D56" s="380" t="s">
        <v>497</v>
      </c>
      <c r="E56" s="349"/>
      <c r="F56" s="349"/>
      <c r="G56" s="349"/>
      <c r="H56" s="350"/>
      <c r="I56" s="351"/>
      <c r="J56" s="351"/>
      <c r="K56" s="351"/>
      <c r="L56" s="352"/>
      <c r="M56" s="353"/>
      <c r="N56" s="353"/>
      <c r="O56" s="353"/>
      <c r="P56" s="353"/>
      <c r="Q56" s="348"/>
      <c r="R56" s="348"/>
      <c r="S56" s="348"/>
      <c r="T56" s="348"/>
      <c r="U56" s="354"/>
      <c r="V56" s="353"/>
      <c r="AA56" s="162"/>
      <c r="AB56" s="162"/>
      <c r="AC56" s="162" t="e">
        <f>#REF!</f>
        <v>#REF!</v>
      </c>
      <c r="AD56" s="163" t="str">
        <f>'Ursprung-Folgen nach ISO 12100'!C60</f>
        <v>U5.2 Fehlausrichtung sich bewegender Teile</v>
      </c>
      <c r="AE56" s="164"/>
      <c r="AF56" s="162" t="str">
        <f>'Ursprung-Folgen nach ISO 12100'!D61</f>
        <v>F5.3 neurologische Erkrankung</v>
      </c>
    </row>
    <row r="57" spans="1:32" ht="25.5">
      <c r="A57" s="323">
        <v>51</v>
      </c>
      <c r="B57" s="380" t="s">
        <v>495</v>
      </c>
      <c r="C57" s="383"/>
      <c r="D57" s="380" t="s">
        <v>456</v>
      </c>
      <c r="E57" s="349"/>
      <c r="F57" s="349"/>
      <c r="G57" s="349"/>
      <c r="H57" s="350"/>
      <c r="I57" s="351"/>
      <c r="J57" s="351"/>
      <c r="K57" s="351"/>
      <c r="L57" s="352"/>
      <c r="M57" s="353"/>
      <c r="N57" s="353"/>
      <c r="O57" s="353"/>
      <c r="P57" s="353"/>
      <c r="Q57" s="348"/>
      <c r="R57" s="348"/>
      <c r="S57" s="348"/>
      <c r="T57" s="348"/>
      <c r="U57" s="354"/>
      <c r="V57" s="353"/>
      <c r="AA57" s="162"/>
      <c r="AB57" s="162"/>
      <c r="AC57" s="162" t="e">
        <f>#REF!</f>
        <v>#REF!</v>
      </c>
      <c r="AD57" s="163" t="str">
        <f>'Ursprung-Folgen nach ISO 12100'!C61</f>
        <v>U5.3 bewegliche Ausrüstung</v>
      </c>
      <c r="AE57" s="164"/>
      <c r="AF57" s="162" t="str">
        <f>'Ursprung-Folgen nach ISO 12100'!D62</f>
        <v>F5.4 Knochengelenkschaden</v>
      </c>
    </row>
    <row r="58" spans="1:32" ht="25.5">
      <c r="A58" s="323">
        <v>52</v>
      </c>
      <c r="B58" s="380" t="s">
        <v>495</v>
      </c>
      <c r="C58" s="383"/>
      <c r="D58" s="380" t="s">
        <v>498</v>
      </c>
      <c r="E58" s="349"/>
      <c r="F58" s="349"/>
      <c r="G58" s="349"/>
      <c r="H58" s="350"/>
      <c r="I58" s="351"/>
      <c r="J58" s="351"/>
      <c r="K58" s="351"/>
      <c r="L58" s="352"/>
      <c r="M58" s="353"/>
      <c r="N58" s="353"/>
      <c r="O58" s="353"/>
      <c r="P58" s="353"/>
      <c r="Q58" s="348"/>
      <c r="R58" s="348"/>
      <c r="S58" s="348"/>
      <c r="T58" s="348"/>
      <c r="U58" s="354"/>
      <c r="V58" s="353"/>
      <c r="AA58" s="162"/>
      <c r="AB58" s="162"/>
      <c r="AC58" s="162" t="e">
        <f>#REF!</f>
        <v>#REF!</v>
      </c>
      <c r="AD58" s="163" t="str">
        <f>'Ursprung-Folgen nach ISO 12100'!C62</f>
        <v>U5.4 reibende Flächen</v>
      </c>
      <c r="AE58" s="164"/>
      <c r="AF58" s="162" t="str">
        <f>'Ursprung-Folgen nach ISO 12100'!D63</f>
        <v>F5.5 Wirbelsäulenverletzung</v>
      </c>
    </row>
    <row r="59" spans="1:32" ht="25.5">
      <c r="A59" s="323">
        <v>53</v>
      </c>
      <c r="B59" s="380" t="s">
        <v>495</v>
      </c>
      <c r="C59" s="383"/>
      <c r="D59" s="380" t="s">
        <v>458</v>
      </c>
      <c r="E59" s="349"/>
      <c r="F59" s="349"/>
      <c r="G59" s="349"/>
      <c r="H59" s="350"/>
      <c r="I59" s="351"/>
      <c r="J59" s="351"/>
      <c r="K59" s="351"/>
      <c r="L59" s="352"/>
      <c r="M59" s="353"/>
      <c r="N59" s="353"/>
      <c r="O59" s="353"/>
      <c r="P59" s="353"/>
      <c r="Q59" s="348"/>
      <c r="R59" s="348"/>
      <c r="S59" s="348"/>
      <c r="T59" s="348"/>
      <c r="U59" s="354"/>
      <c r="V59" s="353"/>
      <c r="AA59" s="162"/>
      <c r="AB59" s="162"/>
      <c r="AC59" s="162" t="e">
        <f>#REF!</f>
        <v>#REF!</v>
      </c>
      <c r="AD59" s="163" t="str">
        <f>'Ursprung-Folgen nach ISO 12100'!C63</f>
        <v>U5.5 mit Unwucht rotierende Teile</v>
      </c>
      <c r="AE59" s="164"/>
      <c r="AF59" s="162" t="str">
        <f>'Ursprung-Folgen nach ISO 12100'!D64</f>
        <v>F5.6 Gefäßerkrankungen</v>
      </c>
    </row>
    <row r="60" spans="1:32" ht="25.5">
      <c r="A60" s="323">
        <v>54</v>
      </c>
      <c r="B60" s="380" t="s">
        <v>495</v>
      </c>
      <c r="C60" s="383"/>
      <c r="D60" s="380" t="s">
        <v>499</v>
      </c>
      <c r="E60" s="356"/>
      <c r="F60" s="356"/>
      <c r="G60" s="356"/>
      <c r="H60" s="357"/>
      <c r="I60" s="358"/>
      <c r="J60" s="358"/>
      <c r="K60" s="358"/>
      <c r="L60" s="359"/>
      <c r="M60" s="360"/>
      <c r="N60" s="360"/>
      <c r="O60" s="360"/>
      <c r="P60" s="360"/>
      <c r="Q60" s="355"/>
      <c r="R60" s="355"/>
      <c r="S60" s="355"/>
      <c r="T60" s="355"/>
      <c r="U60" s="361"/>
      <c r="V60" s="360"/>
      <c r="AA60" s="162"/>
      <c r="AB60" s="162"/>
      <c r="AC60" s="162" t="e">
        <f>#REF!</f>
        <v>#REF!</v>
      </c>
      <c r="AD60" s="163" t="str">
        <f>'Ursprung-Folgen nach ISO 12100'!C64</f>
        <v>U5.6 schwingende Ausrüstung</v>
      </c>
      <c r="AE60" s="164"/>
      <c r="AF60" s="162" t="str">
        <f>'Ursprung-Folgen nach ISO 12100'!D65</f>
        <v>./.</v>
      </c>
    </row>
    <row r="61" spans="1:32">
      <c r="B61" s="371"/>
      <c r="C61" s="372"/>
      <c r="D61" s="373"/>
      <c r="E61" s="374"/>
      <c r="F61" s="374"/>
      <c r="G61" s="374"/>
      <c r="H61" s="375"/>
      <c r="I61" s="376"/>
      <c r="J61" s="376"/>
      <c r="K61" s="376"/>
      <c r="L61" s="377"/>
      <c r="M61" s="378"/>
      <c r="N61" s="378"/>
      <c r="O61" s="378"/>
      <c r="P61" s="378"/>
      <c r="Q61" s="372"/>
      <c r="R61" s="372"/>
      <c r="S61" s="372"/>
      <c r="T61" s="372"/>
      <c r="U61" s="379"/>
      <c r="V61" s="378"/>
      <c r="AA61" s="162"/>
      <c r="AB61" s="162"/>
      <c r="AC61" s="162" t="e">
        <f>#REF!</f>
        <v>#REF!</v>
      </c>
      <c r="AD61" s="163" t="str">
        <f>'Ursprung-Folgen nach ISO 12100'!C65</f>
        <v>U5.7 verschlissene Teile</v>
      </c>
      <c r="AE61" s="164"/>
      <c r="AF61" s="162" t="str">
        <f>'Ursprung-Folgen nach ISO 12100'!D66</f>
        <v>F6 Gefährdung durch Strahlung</v>
      </c>
    </row>
    <row r="62" spans="1:32">
      <c r="B62" s="362"/>
      <c r="C62" s="363"/>
      <c r="D62" s="364"/>
      <c r="E62" s="365"/>
      <c r="F62" s="365"/>
      <c r="G62" s="365"/>
      <c r="H62" s="366"/>
      <c r="I62" s="367"/>
      <c r="J62" s="367"/>
      <c r="K62" s="367"/>
      <c r="L62" s="368"/>
      <c r="M62" s="369"/>
      <c r="N62" s="369"/>
      <c r="O62" s="369"/>
      <c r="P62" s="369"/>
      <c r="Q62" s="363"/>
      <c r="R62" s="363"/>
      <c r="S62" s="363"/>
      <c r="T62" s="363"/>
      <c r="U62" s="370"/>
      <c r="V62" s="369"/>
      <c r="AA62" s="162"/>
      <c r="AB62" s="162"/>
      <c r="AC62" s="162" t="e">
        <f>#REF!</f>
        <v>#REF!</v>
      </c>
      <c r="AD62" s="163" t="str">
        <f>'Ursprung-Folgen nach ISO 12100'!C66</f>
        <v>U6 Gefährdung durch Strahlung</v>
      </c>
      <c r="AE62" s="164"/>
      <c r="AF62" s="162" t="str">
        <f>'Ursprung-Folgen nach ISO 12100'!D67</f>
        <v>F6.1 Verbrennung</v>
      </c>
    </row>
    <row r="63" spans="1:32">
      <c r="B63" s="362"/>
      <c r="C63" s="363"/>
      <c r="D63" s="364"/>
      <c r="E63" s="365"/>
      <c r="F63" s="365"/>
      <c r="G63" s="365"/>
      <c r="H63" s="366"/>
      <c r="I63" s="367"/>
      <c r="J63" s="367"/>
      <c r="K63" s="367"/>
      <c r="L63" s="368"/>
      <c r="M63" s="369"/>
      <c r="N63" s="369"/>
      <c r="O63" s="369"/>
      <c r="P63" s="369"/>
      <c r="Q63" s="363"/>
      <c r="R63" s="363"/>
      <c r="S63" s="363"/>
      <c r="T63" s="363"/>
      <c r="U63" s="370"/>
      <c r="V63" s="369"/>
      <c r="AA63" s="162"/>
      <c r="AB63" s="162"/>
      <c r="AC63" s="162" t="e">
        <f>#REF!</f>
        <v>#REF!</v>
      </c>
      <c r="AD63" s="163" t="str">
        <f>'Ursprung-Folgen nach ISO 12100'!C67</f>
        <v>U6.1 ionisierende Strahlungsquelle</v>
      </c>
      <c r="AE63" s="164"/>
      <c r="AF63" s="162" t="str">
        <f>'Ursprung-Folgen nach ISO 12100'!D68</f>
        <v>F6.2 Augen- und Hautschädigung</v>
      </c>
    </row>
    <row r="64" spans="1:32">
      <c r="B64" s="362"/>
      <c r="C64" s="363"/>
      <c r="D64" s="364"/>
      <c r="E64" s="365"/>
      <c r="F64" s="365"/>
      <c r="G64" s="365"/>
      <c r="H64" s="366"/>
      <c r="I64" s="367"/>
      <c r="J64" s="367"/>
      <c r="K64" s="367"/>
      <c r="L64" s="368"/>
      <c r="M64" s="369"/>
      <c r="N64" s="369"/>
      <c r="O64" s="369"/>
      <c r="P64" s="369"/>
      <c r="Q64" s="363"/>
      <c r="R64" s="363"/>
      <c r="S64" s="363"/>
      <c r="T64" s="363"/>
      <c r="U64" s="370"/>
      <c r="V64" s="369"/>
      <c r="AA64" s="162"/>
      <c r="AB64" s="162"/>
      <c r="AC64" s="162" t="e">
        <f>#REF!</f>
        <v>#REF!</v>
      </c>
      <c r="AD64" s="163" t="str">
        <f>'Ursprung-Folgen nach ISO 12100'!C68</f>
        <v>U6.2 niederfrequente elektromagnetische Strahlung</v>
      </c>
      <c r="AE64" s="164"/>
      <c r="AF64" s="162" t="str">
        <f>'Ursprung-Folgen nach ISO 12100'!D69</f>
        <v>F6.3 Auswirkungen auf die Fortpflanzungsfähigkeit</v>
      </c>
    </row>
    <row r="65" spans="2:32" ht="25.5">
      <c r="B65" s="362"/>
      <c r="C65" s="363"/>
      <c r="D65" s="364"/>
      <c r="E65" s="365"/>
      <c r="F65" s="365"/>
      <c r="G65" s="365"/>
      <c r="H65" s="366"/>
      <c r="I65" s="367"/>
      <c r="J65" s="367"/>
      <c r="K65" s="367"/>
      <c r="L65" s="368"/>
      <c r="M65" s="369"/>
      <c r="N65" s="369"/>
      <c r="O65" s="369"/>
      <c r="P65" s="369"/>
      <c r="Q65" s="363"/>
      <c r="R65" s="363"/>
      <c r="S65" s="363"/>
      <c r="T65" s="363"/>
      <c r="U65" s="370"/>
      <c r="V65" s="369"/>
      <c r="AA65" s="162"/>
      <c r="AB65" s="162"/>
      <c r="AC65" s="162" t="e">
        <f>#REF!</f>
        <v>#REF!</v>
      </c>
      <c r="AD65" s="163" t="str">
        <f>'Ursprung-Folgen nach ISO 12100'!C69</f>
        <v>U6.3 optische Strahlung (infrarot, sichtbar und ultraviolett) einschließlich Laserstrahlen</v>
      </c>
      <c r="AE65" s="164"/>
      <c r="AF65" s="162" t="str">
        <f>'Ursprung-Folgen nach ISO 12100'!D70</f>
        <v>F6.4 genetische Veränderung</v>
      </c>
    </row>
    <row r="66" spans="2:32">
      <c r="B66" s="362"/>
      <c r="C66" s="363"/>
      <c r="D66" s="364"/>
      <c r="E66" s="365"/>
      <c r="F66" s="365"/>
      <c r="G66" s="365"/>
      <c r="H66" s="366"/>
      <c r="I66" s="367"/>
      <c r="J66" s="367"/>
      <c r="K66" s="367"/>
      <c r="L66" s="368"/>
      <c r="M66" s="369"/>
      <c r="N66" s="369"/>
      <c r="O66" s="369"/>
      <c r="P66" s="369"/>
      <c r="Q66" s="363"/>
      <c r="R66" s="363"/>
      <c r="S66" s="363"/>
      <c r="T66" s="363"/>
      <c r="U66" s="370"/>
      <c r="V66" s="369"/>
      <c r="AA66" s="162"/>
      <c r="AB66" s="162"/>
      <c r="AC66" s="162" t="e">
        <f>#REF!</f>
        <v>#REF!</v>
      </c>
      <c r="AD66" s="163" t="str">
        <f>'Ursprung-Folgen nach ISO 12100'!C70</f>
        <v>U6.4 hochfrequente elektromagnetische Strahlung</v>
      </c>
      <c r="AE66" s="164"/>
      <c r="AF66" s="162" t="str">
        <f>'Ursprung-Folgen nach ISO 12100'!D71</f>
        <v>F6.5 Kopfschmerzen, Schlaflosigkeit usw.</v>
      </c>
    </row>
    <row r="67" spans="2:32">
      <c r="B67" s="362"/>
      <c r="C67" s="363"/>
      <c r="D67" s="364"/>
      <c r="E67" s="365"/>
      <c r="F67" s="365"/>
      <c r="G67" s="365"/>
      <c r="H67" s="366"/>
      <c r="I67" s="367"/>
      <c r="J67" s="367"/>
      <c r="K67" s="367"/>
      <c r="L67" s="368"/>
      <c r="M67" s="369"/>
      <c r="N67" s="369"/>
      <c r="O67" s="369"/>
      <c r="P67" s="369"/>
      <c r="Q67" s="363"/>
      <c r="R67" s="363"/>
      <c r="S67" s="363"/>
      <c r="T67" s="363"/>
      <c r="U67" s="370"/>
      <c r="V67" s="369"/>
      <c r="AA67" s="162"/>
      <c r="AB67" s="162"/>
      <c r="AC67" s="162" t="e">
        <f>#REF!</f>
        <v>#REF!</v>
      </c>
      <c r="AD67" s="163" t="str">
        <f>'Ursprung-Folgen nach ISO 12100'!C71</f>
        <v>./.</v>
      </c>
      <c r="AE67" s="164"/>
      <c r="AF67" s="162" t="str">
        <f>'Ursprung-Folgen nach ISO 12100'!D72</f>
        <v>F7 Gefährdungen durch Materialien und Stoffe</v>
      </c>
    </row>
    <row r="68" spans="2:32">
      <c r="B68" s="363"/>
      <c r="C68" s="363"/>
      <c r="D68" s="364"/>
      <c r="E68" s="365"/>
      <c r="F68" s="365"/>
      <c r="G68" s="365"/>
      <c r="H68" s="366"/>
      <c r="I68" s="367"/>
      <c r="J68" s="367"/>
      <c r="K68" s="367"/>
      <c r="L68" s="368"/>
      <c r="M68" s="369"/>
      <c r="N68" s="369"/>
      <c r="O68" s="369"/>
      <c r="P68" s="369"/>
      <c r="Q68" s="363"/>
      <c r="R68" s="363"/>
      <c r="S68" s="363"/>
      <c r="T68" s="363"/>
      <c r="U68" s="370"/>
      <c r="V68" s="369"/>
      <c r="AA68" s="162"/>
      <c r="AB68" s="162"/>
      <c r="AC68" s="162" t="e">
        <f>#REF!</f>
        <v>#REF!</v>
      </c>
      <c r="AD68" s="163" t="str">
        <f>'Ursprung-Folgen nach ISO 12100'!C72</f>
        <v>U7 Gefährdungen durch Materialien und Stoffe</v>
      </c>
      <c r="AE68" s="164"/>
      <c r="AF68" s="162" t="str">
        <f>'Ursprung-Folgen nach ISO 12100'!D73</f>
        <v>F7.1 Atembeschwerden, Ersticken</v>
      </c>
    </row>
    <row r="69" spans="2:32">
      <c r="B69" s="363"/>
      <c r="C69" s="363"/>
      <c r="D69" s="364"/>
      <c r="E69" s="365"/>
      <c r="F69" s="365"/>
      <c r="G69" s="365"/>
      <c r="H69" s="366"/>
      <c r="I69" s="367"/>
      <c r="J69" s="367"/>
      <c r="K69" s="367"/>
      <c r="L69" s="368"/>
      <c r="M69" s="369"/>
      <c r="N69" s="369"/>
      <c r="O69" s="369"/>
      <c r="P69" s="369"/>
      <c r="Q69" s="363"/>
      <c r="R69" s="363"/>
      <c r="S69" s="363"/>
      <c r="T69" s="363"/>
      <c r="U69" s="370"/>
      <c r="V69" s="369"/>
      <c r="AA69" s="162"/>
      <c r="AB69" s="162"/>
      <c r="AC69" s="162" t="e">
        <f>#REF!</f>
        <v>#REF!</v>
      </c>
      <c r="AD69" s="163" t="str">
        <f>'Ursprung-Folgen nach ISO 12100'!C73</f>
        <v>U7.1 Aerosole</v>
      </c>
      <c r="AE69" s="164"/>
      <c r="AF69" s="162" t="str">
        <f>'Ursprung-Folgen nach ISO 12100'!D74</f>
        <v>F7.2 Krebs</v>
      </c>
    </row>
    <row r="70" spans="2:32">
      <c r="B70" s="363"/>
      <c r="C70" s="363"/>
      <c r="D70" s="364"/>
      <c r="E70" s="365"/>
      <c r="F70" s="365"/>
      <c r="G70" s="365"/>
      <c r="H70" s="366"/>
      <c r="I70" s="367"/>
      <c r="J70" s="367"/>
      <c r="K70" s="367"/>
      <c r="L70" s="368"/>
      <c r="M70" s="369"/>
      <c r="N70" s="369"/>
      <c r="O70" s="369"/>
      <c r="P70" s="369"/>
      <c r="Q70" s="363"/>
      <c r="R70" s="363"/>
      <c r="S70" s="363"/>
      <c r="T70" s="363"/>
      <c r="U70" s="370"/>
      <c r="V70" s="369"/>
      <c r="AA70" s="162"/>
      <c r="AB70" s="162"/>
      <c r="AC70" s="162" t="e">
        <f>#REF!</f>
        <v>#REF!</v>
      </c>
      <c r="AD70" s="163" t="str">
        <f>'Ursprung-Folgen nach ISO 12100'!C74</f>
        <v>U7.2 biologische und mikrobiologische (Viren, Bakterien, Pilze)</v>
      </c>
      <c r="AE70" s="164"/>
      <c r="AF70" s="162" t="str">
        <f>'Ursprung-Folgen nach ISO 12100'!D75</f>
        <v>F7.3 Korrosion</v>
      </c>
    </row>
    <row r="71" spans="2:32">
      <c r="B71" s="363"/>
      <c r="C71" s="363"/>
      <c r="D71" s="364"/>
      <c r="E71" s="365"/>
      <c r="F71" s="365"/>
      <c r="G71" s="365"/>
      <c r="H71" s="366"/>
      <c r="I71" s="367"/>
      <c r="J71" s="367"/>
      <c r="K71" s="367"/>
      <c r="L71" s="368"/>
      <c r="M71" s="369"/>
      <c r="N71" s="369"/>
      <c r="O71" s="369"/>
      <c r="P71" s="369"/>
      <c r="Q71" s="363"/>
      <c r="R71" s="363"/>
      <c r="S71" s="363"/>
      <c r="T71" s="363"/>
      <c r="U71" s="370"/>
      <c r="V71" s="369"/>
      <c r="AA71" s="162"/>
      <c r="AB71" s="162"/>
      <c r="AC71" s="162" t="e">
        <f>#REF!</f>
        <v>#REF!</v>
      </c>
      <c r="AD71" s="163" t="str">
        <f>'Ursprung-Folgen nach ISO 12100'!C75</f>
        <v>U7.3 Brennstoffe</v>
      </c>
      <c r="AE71" s="164"/>
      <c r="AF71" s="162" t="str">
        <f>'Ursprung-Folgen nach ISO 12100'!D76</f>
        <v>F7.4 Auswirkungen auf die Fortpflanzungsfähigkeit</v>
      </c>
    </row>
    <row r="72" spans="2:32">
      <c r="B72" s="363"/>
      <c r="C72" s="363"/>
      <c r="D72" s="364"/>
      <c r="E72" s="365"/>
      <c r="F72" s="365"/>
      <c r="G72" s="365"/>
      <c r="H72" s="366"/>
      <c r="I72" s="367"/>
      <c r="J72" s="367"/>
      <c r="K72" s="367"/>
      <c r="L72" s="368"/>
      <c r="M72" s="369"/>
      <c r="N72" s="369"/>
      <c r="O72" s="369"/>
      <c r="P72" s="369"/>
      <c r="Q72" s="363"/>
      <c r="R72" s="363"/>
      <c r="S72" s="363"/>
      <c r="T72" s="363"/>
      <c r="U72" s="370"/>
      <c r="V72" s="369"/>
      <c r="AA72" s="162"/>
      <c r="AB72" s="162"/>
      <c r="AC72" s="162" t="e">
        <f>#REF!</f>
        <v>#REF!</v>
      </c>
      <c r="AD72" s="163" t="str">
        <f>'Ursprung-Folgen nach ISO 12100'!C76</f>
        <v>U7.4 Stäube</v>
      </c>
      <c r="AE72" s="164"/>
      <c r="AF72" s="162" t="str">
        <f>'Ursprung-Folgen nach ISO 12100'!D77</f>
        <v>F7.5 Explosion</v>
      </c>
    </row>
    <row r="73" spans="2:32">
      <c r="B73" s="363"/>
      <c r="C73" s="363"/>
      <c r="D73" s="364"/>
      <c r="E73" s="365"/>
      <c r="F73" s="365"/>
      <c r="G73" s="365"/>
      <c r="H73" s="366"/>
      <c r="I73" s="367"/>
      <c r="J73" s="367"/>
      <c r="K73" s="367"/>
      <c r="L73" s="368"/>
      <c r="M73" s="369"/>
      <c r="N73" s="369"/>
      <c r="O73" s="369"/>
      <c r="P73" s="369"/>
      <c r="Q73" s="363"/>
      <c r="R73" s="363"/>
      <c r="S73" s="363"/>
      <c r="T73" s="363"/>
      <c r="U73" s="370"/>
      <c r="V73" s="369"/>
      <c r="AA73" s="162"/>
      <c r="AB73" s="162"/>
      <c r="AC73" s="162" t="e">
        <f>#REF!</f>
        <v>#REF!</v>
      </c>
      <c r="AD73" s="163" t="str">
        <f>'Ursprung-Folgen nach ISO 12100'!C77</f>
        <v>U7.5 Explosivstoffe</v>
      </c>
      <c r="AE73" s="164"/>
      <c r="AF73" s="162" t="str">
        <f>'Ursprung-Folgen nach ISO 12100'!D78</f>
        <v>F7.6 Feuer</v>
      </c>
    </row>
    <row r="74" spans="2:32">
      <c r="AA74" s="162"/>
      <c r="AB74" s="162"/>
      <c r="AC74" s="162" t="e">
        <f>#REF!</f>
        <v>#REF!</v>
      </c>
      <c r="AD74" s="163" t="str">
        <f>'Ursprung-Folgen nach ISO 12100'!C78</f>
        <v>U7.6 Fasern</v>
      </c>
      <c r="AE74" s="164"/>
      <c r="AF74" s="162" t="str">
        <f>'Ursprung-Folgen nach ISO 12100'!D79</f>
        <v>F7.7 Infektion</v>
      </c>
    </row>
    <row r="75" spans="2:32">
      <c r="AA75" s="162"/>
      <c r="AB75" s="162"/>
      <c r="AC75" s="162" t="e">
        <f>#REF!</f>
        <v>#REF!</v>
      </c>
      <c r="AD75" s="163" t="str">
        <f>'Ursprung-Folgen nach ISO 12100'!C79</f>
        <v>U7.7 feuergefährliches Material</v>
      </c>
      <c r="AE75" s="164"/>
      <c r="AF75" s="162" t="str">
        <f>'Ursprung-Folgen nach ISO 12100'!D80</f>
        <v>F7.8 Veränderungen des Erbguts</v>
      </c>
    </row>
    <row r="76" spans="2:32">
      <c r="AA76" s="162"/>
      <c r="AB76" s="162"/>
      <c r="AC76" s="162" t="e">
        <f>#REF!</f>
        <v>#REF!</v>
      </c>
      <c r="AD76" s="163" t="str">
        <f>'Ursprung-Folgen nach ISO 12100'!C80</f>
        <v>U7.8 Flüssigkeiten</v>
      </c>
      <c r="AE76" s="164"/>
      <c r="AF76" s="162" t="str">
        <f>'Ursprung-Folgen nach ISO 12100'!D81</f>
        <v>F7.9 Vergiftung</v>
      </c>
    </row>
    <row r="77" spans="2:32">
      <c r="AA77" s="162"/>
      <c r="AB77" s="162"/>
      <c r="AC77" s="162" t="e">
        <f>#REF!</f>
        <v>#REF!</v>
      </c>
      <c r="AD77" s="163" t="str">
        <f>'Ursprung-Folgen nach ISO 12100'!C81</f>
        <v>U7.9 Dämpfe</v>
      </c>
      <c r="AE77" s="164"/>
      <c r="AF77" s="162" t="str">
        <f>'Ursprung-Folgen nach ISO 12100'!D82</f>
        <v>F7.10 Sensibilisierung</v>
      </c>
    </row>
    <row r="78" spans="2:32">
      <c r="AA78" s="162"/>
      <c r="AB78" s="162"/>
      <c r="AC78" s="162" t="e">
        <f>#REF!</f>
        <v>#REF!</v>
      </c>
      <c r="AD78" s="163" t="str">
        <f>'Ursprung-Folgen nach ISO 12100'!C82</f>
        <v>U7.10 Gase</v>
      </c>
      <c r="AE78" s="164"/>
      <c r="AF78" s="162" t="str">
        <f>'Ursprung-Folgen nach ISO 12100'!D83</f>
        <v>./.</v>
      </c>
    </row>
    <row r="79" spans="2:32">
      <c r="AA79" s="162"/>
      <c r="AB79" s="162"/>
      <c r="AC79" s="162" t="e">
        <f>#REF!</f>
        <v>#REF!</v>
      </c>
      <c r="AD79" s="163" t="str">
        <f>'Ursprung-Folgen nach ISO 12100'!C83</f>
        <v>U7.11 Nebel</v>
      </c>
      <c r="AE79" s="164"/>
      <c r="AF79" s="162" t="str">
        <f>'Ursprung-Folgen nach ISO 12100'!D84</f>
        <v>./.</v>
      </c>
    </row>
    <row r="80" spans="2:32">
      <c r="AA80" s="162"/>
      <c r="AB80" s="162"/>
      <c r="AC80" s="162" t="e">
        <f>#REF!</f>
        <v>#REF!</v>
      </c>
      <c r="AD80" s="163" t="str">
        <f>'Ursprung-Folgen nach ISO 12100'!C84</f>
        <v>U7.12 Oxidationsmittel</v>
      </c>
      <c r="AE80" s="164"/>
      <c r="AF80" s="162" t="str">
        <f>'Ursprung-Folgen nach ISO 12100'!D85</f>
        <v>F8 Gefährdung durch unergonomische Gestaltung</v>
      </c>
    </row>
    <row r="81" spans="27:32">
      <c r="AA81" s="162"/>
      <c r="AB81" s="162"/>
      <c r="AC81" s="162" t="e">
        <f>#REF!</f>
        <v>#REF!</v>
      </c>
      <c r="AD81" s="163" t="str">
        <f>'Ursprung-Folgen nach ISO 12100'!C85</f>
        <v>U8 Gefährdung durch unergonomische Gestaltung</v>
      </c>
      <c r="AE81" s="164"/>
      <c r="AF81" s="162" t="str">
        <f>'Ursprung-Folgen nach ISO 12100'!D86</f>
        <v>F8.1 Unbehagen</v>
      </c>
    </row>
    <row r="82" spans="27:32">
      <c r="AA82" s="162"/>
      <c r="AB82" s="162"/>
      <c r="AC82" s="162" t="e">
        <f>#REF!</f>
        <v>#REF!</v>
      </c>
      <c r="AD82" s="163" t="str">
        <f>'Ursprung-Folgen nach ISO 12100'!C86</f>
        <v>U8.1 Zugang</v>
      </c>
      <c r="AE82" s="164"/>
      <c r="AF82" s="162" t="str">
        <f>'Ursprung-Folgen nach ISO 12100'!D87</f>
        <v>F8.2 Ermüdung</v>
      </c>
    </row>
    <row r="83" spans="27:32">
      <c r="AA83" s="162"/>
      <c r="AB83" s="162"/>
      <c r="AC83" s="162" t="e">
        <f>#REF!</f>
        <v>#REF!</v>
      </c>
      <c r="AD83" s="163" t="str">
        <f>'Ursprung-Folgen nach ISO 12100'!C87</f>
        <v>U8.2 Gestaltung oder Anordnung von Anzeigen</v>
      </c>
      <c r="AE83" s="164"/>
      <c r="AF83" s="162" t="str">
        <f>'Ursprung-Folgen nach ISO 12100'!D88</f>
        <v>F8.3 Störungen des Bewegungsapparates</v>
      </c>
    </row>
    <row r="84" spans="27:32">
      <c r="AA84" s="162"/>
      <c r="AB84" s="162"/>
      <c r="AC84" s="162" t="e">
        <f>#REF!</f>
        <v>#REF!</v>
      </c>
      <c r="AD84" s="163" t="str">
        <f>'Ursprung-Folgen nach ISO 12100'!C88</f>
        <v>U8.3 Gestaltung, Anordnung oder Erkennung</v>
      </c>
      <c r="AE84" s="164"/>
      <c r="AF84" s="162" t="str">
        <f>'Ursprung-Folgen nach ISO 12100'!D89</f>
        <v>F8.4 Stress</v>
      </c>
    </row>
    <row r="85" spans="27:32">
      <c r="AA85" s="162"/>
      <c r="AB85" s="162"/>
      <c r="AC85" s="162" t="e">
        <f>#REF!</f>
        <v>#REF!</v>
      </c>
      <c r="AD85" s="163" t="str">
        <f>'Ursprung-Folgen nach ISO 12100'!C89</f>
        <v>U8.4 Anstrengung</v>
      </c>
      <c r="AE85" s="164"/>
      <c r="AF85" s="162" t="str">
        <f>'Ursprung-Folgen nach ISO 12100'!D90</f>
        <v>F8.5 alle weiteren (z.B. mechanischen, elektrischen) Probleme als Folge menschlichen Fehlverhaltens</v>
      </c>
    </row>
    <row r="86" spans="27:32">
      <c r="AA86" s="162"/>
      <c r="AB86" s="162"/>
      <c r="AC86" s="162" t="e">
        <f>#REF!</f>
        <v>#REF!</v>
      </c>
      <c r="AD86" s="163" t="str">
        <f>'Ursprung-Folgen nach ISO 12100'!C90</f>
        <v>U8.5 Flackern, Blenden, Schattenbildung und stroboskopische Effekte</v>
      </c>
      <c r="AE86" s="164"/>
      <c r="AF86" s="162" t="str">
        <f>'Ursprung-Folgen nach ISO 12100'!D91</f>
        <v>./.</v>
      </c>
    </row>
    <row r="87" spans="27:32">
      <c r="AA87" s="162"/>
      <c r="AB87" s="162"/>
      <c r="AC87" s="162" t="e">
        <f>#REF!</f>
        <v>#REF!</v>
      </c>
      <c r="AD87" s="163" t="str">
        <f>'Ursprung-Folgen nach ISO 12100'!C91</f>
        <v>U8.6 örtliche Beleuchtung</v>
      </c>
      <c r="AE87" s="164"/>
      <c r="AF87" s="162" t="str">
        <f>'Ursprung-Folgen nach ISO 12100'!D92</f>
        <v>./.</v>
      </c>
    </row>
    <row r="88" spans="27:32">
      <c r="AA88" s="162"/>
      <c r="AB88" s="162"/>
      <c r="AC88" s="162" t="e">
        <f>#REF!</f>
        <v>#REF!</v>
      </c>
      <c r="AD88" s="163" t="str">
        <f>'Ursprung-Folgen nach ISO 12100'!C92</f>
        <v>U8.7 psychische Überbelastung/Unterforderung</v>
      </c>
      <c r="AE88" s="164"/>
      <c r="AF88" s="162" t="str">
        <f>'Ursprung-Folgen nach ISO 12100'!D93</f>
        <v>./.</v>
      </c>
    </row>
    <row r="89" spans="27:32">
      <c r="AA89" s="162"/>
      <c r="AB89" s="162"/>
      <c r="AC89" s="162" t="e">
        <f>#REF!</f>
        <v>#REF!</v>
      </c>
      <c r="AD89" s="163" t="str">
        <f>'Ursprung-Folgen nach ISO 12100'!C93</f>
        <v>U8.8 Körperhaltung</v>
      </c>
      <c r="AE89" s="164"/>
      <c r="AF89" s="162" t="str">
        <f>'Ursprung-Folgen nach ISO 12100'!D94</f>
        <v>./.</v>
      </c>
    </row>
    <row r="90" spans="27:32">
      <c r="AA90" s="162"/>
      <c r="AB90" s="162"/>
      <c r="AC90" s="162" t="e">
        <f>#REF!</f>
        <v>#REF!</v>
      </c>
      <c r="AD90" s="163" t="str">
        <f>'Ursprung-Folgen nach ISO 12100'!C94</f>
        <v>U8.9 sich wiederholende Tätigkeiten</v>
      </c>
      <c r="AE90" s="164"/>
      <c r="AF90" s="162" t="str">
        <f>'Ursprung-Folgen nach ISO 12100'!D95</f>
        <v>./.</v>
      </c>
    </row>
    <row r="91" spans="27:32">
      <c r="AA91" s="162"/>
      <c r="AB91" s="162"/>
      <c r="AC91" s="162" t="e">
        <f>#REF!</f>
        <v>#REF!</v>
      </c>
      <c r="AD91" s="163" t="str">
        <f>'Ursprung-Folgen nach ISO 12100'!C95</f>
        <v>U8.10 Sichtbarkeit</v>
      </c>
      <c r="AE91" s="164"/>
      <c r="AF91" s="162" t="str">
        <f>'Ursprung-Folgen nach ISO 12100'!D96</f>
        <v>F9 Gefährdungen im Zusammenhang mit der Einsatzumgebung der Maschine</v>
      </c>
    </row>
    <row r="92" spans="27:32">
      <c r="AA92" s="162"/>
      <c r="AB92" s="162"/>
      <c r="AC92" s="162" t="e">
        <f>#REF!</f>
        <v>#REF!</v>
      </c>
      <c r="AD92" s="163" t="str">
        <f>'Ursprung-Folgen nach ISO 12100'!C96</f>
        <v>U9 Gefährdungen im Zusammenhang mit der Einsatzumgebung der Maschine</v>
      </c>
      <c r="AE92" s="164"/>
      <c r="AF92" s="162" t="str">
        <f>'Ursprung-Folgen nach ISO 12100'!D97</f>
        <v>F9.1 Verbrennungen</v>
      </c>
    </row>
    <row r="93" spans="27:32">
      <c r="AA93" s="162"/>
      <c r="AB93" s="162"/>
      <c r="AC93" s="162" t="e">
        <f>#REF!</f>
        <v>#REF!</v>
      </c>
      <c r="AD93" s="163" t="str">
        <f>'Ursprung-Folgen nach ISO 12100'!C97</f>
        <v>U9.1 Staub und Nebel</v>
      </c>
      <c r="AE93" s="164"/>
      <c r="AF93" s="162" t="str">
        <f>'Ursprung-Folgen nach ISO 12100'!D98</f>
        <v>F9.2 leichte Erkrankungen</v>
      </c>
    </row>
    <row r="94" spans="27:32">
      <c r="AA94" s="162"/>
      <c r="AB94" s="162"/>
      <c r="AC94" s="162" t="e">
        <f>#REF!</f>
        <v>#REF!</v>
      </c>
      <c r="AD94" s="163" t="str">
        <f>'Ursprung-Folgen nach ISO 12100'!C98</f>
        <v>U9.2 elektromagnetische Störungen</v>
      </c>
      <c r="AE94" s="164"/>
      <c r="AF94" s="162" t="str">
        <f>'Ursprung-Folgen nach ISO 12100'!D99</f>
        <v>F9.3 Ausrutschen, Stürzen</v>
      </c>
    </row>
    <row r="95" spans="27:32">
      <c r="AA95" s="162"/>
      <c r="AB95" s="162"/>
      <c r="AC95" s="162" t="e">
        <f>#REF!</f>
        <v>#REF!</v>
      </c>
      <c r="AD95" s="163" t="str">
        <f>'Ursprung-Folgen nach ISO 12100'!C99</f>
        <v>U9.3 Blitzschlag</v>
      </c>
      <c r="AE95" s="164"/>
      <c r="AF95" s="162" t="str">
        <f>'Ursprung-Folgen nach ISO 12100'!D100</f>
        <v>F9.4 Ersticken</v>
      </c>
    </row>
    <row r="96" spans="27:32">
      <c r="AA96" s="162"/>
      <c r="AB96" s="162"/>
      <c r="AC96" s="162" t="e">
        <f>#REF!</f>
        <v>#REF!</v>
      </c>
      <c r="AD96" s="163" t="str">
        <f>'Ursprung-Folgen nach ISO 12100'!C100</f>
        <v>U9.4 Feuchtigkeit</v>
      </c>
      <c r="AE96" s="164"/>
      <c r="AF96" s="162" t="str">
        <f>'Ursprung-Folgen nach ISO 12100'!D101</f>
        <v>F9.5 alle weiteren Probleme, die als Folge der Auswirkungen der Gefährdungsquellen an der Maschine oder an Teilen der Maschine auftreten</v>
      </c>
    </row>
    <row r="97" spans="27:32">
      <c r="AA97" s="162"/>
      <c r="AB97" s="162"/>
      <c r="AC97" s="162" t="e">
        <f>#REF!</f>
        <v>#REF!</v>
      </c>
      <c r="AD97" s="163" t="str">
        <f>'Ursprung-Folgen nach ISO 12100'!C101</f>
        <v>U9.5 Verunreinigungen</v>
      </c>
      <c r="AE97" s="164"/>
      <c r="AF97" s="162" t="str">
        <f>'Ursprung-Folgen nach ISO 12100'!D102</f>
        <v>./.</v>
      </c>
    </row>
    <row r="98" spans="27:32">
      <c r="AA98" s="162"/>
      <c r="AB98" s="162"/>
      <c r="AC98" s="162" t="e">
        <f>#REF!</f>
        <v>#REF!</v>
      </c>
      <c r="AD98" s="163" t="str">
        <f>'Ursprung-Folgen nach ISO 12100'!C102</f>
        <v>U9.6 Schnee</v>
      </c>
      <c r="AE98" s="164"/>
      <c r="AF98" s="162" t="str">
        <f>'Ursprung-Folgen nach ISO 12100'!D103</f>
        <v>./.</v>
      </c>
    </row>
    <row r="99" spans="27:32">
      <c r="AA99" s="162"/>
      <c r="AB99" s="162"/>
      <c r="AC99" s="162" t="e">
        <f>#REF!</f>
        <v>#REF!</v>
      </c>
      <c r="AD99" s="163" t="str">
        <f>'Ursprung-Folgen nach ISO 12100'!C103</f>
        <v>U9.7 Temperatur</v>
      </c>
      <c r="AE99" s="164"/>
      <c r="AF99" s="162" t="str">
        <f>'Ursprung-Folgen nach ISO 12100'!D104</f>
        <v>./.</v>
      </c>
    </row>
    <row r="100" spans="27:32">
      <c r="AA100" s="162"/>
      <c r="AB100" s="162"/>
      <c r="AC100" s="162" t="e">
        <f>#REF!</f>
        <v>#REF!</v>
      </c>
      <c r="AD100" s="163" t="str">
        <f>'Ursprung-Folgen nach ISO 12100'!C104</f>
        <v>U9.8 Wasser</v>
      </c>
      <c r="AE100" s="164"/>
      <c r="AF100" s="162" t="str">
        <f>'Ursprung-Folgen nach ISO 12100'!D105</f>
        <v>./.</v>
      </c>
    </row>
    <row r="101" spans="27:32">
      <c r="AA101" s="162"/>
      <c r="AB101" s="162"/>
      <c r="AC101" s="162" t="e">
        <f>#REF!</f>
        <v>#REF!</v>
      </c>
      <c r="AD101" s="163" t="str">
        <f>'Ursprung-Folgen nach ISO 12100'!C105</f>
        <v>U9.9 Wind</v>
      </c>
      <c r="AE101" s="164"/>
      <c r="AF101" s="162" t="str">
        <f>'Ursprung-Folgen nach ISO 12100'!D106</f>
        <v>./.</v>
      </c>
    </row>
    <row r="102" spans="27:32">
      <c r="AA102" s="162"/>
      <c r="AB102" s="162"/>
      <c r="AC102" s="162" t="e">
        <f>#REF!</f>
        <v>#REF!</v>
      </c>
      <c r="AD102" s="163" t="str">
        <f>'Ursprung-Folgen nach ISO 12100'!C106</f>
        <v>U9.10 Sauerstoffmangel</v>
      </c>
      <c r="AE102" s="164"/>
      <c r="AF102" s="162" t="str">
        <f>'Ursprung-Folgen nach ISO 12100'!D107</f>
        <v>F10 Kombination von Gefährdungen</v>
      </c>
    </row>
    <row r="103" spans="27:32">
      <c r="AA103" s="162"/>
      <c r="AB103" s="162"/>
      <c r="AC103" s="162" t="e">
        <f>#REF!</f>
        <v>#REF!</v>
      </c>
      <c r="AD103" s="163" t="str">
        <f>'Ursprung-Folgen nach ISO 12100'!C107</f>
        <v>U10 Kombination von Gefährdungen</v>
      </c>
      <c r="AE103" s="164"/>
      <c r="AF103" s="162" t="str">
        <f>'Ursprung-Folgen nach ISO 12100'!D108</f>
        <v>F10.1 z.B. Dehydrierung, Bewusstseinsverlust, Hitzeschock</v>
      </c>
    </row>
    <row r="104" spans="27:32" ht="25.5">
      <c r="AA104" s="162"/>
      <c r="AB104" s="162"/>
      <c r="AC104" s="162" t="e">
        <f>#REF!</f>
        <v>#REF!</v>
      </c>
      <c r="AD104" s="163" t="str">
        <f>'Ursprung-Folgen nach ISO 12100'!C108</f>
        <v>U10.1 z.B. sich wiederholende Tätigkeit + Anstrengung + hohe Umgebungstemperatur</v>
      </c>
      <c r="AE104" s="164"/>
      <c r="AF104" s="162"/>
    </row>
    <row r="105" spans="27:32">
      <c r="AA105" s="123"/>
      <c r="AB105" s="123"/>
      <c r="AC105" s="162" t="e">
        <f>#REF!</f>
        <v>#REF!</v>
      </c>
      <c r="AD105" s="124"/>
      <c r="AF105" s="123"/>
    </row>
    <row r="106" spans="27:32">
      <c r="AA106" s="123"/>
      <c r="AB106" s="123"/>
      <c r="AC106" s="162" t="e">
        <f>#REF!</f>
        <v>#REF!</v>
      </c>
      <c r="AD106" s="124"/>
    </row>
    <row r="107" spans="27:32">
      <c r="AA107" s="123"/>
      <c r="AB107" s="123"/>
      <c r="AC107" s="162" t="e">
        <f>#REF!</f>
        <v>#REF!</v>
      </c>
      <c r="AD107" s="124"/>
    </row>
    <row r="108" spans="27:32">
      <c r="AA108" s="123"/>
      <c r="AB108" s="123"/>
      <c r="AC108" s="162" t="e">
        <f>#REF!</f>
        <v>#REF!</v>
      </c>
      <c r="AD108" s="124"/>
    </row>
    <row r="109" spans="27:32">
      <c r="AA109" s="123"/>
      <c r="AB109" s="123"/>
      <c r="AC109" s="162" t="e">
        <f>#REF!</f>
        <v>#REF!</v>
      </c>
      <c r="AD109" s="124"/>
    </row>
    <row r="110" spans="27:32">
      <c r="AA110" s="123"/>
      <c r="AB110" s="123"/>
      <c r="AC110" s="162" t="e">
        <f>#REF!</f>
        <v>#REF!</v>
      </c>
    </row>
    <row r="111" spans="27:32">
      <c r="AA111" s="123"/>
      <c r="AB111" s="123"/>
      <c r="AC111" s="162" t="e">
        <f>#REF!</f>
        <v>#REF!</v>
      </c>
    </row>
    <row r="112" spans="27:32">
      <c r="AA112" s="123"/>
      <c r="AB112" s="123"/>
      <c r="AC112" s="162" t="e">
        <f>#REF!</f>
        <v>#REF!</v>
      </c>
    </row>
    <row r="113" spans="27:29">
      <c r="AA113" s="123"/>
      <c r="AB113" s="123"/>
      <c r="AC113" s="162" t="e">
        <f>#REF!</f>
        <v>#REF!</v>
      </c>
    </row>
    <row r="114" spans="27:29">
      <c r="AA114" s="123"/>
      <c r="AB114" s="123"/>
      <c r="AC114" s="162" t="e">
        <f>#REF!</f>
        <v>#REF!</v>
      </c>
    </row>
    <row r="115" spans="27:29">
      <c r="AA115" s="123"/>
      <c r="AB115" s="123"/>
      <c r="AC115" s="162" t="e">
        <f>#REF!</f>
        <v>#REF!</v>
      </c>
    </row>
    <row r="116" spans="27:29">
      <c r="AA116" s="123"/>
      <c r="AB116" s="123"/>
      <c r="AC116" s="162" t="e">
        <f>#REF!</f>
        <v>#REF!</v>
      </c>
    </row>
    <row r="117" spans="27:29">
      <c r="AA117" s="123"/>
      <c r="AB117" s="123"/>
      <c r="AC117" s="162" t="e">
        <f>#REF!</f>
        <v>#REF!</v>
      </c>
    </row>
    <row r="118" spans="27:29">
      <c r="AA118" s="123"/>
      <c r="AB118" s="123"/>
      <c r="AC118" s="162" t="e">
        <f>#REF!</f>
        <v>#REF!</v>
      </c>
    </row>
    <row r="119" spans="27:29">
      <c r="AA119" s="123"/>
      <c r="AB119" s="123"/>
      <c r="AC119" s="162" t="e">
        <f>#REF!</f>
        <v>#REF!</v>
      </c>
    </row>
    <row r="120" spans="27:29">
      <c r="AA120" s="123"/>
      <c r="AB120" s="123"/>
      <c r="AC120" s="162" t="e">
        <f>#REF!</f>
        <v>#REF!</v>
      </c>
    </row>
    <row r="121" spans="27:29">
      <c r="AA121" s="123"/>
      <c r="AB121" s="123"/>
      <c r="AC121" s="162" t="e">
        <f>#REF!</f>
        <v>#REF!</v>
      </c>
    </row>
    <row r="122" spans="27:29">
      <c r="AA122" s="123"/>
      <c r="AB122" s="123"/>
      <c r="AC122" s="162" t="e">
        <f>#REF!</f>
        <v>#REF!</v>
      </c>
    </row>
    <row r="123" spans="27:29">
      <c r="AA123" s="123"/>
      <c r="AB123" s="123"/>
      <c r="AC123" s="162" t="e">
        <f>#REF!</f>
        <v>#REF!</v>
      </c>
    </row>
    <row r="124" spans="27:29">
      <c r="AA124" s="123"/>
      <c r="AB124" s="123"/>
      <c r="AC124" s="162" t="e">
        <f>#REF!</f>
        <v>#REF!</v>
      </c>
    </row>
    <row r="125" spans="27:29">
      <c r="AA125" s="123"/>
      <c r="AB125" s="123"/>
      <c r="AC125" s="162" t="e">
        <f>#REF!</f>
        <v>#REF!</v>
      </c>
    </row>
    <row r="126" spans="27:29">
      <c r="AA126" s="123"/>
      <c r="AB126" s="123"/>
      <c r="AC126" s="162" t="e">
        <f>#REF!</f>
        <v>#REF!</v>
      </c>
    </row>
    <row r="127" spans="27:29">
      <c r="AA127" s="123"/>
      <c r="AB127" s="123"/>
      <c r="AC127" s="162" t="e">
        <f>#REF!</f>
        <v>#REF!</v>
      </c>
    </row>
    <row r="128" spans="27:29">
      <c r="AA128" s="123"/>
      <c r="AB128" s="123"/>
      <c r="AC128" s="162" t="e">
        <f>#REF!</f>
        <v>#REF!</v>
      </c>
    </row>
    <row r="129" spans="27:29">
      <c r="AA129" s="123"/>
      <c r="AB129" s="123"/>
      <c r="AC129" s="162" t="e">
        <f>#REF!</f>
        <v>#REF!</v>
      </c>
    </row>
    <row r="130" spans="27:29">
      <c r="AA130" s="123"/>
      <c r="AB130" s="123"/>
      <c r="AC130" s="162" t="e">
        <f>#REF!</f>
        <v>#REF!</v>
      </c>
    </row>
    <row r="131" spans="27:29">
      <c r="AA131" s="123"/>
      <c r="AB131" s="123"/>
      <c r="AC131" s="162" t="e">
        <f>#REF!</f>
        <v>#REF!</v>
      </c>
    </row>
    <row r="132" spans="27:29">
      <c r="AA132" s="123"/>
      <c r="AB132" s="123"/>
      <c r="AC132" s="162" t="e">
        <f>#REF!</f>
        <v>#REF!</v>
      </c>
    </row>
    <row r="133" spans="27:29">
      <c r="AA133" s="123"/>
      <c r="AB133" s="123"/>
      <c r="AC133" s="162" t="e">
        <f>#REF!</f>
        <v>#REF!</v>
      </c>
    </row>
    <row r="134" spans="27:29">
      <c r="AA134" s="123"/>
      <c r="AB134" s="123"/>
      <c r="AC134" s="162" t="e">
        <f>#REF!</f>
        <v>#REF!</v>
      </c>
    </row>
    <row r="135" spans="27:29">
      <c r="AA135" s="123"/>
      <c r="AB135" s="123"/>
      <c r="AC135" s="162" t="e">
        <f>#REF!</f>
        <v>#REF!</v>
      </c>
    </row>
    <row r="136" spans="27:29">
      <c r="AA136" s="123"/>
      <c r="AB136" s="123"/>
      <c r="AC136" s="162" t="e">
        <f>#REF!</f>
        <v>#REF!</v>
      </c>
    </row>
    <row r="137" spans="27:29">
      <c r="AA137" s="123"/>
      <c r="AB137" s="123"/>
      <c r="AC137" s="162" t="e">
        <f>#REF!</f>
        <v>#REF!</v>
      </c>
    </row>
    <row r="138" spans="27:29">
      <c r="AA138" s="123"/>
      <c r="AB138" s="123"/>
      <c r="AC138" s="162" t="e">
        <f>#REF!</f>
        <v>#REF!</v>
      </c>
    </row>
    <row r="139" spans="27:29">
      <c r="AA139" s="123"/>
      <c r="AB139" s="123"/>
      <c r="AC139" s="162" t="e">
        <f>#REF!</f>
        <v>#REF!</v>
      </c>
    </row>
    <row r="140" spans="27:29">
      <c r="AA140" s="123"/>
      <c r="AB140" s="123"/>
      <c r="AC140" s="162" t="e">
        <f>#REF!</f>
        <v>#REF!</v>
      </c>
    </row>
    <row r="141" spans="27:29">
      <c r="AA141" s="123"/>
      <c r="AB141" s="123"/>
      <c r="AC141" s="162" t="e">
        <f>#REF!</f>
        <v>#REF!</v>
      </c>
    </row>
    <row r="142" spans="27:29">
      <c r="AA142" s="123"/>
      <c r="AB142" s="123"/>
      <c r="AC142" s="162" t="e">
        <f>#REF!</f>
        <v>#REF!</v>
      </c>
    </row>
    <row r="143" spans="27:29">
      <c r="AA143" s="123"/>
      <c r="AB143" s="123"/>
      <c r="AC143" s="162" t="e">
        <f>#REF!</f>
        <v>#REF!</v>
      </c>
    </row>
    <row r="144" spans="27:29">
      <c r="AA144" s="123"/>
      <c r="AB144" s="123"/>
      <c r="AC144" s="162" t="e">
        <f>#REF!</f>
        <v>#REF!</v>
      </c>
    </row>
    <row r="145" spans="27:29">
      <c r="AA145" s="123"/>
      <c r="AB145" s="123"/>
      <c r="AC145" s="162" t="e">
        <f>#REF!</f>
        <v>#REF!</v>
      </c>
    </row>
    <row r="146" spans="27:29">
      <c r="AA146" s="123"/>
      <c r="AB146" s="123"/>
      <c r="AC146" s="162" t="e">
        <f>#REF!</f>
        <v>#REF!</v>
      </c>
    </row>
    <row r="147" spans="27:29">
      <c r="AA147" s="123"/>
      <c r="AB147" s="123"/>
      <c r="AC147" s="123"/>
    </row>
    <row r="148" spans="27:29">
      <c r="AA148" s="123"/>
      <c r="AB148" s="123"/>
      <c r="AC148" s="123"/>
    </row>
    <row r="149" spans="27:29">
      <c r="AA149" s="123"/>
      <c r="AB149" s="123"/>
      <c r="AC149" s="123"/>
    </row>
    <row r="150" spans="27:29">
      <c r="AA150" s="123"/>
      <c r="AB150" s="123"/>
      <c r="AC150" s="123"/>
    </row>
    <row r="151" spans="27:29">
      <c r="AA151" s="123"/>
      <c r="AB151" s="123"/>
      <c r="AC151" s="123"/>
    </row>
    <row r="152" spans="27:29">
      <c r="AA152" s="123"/>
      <c r="AB152" s="123"/>
      <c r="AC152" s="123"/>
    </row>
    <row r="153" spans="27:29">
      <c r="AA153" s="123"/>
      <c r="AB153" s="123"/>
    </row>
    <row r="154" spans="27:29">
      <c r="AA154" s="123"/>
      <c r="AB154" s="123"/>
    </row>
    <row r="155" spans="27:29">
      <c r="AA155" s="123"/>
      <c r="AB155" s="123"/>
    </row>
    <row r="156" spans="27:29">
      <c r="AA156" s="123"/>
      <c r="AB156" s="123"/>
    </row>
    <row r="157" spans="27:29">
      <c r="AA157" s="123"/>
      <c r="AB157" s="123"/>
    </row>
    <row r="158" spans="27:29">
      <c r="AA158" s="123"/>
      <c r="AB158" s="123"/>
    </row>
    <row r="159" spans="27:29">
      <c r="AA159" s="123"/>
      <c r="AB159" s="123"/>
    </row>
    <row r="160" spans="27:29">
      <c r="AA160" s="123"/>
      <c r="AB160" s="123"/>
    </row>
    <row r="161" spans="27:28">
      <c r="AA161" s="123"/>
      <c r="AB161" s="123"/>
    </row>
    <row r="162" spans="27:28">
      <c r="AA162" s="123"/>
      <c r="AB162" s="123"/>
    </row>
    <row r="163" spans="27:28">
      <c r="AA163" s="123"/>
      <c r="AB163" s="123"/>
    </row>
    <row r="164" spans="27:28">
      <c r="AA164" s="123"/>
      <c r="AB164" s="123"/>
    </row>
    <row r="165" spans="27:28">
      <c r="AA165" s="123"/>
      <c r="AB165" s="123"/>
    </row>
    <row r="166" spans="27:28">
      <c r="AA166" s="123"/>
      <c r="AB166" s="123"/>
    </row>
    <row r="167" spans="27:28">
      <c r="AA167" s="123"/>
      <c r="AB167" s="123"/>
    </row>
    <row r="168" spans="27:28">
      <c r="AA168" s="123"/>
      <c r="AB168" s="123"/>
    </row>
    <row r="169" spans="27:28">
      <c r="AA169" s="123"/>
      <c r="AB169" s="123"/>
    </row>
    <row r="170" spans="27:28">
      <c r="AA170" s="123"/>
      <c r="AB170" s="123"/>
    </row>
    <row r="171" spans="27:28">
      <c r="AA171" s="123"/>
      <c r="AB171" s="123"/>
    </row>
    <row r="172" spans="27:28">
      <c r="AA172" s="123"/>
      <c r="AB172" s="123"/>
    </row>
    <row r="173" spans="27:28">
      <c r="AA173" s="123"/>
      <c r="AB173" s="123"/>
    </row>
    <row r="174" spans="27:28">
      <c r="AA174" s="123"/>
      <c r="AB174" s="123"/>
    </row>
    <row r="175" spans="27:28">
      <c r="AA175" s="123"/>
      <c r="AB175" s="123"/>
    </row>
    <row r="176" spans="27:28">
      <c r="AA176" s="123"/>
      <c r="AB176" s="123"/>
    </row>
    <row r="177" spans="27:28">
      <c r="AA177" s="123"/>
      <c r="AB177" s="123"/>
    </row>
    <row r="178" spans="27:28">
      <c r="AA178" s="123"/>
      <c r="AB178" s="123"/>
    </row>
    <row r="179" spans="27:28">
      <c r="AA179" s="123"/>
      <c r="AB179" s="123"/>
    </row>
    <row r="180" spans="27:28">
      <c r="AA180" s="123"/>
      <c r="AB180" s="123"/>
    </row>
    <row r="181" spans="27:28">
      <c r="AA181" s="123"/>
      <c r="AB181" s="123"/>
    </row>
  </sheetData>
  <autoFilter ref="A6:V41" xr:uid="{00000000-0009-0000-0000-000003000000}"/>
  <mergeCells count="5">
    <mergeCell ref="Q2:V2"/>
    <mergeCell ref="Q3:V3"/>
    <mergeCell ref="A4:G4"/>
    <mergeCell ref="H4:V4"/>
    <mergeCell ref="E2:O3"/>
  </mergeCells>
  <conditionalFormatting sqref="N34:N35 N23:N24 N31 N11:N12 U7:U41 L7:L41">
    <cfRule type="cellIs" dxfId="1" priority="1" stopIfTrue="1" operator="equal">
      <formula>"SIL2"</formula>
    </cfRule>
    <cfRule type="cellIs" dxfId="0" priority="2" stopIfTrue="1" operator="equal">
      <formula>"SIL3"</formula>
    </cfRule>
  </conditionalFormatting>
  <dataValidations count="5">
    <dataValidation type="list" allowBlank="1" showInputMessage="1" showErrorMessage="1" sqref="B10:B36" xr:uid="{00000000-0002-0000-0300-000000000000}">
      <formula1>$AA$7:$AA$14</formula1>
    </dataValidation>
    <dataValidation type="list" allowBlank="1" showInputMessage="1" sqref="E7:E41" xr:uid="{00000000-0002-0000-0300-000001000000}">
      <formula1>$AD$8:$AD$104</formula1>
    </dataValidation>
    <dataValidation type="list" allowBlank="1" showInputMessage="1" sqref="F7:F41" xr:uid="{00000000-0002-0000-0300-000002000000}">
      <formula1>$AE$7:$AE$40</formula1>
    </dataValidation>
    <dataValidation type="list" allowBlank="1" showInputMessage="1" sqref="G7:G41" xr:uid="{00000000-0002-0000-0300-000003000000}">
      <formula1>$AF$7:$AF$103</formula1>
    </dataValidation>
    <dataValidation type="list" allowBlank="1" showInputMessage="1" showErrorMessage="1" sqref="B37:B45" xr:uid="{A1B6A702-BCC9-4AF0-A974-698FA019B249}">
      <formula1>$AA$7:$AA$17</formula1>
    </dataValidation>
  </dataValidations>
  <printOptions horizontalCentered="1"/>
  <pageMargins left="0.196527777777778" right="0.196527777777778" top="0.39305555555555599" bottom="0.39305555555555599" header="0.51180555555555596" footer="0.196527777777778"/>
  <pageSetup paperSize="8" scale="68" fitToHeight="0" orientation="landscape" errors="blank" r:id="rId1"/>
  <headerFooter>
    <oddFooter>&amp;LSeite &amp;P von &amp;N&amp;C&amp;F&amp;RRisikobewertung, TM2018KM, Matrikelnummern 5620331, 3225750, 1790705, 9269794</oddFooter>
  </headerFooter>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4000000}">
          <x14:formula1>
            <xm:f>Lebensphasen!$A$3:$A$13</xm:f>
          </x14:formula1>
          <xm:sqref>B7:B9</xm:sqref>
        </x14:dataValidation>
        <x14:dataValidation type="list" allowBlank="1" showInputMessage="1" xr:uid="{00000000-0002-0000-0300-000005000000}">
          <x14:formula1>
            <xm:f>'Aufgaben+Tätigkeiten'!$C$3:$C$56</xm:f>
          </x14:formula1>
          <xm:sqref>D7:D41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A104"/>
  <sheetViews>
    <sheetView showGridLines="0" topLeftCell="A7" zoomScale="60" zoomScaleNormal="60" zoomScalePageLayoutView="85" workbookViewId="0">
      <selection activeCell="S33" sqref="S33"/>
    </sheetView>
  </sheetViews>
  <sheetFormatPr baseColWidth="10" defaultColWidth="11.375" defaultRowHeight="14.25"/>
  <cols>
    <col min="1" max="1" width="11" style="72" customWidth="1"/>
    <col min="2" max="2" width="12.125" style="72" customWidth="1"/>
    <col min="3" max="3" width="67.875" style="72" customWidth="1"/>
    <col min="4" max="4" width="68.625" style="72" customWidth="1"/>
    <col min="5" max="5" width="10.125" style="73" customWidth="1"/>
    <col min="6" max="6" width="12.125" style="73" customWidth="1"/>
    <col min="7" max="7" width="17.5" style="73" customWidth="1"/>
    <col min="8" max="8" width="13.375" style="73" customWidth="1"/>
    <col min="9" max="9" width="17.5" style="73" customWidth="1"/>
    <col min="10" max="10" width="4.875" style="73" customWidth="1"/>
    <col min="11" max="11" width="18" style="74" customWidth="1"/>
    <col min="12" max="13" width="12.125" style="73" customWidth="1"/>
    <col min="14" max="14" width="15" style="73" bestFit="1" customWidth="1"/>
    <col min="15" max="15" width="13.125" style="73" bestFit="1" customWidth="1"/>
    <col min="16" max="16" width="12.625" style="73" bestFit="1" customWidth="1"/>
    <col min="17" max="17" width="6.375" style="73" customWidth="1"/>
    <col min="18" max="20" width="8" style="73" customWidth="1"/>
    <col min="21" max="21" width="87" style="73" customWidth="1"/>
    <col min="22" max="27" width="11.375" style="73"/>
    <col min="28" max="28" width="3.625" style="73" customWidth="1"/>
    <col min="29" max="29" width="11.625" style="73" customWidth="1"/>
    <col min="30" max="30" width="55.875" style="73" customWidth="1"/>
    <col min="31" max="16384" width="11.375" style="73"/>
  </cols>
  <sheetData>
    <row r="1" spans="1:79" s="66" customFormat="1" ht="61.5" customHeight="1">
      <c r="A1" s="75"/>
      <c r="B1" s="76"/>
      <c r="C1" s="77"/>
      <c r="D1" s="77"/>
      <c r="E1" s="77"/>
      <c r="F1" s="78"/>
      <c r="G1" s="76"/>
      <c r="H1" s="76"/>
      <c r="I1" s="76"/>
      <c r="J1" s="76"/>
      <c r="K1" s="94"/>
      <c r="L1" s="76"/>
      <c r="M1" s="95"/>
      <c r="N1" s="95"/>
      <c r="O1" s="95"/>
      <c r="P1" s="95"/>
    </row>
    <row r="2" spans="1:79" s="67" customFormat="1" ht="10.5" customHeight="1">
      <c r="A2" s="79"/>
      <c r="B2" s="79"/>
      <c r="C2" s="79"/>
      <c r="D2" s="79"/>
      <c r="E2" s="79"/>
      <c r="F2" s="79"/>
      <c r="G2" s="79"/>
      <c r="H2" s="79"/>
      <c r="I2" s="79"/>
      <c r="J2" s="79"/>
      <c r="K2" s="96"/>
      <c r="L2" s="79"/>
      <c r="M2" s="79"/>
      <c r="N2" s="79"/>
      <c r="O2" s="79"/>
      <c r="P2" s="79"/>
      <c r="Q2" s="66"/>
      <c r="R2" s="66"/>
      <c r="S2" s="66"/>
      <c r="T2" s="66"/>
      <c r="U2" s="66"/>
      <c r="V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row>
    <row r="3" spans="1:79" s="68" customFormat="1" ht="18">
      <c r="A3" s="80" t="s">
        <v>20</v>
      </c>
      <c r="B3" s="80"/>
      <c r="C3" s="80"/>
      <c r="D3" s="80"/>
      <c r="E3" s="80"/>
      <c r="F3" s="80"/>
      <c r="G3" s="80"/>
      <c r="H3" s="80"/>
      <c r="I3" s="80"/>
      <c r="J3" s="80"/>
      <c r="K3" s="97"/>
      <c r="L3" s="80"/>
      <c r="M3" s="80"/>
      <c r="N3" s="80"/>
      <c r="O3" s="80"/>
      <c r="P3" s="80"/>
      <c r="R3" s="258" t="s">
        <v>21</v>
      </c>
      <c r="S3" s="258"/>
      <c r="T3" s="258"/>
      <c r="U3" s="258"/>
      <c r="W3" s="112" t="s">
        <v>22</v>
      </c>
      <c r="X3" s="112"/>
      <c r="Y3" s="112"/>
      <c r="Z3" s="112"/>
      <c r="AB3" s="113" t="s">
        <v>23</v>
      </c>
      <c r="AC3" s="113"/>
      <c r="AD3" s="113"/>
    </row>
    <row r="4" spans="1:79" s="69" customFormat="1" ht="18">
      <c r="A4" s="264" t="s">
        <v>24</v>
      </c>
      <c r="B4" s="265"/>
      <c r="C4" s="266"/>
      <c r="D4" s="166"/>
      <c r="E4" s="249" t="s">
        <v>25</v>
      </c>
      <c r="F4" s="250"/>
      <c r="G4" s="250"/>
      <c r="H4" s="250"/>
      <c r="I4" s="251"/>
      <c r="J4" s="98"/>
      <c r="R4" s="99" t="s">
        <v>27</v>
      </c>
      <c r="S4" s="99" t="s">
        <v>28</v>
      </c>
      <c r="T4" s="99" t="s">
        <v>29</v>
      </c>
      <c r="U4" s="114" t="s">
        <v>30</v>
      </c>
      <c r="W4" s="112" t="s">
        <v>15</v>
      </c>
      <c r="X4" s="112" t="s">
        <v>31</v>
      </c>
      <c r="Y4" s="112" t="s">
        <v>32</v>
      </c>
      <c r="Z4" s="112" t="s">
        <v>33</v>
      </c>
      <c r="AB4" s="115" t="s">
        <v>6</v>
      </c>
      <c r="AC4" s="259" t="s">
        <v>34</v>
      </c>
      <c r="AD4" s="260"/>
    </row>
    <row r="5" spans="1:79" s="69" customFormat="1" ht="18">
      <c r="A5" s="267"/>
      <c r="B5" s="268"/>
      <c r="C5" s="269"/>
      <c r="D5" s="167"/>
      <c r="E5" s="252"/>
      <c r="F5" s="253"/>
      <c r="G5" s="253"/>
      <c r="H5" s="253"/>
      <c r="I5" s="254"/>
      <c r="J5" s="100"/>
      <c r="R5" s="101" t="s">
        <v>35</v>
      </c>
      <c r="S5" s="102" t="s">
        <v>36</v>
      </c>
      <c r="T5" s="103" t="s">
        <v>37</v>
      </c>
      <c r="U5" s="116" t="s">
        <v>38</v>
      </c>
      <c r="W5" s="117">
        <v>1</v>
      </c>
      <c r="X5" s="117">
        <v>1</v>
      </c>
      <c r="Y5" s="117" t="str">
        <f t="shared" ref="Y5:Y15" si="0">CONCATENATE(W5,X5)</f>
        <v>11</v>
      </c>
      <c r="Z5" s="117" t="s">
        <v>39</v>
      </c>
      <c r="AB5" s="113" t="s">
        <v>39</v>
      </c>
      <c r="AC5" s="259" t="s">
        <v>40</v>
      </c>
      <c r="AD5" s="260"/>
    </row>
    <row r="6" spans="1:79" ht="18">
      <c r="A6" s="270"/>
      <c r="B6" s="271"/>
      <c r="C6" s="272"/>
      <c r="D6" s="168"/>
      <c r="E6" s="125" t="s">
        <v>41</v>
      </c>
      <c r="F6" s="126" t="s">
        <v>42</v>
      </c>
      <c r="G6" s="126" t="s">
        <v>43</v>
      </c>
      <c r="H6" s="127" t="s">
        <v>44</v>
      </c>
      <c r="I6" s="128" t="s">
        <v>45</v>
      </c>
      <c r="J6" s="66"/>
      <c r="R6" s="106" t="s">
        <v>46</v>
      </c>
      <c r="S6" s="102">
        <v>1</v>
      </c>
      <c r="T6" s="103" t="s">
        <v>47</v>
      </c>
      <c r="U6" s="118" t="s">
        <v>48</v>
      </c>
      <c r="W6" s="119">
        <v>1</v>
      </c>
      <c r="X6" s="119">
        <v>2</v>
      </c>
      <c r="Y6" s="112" t="str">
        <f t="shared" si="0"/>
        <v>12</v>
      </c>
      <c r="Z6" s="119" t="s">
        <v>39</v>
      </c>
    </row>
    <row r="7" spans="1:79" ht="18">
      <c r="A7" s="169"/>
      <c r="B7" s="263" t="s">
        <v>383</v>
      </c>
      <c r="C7" s="263"/>
      <c r="D7" s="172" t="s">
        <v>387</v>
      </c>
      <c r="E7" s="178"/>
      <c r="F7" s="126"/>
      <c r="G7" s="126"/>
      <c r="H7" s="127"/>
      <c r="I7" s="170"/>
      <c r="J7" s="66"/>
      <c r="R7" s="107"/>
      <c r="S7" s="102">
        <v>2</v>
      </c>
      <c r="T7" s="103" t="s">
        <v>53</v>
      </c>
      <c r="U7" s="118" t="s">
        <v>54</v>
      </c>
      <c r="W7" s="119">
        <v>1</v>
      </c>
      <c r="X7" s="119">
        <v>3</v>
      </c>
      <c r="Y7" s="112" t="str">
        <f t="shared" si="0"/>
        <v>13</v>
      </c>
      <c r="Z7" s="119" t="s">
        <v>39</v>
      </c>
    </row>
    <row r="8" spans="1:79" ht="18">
      <c r="A8" s="171" t="s">
        <v>377</v>
      </c>
      <c r="B8" s="261" t="s">
        <v>39</v>
      </c>
      <c r="C8" s="262"/>
      <c r="D8" s="177" t="s">
        <v>49</v>
      </c>
      <c r="E8" s="181" t="s">
        <v>50</v>
      </c>
      <c r="F8" s="181" t="s">
        <v>52</v>
      </c>
      <c r="G8" s="181" t="s">
        <v>52</v>
      </c>
      <c r="H8" s="181" t="s">
        <v>52</v>
      </c>
      <c r="I8" s="181" t="s">
        <v>52</v>
      </c>
      <c r="J8" s="66"/>
      <c r="R8" s="101">
        <v>2</v>
      </c>
      <c r="S8" s="102">
        <v>3</v>
      </c>
      <c r="T8" s="103" t="s">
        <v>57</v>
      </c>
      <c r="U8" s="118" t="s">
        <v>58</v>
      </c>
      <c r="W8" s="120">
        <v>1</v>
      </c>
      <c r="X8" s="120">
        <v>4</v>
      </c>
      <c r="Y8" s="112" t="str">
        <f t="shared" si="0"/>
        <v>14</v>
      </c>
      <c r="Z8" s="120" t="s">
        <v>35</v>
      </c>
    </row>
    <row r="9" spans="1:79" ht="18" customHeight="1">
      <c r="A9" s="81">
        <v>4</v>
      </c>
      <c r="B9" s="246" t="s">
        <v>49</v>
      </c>
      <c r="C9" s="247"/>
      <c r="D9" s="177" t="s">
        <v>55</v>
      </c>
      <c r="E9" s="83" t="s">
        <v>50</v>
      </c>
      <c r="F9" s="83" t="s">
        <v>50</v>
      </c>
      <c r="G9" s="83" t="s">
        <v>51</v>
      </c>
      <c r="H9" s="83" t="s">
        <v>52</v>
      </c>
      <c r="I9" s="82" t="s">
        <v>52</v>
      </c>
      <c r="J9" s="66"/>
      <c r="R9" s="101">
        <v>3</v>
      </c>
      <c r="S9" s="102">
        <v>4</v>
      </c>
      <c r="T9" s="103" t="s">
        <v>61</v>
      </c>
      <c r="U9" s="118" t="s">
        <v>62</v>
      </c>
      <c r="W9" s="120">
        <v>1</v>
      </c>
      <c r="X9" s="120">
        <v>5</v>
      </c>
      <c r="Y9" s="112" t="str">
        <f t="shared" si="0"/>
        <v>15</v>
      </c>
      <c r="Z9" s="120" t="s">
        <v>63</v>
      </c>
    </row>
    <row r="10" spans="1:79" ht="15">
      <c r="A10" s="81">
        <v>3</v>
      </c>
      <c r="B10" s="246" t="s">
        <v>55</v>
      </c>
      <c r="C10" s="247"/>
      <c r="D10" s="177" t="s">
        <v>59</v>
      </c>
      <c r="E10" s="179"/>
      <c r="F10" s="83" t="s">
        <v>35</v>
      </c>
      <c r="G10" s="83" t="s">
        <v>56</v>
      </c>
      <c r="H10" s="83" t="s">
        <v>50</v>
      </c>
      <c r="I10" s="83" t="s">
        <v>52</v>
      </c>
      <c r="J10" s="66"/>
      <c r="W10" s="120">
        <v>2</v>
      </c>
      <c r="X10" s="112">
        <v>1</v>
      </c>
      <c r="Y10" s="112" t="str">
        <f t="shared" si="0"/>
        <v>21</v>
      </c>
      <c r="Z10" s="120" t="s">
        <v>39</v>
      </c>
    </row>
    <row r="11" spans="1:79" ht="15" customHeight="1">
      <c r="A11" s="81">
        <v>2</v>
      </c>
      <c r="B11" s="246" t="s">
        <v>59</v>
      </c>
      <c r="C11" s="247"/>
      <c r="D11" s="177" t="s">
        <v>64</v>
      </c>
      <c r="E11" s="179"/>
      <c r="F11" s="83"/>
      <c r="G11" s="83" t="s">
        <v>35</v>
      </c>
      <c r="H11" s="83" t="s">
        <v>60</v>
      </c>
      <c r="I11" s="83" t="s">
        <v>51</v>
      </c>
      <c r="J11" s="66"/>
      <c r="R11" s="248" t="s">
        <v>65</v>
      </c>
      <c r="S11" s="248"/>
      <c r="T11" s="248"/>
      <c r="U11" s="248"/>
      <c r="W11" s="120">
        <v>2</v>
      </c>
      <c r="X11" s="119">
        <v>2</v>
      </c>
      <c r="Y11" s="112" t="str">
        <f t="shared" si="0"/>
        <v>22</v>
      </c>
      <c r="Z11" s="120" t="s">
        <v>39</v>
      </c>
    </row>
    <row r="12" spans="1:79" ht="15" customHeight="1">
      <c r="A12" s="81">
        <v>1</v>
      </c>
      <c r="B12" s="246" t="s">
        <v>64</v>
      </c>
      <c r="C12" s="247"/>
      <c r="D12" s="180" t="s">
        <v>39</v>
      </c>
      <c r="E12" s="83"/>
      <c r="F12" s="83"/>
      <c r="G12" s="83"/>
      <c r="H12" s="83" t="s">
        <v>35</v>
      </c>
      <c r="I12" s="83" t="s">
        <v>56</v>
      </c>
      <c r="J12" s="66"/>
      <c r="R12" s="248"/>
      <c r="S12" s="248"/>
      <c r="T12" s="248"/>
      <c r="U12" s="248"/>
      <c r="W12" s="120">
        <v>2</v>
      </c>
      <c r="X12" s="119">
        <v>3</v>
      </c>
      <c r="Y12" s="112" t="str">
        <f t="shared" si="0"/>
        <v>23</v>
      </c>
      <c r="Z12" s="120" t="s">
        <v>35</v>
      </c>
    </row>
    <row r="13" spans="1:79" ht="15" customHeight="1">
      <c r="A13" s="84" t="s">
        <v>35</v>
      </c>
      <c r="B13" s="256"/>
      <c r="C13" s="257"/>
      <c r="D13" s="176"/>
      <c r="E13" s="85"/>
      <c r="F13" s="85"/>
      <c r="G13" s="85"/>
      <c r="H13" s="85"/>
      <c r="I13" s="86"/>
      <c r="J13" s="66"/>
      <c r="R13" s="248"/>
      <c r="S13" s="248"/>
      <c r="T13" s="248"/>
      <c r="U13" s="248"/>
      <c r="W13" s="120">
        <v>2</v>
      </c>
      <c r="X13" s="120">
        <v>4</v>
      </c>
      <c r="Y13" s="112" t="str">
        <f t="shared" si="0"/>
        <v>24</v>
      </c>
      <c r="Z13" s="120" t="s">
        <v>63</v>
      </c>
    </row>
    <row r="14" spans="1:79" ht="20.25" customHeight="1">
      <c r="A14" s="87"/>
      <c r="B14" s="87"/>
      <c r="C14" s="87"/>
      <c r="D14" s="184" t="s">
        <v>26</v>
      </c>
      <c r="E14" s="184"/>
      <c r="F14" s="185"/>
      <c r="G14" s="185"/>
      <c r="H14" s="185"/>
      <c r="I14" s="185"/>
      <c r="J14" s="66"/>
      <c r="R14" s="248"/>
      <c r="S14" s="248"/>
      <c r="T14" s="248"/>
      <c r="U14" s="248"/>
      <c r="W14" s="120">
        <v>2</v>
      </c>
      <c r="X14" s="120">
        <v>5</v>
      </c>
      <c r="Y14" s="112" t="str">
        <f t="shared" si="0"/>
        <v>25</v>
      </c>
      <c r="Z14" s="120" t="s">
        <v>68</v>
      </c>
    </row>
    <row r="15" spans="1:79" ht="15" customHeight="1">
      <c r="A15" s="187" t="s">
        <v>66</v>
      </c>
      <c r="B15" s="188"/>
      <c r="C15" s="188"/>
      <c r="D15" s="183" t="s">
        <v>386</v>
      </c>
      <c r="E15" s="104" t="s">
        <v>399</v>
      </c>
      <c r="F15" s="105" t="s">
        <v>400</v>
      </c>
      <c r="G15" s="104" t="s">
        <v>401</v>
      </c>
      <c r="H15" s="104" t="s">
        <v>402</v>
      </c>
      <c r="I15" s="105" t="s">
        <v>397</v>
      </c>
      <c r="J15" s="66"/>
      <c r="R15" s="248"/>
      <c r="S15" s="248"/>
      <c r="T15" s="248"/>
      <c r="U15" s="248"/>
      <c r="W15" s="120">
        <v>3</v>
      </c>
      <c r="X15" s="112">
        <v>1</v>
      </c>
      <c r="Y15" s="112" t="str">
        <f t="shared" si="0"/>
        <v>31</v>
      </c>
      <c r="Z15" s="120" t="s">
        <v>39</v>
      </c>
    </row>
    <row r="16" spans="1:79" ht="15">
      <c r="A16" s="186">
        <v>5</v>
      </c>
      <c r="B16" s="255" t="s">
        <v>67</v>
      </c>
      <c r="C16" s="255"/>
      <c r="D16" s="104" t="s">
        <v>384</v>
      </c>
      <c r="E16" s="104">
        <v>5</v>
      </c>
      <c r="F16" s="105">
        <v>4</v>
      </c>
      <c r="G16" s="104">
        <v>3</v>
      </c>
      <c r="H16" s="104">
        <v>2</v>
      </c>
      <c r="I16" s="105">
        <v>1</v>
      </c>
      <c r="J16" s="66"/>
      <c r="R16" s="109" t="s">
        <v>71</v>
      </c>
      <c r="S16" s="108"/>
      <c r="T16" s="108"/>
      <c r="U16" s="108"/>
      <c r="W16" s="120">
        <v>3</v>
      </c>
      <c r="X16" s="112">
        <v>2</v>
      </c>
      <c r="Y16" s="112" t="str">
        <f t="shared" ref="Y16:Y33" si="1">CONCATENATE(W16,X16)</f>
        <v>32</v>
      </c>
      <c r="Z16" s="120" t="s">
        <v>35</v>
      </c>
    </row>
    <row r="17" spans="1:38" ht="15">
      <c r="A17" s="186">
        <v>4</v>
      </c>
      <c r="B17" s="255" t="s">
        <v>69</v>
      </c>
      <c r="C17" s="255"/>
      <c r="D17" s="104" t="s">
        <v>385</v>
      </c>
      <c r="E17" s="104">
        <v>5</v>
      </c>
      <c r="F17" s="105">
        <v>5</v>
      </c>
      <c r="G17" s="104">
        <v>4</v>
      </c>
      <c r="H17" s="104">
        <v>3</v>
      </c>
      <c r="I17" s="105">
        <v>2</v>
      </c>
      <c r="J17" s="66"/>
      <c r="R17" s="109"/>
      <c r="S17" s="108"/>
      <c r="T17" s="108"/>
      <c r="U17" s="108"/>
      <c r="W17" s="120">
        <v>3</v>
      </c>
      <c r="X17" s="119">
        <v>3</v>
      </c>
      <c r="Y17" s="112" t="str">
        <f t="shared" si="1"/>
        <v>33</v>
      </c>
      <c r="Z17" s="120" t="s">
        <v>63</v>
      </c>
    </row>
    <row r="18" spans="1:38" ht="15">
      <c r="A18" s="186">
        <v>3</v>
      </c>
      <c r="B18" s="255" t="s">
        <v>70</v>
      </c>
      <c r="C18" s="255"/>
      <c r="D18" s="182"/>
      <c r="E18" s="182"/>
      <c r="F18" s="182"/>
      <c r="G18" s="182"/>
      <c r="H18" s="182"/>
      <c r="I18" s="182"/>
      <c r="J18" s="66"/>
      <c r="R18" s="109" t="s">
        <v>74</v>
      </c>
      <c r="S18" s="109"/>
      <c r="T18" s="109"/>
      <c r="U18" s="109"/>
      <c r="W18" s="120">
        <v>3</v>
      </c>
      <c r="X18" s="120">
        <v>4</v>
      </c>
      <c r="Y18" s="112" t="str">
        <f t="shared" si="1"/>
        <v>34</v>
      </c>
      <c r="Z18" s="120" t="s">
        <v>68</v>
      </c>
    </row>
    <row r="19" spans="1:38" ht="51" customHeight="1">
      <c r="A19" s="186">
        <v>2</v>
      </c>
      <c r="B19" s="255" t="s">
        <v>72</v>
      </c>
      <c r="C19" s="255"/>
      <c r="D19" s="276" t="s">
        <v>398</v>
      </c>
      <c r="E19" s="276"/>
      <c r="F19" s="276"/>
      <c r="G19" s="276"/>
      <c r="H19" s="276"/>
      <c r="I19" s="276"/>
      <c r="J19" s="66"/>
      <c r="R19" s="109" t="s">
        <v>76</v>
      </c>
      <c r="S19" s="109"/>
      <c r="T19" s="109"/>
      <c r="U19" s="109"/>
      <c r="W19" s="120">
        <v>3</v>
      </c>
      <c r="X19" s="120">
        <v>5</v>
      </c>
      <c r="Y19" s="112" t="str">
        <f t="shared" si="1"/>
        <v>35</v>
      </c>
      <c r="Z19" s="120" t="s">
        <v>75</v>
      </c>
    </row>
    <row r="20" spans="1:38" ht="15">
      <c r="A20" s="186">
        <v>1</v>
      </c>
      <c r="B20" s="255" t="s">
        <v>73</v>
      </c>
      <c r="C20" s="255"/>
      <c r="D20" s="276"/>
      <c r="E20" s="276"/>
      <c r="F20" s="276"/>
      <c r="G20" s="276"/>
      <c r="H20" s="276"/>
      <c r="I20" s="276"/>
      <c r="J20" s="66"/>
      <c r="R20" s="109" t="s">
        <v>78</v>
      </c>
      <c r="S20" s="109"/>
      <c r="T20" s="109"/>
      <c r="U20" s="109"/>
      <c r="W20" s="120">
        <v>4</v>
      </c>
      <c r="X20" s="112">
        <v>1</v>
      </c>
      <c r="Y20" s="112" t="str">
        <f t="shared" si="1"/>
        <v>41</v>
      </c>
      <c r="Z20" s="120" t="s">
        <v>68</v>
      </c>
    </row>
    <row r="21" spans="1:38" ht="15">
      <c r="A21" s="66"/>
      <c r="B21" s="66"/>
      <c r="C21" s="66"/>
      <c r="D21" s="276"/>
      <c r="E21" s="276"/>
      <c r="F21" s="276"/>
      <c r="G21" s="276"/>
      <c r="H21" s="276"/>
      <c r="I21" s="276"/>
      <c r="J21" s="66"/>
      <c r="W21" s="120">
        <v>4</v>
      </c>
      <c r="X21" s="119">
        <v>2</v>
      </c>
      <c r="Y21" s="112" t="str">
        <f t="shared" si="1"/>
        <v>42</v>
      </c>
      <c r="Z21" s="120" t="s">
        <v>68</v>
      </c>
    </row>
    <row r="22" spans="1:38" ht="15" customHeight="1">
      <c r="A22" s="190" t="s">
        <v>77</v>
      </c>
      <c r="B22" s="191"/>
      <c r="C22" s="191"/>
      <c r="D22" s="276"/>
      <c r="E22" s="276"/>
      <c r="F22" s="276"/>
      <c r="G22" s="276"/>
      <c r="H22" s="276"/>
      <c r="I22" s="276"/>
      <c r="J22" s="66"/>
      <c r="W22" s="120">
        <v>4</v>
      </c>
      <c r="X22" s="119">
        <v>3</v>
      </c>
      <c r="Y22" s="112" t="str">
        <f t="shared" si="1"/>
        <v>43</v>
      </c>
      <c r="Z22" s="120" t="s">
        <v>68</v>
      </c>
    </row>
    <row r="23" spans="1:38" ht="15" customHeight="1">
      <c r="A23" s="189">
        <v>5</v>
      </c>
      <c r="B23" s="275" t="s">
        <v>79</v>
      </c>
      <c r="C23" s="275"/>
      <c r="D23" s="276"/>
      <c r="E23" s="276"/>
      <c r="F23" s="276"/>
      <c r="G23" s="276"/>
      <c r="H23" s="276"/>
      <c r="I23" s="276"/>
      <c r="J23" s="66"/>
      <c r="R23" s="109"/>
      <c r="S23" s="109"/>
      <c r="T23" s="109"/>
      <c r="U23" s="109"/>
      <c r="W23" s="120">
        <v>4</v>
      </c>
      <c r="X23" s="120">
        <v>4</v>
      </c>
      <c r="Y23" s="112" t="str">
        <f t="shared" si="1"/>
        <v>44</v>
      </c>
      <c r="Z23" s="120" t="s">
        <v>75</v>
      </c>
    </row>
    <row r="24" spans="1:38" ht="15" customHeight="1">
      <c r="A24" s="189">
        <v>3</v>
      </c>
      <c r="B24" s="275" t="s">
        <v>72</v>
      </c>
      <c r="C24" s="275"/>
      <c r="D24" s="276"/>
      <c r="E24" s="276"/>
      <c r="F24" s="276"/>
      <c r="G24" s="276"/>
      <c r="H24" s="276"/>
      <c r="I24" s="276"/>
      <c r="J24" s="66"/>
      <c r="W24" s="120">
        <v>4</v>
      </c>
      <c r="X24" s="120">
        <v>5</v>
      </c>
      <c r="Y24" s="112" t="str">
        <f t="shared" si="1"/>
        <v>45</v>
      </c>
      <c r="Z24" s="120" t="s">
        <v>75</v>
      </c>
    </row>
    <row r="25" spans="1:38" ht="15">
      <c r="A25" s="189">
        <v>1</v>
      </c>
      <c r="B25" s="275" t="s">
        <v>69</v>
      </c>
      <c r="C25" s="275"/>
      <c r="D25" s="276"/>
      <c r="E25" s="276"/>
      <c r="F25" s="276"/>
      <c r="G25" s="276"/>
      <c r="H25" s="276"/>
      <c r="I25" s="276"/>
      <c r="J25" s="66"/>
      <c r="W25" s="120">
        <v>5</v>
      </c>
      <c r="X25" s="112">
        <v>1</v>
      </c>
      <c r="Y25" s="112" t="str">
        <f t="shared" si="1"/>
        <v>51</v>
      </c>
      <c r="Z25" s="120" t="s">
        <v>68</v>
      </c>
    </row>
    <row r="26" spans="1:38" ht="15">
      <c r="A26" s="193"/>
      <c r="B26" s="193"/>
      <c r="C26" s="193"/>
      <c r="D26" s="276"/>
      <c r="E26" s="276"/>
      <c r="F26" s="276"/>
      <c r="G26" s="276"/>
      <c r="H26" s="276"/>
      <c r="I26" s="276"/>
      <c r="J26" s="66"/>
      <c r="W26" s="120"/>
      <c r="X26" s="112"/>
      <c r="Y26" s="112"/>
      <c r="Z26" s="120"/>
    </row>
    <row r="27" spans="1:38" ht="15">
      <c r="A27" s="193"/>
      <c r="B27" s="193"/>
      <c r="C27" s="193"/>
      <c r="D27" s="276"/>
      <c r="E27" s="276"/>
      <c r="F27" s="276"/>
      <c r="G27" s="276"/>
      <c r="H27" s="276"/>
      <c r="I27" s="276"/>
      <c r="J27" s="66"/>
      <c r="W27" s="120"/>
      <c r="X27" s="112"/>
      <c r="Y27" s="112"/>
      <c r="Z27" s="120"/>
    </row>
    <row r="28" spans="1:38" ht="15">
      <c r="A28" s="193"/>
      <c r="B28" s="193"/>
      <c r="C28" s="193"/>
      <c r="D28" s="276"/>
      <c r="E28" s="276"/>
      <c r="F28" s="276"/>
      <c r="G28" s="276"/>
      <c r="H28" s="276"/>
      <c r="I28" s="276"/>
      <c r="J28" s="66"/>
      <c r="W28" s="120"/>
      <c r="X28" s="112"/>
      <c r="Y28" s="112"/>
      <c r="Z28" s="120"/>
    </row>
    <row r="29" spans="1:38" ht="15">
      <c r="A29" s="193"/>
      <c r="B29" s="193"/>
      <c r="C29" s="193"/>
      <c r="D29" s="277"/>
      <c r="E29" s="277"/>
      <c r="F29" s="277"/>
      <c r="G29" s="277"/>
      <c r="H29" s="277"/>
      <c r="I29" s="277"/>
      <c r="J29" s="66"/>
      <c r="W29" s="120"/>
      <c r="X29" s="112"/>
      <c r="Y29" s="112"/>
      <c r="Z29" s="120"/>
    </row>
    <row r="30" spans="1:38" ht="39" customHeight="1">
      <c r="A30" s="66"/>
      <c r="B30" s="66"/>
      <c r="C30" s="66"/>
      <c r="D30" s="194"/>
      <c r="E30" s="194"/>
      <c r="F30" s="194"/>
      <c r="G30" s="194"/>
      <c r="H30" s="194"/>
      <c r="I30" s="194"/>
      <c r="J30" s="66"/>
      <c r="W30" s="120">
        <v>5</v>
      </c>
      <c r="X30" s="119">
        <v>2</v>
      </c>
      <c r="Y30" s="112" t="str">
        <f t="shared" si="1"/>
        <v>52</v>
      </c>
      <c r="Z30" s="120" t="s">
        <v>75</v>
      </c>
      <c r="AH30" s="121"/>
      <c r="AI30" s="121"/>
      <c r="AJ30" s="121"/>
      <c r="AK30" s="71"/>
      <c r="AL30" s="71"/>
    </row>
    <row r="31" spans="1:38" ht="18">
      <c r="A31" s="88" t="s">
        <v>80</v>
      </c>
      <c r="B31" s="70"/>
      <c r="C31" s="89"/>
      <c r="D31" s="89"/>
      <c r="E31" s="70"/>
      <c r="F31" s="70"/>
      <c r="G31" s="70"/>
      <c r="H31" s="70"/>
      <c r="I31" s="70"/>
      <c r="J31" s="70"/>
      <c r="K31" s="110"/>
      <c r="L31" s="70"/>
      <c r="M31" s="70"/>
      <c r="N31" s="70"/>
      <c r="O31" s="70"/>
      <c r="P31" s="70"/>
      <c r="W31" s="120">
        <v>5</v>
      </c>
      <c r="X31" s="119">
        <v>3</v>
      </c>
      <c r="Y31" s="112" t="str">
        <f t="shared" si="1"/>
        <v>53</v>
      </c>
      <c r="Z31" s="120" t="s">
        <v>75</v>
      </c>
    </row>
    <row r="32" spans="1:38" ht="15.75" customHeight="1">
      <c r="A32" s="90"/>
      <c r="B32" s="279" t="s">
        <v>81</v>
      </c>
      <c r="C32" s="279"/>
      <c r="D32" s="173" t="s">
        <v>82</v>
      </c>
      <c r="E32" s="91" t="s">
        <v>83</v>
      </c>
      <c r="F32" s="92"/>
      <c r="G32" s="92"/>
      <c r="H32" s="92"/>
      <c r="I32" s="92"/>
      <c r="J32" s="92"/>
      <c r="K32" s="92"/>
      <c r="L32" s="175"/>
      <c r="M32"/>
      <c r="N32"/>
      <c r="O32"/>
      <c r="P32"/>
      <c r="W32" s="120">
        <v>5</v>
      </c>
      <c r="X32" s="120">
        <v>4</v>
      </c>
      <c r="Y32" s="112" t="str">
        <f t="shared" si="1"/>
        <v>54</v>
      </c>
      <c r="Z32" s="120" t="s">
        <v>75</v>
      </c>
    </row>
    <row r="33" spans="1:47" ht="81.75" customHeight="1">
      <c r="A33" s="93" t="s">
        <v>35</v>
      </c>
      <c r="B33" s="273" t="s">
        <v>84</v>
      </c>
      <c r="C33" s="273"/>
      <c r="D33" s="165" t="s">
        <v>378</v>
      </c>
      <c r="E33" s="273"/>
      <c r="F33" s="273"/>
      <c r="G33" s="273"/>
      <c r="H33" s="273"/>
      <c r="I33" s="273"/>
      <c r="J33" s="273"/>
      <c r="K33" s="273"/>
      <c r="L33" s="273"/>
      <c r="M33"/>
      <c r="N33"/>
      <c r="O33"/>
      <c r="P33"/>
      <c r="W33" s="120">
        <v>5</v>
      </c>
      <c r="X33" s="120">
        <v>5</v>
      </c>
      <c r="Y33" s="112" t="str">
        <f t="shared" si="1"/>
        <v>55</v>
      </c>
      <c r="Z33" s="120" t="s">
        <v>75</v>
      </c>
    </row>
    <row r="34" spans="1:47" ht="205.5" customHeight="1">
      <c r="A34" s="93" t="s">
        <v>56</v>
      </c>
      <c r="B34" s="273" t="s">
        <v>85</v>
      </c>
      <c r="C34" s="273"/>
      <c r="D34" s="165" t="s">
        <v>379</v>
      </c>
      <c r="E34" s="273" t="s">
        <v>381</v>
      </c>
      <c r="F34" s="273"/>
      <c r="G34" s="273"/>
      <c r="H34" s="273"/>
      <c r="I34" s="273"/>
      <c r="J34" s="273"/>
      <c r="K34" s="273"/>
      <c r="L34" s="273"/>
      <c r="M34"/>
      <c r="N34"/>
      <c r="O34"/>
      <c r="P34"/>
      <c r="R34" s="278" t="s">
        <v>86</v>
      </c>
      <c r="S34" s="278"/>
      <c r="T34" s="278"/>
      <c r="U34" s="278"/>
    </row>
    <row r="35" spans="1:47" ht="218.25" customHeight="1">
      <c r="A35" s="93" t="s">
        <v>50</v>
      </c>
      <c r="B35" s="273" t="s">
        <v>87</v>
      </c>
      <c r="C35" s="273"/>
      <c r="D35" s="165" t="s">
        <v>380</v>
      </c>
      <c r="E35" s="273" t="s">
        <v>382</v>
      </c>
      <c r="F35" s="273"/>
      <c r="G35" s="273"/>
      <c r="H35" s="273"/>
      <c r="I35" s="273"/>
      <c r="J35" s="273"/>
      <c r="K35" s="273"/>
      <c r="L35" s="273"/>
      <c r="M35"/>
      <c r="N35"/>
      <c r="O35"/>
      <c r="P35"/>
    </row>
    <row r="36" spans="1:47" ht="96.75" customHeight="1">
      <c r="A36" s="93" t="s">
        <v>52</v>
      </c>
      <c r="B36" s="273" t="s">
        <v>88</v>
      </c>
      <c r="C36" s="274"/>
      <c r="D36" s="174" t="s">
        <v>89</v>
      </c>
      <c r="E36" s="273"/>
      <c r="F36" s="273"/>
      <c r="G36" s="273"/>
      <c r="H36" s="273"/>
      <c r="I36" s="273"/>
      <c r="J36" s="273"/>
      <c r="K36" s="273"/>
      <c r="L36" s="273"/>
      <c r="M36"/>
      <c r="N36"/>
      <c r="O36"/>
      <c r="P36"/>
    </row>
    <row r="37" spans="1:47" ht="15">
      <c r="A37" s="70"/>
      <c r="B37" s="70"/>
      <c r="C37" s="70"/>
      <c r="D37" s="70"/>
      <c r="E37" s="70"/>
      <c r="F37" s="70"/>
      <c r="G37" s="70"/>
      <c r="H37" s="70"/>
      <c r="I37" s="70"/>
      <c r="J37" s="70"/>
      <c r="K37" s="110"/>
      <c r="L37" s="70"/>
      <c r="M37" s="70"/>
      <c r="N37" s="70"/>
      <c r="O37" s="70"/>
      <c r="P37" s="70"/>
    </row>
    <row r="38" spans="1:47" s="70" customFormat="1" ht="15">
      <c r="K38" s="110"/>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row>
    <row r="39" spans="1:47">
      <c r="A39" s="73"/>
      <c r="B39" s="73"/>
      <c r="C39" s="73"/>
      <c r="D39" s="73"/>
    </row>
    <row r="40" spans="1:47">
      <c r="A40" s="73"/>
      <c r="B40" s="73"/>
      <c r="C40" s="73"/>
      <c r="D40" s="73"/>
    </row>
    <row r="41" spans="1:47">
      <c r="A41" s="73"/>
      <c r="B41" s="73"/>
      <c r="C41" s="73"/>
      <c r="D41" s="73"/>
    </row>
    <row r="42" spans="1:47">
      <c r="A42" s="73"/>
      <c r="B42" s="73"/>
      <c r="C42" s="73"/>
      <c r="D42" s="73"/>
    </row>
    <row r="43" spans="1:47">
      <c r="A43" s="73"/>
      <c r="B43" s="73"/>
      <c r="C43" s="73"/>
      <c r="D43" s="73"/>
    </row>
    <row r="44" spans="1:47">
      <c r="A44" s="73"/>
      <c r="B44" s="73"/>
      <c r="C44" s="73"/>
      <c r="D44" s="73"/>
    </row>
    <row r="45" spans="1:47">
      <c r="A45" s="73"/>
      <c r="B45" s="73"/>
      <c r="C45" s="73"/>
      <c r="D45" s="73"/>
    </row>
    <row r="46" spans="1:47">
      <c r="A46" s="73"/>
      <c r="B46" s="73"/>
      <c r="C46" s="73"/>
      <c r="D46" s="73"/>
    </row>
    <row r="47" spans="1:47">
      <c r="A47" s="73"/>
      <c r="B47" s="73"/>
      <c r="C47" s="73"/>
      <c r="D47" s="73"/>
    </row>
    <row r="48" spans="1:47">
      <c r="A48" s="73"/>
      <c r="B48" s="73"/>
      <c r="C48" s="73"/>
      <c r="D48" s="73"/>
    </row>
    <row r="49" spans="1:47">
      <c r="A49" s="73"/>
      <c r="B49" s="73"/>
      <c r="C49" s="73"/>
      <c r="D49" s="73"/>
    </row>
    <row r="50" spans="1:47">
      <c r="A50" s="73"/>
      <c r="B50" s="73"/>
      <c r="C50" s="73"/>
      <c r="D50" s="73"/>
    </row>
    <row r="51" spans="1:47">
      <c r="A51" s="73"/>
      <c r="B51" s="73"/>
      <c r="C51" s="73"/>
      <c r="D51" s="73"/>
    </row>
    <row r="52" spans="1:47">
      <c r="A52" s="73"/>
      <c r="B52" s="73"/>
      <c r="C52" s="73"/>
      <c r="D52" s="73"/>
    </row>
    <row r="53" spans="1:47">
      <c r="A53" s="73"/>
      <c r="B53" s="73"/>
      <c r="C53" s="73"/>
      <c r="D53" s="73"/>
    </row>
    <row r="54" spans="1:47">
      <c r="A54" s="73"/>
      <c r="B54" s="73"/>
      <c r="C54" s="73"/>
      <c r="D54" s="73"/>
    </row>
    <row r="55" spans="1:47">
      <c r="A55" s="73"/>
      <c r="B55" s="73"/>
      <c r="C55" s="73"/>
      <c r="D55" s="73"/>
    </row>
    <row r="56" spans="1:47">
      <c r="A56" s="73"/>
      <c r="B56" s="73"/>
      <c r="C56" s="73"/>
      <c r="D56" s="73"/>
    </row>
    <row r="57" spans="1:47">
      <c r="A57" s="73"/>
      <c r="B57" s="73"/>
      <c r="C57" s="73"/>
      <c r="D57" s="73"/>
    </row>
    <row r="58" spans="1:47">
      <c r="A58" s="73"/>
      <c r="B58" s="73"/>
      <c r="C58" s="73"/>
      <c r="D58" s="73"/>
    </row>
    <row r="59" spans="1:47" s="71" customFormat="1">
      <c r="K59" s="111"/>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row>
    <row r="60" spans="1:47" s="71" customFormat="1">
      <c r="K60" s="111"/>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row>
    <row r="61" spans="1:47" s="71" customFormat="1">
      <c r="K61" s="111"/>
      <c r="Q61" s="73"/>
      <c r="R61" s="73"/>
      <c r="S61" s="73"/>
      <c r="T61" s="73"/>
      <c r="U61" s="73"/>
      <c r="V61" s="73"/>
      <c r="W61" s="73"/>
      <c r="X61" s="73"/>
      <c r="Y61" s="73"/>
      <c r="Z61" s="73"/>
      <c r="AA61" s="73"/>
      <c r="AB61" s="73"/>
      <c r="AC61" s="73"/>
      <c r="AD61" s="73"/>
      <c r="AE61" s="73"/>
      <c r="AF61" s="73"/>
      <c r="AG61" s="73"/>
      <c r="AH61" s="73"/>
      <c r="AI61" s="73"/>
      <c r="AJ61" s="73"/>
      <c r="AK61" s="73"/>
      <c r="AL61" s="73"/>
      <c r="AM61" s="73"/>
      <c r="AN61" s="73"/>
      <c r="AO61" s="73"/>
      <c r="AP61" s="73"/>
      <c r="AQ61" s="73"/>
      <c r="AR61" s="73"/>
      <c r="AS61" s="73"/>
      <c r="AT61" s="73"/>
      <c r="AU61" s="73"/>
    </row>
    <row r="62" spans="1:47" s="71" customFormat="1">
      <c r="K62" s="111"/>
      <c r="Q62" s="73"/>
      <c r="R62" s="73"/>
      <c r="S62" s="73"/>
      <c r="T62" s="73"/>
      <c r="U62" s="73"/>
      <c r="V62" s="73"/>
      <c r="W62" s="73"/>
      <c r="X62" s="73"/>
      <c r="Y62" s="73"/>
      <c r="Z62" s="73"/>
      <c r="AA62" s="73"/>
      <c r="AB62" s="73"/>
      <c r="AC62" s="73"/>
      <c r="AD62" s="73"/>
      <c r="AE62" s="73"/>
      <c r="AF62" s="73"/>
      <c r="AG62" s="73"/>
      <c r="AH62" s="73"/>
      <c r="AI62" s="73"/>
      <c r="AJ62" s="73"/>
      <c r="AK62" s="73"/>
      <c r="AL62" s="73"/>
      <c r="AM62" s="73"/>
      <c r="AN62" s="73"/>
      <c r="AO62" s="73"/>
      <c r="AP62" s="73"/>
      <c r="AQ62" s="73"/>
      <c r="AR62" s="73"/>
      <c r="AS62" s="73"/>
      <c r="AT62" s="73"/>
      <c r="AU62" s="73"/>
    </row>
    <row r="63" spans="1:47" s="71" customFormat="1">
      <c r="K63" s="111"/>
      <c r="Q63" s="73"/>
      <c r="R63" s="73"/>
      <c r="S63" s="73"/>
      <c r="T63" s="73"/>
      <c r="U63" s="73"/>
      <c r="V63" s="73"/>
      <c r="W63" s="73"/>
      <c r="X63" s="73"/>
      <c r="Y63" s="73"/>
      <c r="Z63" s="73"/>
      <c r="AA63" s="73"/>
      <c r="AB63" s="73"/>
      <c r="AC63" s="73"/>
      <c r="AD63" s="73"/>
      <c r="AE63" s="73"/>
      <c r="AF63" s="73"/>
      <c r="AG63" s="73"/>
      <c r="AH63" s="73"/>
      <c r="AI63" s="73"/>
      <c r="AJ63" s="73"/>
      <c r="AK63" s="73"/>
      <c r="AL63" s="73"/>
      <c r="AM63" s="73"/>
      <c r="AN63" s="73"/>
      <c r="AO63" s="73"/>
      <c r="AP63" s="73"/>
      <c r="AQ63" s="73"/>
      <c r="AR63" s="73"/>
      <c r="AS63" s="73"/>
      <c r="AT63" s="73"/>
      <c r="AU63" s="73"/>
    </row>
    <row r="64" spans="1:47" s="71" customFormat="1">
      <c r="K64" s="111"/>
      <c r="Q64" s="73"/>
      <c r="R64" s="73"/>
      <c r="S64" s="73"/>
      <c r="T64" s="73"/>
      <c r="U64" s="73"/>
      <c r="V64" s="73"/>
      <c r="W64" s="73"/>
      <c r="X64" s="73"/>
      <c r="Y64" s="73"/>
      <c r="Z64" s="73"/>
      <c r="AA64" s="73"/>
      <c r="AB64" s="73"/>
      <c r="AC64" s="73"/>
      <c r="AD64" s="73"/>
      <c r="AE64" s="73"/>
      <c r="AF64" s="73"/>
      <c r="AG64" s="73"/>
      <c r="AH64" s="73"/>
      <c r="AI64" s="73"/>
      <c r="AJ64" s="73"/>
      <c r="AK64" s="73"/>
      <c r="AL64" s="73"/>
      <c r="AM64" s="73"/>
      <c r="AN64" s="73"/>
      <c r="AO64" s="73"/>
      <c r="AP64" s="73"/>
      <c r="AQ64" s="73"/>
      <c r="AR64" s="73"/>
      <c r="AS64" s="73"/>
      <c r="AT64" s="73"/>
      <c r="AU64" s="73"/>
    </row>
    <row r="65" spans="11:47" s="71" customFormat="1">
      <c r="K65" s="111"/>
      <c r="Q65" s="73"/>
      <c r="R65" s="73"/>
      <c r="S65" s="73"/>
      <c r="T65" s="73"/>
      <c r="U65" s="73"/>
      <c r="V65" s="73"/>
      <c r="W65" s="73"/>
      <c r="X65" s="73"/>
      <c r="Y65" s="73"/>
      <c r="Z65" s="73"/>
      <c r="AA65" s="73"/>
      <c r="AB65" s="73"/>
      <c r="AC65" s="73"/>
      <c r="AD65" s="73"/>
      <c r="AE65" s="73"/>
      <c r="AF65" s="73"/>
      <c r="AG65" s="73"/>
      <c r="AH65" s="73"/>
      <c r="AI65" s="73"/>
      <c r="AJ65" s="73"/>
      <c r="AK65" s="73"/>
      <c r="AL65" s="73"/>
      <c r="AM65" s="73"/>
      <c r="AN65" s="73"/>
      <c r="AO65" s="73"/>
      <c r="AP65" s="73"/>
      <c r="AQ65" s="73"/>
      <c r="AR65" s="73"/>
      <c r="AS65" s="73"/>
      <c r="AT65" s="73"/>
      <c r="AU65" s="73"/>
    </row>
    <row r="66" spans="11:47" s="71" customFormat="1">
      <c r="K66" s="111"/>
      <c r="Q66" s="73"/>
      <c r="R66" s="73"/>
      <c r="S66" s="73"/>
      <c r="T66" s="73"/>
      <c r="U66" s="73"/>
      <c r="V66" s="73"/>
      <c r="W66" s="73"/>
      <c r="X66" s="73"/>
      <c r="Y66" s="73"/>
      <c r="Z66" s="73"/>
      <c r="AA66" s="73"/>
      <c r="AB66" s="73"/>
      <c r="AC66" s="73"/>
      <c r="AD66" s="73"/>
      <c r="AE66" s="73"/>
      <c r="AF66" s="73"/>
      <c r="AG66" s="73"/>
      <c r="AH66" s="73"/>
      <c r="AI66" s="73"/>
      <c r="AJ66" s="73"/>
      <c r="AK66" s="73"/>
      <c r="AL66" s="73"/>
      <c r="AM66" s="73"/>
      <c r="AN66" s="73"/>
      <c r="AO66" s="73"/>
      <c r="AP66" s="73"/>
      <c r="AQ66" s="73"/>
      <c r="AR66" s="73"/>
      <c r="AS66" s="73"/>
      <c r="AT66" s="73"/>
      <c r="AU66" s="73"/>
    </row>
    <row r="67" spans="11:47" s="71" customFormat="1">
      <c r="K67" s="111"/>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row>
    <row r="68" spans="11:47" s="71" customFormat="1">
      <c r="K68" s="111"/>
      <c r="Q68" s="73"/>
      <c r="R68" s="73"/>
      <c r="S68" s="73"/>
      <c r="T68" s="73"/>
      <c r="U68" s="73"/>
      <c r="V68" s="73"/>
      <c r="W68" s="73"/>
      <c r="X68" s="73"/>
      <c r="Y68" s="73"/>
      <c r="Z68" s="73"/>
      <c r="AA68" s="73"/>
      <c r="AB68" s="73"/>
      <c r="AC68" s="73"/>
      <c r="AD68" s="73"/>
      <c r="AE68" s="73"/>
      <c r="AF68" s="73"/>
      <c r="AG68" s="73"/>
      <c r="AH68" s="73"/>
      <c r="AI68" s="73"/>
      <c r="AJ68" s="73"/>
      <c r="AK68" s="73"/>
      <c r="AL68" s="73"/>
      <c r="AM68" s="73"/>
      <c r="AN68" s="73"/>
      <c r="AO68" s="73"/>
      <c r="AP68" s="73"/>
      <c r="AQ68" s="73"/>
      <c r="AR68" s="73"/>
      <c r="AS68" s="73"/>
      <c r="AT68" s="73"/>
      <c r="AU68" s="73"/>
    </row>
    <row r="69" spans="11:47" s="71" customFormat="1">
      <c r="K69" s="111"/>
      <c r="Q69" s="73"/>
      <c r="R69" s="73"/>
      <c r="S69" s="73"/>
      <c r="T69" s="73"/>
      <c r="U69" s="73"/>
      <c r="V69" s="73"/>
      <c r="W69" s="73"/>
      <c r="X69" s="73"/>
      <c r="Y69" s="73"/>
      <c r="Z69" s="73"/>
      <c r="AA69" s="73"/>
      <c r="AB69" s="73"/>
      <c r="AC69" s="73"/>
      <c r="AD69" s="73"/>
      <c r="AE69" s="73"/>
      <c r="AF69" s="73"/>
      <c r="AG69" s="73"/>
      <c r="AH69" s="73"/>
      <c r="AI69" s="73"/>
      <c r="AJ69" s="73"/>
      <c r="AK69" s="73"/>
      <c r="AL69" s="73"/>
      <c r="AM69" s="73"/>
      <c r="AN69" s="73"/>
      <c r="AO69" s="73"/>
      <c r="AP69" s="73"/>
      <c r="AQ69" s="73"/>
      <c r="AR69" s="73"/>
      <c r="AS69" s="73"/>
      <c r="AT69" s="73"/>
      <c r="AU69" s="73"/>
    </row>
    <row r="70" spans="11:47" s="71" customFormat="1">
      <c r="K70" s="111"/>
      <c r="Q70" s="73"/>
      <c r="R70" s="73"/>
      <c r="S70" s="73"/>
      <c r="T70" s="73"/>
      <c r="U70" s="73"/>
      <c r="V70" s="73"/>
      <c r="W70" s="73"/>
      <c r="X70" s="73"/>
      <c r="Y70" s="73"/>
      <c r="Z70" s="73"/>
      <c r="AA70" s="73"/>
      <c r="AB70" s="73"/>
      <c r="AC70" s="73"/>
      <c r="AD70" s="73"/>
      <c r="AE70" s="73"/>
      <c r="AF70" s="73"/>
      <c r="AG70" s="73"/>
      <c r="AH70" s="73"/>
      <c r="AI70" s="73"/>
      <c r="AJ70" s="73"/>
      <c r="AK70" s="73"/>
      <c r="AL70" s="73"/>
      <c r="AM70" s="73"/>
      <c r="AN70" s="73"/>
      <c r="AO70" s="73"/>
      <c r="AP70" s="73"/>
      <c r="AQ70" s="73"/>
      <c r="AR70" s="73"/>
      <c r="AS70" s="73"/>
      <c r="AT70" s="73"/>
      <c r="AU70" s="73"/>
    </row>
    <row r="71" spans="11:47" s="71" customFormat="1">
      <c r="K71" s="111"/>
      <c r="Q71" s="73"/>
      <c r="R71" s="73"/>
      <c r="S71" s="73"/>
      <c r="T71" s="73"/>
      <c r="U71" s="73"/>
      <c r="V71" s="73"/>
      <c r="W71" s="73"/>
      <c r="X71" s="73"/>
      <c r="Y71" s="73"/>
      <c r="Z71" s="73"/>
      <c r="AA71" s="73"/>
      <c r="AB71" s="73"/>
      <c r="AC71" s="73"/>
      <c r="AD71" s="73"/>
      <c r="AE71" s="73"/>
      <c r="AF71" s="73"/>
      <c r="AG71" s="73"/>
      <c r="AH71" s="73"/>
      <c r="AI71" s="73"/>
      <c r="AJ71" s="73"/>
      <c r="AK71" s="73"/>
      <c r="AL71" s="73"/>
      <c r="AM71" s="73"/>
      <c r="AN71" s="73"/>
      <c r="AO71" s="73"/>
      <c r="AP71" s="73"/>
      <c r="AQ71" s="73"/>
      <c r="AR71" s="73"/>
      <c r="AS71" s="73"/>
      <c r="AT71" s="73"/>
      <c r="AU71" s="73"/>
    </row>
    <row r="72" spans="11:47" s="71" customFormat="1">
      <c r="K72" s="111"/>
      <c r="Q72" s="73"/>
      <c r="R72" s="73"/>
      <c r="S72" s="73"/>
      <c r="T72" s="73"/>
      <c r="U72" s="73"/>
      <c r="V72" s="73"/>
      <c r="W72" s="73"/>
      <c r="X72" s="73"/>
      <c r="Y72" s="73"/>
      <c r="Z72" s="73"/>
      <c r="AA72" s="73"/>
      <c r="AB72" s="73"/>
      <c r="AC72" s="73"/>
      <c r="AD72" s="73"/>
      <c r="AE72" s="73"/>
      <c r="AF72" s="73"/>
      <c r="AG72" s="73"/>
      <c r="AH72" s="73"/>
      <c r="AI72" s="73"/>
      <c r="AJ72" s="73"/>
      <c r="AK72" s="73"/>
      <c r="AL72" s="73"/>
      <c r="AM72" s="73"/>
      <c r="AN72" s="73"/>
      <c r="AO72" s="73"/>
      <c r="AP72" s="73"/>
      <c r="AQ72" s="73"/>
      <c r="AR72" s="73"/>
      <c r="AS72" s="73"/>
      <c r="AT72" s="73"/>
      <c r="AU72" s="73"/>
    </row>
    <row r="73" spans="11:47" s="71" customFormat="1">
      <c r="K73" s="111"/>
      <c r="Q73" s="73"/>
      <c r="R73" s="73"/>
      <c r="S73" s="73"/>
      <c r="T73" s="73"/>
      <c r="U73" s="73"/>
      <c r="V73" s="73"/>
      <c r="W73" s="73"/>
      <c r="X73" s="73"/>
      <c r="Y73" s="73"/>
      <c r="Z73" s="73"/>
      <c r="AA73" s="73"/>
      <c r="AB73" s="73"/>
      <c r="AC73" s="73"/>
      <c r="AD73" s="73"/>
      <c r="AE73" s="73"/>
      <c r="AF73" s="73"/>
      <c r="AG73" s="73"/>
      <c r="AH73" s="73"/>
      <c r="AI73" s="73"/>
      <c r="AJ73" s="73"/>
      <c r="AK73" s="73"/>
      <c r="AL73" s="73"/>
      <c r="AM73" s="73"/>
      <c r="AN73" s="73"/>
      <c r="AO73" s="73"/>
      <c r="AP73" s="73"/>
      <c r="AQ73" s="73"/>
      <c r="AR73" s="73"/>
      <c r="AS73" s="73"/>
      <c r="AT73" s="73"/>
      <c r="AU73" s="73"/>
    </row>
    <row r="74" spans="11:47" s="71" customFormat="1">
      <c r="K74" s="111"/>
      <c r="Q74" s="73"/>
      <c r="R74" s="73"/>
      <c r="S74" s="73"/>
      <c r="T74" s="73"/>
      <c r="U74" s="73"/>
      <c r="V74" s="73"/>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row>
    <row r="75" spans="11:47" s="71" customFormat="1">
      <c r="K75" s="111"/>
      <c r="Q75" s="73"/>
      <c r="R75" s="73"/>
      <c r="S75" s="73"/>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row>
    <row r="76" spans="11:47" s="71" customFormat="1">
      <c r="K76" s="111"/>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row>
    <row r="77" spans="11:47" s="71" customFormat="1">
      <c r="K77" s="111"/>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row>
    <row r="78" spans="11:47" s="71" customFormat="1">
      <c r="K78" s="111"/>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row>
    <row r="79" spans="11:47" s="71" customFormat="1">
      <c r="K79" s="111"/>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row>
    <row r="80" spans="11:47" s="71" customFormat="1">
      <c r="K80" s="111"/>
      <c r="Q80" s="73"/>
      <c r="R80" s="73"/>
      <c r="S80" s="73"/>
      <c r="T80" s="73"/>
      <c r="U80" s="73"/>
      <c r="V80" s="73"/>
      <c r="W80" s="73"/>
      <c r="X80" s="73"/>
      <c r="Y80" s="73"/>
      <c r="Z80" s="73"/>
      <c r="AA80" s="73"/>
      <c r="AB80" s="73"/>
      <c r="AC80" s="73"/>
      <c r="AD80" s="73"/>
      <c r="AE80" s="73"/>
      <c r="AF80" s="73"/>
      <c r="AG80" s="73"/>
      <c r="AH80" s="73"/>
      <c r="AI80" s="73"/>
      <c r="AJ80" s="73"/>
      <c r="AK80" s="73"/>
      <c r="AL80" s="73"/>
      <c r="AM80" s="73"/>
      <c r="AN80" s="73"/>
      <c r="AO80" s="73"/>
      <c r="AP80" s="73"/>
      <c r="AQ80" s="73"/>
      <c r="AR80" s="73"/>
      <c r="AS80" s="73"/>
      <c r="AT80" s="73"/>
      <c r="AU80" s="73"/>
    </row>
    <row r="81" spans="1:47" s="71" customFormat="1">
      <c r="K81" s="111"/>
      <c r="Q81" s="73"/>
      <c r="R81" s="73"/>
      <c r="S81" s="73"/>
      <c r="T81" s="73"/>
      <c r="U81" s="73"/>
      <c r="V81" s="73"/>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row>
    <row r="82" spans="1:47" s="71" customFormat="1">
      <c r="K82" s="111"/>
      <c r="Q82" s="73"/>
      <c r="R82" s="73"/>
      <c r="S82" s="73"/>
      <c r="T82" s="73"/>
      <c r="U82" s="73"/>
      <c r="V82" s="73"/>
      <c r="W82" s="73"/>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row>
    <row r="83" spans="1:47" s="71" customFormat="1">
      <c r="K83" s="111"/>
      <c r="Q83" s="73"/>
      <c r="R83" s="73"/>
      <c r="S83" s="73"/>
      <c r="T83" s="73"/>
      <c r="U83" s="73"/>
      <c r="V83" s="73"/>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row>
    <row r="84" spans="1:47" s="71" customFormat="1">
      <c r="K84" s="111"/>
      <c r="Q84" s="73"/>
      <c r="R84" s="73"/>
      <c r="S84" s="73"/>
      <c r="T84" s="73"/>
      <c r="U84" s="73"/>
      <c r="V84" s="73"/>
      <c r="W84" s="73"/>
      <c r="X84" s="73"/>
      <c r="Y84" s="73"/>
      <c r="Z84" s="73"/>
      <c r="AA84" s="73"/>
      <c r="AB84" s="73"/>
      <c r="AC84" s="73"/>
      <c r="AD84" s="73"/>
      <c r="AE84" s="73"/>
      <c r="AF84" s="73"/>
      <c r="AG84" s="73"/>
      <c r="AH84" s="73"/>
      <c r="AI84" s="73"/>
      <c r="AJ84" s="73"/>
      <c r="AK84" s="73"/>
      <c r="AL84" s="73"/>
      <c r="AM84" s="73"/>
      <c r="AN84" s="73"/>
      <c r="AO84" s="73"/>
      <c r="AP84" s="73"/>
      <c r="AQ84" s="73"/>
      <c r="AR84" s="73"/>
      <c r="AS84" s="73"/>
      <c r="AT84" s="73"/>
      <c r="AU84" s="73"/>
    </row>
    <row r="85" spans="1:47" s="71" customFormat="1">
      <c r="K85" s="111"/>
      <c r="Q85" s="73"/>
      <c r="R85" s="73"/>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row>
    <row r="86" spans="1:47" s="71" customFormat="1">
      <c r="A86" s="121"/>
      <c r="B86" s="121"/>
      <c r="C86" s="121"/>
      <c r="D86" s="121"/>
      <c r="K86" s="111"/>
      <c r="Q86" s="73"/>
      <c r="R86" s="73"/>
      <c r="S86" s="73"/>
      <c r="T86" s="73"/>
      <c r="U86" s="73"/>
      <c r="V86" s="73"/>
      <c r="W86" s="73"/>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row>
    <row r="87" spans="1:47" s="71" customFormat="1">
      <c r="A87" s="121"/>
      <c r="B87" s="121"/>
      <c r="C87" s="121"/>
      <c r="D87" s="121"/>
      <c r="K87" s="111"/>
      <c r="Q87" s="73"/>
      <c r="R87" s="73"/>
      <c r="S87" s="73"/>
      <c r="T87" s="73"/>
      <c r="U87" s="73"/>
      <c r="V87" s="73"/>
      <c r="W87" s="73"/>
      <c r="X87" s="73"/>
      <c r="Y87" s="73"/>
      <c r="Z87" s="73"/>
      <c r="AA87" s="73"/>
      <c r="AB87" s="73"/>
      <c r="AC87" s="73"/>
      <c r="AD87" s="73"/>
      <c r="AE87" s="73"/>
      <c r="AF87" s="73"/>
      <c r="AG87" s="73"/>
      <c r="AH87" s="73"/>
      <c r="AI87" s="73"/>
      <c r="AJ87" s="73"/>
      <c r="AK87" s="73"/>
      <c r="AL87" s="73"/>
      <c r="AM87" s="73"/>
      <c r="AN87" s="73"/>
      <c r="AO87" s="73"/>
      <c r="AP87" s="73"/>
      <c r="AQ87" s="73"/>
      <c r="AR87" s="73"/>
      <c r="AS87" s="73"/>
      <c r="AT87" s="73"/>
      <c r="AU87" s="73"/>
    </row>
    <row r="88" spans="1:47" s="71" customFormat="1">
      <c r="A88" s="121"/>
      <c r="B88" s="121"/>
      <c r="C88" s="121"/>
      <c r="D88" s="121"/>
      <c r="K88" s="111"/>
      <c r="Q88" s="73"/>
      <c r="R88" s="73"/>
      <c r="S88" s="73"/>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row>
    <row r="89" spans="1:47" s="71" customFormat="1">
      <c r="A89" s="121"/>
      <c r="B89" s="121"/>
      <c r="C89" s="121"/>
      <c r="D89" s="121"/>
      <c r="K89" s="111"/>
      <c r="Q89" s="73"/>
      <c r="R89" s="73"/>
      <c r="S89" s="73"/>
      <c r="T89" s="73"/>
      <c r="U89" s="73"/>
      <c r="V89" s="73"/>
      <c r="W89" s="73"/>
      <c r="X89" s="73"/>
      <c r="Y89" s="73"/>
      <c r="Z89" s="73"/>
      <c r="AA89" s="73"/>
      <c r="AB89" s="73"/>
      <c r="AC89" s="73"/>
      <c r="AD89" s="73"/>
      <c r="AE89" s="73"/>
      <c r="AF89" s="73"/>
      <c r="AG89" s="73"/>
      <c r="AH89" s="73"/>
      <c r="AI89" s="73"/>
      <c r="AJ89" s="73"/>
      <c r="AK89" s="73"/>
      <c r="AL89" s="73"/>
      <c r="AM89" s="73"/>
      <c r="AN89" s="73"/>
      <c r="AO89" s="73"/>
      <c r="AP89" s="73"/>
      <c r="AQ89" s="73"/>
      <c r="AR89" s="73"/>
      <c r="AS89" s="73"/>
      <c r="AT89" s="73"/>
      <c r="AU89" s="73"/>
    </row>
    <row r="90" spans="1:47" s="71" customFormat="1">
      <c r="A90" s="121"/>
      <c r="B90" s="121"/>
      <c r="C90" s="121"/>
      <c r="D90" s="121"/>
      <c r="K90" s="111"/>
      <c r="Q90" s="73"/>
      <c r="R90" s="73"/>
      <c r="S90" s="73"/>
      <c r="T90" s="73"/>
      <c r="U90" s="73"/>
      <c r="V90" s="73"/>
      <c r="W90" s="73"/>
      <c r="X90" s="73"/>
      <c r="Y90" s="73"/>
      <c r="Z90" s="73"/>
      <c r="AA90" s="73"/>
      <c r="AB90" s="73"/>
      <c r="AC90" s="73"/>
      <c r="AD90" s="73"/>
      <c r="AE90" s="73"/>
      <c r="AF90" s="73"/>
      <c r="AG90" s="73"/>
      <c r="AH90" s="73"/>
      <c r="AI90" s="73"/>
      <c r="AJ90" s="73"/>
      <c r="AK90" s="73"/>
      <c r="AL90" s="73"/>
      <c r="AM90" s="73"/>
      <c r="AN90" s="73"/>
      <c r="AO90" s="73"/>
      <c r="AP90" s="73"/>
      <c r="AQ90" s="73"/>
      <c r="AR90" s="73"/>
      <c r="AS90" s="73"/>
      <c r="AT90" s="73"/>
      <c r="AU90" s="73"/>
    </row>
    <row r="91" spans="1:47" s="71" customFormat="1">
      <c r="A91" s="121"/>
      <c r="B91" s="121"/>
      <c r="C91" s="121"/>
      <c r="D91" s="121"/>
      <c r="K91" s="111"/>
      <c r="Q91" s="73"/>
      <c r="R91" s="73"/>
      <c r="S91" s="73"/>
      <c r="T91" s="73"/>
      <c r="U91" s="73"/>
      <c r="V91" s="73"/>
      <c r="W91" s="73"/>
      <c r="X91" s="73"/>
      <c r="Y91" s="73"/>
      <c r="Z91" s="73"/>
      <c r="AA91" s="73"/>
      <c r="AB91" s="73"/>
      <c r="AC91" s="73"/>
      <c r="AD91" s="73"/>
      <c r="AE91" s="73"/>
      <c r="AF91" s="73"/>
      <c r="AG91" s="73"/>
      <c r="AH91" s="73"/>
      <c r="AI91" s="73"/>
      <c r="AJ91" s="73"/>
      <c r="AK91" s="73"/>
      <c r="AL91" s="73"/>
      <c r="AM91" s="73"/>
      <c r="AN91" s="73"/>
      <c r="AO91" s="73"/>
      <c r="AP91" s="73"/>
      <c r="AQ91" s="73"/>
      <c r="AR91" s="73"/>
      <c r="AS91" s="73"/>
      <c r="AT91" s="73"/>
      <c r="AU91" s="73"/>
    </row>
    <row r="92" spans="1:47" s="71" customFormat="1">
      <c r="A92" s="121"/>
      <c r="B92" s="121"/>
      <c r="C92" s="121"/>
      <c r="D92" s="121"/>
      <c r="K92" s="111"/>
      <c r="Q92" s="73"/>
      <c r="R92" s="73"/>
      <c r="S92" s="73"/>
      <c r="T92" s="73"/>
      <c r="U92" s="73"/>
      <c r="V92" s="73"/>
      <c r="W92" s="73"/>
      <c r="X92" s="73"/>
      <c r="Y92" s="73"/>
      <c r="Z92" s="73"/>
      <c r="AA92" s="73"/>
      <c r="AB92" s="73"/>
      <c r="AC92" s="73"/>
      <c r="AD92" s="73"/>
      <c r="AE92" s="73"/>
      <c r="AF92" s="73"/>
      <c r="AG92" s="73"/>
      <c r="AH92" s="73"/>
      <c r="AI92" s="73"/>
      <c r="AJ92" s="73"/>
      <c r="AK92" s="73"/>
      <c r="AL92" s="73"/>
      <c r="AM92" s="73"/>
      <c r="AN92" s="73"/>
      <c r="AO92" s="73"/>
      <c r="AP92" s="73"/>
      <c r="AQ92" s="73"/>
      <c r="AR92" s="73"/>
      <c r="AS92" s="73"/>
      <c r="AT92" s="73"/>
      <c r="AU92" s="73"/>
    </row>
    <row r="93" spans="1:47" s="71" customFormat="1">
      <c r="A93" s="121"/>
      <c r="B93" s="121"/>
      <c r="C93" s="121"/>
      <c r="D93" s="121"/>
      <c r="K93" s="111"/>
      <c r="Q93" s="73"/>
      <c r="R93" s="73"/>
      <c r="S93" s="73"/>
      <c r="T93" s="73"/>
      <c r="U93" s="73"/>
      <c r="V93" s="73"/>
      <c r="W93" s="73"/>
      <c r="X93" s="73"/>
      <c r="Y93" s="73"/>
      <c r="Z93" s="73"/>
      <c r="AA93" s="73"/>
      <c r="AB93" s="73"/>
      <c r="AC93" s="73"/>
      <c r="AD93" s="73"/>
      <c r="AE93" s="73"/>
      <c r="AF93" s="73"/>
      <c r="AG93" s="73"/>
      <c r="AH93" s="73"/>
      <c r="AI93" s="73"/>
      <c r="AJ93" s="73"/>
      <c r="AK93" s="73"/>
      <c r="AL93" s="73"/>
      <c r="AM93" s="73"/>
      <c r="AN93" s="73"/>
      <c r="AO93" s="73"/>
      <c r="AP93" s="73"/>
      <c r="AQ93" s="73"/>
      <c r="AR93" s="73"/>
      <c r="AS93" s="73"/>
      <c r="AT93" s="73"/>
      <c r="AU93" s="73"/>
    </row>
    <row r="94" spans="1:47" s="71" customFormat="1">
      <c r="A94" s="121"/>
      <c r="B94" s="121"/>
      <c r="C94" s="121"/>
      <c r="D94" s="121"/>
      <c r="K94" s="111"/>
      <c r="Q94" s="73"/>
      <c r="R94" s="73"/>
      <c r="S94" s="73"/>
      <c r="T94" s="73"/>
      <c r="U94" s="73"/>
      <c r="V94" s="73"/>
      <c r="W94" s="73"/>
      <c r="X94" s="73"/>
      <c r="Y94" s="73"/>
      <c r="Z94" s="73"/>
      <c r="AA94" s="73"/>
      <c r="AB94" s="73"/>
      <c r="AC94" s="73"/>
      <c r="AD94" s="73"/>
      <c r="AE94" s="73"/>
      <c r="AF94" s="73"/>
      <c r="AG94" s="73"/>
      <c r="AH94" s="73"/>
      <c r="AI94" s="73"/>
      <c r="AJ94" s="73"/>
      <c r="AK94" s="73"/>
      <c r="AL94" s="73"/>
      <c r="AM94" s="73"/>
      <c r="AN94" s="73"/>
      <c r="AO94" s="73"/>
      <c r="AP94" s="73"/>
      <c r="AQ94" s="73"/>
      <c r="AR94" s="73"/>
      <c r="AS94" s="73"/>
      <c r="AT94" s="73"/>
      <c r="AU94" s="73"/>
    </row>
    <row r="95" spans="1:47" s="71" customFormat="1">
      <c r="A95" s="121"/>
      <c r="B95" s="121"/>
      <c r="C95" s="121"/>
      <c r="D95" s="121"/>
      <c r="K95" s="111"/>
      <c r="Q95" s="73"/>
      <c r="R95" s="73"/>
      <c r="S95" s="73"/>
      <c r="T95" s="73"/>
      <c r="U95" s="73"/>
      <c r="V95" s="73"/>
      <c r="W95" s="73"/>
      <c r="X95" s="73"/>
      <c r="Y95" s="73"/>
      <c r="Z95" s="73"/>
      <c r="AA95" s="73"/>
      <c r="AB95" s="73"/>
      <c r="AC95" s="73"/>
      <c r="AD95" s="73"/>
      <c r="AE95" s="73"/>
      <c r="AF95" s="73"/>
      <c r="AG95" s="73"/>
      <c r="AH95" s="73"/>
      <c r="AI95" s="73"/>
      <c r="AJ95" s="73"/>
      <c r="AK95" s="73"/>
      <c r="AL95" s="73"/>
      <c r="AM95" s="73"/>
      <c r="AN95" s="73"/>
      <c r="AO95" s="73"/>
      <c r="AP95" s="73"/>
      <c r="AQ95" s="73"/>
      <c r="AR95" s="73"/>
      <c r="AS95" s="73"/>
      <c r="AT95" s="73"/>
      <c r="AU95" s="73"/>
    </row>
    <row r="96" spans="1:47" s="71" customFormat="1">
      <c r="A96" s="121"/>
      <c r="B96" s="121"/>
      <c r="C96" s="121"/>
      <c r="D96" s="121"/>
      <c r="K96" s="111"/>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row>
    <row r="97" spans="1:47" s="71" customFormat="1">
      <c r="A97" s="121"/>
      <c r="B97" s="121"/>
      <c r="C97" s="121"/>
      <c r="D97" s="121"/>
      <c r="K97" s="111"/>
      <c r="Q97" s="73"/>
      <c r="R97" s="73"/>
      <c r="S97" s="73"/>
      <c r="T97" s="73"/>
      <c r="U97" s="73"/>
      <c r="V97" s="73"/>
      <c r="W97" s="73"/>
      <c r="X97" s="73"/>
      <c r="Y97" s="73"/>
      <c r="Z97" s="73"/>
      <c r="AA97" s="73"/>
      <c r="AB97" s="73"/>
      <c r="AC97" s="73"/>
      <c r="AD97" s="73"/>
      <c r="AE97" s="73"/>
      <c r="AF97" s="73"/>
      <c r="AG97" s="73"/>
      <c r="AH97" s="73"/>
      <c r="AI97" s="73"/>
      <c r="AJ97" s="73"/>
      <c r="AK97" s="73"/>
      <c r="AL97" s="73"/>
      <c r="AM97" s="73"/>
      <c r="AN97" s="73"/>
      <c r="AO97" s="73"/>
      <c r="AP97" s="73"/>
      <c r="AQ97" s="73"/>
      <c r="AR97" s="73"/>
      <c r="AS97" s="73"/>
      <c r="AT97" s="73"/>
      <c r="AU97" s="73"/>
    </row>
    <row r="98" spans="1:47" s="71" customFormat="1">
      <c r="A98" s="121"/>
      <c r="B98" s="121"/>
      <c r="C98" s="121"/>
      <c r="D98" s="121"/>
      <c r="K98" s="111"/>
      <c r="Q98" s="73"/>
      <c r="R98" s="73"/>
      <c r="S98" s="73"/>
      <c r="T98" s="73"/>
      <c r="U98" s="73"/>
      <c r="V98" s="73"/>
      <c r="W98" s="73"/>
      <c r="X98" s="73"/>
      <c r="Y98" s="73"/>
      <c r="Z98" s="73"/>
      <c r="AA98" s="73"/>
      <c r="AB98" s="73"/>
      <c r="AC98" s="73"/>
      <c r="AD98" s="73"/>
      <c r="AE98" s="73"/>
      <c r="AF98" s="73"/>
      <c r="AG98" s="73"/>
      <c r="AH98" s="73"/>
      <c r="AI98" s="73"/>
      <c r="AJ98" s="73"/>
      <c r="AK98" s="73"/>
      <c r="AL98" s="73"/>
      <c r="AM98" s="73"/>
      <c r="AN98" s="73"/>
      <c r="AO98" s="73"/>
      <c r="AP98" s="73"/>
      <c r="AQ98" s="73"/>
      <c r="AR98" s="73"/>
      <c r="AS98" s="73"/>
      <c r="AT98" s="73"/>
      <c r="AU98" s="73"/>
    </row>
    <row r="99" spans="1:47" s="71" customFormat="1">
      <c r="A99" s="121"/>
      <c r="B99" s="121"/>
      <c r="C99" s="121"/>
      <c r="D99" s="121"/>
      <c r="K99" s="111"/>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row>
    <row r="100" spans="1:47" s="71" customFormat="1">
      <c r="A100" s="121"/>
      <c r="B100" s="121"/>
      <c r="C100" s="121"/>
      <c r="D100" s="121"/>
      <c r="K100" s="111"/>
      <c r="Q100" s="73"/>
      <c r="R100" s="73"/>
      <c r="S100" s="73"/>
      <c r="T100" s="73"/>
      <c r="U100" s="73"/>
      <c r="V100" s="73"/>
      <c r="W100" s="73"/>
      <c r="X100" s="73"/>
      <c r="Y100" s="73"/>
      <c r="Z100" s="73"/>
      <c r="AA100" s="73"/>
      <c r="AB100" s="73"/>
      <c r="AC100" s="73"/>
      <c r="AD100" s="73"/>
      <c r="AE100" s="73"/>
      <c r="AF100" s="73"/>
      <c r="AG100" s="73"/>
      <c r="AH100" s="73"/>
      <c r="AI100" s="73"/>
      <c r="AJ100" s="73"/>
      <c r="AK100" s="73"/>
      <c r="AL100" s="73"/>
      <c r="AM100" s="73"/>
      <c r="AN100" s="73"/>
      <c r="AO100" s="73"/>
      <c r="AP100" s="73"/>
      <c r="AQ100" s="73"/>
      <c r="AR100" s="73"/>
      <c r="AS100" s="73"/>
      <c r="AT100" s="73"/>
      <c r="AU100" s="73"/>
    </row>
    <row r="101" spans="1:47" s="71" customFormat="1">
      <c r="A101" s="121"/>
      <c r="B101" s="121"/>
      <c r="C101" s="121"/>
      <c r="D101" s="121"/>
      <c r="K101" s="111"/>
      <c r="Q101" s="73"/>
      <c r="R101" s="73"/>
      <c r="S101" s="73"/>
      <c r="T101" s="73"/>
      <c r="U101" s="73"/>
      <c r="V101" s="73"/>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row>
    <row r="102" spans="1:47" s="71" customFormat="1">
      <c r="A102" s="121"/>
      <c r="B102" s="121"/>
      <c r="C102" s="121"/>
      <c r="D102" s="121"/>
      <c r="K102" s="111"/>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3"/>
      <c r="AN102" s="73"/>
      <c r="AO102" s="73"/>
      <c r="AP102" s="73"/>
      <c r="AQ102" s="73"/>
      <c r="AR102" s="73"/>
      <c r="AS102" s="73"/>
      <c r="AT102" s="73"/>
      <c r="AU102" s="73"/>
    </row>
    <row r="103" spans="1:47" s="71" customFormat="1">
      <c r="A103" s="121"/>
      <c r="B103" s="121"/>
      <c r="C103" s="121"/>
      <c r="D103" s="121"/>
      <c r="K103" s="111"/>
      <c r="Q103" s="73"/>
      <c r="R103" s="73"/>
      <c r="S103" s="73"/>
      <c r="T103" s="73"/>
      <c r="U103" s="73"/>
      <c r="V103" s="73"/>
      <c r="W103" s="73"/>
      <c r="X103" s="73"/>
      <c r="Y103" s="73"/>
      <c r="Z103" s="73"/>
      <c r="AA103" s="73"/>
      <c r="AB103" s="73"/>
      <c r="AC103" s="73"/>
      <c r="AD103" s="73"/>
      <c r="AE103" s="73"/>
      <c r="AF103" s="73"/>
      <c r="AG103" s="73"/>
      <c r="AH103" s="73"/>
      <c r="AI103" s="73"/>
      <c r="AJ103" s="73"/>
      <c r="AK103" s="73"/>
      <c r="AL103" s="73"/>
      <c r="AM103" s="73"/>
      <c r="AN103" s="73"/>
      <c r="AO103" s="73"/>
      <c r="AP103" s="73"/>
      <c r="AQ103" s="73"/>
      <c r="AR103" s="73"/>
      <c r="AS103" s="73"/>
      <c r="AT103" s="73"/>
      <c r="AU103" s="73"/>
    </row>
    <row r="104" spans="1:47" s="71" customFormat="1">
      <c r="A104" s="121"/>
      <c r="B104" s="121"/>
      <c r="C104" s="121"/>
      <c r="D104" s="121"/>
      <c r="K104" s="111"/>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row>
  </sheetData>
  <mergeCells count="33">
    <mergeCell ref="R34:U34"/>
    <mergeCell ref="B35:C35"/>
    <mergeCell ref="E35:L35"/>
    <mergeCell ref="B32:C32"/>
    <mergeCell ref="B33:C33"/>
    <mergeCell ref="B36:C36"/>
    <mergeCell ref="E36:L36"/>
    <mergeCell ref="E33:L33"/>
    <mergeCell ref="B23:C23"/>
    <mergeCell ref="B24:C24"/>
    <mergeCell ref="B25:C25"/>
    <mergeCell ref="B34:C34"/>
    <mergeCell ref="E34:L34"/>
    <mergeCell ref="D19:I28"/>
    <mergeCell ref="B20:C20"/>
    <mergeCell ref="D29:I29"/>
    <mergeCell ref="R3:U3"/>
    <mergeCell ref="AC4:AD4"/>
    <mergeCell ref="AC5:AD5"/>
    <mergeCell ref="B9:C9"/>
    <mergeCell ref="B10:C10"/>
    <mergeCell ref="B8:C8"/>
    <mergeCell ref="B7:C7"/>
    <mergeCell ref="A4:C6"/>
    <mergeCell ref="B11:C11"/>
    <mergeCell ref="R11:U15"/>
    <mergeCell ref="E4:I5"/>
    <mergeCell ref="B18:C18"/>
    <mergeCell ref="B19:C19"/>
    <mergeCell ref="B16:C16"/>
    <mergeCell ref="B17:C17"/>
    <mergeCell ref="B12:C12"/>
    <mergeCell ref="B13:C13"/>
  </mergeCells>
  <phoneticPr fontId="43" type="noConversion"/>
  <pageMargins left="0.196527777777778" right="0.196527777777778" top="0.39305555555555599" bottom="0.39305555555555599" header="0.51180555555555596" footer="0.196527777777778"/>
  <pageSetup paperSize="9" scale="51" fitToHeight="0" orientation="landscape" copies="25"/>
  <headerFooter>
    <oddFooter>&amp;CSIL nach EN 62061:2005</oddFooter>
  </headerFooter>
  <rowBreaks count="1" manualBreakCount="1">
    <brk id="30" max="1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108"/>
  <sheetViews>
    <sheetView topLeftCell="C1" workbookViewId="0">
      <selection activeCell="E30" sqref="E30"/>
    </sheetView>
  </sheetViews>
  <sheetFormatPr baseColWidth="10" defaultColWidth="9" defaultRowHeight="14.25"/>
  <cols>
    <col min="1" max="1" width="5.625" style="53" customWidth="1"/>
    <col min="2" max="2" width="30.875" style="32" customWidth="1"/>
    <col min="3" max="3" width="44.625" style="54" customWidth="1"/>
    <col min="4" max="4" width="42.875" style="55" customWidth="1"/>
    <col min="5" max="5" width="42.125" style="56" customWidth="1"/>
    <col min="6" max="6" width="27.125" style="57" customWidth="1"/>
  </cols>
  <sheetData>
    <row r="1" spans="1:7" ht="20.25">
      <c r="A1" s="280" t="s">
        <v>90</v>
      </c>
      <c r="B1" s="280"/>
      <c r="C1" s="280"/>
      <c r="D1" s="280"/>
      <c r="E1" s="280"/>
      <c r="F1"/>
    </row>
    <row r="2" spans="1:7">
      <c r="A2" s="281" t="s">
        <v>91</v>
      </c>
      <c r="B2" s="281"/>
      <c r="C2" s="281"/>
      <c r="D2" s="281"/>
      <c r="E2" s="281"/>
      <c r="F2" s="32"/>
      <c r="G2" s="32"/>
    </row>
    <row r="3" spans="1:7">
      <c r="A3" s="31"/>
      <c r="B3" s="31"/>
      <c r="C3" s="31"/>
      <c r="D3" s="31"/>
      <c r="E3" s="31"/>
      <c r="F3" s="32"/>
      <c r="G3" s="32"/>
    </row>
    <row r="4" spans="1:7">
      <c r="B4" s="34" t="s">
        <v>92</v>
      </c>
      <c r="C4" s="34" t="s">
        <v>93</v>
      </c>
      <c r="G4" s="31"/>
    </row>
    <row r="5" spans="1:7">
      <c r="B5" s="34"/>
      <c r="C5" s="34"/>
      <c r="G5" s="31"/>
    </row>
    <row r="6" spans="1:7" ht="14.25" customHeight="1">
      <c r="B6" s="38" t="s">
        <v>94</v>
      </c>
      <c r="C6" s="282" t="s">
        <v>95</v>
      </c>
      <c r="D6" s="283"/>
      <c r="E6" s="283"/>
      <c r="G6" s="31"/>
    </row>
    <row r="7" spans="1:7" ht="14.25" customHeight="1">
      <c r="C7" s="57" t="s">
        <v>96</v>
      </c>
      <c r="D7" s="9"/>
      <c r="E7" s="9"/>
      <c r="G7" s="31"/>
    </row>
    <row r="8" spans="1:7" ht="14.25" customHeight="1">
      <c r="C8" s="284" t="s">
        <v>97</v>
      </c>
      <c r="D8" s="284"/>
      <c r="E8" s="284"/>
      <c r="F8" s="55"/>
      <c r="G8" s="31"/>
    </row>
    <row r="10" spans="1:7" s="52" customFormat="1" ht="30">
      <c r="A10" s="58" t="s">
        <v>98</v>
      </c>
      <c r="B10" s="58" t="s">
        <v>99</v>
      </c>
      <c r="C10" s="59" t="s">
        <v>100</v>
      </c>
      <c r="D10" s="58" t="s">
        <v>101</v>
      </c>
      <c r="E10" s="58" t="s">
        <v>102</v>
      </c>
      <c r="F10" s="60" t="s">
        <v>103</v>
      </c>
    </row>
    <row r="11" spans="1:7">
      <c r="C11" s="36" t="s">
        <v>104</v>
      </c>
      <c r="D11" s="36" t="s">
        <v>105</v>
      </c>
      <c r="F11" s="36"/>
      <c r="G11" s="61"/>
    </row>
    <row r="12" spans="1:7" ht="15">
      <c r="A12" s="53">
        <v>1</v>
      </c>
      <c r="B12" s="62" t="s">
        <v>106</v>
      </c>
      <c r="C12" s="36" t="s">
        <v>107</v>
      </c>
      <c r="D12" s="36" t="s">
        <v>108</v>
      </c>
      <c r="E12" s="62" t="s">
        <v>106</v>
      </c>
      <c r="F12" s="36"/>
      <c r="G12" s="36"/>
    </row>
    <row r="13" spans="1:7">
      <c r="C13" s="36" t="s">
        <v>109</v>
      </c>
      <c r="D13" s="36" t="s">
        <v>110</v>
      </c>
      <c r="E13" s="36" t="s">
        <v>110</v>
      </c>
      <c r="F13" s="63">
        <v>4</v>
      </c>
      <c r="G13" s="36"/>
    </row>
    <row r="14" spans="1:7">
      <c r="C14" s="36" t="s">
        <v>111</v>
      </c>
      <c r="D14" s="36" t="s">
        <v>112</v>
      </c>
      <c r="E14" s="36" t="s">
        <v>112</v>
      </c>
      <c r="F14" s="63">
        <v>2</v>
      </c>
      <c r="G14" s="36"/>
    </row>
    <row r="15" spans="1:7">
      <c r="C15" s="36" t="s">
        <v>113</v>
      </c>
      <c r="D15" s="36" t="s">
        <v>114</v>
      </c>
      <c r="E15" s="36" t="s">
        <v>115</v>
      </c>
      <c r="F15" s="63">
        <v>4</v>
      </c>
      <c r="G15" s="36"/>
    </row>
    <row r="16" spans="1:7">
      <c r="C16" s="36" t="s">
        <v>116</v>
      </c>
      <c r="D16" s="36" t="s">
        <v>117</v>
      </c>
      <c r="E16" s="36" t="s">
        <v>118</v>
      </c>
      <c r="F16" s="63">
        <v>3</v>
      </c>
      <c r="G16" s="36"/>
    </row>
    <row r="17" spans="1:7">
      <c r="C17" s="36" t="s">
        <v>119</v>
      </c>
      <c r="D17" s="36" t="s">
        <v>120</v>
      </c>
      <c r="E17" s="36" t="s">
        <v>117</v>
      </c>
      <c r="F17" s="63">
        <v>4</v>
      </c>
      <c r="G17" s="36"/>
    </row>
    <row r="18" spans="1:7">
      <c r="C18" s="36" t="s">
        <v>121</v>
      </c>
      <c r="D18" s="36" t="s">
        <v>122</v>
      </c>
      <c r="E18" s="36" t="s">
        <v>120</v>
      </c>
      <c r="F18" s="63">
        <v>3</v>
      </c>
      <c r="G18" s="36"/>
    </row>
    <row r="19" spans="1:7">
      <c r="C19" s="36" t="s">
        <v>123</v>
      </c>
      <c r="D19" s="36" t="s">
        <v>124</v>
      </c>
      <c r="E19" s="36" t="s">
        <v>124</v>
      </c>
      <c r="F19" s="63">
        <v>2</v>
      </c>
      <c r="G19" s="36"/>
    </row>
    <row r="20" spans="1:7">
      <c r="C20" s="36" t="s">
        <v>125</v>
      </c>
      <c r="D20" s="36" t="s">
        <v>126</v>
      </c>
      <c r="E20" s="36" t="s">
        <v>126</v>
      </c>
      <c r="F20" s="63">
        <v>3</v>
      </c>
      <c r="G20" s="36"/>
    </row>
    <row r="21" spans="1:7">
      <c r="C21" s="36" t="s">
        <v>127</v>
      </c>
      <c r="D21" s="36" t="s">
        <v>128</v>
      </c>
      <c r="E21" s="36" t="s">
        <v>128</v>
      </c>
      <c r="F21" s="63">
        <v>4</v>
      </c>
      <c r="G21" s="36"/>
    </row>
    <row r="22" spans="1:7">
      <c r="C22" s="36" t="s">
        <v>129</v>
      </c>
      <c r="D22" s="36" t="s">
        <v>130</v>
      </c>
      <c r="E22" s="36" t="s">
        <v>130</v>
      </c>
      <c r="F22" s="63">
        <v>4</v>
      </c>
      <c r="G22" s="36"/>
    </row>
    <row r="23" spans="1:7">
      <c r="C23" s="36" t="s">
        <v>131</v>
      </c>
      <c r="D23" s="36" t="s">
        <v>132</v>
      </c>
      <c r="E23" s="36" t="s">
        <v>132</v>
      </c>
      <c r="F23" s="63">
        <v>2</v>
      </c>
      <c r="G23" s="36"/>
    </row>
    <row r="24" spans="1:7">
      <c r="C24" s="36" t="s">
        <v>133</v>
      </c>
      <c r="D24" s="36" t="s">
        <v>134</v>
      </c>
      <c r="E24" s="36" t="s">
        <v>134</v>
      </c>
      <c r="F24" s="63">
        <v>3</v>
      </c>
      <c r="G24" s="36"/>
    </row>
    <row r="25" spans="1:7">
      <c r="C25" s="36" t="s">
        <v>135</v>
      </c>
      <c r="D25" s="36" t="s">
        <v>136</v>
      </c>
      <c r="E25" s="36" t="s">
        <v>136</v>
      </c>
      <c r="F25" s="63">
        <v>4</v>
      </c>
      <c r="G25" s="36"/>
    </row>
    <row r="26" spans="1:7">
      <c r="C26" s="36" t="s">
        <v>137</v>
      </c>
      <c r="D26" s="36" t="s">
        <v>138</v>
      </c>
      <c r="E26" s="36" t="s">
        <v>139</v>
      </c>
      <c r="F26" s="63">
        <v>4</v>
      </c>
      <c r="G26" s="61"/>
    </row>
    <row r="27" spans="1:7" ht="15">
      <c r="C27" s="36" t="s">
        <v>140</v>
      </c>
      <c r="D27" s="36" t="s">
        <v>138</v>
      </c>
      <c r="E27" s="64" t="s">
        <v>141</v>
      </c>
      <c r="F27" s="33"/>
      <c r="G27" s="36"/>
    </row>
    <row r="28" spans="1:7">
      <c r="C28" s="36" t="s">
        <v>142</v>
      </c>
      <c r="D28" s="36" t="s">
        <v>138</v>
      </c>
      <c r="E28" s="36" t="s">
        <v>143</v>
      </c>
      <c r="F28" s="63">
        <v>2</v>
      </c>
      <c r="G28" s="36"/>
    </row>
    <row r="29" spans="1:7">
      <c r="C29" s="36" t="s">
        <v>144</v>
      </c>
      <c r="D29" s="36"/>
      <c r="E29" s="36"/>
      <c r="F29" s="63"/>
      <c r="G29" s="36"/>
    </row>
    <row r="30" spans="1:7" ht="22.5">
      <c r="C30" s="36" t="s">
        <v>145</v>
      </c>
      <c r="D30" s="36"/>
      <c r="E30" s="36"/>
      <c r="F30" s="63"/>
      <c r="G30" s="36"/>
    </row>
    <row r="31" spans="1:7" ht="15">
      <c r="A31" s="65">
        <v>2</v>
      </c>
      <c r="B31" s="64" t="s">
        <v>141</v>
      </c>
      <c r="C31" s="36" t="s">
        <v>146</v>
      </c>
      <c r="D31" s="36" t="s">
        <v>147</v>
      </c>
      <c r="E31" s="36" t="s">
        <v>148</v>
      </c>
      <c r="F31" s="63">
        <v>4</v>
      </c>
      <c r="G31" s="36"/>
    </row>
    <row r="32" spans="1:7">
      <c r="C32" s="36" t="s">
        <v>149</v>
      </c>
      <c r="D32" s="36" t="s">
        <v>143</v>
      </c>
      <c r="E32" s="36" t="s">
        <v>150</v>
      </c>
      <c r="F32" s="63">
        <v>4</v>
      </c>
      <c r="G32" s="36"/>
    </row>
    <row r="33" spans="1:7">
      <c r="C33" s="36" t="s">
        <v>151</v>
      </c>
      <c r="D33" s="36" t="s">
        <v>152</v>
      </c>
      <c r="E33" s="36" t="s">
        <v>153</v>
      </c>
      <c r="F33" s="63">
        <v>2</v>
      </c>
      <c r="G33" s="36"/>
    </row>
    <row r="34" spans="1:7">
      <c r="C34" s="36" t="s">
        <v>154</v>
      </c>
      <c r="D34" s="36" t="s">
        <v>148</v>
      </c>
      <c r="E34" s="36" t="s">
        <v>155</v>
      </c>
      <c r="F34" s="63">
        <v>4</v>
      </c>
      <c r="G34" s="36"/>
    </row>
    <row r="35" spans="1:7">
      <c r="C35" s="36" t="s">
        <v>156</v>
      </c>
      <c r="D35" s="36" t="s">
        <v>150</v>
      </c>
      <c r="E35" s="36" t="s">
        <v>157</v>
      </c>
      <c r="F35" s="63">
        <v>2</v>
      </c>
      <c r="G35" s="61"/>
    </row>
    <row r="36" spans="1:7" ht="22.5">
      <c r="C36" s="36" t="s">
        <v>158</v>
      </c>
      <c r="D36" s="36" t="s">
        <v>153</v>
      </c>
      <c r="E36" s="64" t="s">
        <v>159</v>
      </c>
      <c r="F36" s="33"/>
      <c r="G36" s="36"/>
    </row>
    <row r="37" spans="1:7">
      <c r="C37" s="36" t="s">
        <v>160</v>
      </c>
      <c r="D37" s="36" t="s">
        <v>155</v>
      </c>
      <c r="E37" s="36" t="s">
        <v>161</v>
      </c>
      <c r="F37" s="63">
        <v>2</v>
      </c>
      <c r="G37" s="36"/>
    </row>
    <row r="38" spans="1:7">
      <c r="C38" s="36" t="s">
        <v>162</v>
      </c>
      <c r="D38" s="36" t="s">
        <v>163</v>
      </c>
      <c r="E38" s="36" t="s">
        <v>164</v>
      </c>
      <c r="F38" s="63">
        <v>1</v>
      </c>
      <c r="G38" s="36"/>
    </row>
    <row r="39" spans="1:7">
      <c r="C39" s="36" t="s">
        <v>165</v>
      </c>
      <c r="D39" s="36" t="s">
        <v>157</v>
      </c>
      <c r="E39" s="36" t="s">
        <v>166</v>
      </c>
      <c r="F39" s="63">
        <v>2</v>
      </c>
      <c r="G39" s="36"/>
    </row>
    <row r="40" spans="1:7">
      <c r="C40" s="36" t="s">
        <v>167</v>
      </c>
      <c r="D40" s="36" t="s">
        <v>138</v>
      </c>
      <c r="E40" s="36" t="s">
        <v>168</v>
      </c>
      <c r="F40" s="63">
        <v>2</v>
      </c>
      <c r="G40" s="36"/>
    </row>
    <row r="41" spans="1:7" ht="15">
      <c r="A41" s="65">
        <v>3</v>
      </c>
      <c r="B41" s="64" t="s">
        <v>159</v>
      </c>
      <c r="C41" s="36" t="s">
        <v>169</v>
      </c>
      <c r="D41" s="36" t="s">
        <v>170</v>
      </c>
      <c r="E41" s="36" t="s">
        <v>171</v>
      </c>
      <c r="F41" s="63">
        <v>2</v>
      </c>
      <c r="G41" s="61"/>
    </row>
    <row r="42" spans="1:7" ht="15">
      <c r="C42" s="36" t="s">
        <v>172</v>
      </c>
      <c r="D42" s="36" t="s">
        <v>161</v>
      </c>
      <c r="E42" s="64" t="s">
        <v>173</v>
      </c>
      <c r="F42" s="33"/>
      <c r="G42" s="36"/>
    </row>
    <row r="43" spans="1:7">
      <c r="C43" s="36" t="s">
        <v>174</v>
      </c>
      <c r="D43" s="36" t="s">
        <v>175</v>
      </c>
      <c r="E43" s="36" t="s">
        <v>176</v>
      </c>
      <c r="F43" s="63">
        <v>1</v>
      </c>
      <c r="G43" s="36"/>
    </row>
    <row r="44" spans="1:7">
      <c r="C44" s="36" t="s">
        <v>177</v>
      </c>
      <c r="D44" s="36" t="s">
        <v>164</v>
      </c>
      <c r="E44" s="36" t="s">
        <v>178</v>
      </c>
      <c r="F44" s="63">
        <v>3</v>
      </c>
      <c r="G44" s="36"/>
    </row>
    <row r="45" spans="1:7">
      <c r="C45" s="36" t="s">
        <v>179</v>
      </c>
      <c r="D45" s="36" t="s">
        <v>166</v>
      </c>
      <c r="E45" s="36" t="s">
        <v>180</v>
      </c>
      <c r="F45" s="63">
        <v>1</v>
      </c>
      <c r="G45" s="36"/>
    </row>
    <row r="46" spans="1:7">
      <c r="C46" s="36" t="s">
        <v>138</v>
      </c>
      <c r="D46" s="36" t="s">
        <v>168</v>
      </c>
      <c r="E46" s="36" t="s">
        <v>181</v>
      </c>
      <c r="F46" s="63">
        <v>2</v>
      </c>
      <c r="G46" s="61"/>
    </row>
    <row r="47" spans="1:7" ht="15">
      <c r="C47" s="36" t="s">
        <v>138</v>
      </c>
      <c r="D47" s="36" t="s">
        <v>171</v>
      </c>
      <c r="E47" s="64" t="s">
        <v>182</v>
      </c>
      <c r="F47" s="33"/>
      <c r="G47" s="36"/>
    </row>
    <row r="48" spans="1:7" ht="15">
      <c r="A48" s="65">
        <v>4</v>
      </c>
      <c r="B48" s="64" t="s">
        <v>173</v>
      </c>
      <c r="C48" s="36" t="s">
        <v>183</v>
      </c>
      <c r="D48" s="36" t="s">
        <v>184</v>
      </c>
      <c r="E48" s="36" t="s">
        <v>185</v>
      </c>
      <c r="F48" s="63">
        <v>1</v>
      </c>
      <c r="G48" s="36"/>
    </row>
    <row r="49" spans="1:7">
      <c r="C49" s="36" t="s">
        <v>186</v>
      </c>
      <c r="D49" s="36" t="s">
        <v>176</v>
      </c>
      <c r="E49" s="36" t="s">
        <v>187</v>
      </c>
      <c r="F49" s="63">
        <v>4</v>
      </c>
      <c r="G49" s="36"/>
    </row>
    <row r="50" spans="1:7">
      <c r="C50" s="36" t="s">
        <v>188</v>
      </c>
      <c r="D50" s="36" t="s">
        <v>189</v>
      </c>
      <c r="E50" s="36" t="s">
        <v>190</v>
      </c>
      <c r="F50" s="63">
        <v>3</v>
      </c>
      <c r="G50" s="36"/>
    </row>
    <row r="51" spans="1:7">
      <c r="C51" s="36" t="s">
        <v>191</v>
      </c>
      <c r="D51" s="36" t="s">
        <v>192</v>
      </c>
      <c r="E51" s="36" t="s">
        <v>193</v>
      </c>
      <c r="F51" s="63">
        <v>4</v>
      </c>
      <c r="G51" s="36"/>
    </row>
    <row r="52" spans="1:7">
      <c r="C52" s="36" t="s">
        <v>194</v>
      </c>
      <c r="D52" s="36" t="s">
        <v>178</v>
      </c>
      <c r="E52" s="36" t="s">
        <v>195</v>
      </c>
      <c r="F52" s="63">
        <v>2</v>
      </c>
      <c r="G52" s="36"/>
    </row>
    <row r="53" spans="1:7">
      <c r="C53" s="36" t="s">
        <v>196</v>
      </c>
      <c r="D53" s="36" t="s">
        <v>180</v>
      </c>
      <c r="E53" s="36" t="s">
        <v>197</v>
      </c>
      <c r="F53" s="63">
        <v>3</v>
      </c>
    </row>
    <row r="54" spans="1:7">
      <c r="C54" s="36" t="s">
        <v>198</v>
      </c>
      <c r="D54" s="36" t="s">
        <v>181</v>
      </c>
      <c r="F54" s="33"/>
    </row>
    <row r="55" spans="1:7">
      <c r="C55" s="36" t="s">
        <v>199</v>
      </c>
      <c r="D55" s="36" t="s">
        <v>185</v>
      </c>
    </row>
    <row r="56" spans="1:7" ht="33.75">
      <c r="C56" s="36" t="s">
        <v>200</v>
      </c>
      <c r="D56" s="36" t="s">
        <v>201</v>
      </c>
    </row>
    <row r="57" spans="1:7">
      <c r="C57" s="36" t="s">
        <v>202</v>
      </c>
      <c r="D57" s="36" t="s">
        <v>138</v>
      </c>
    </row>
    <row r="58" spans="1:7" ht="30">
      <c r="A58" s="65">
        <v>5</v>
      </c>
      <c r="B58" s="64" t="s">
        <v>203</v>
      </c>
      <c r="C58" s="36" t="s">
        <v>204</v>
      </c>
      <c r="D58" s="36" t="s">
        <v>205</v>
      </c>
    </row>
    <row r="59" spans="1:7">
      <c r="C59" s="36" t="s">
        <v>206</v>
      </c>
      <c r="D59" s="36" t="s">
        <v>207</v>
      </c>
    </row>
    <row r="60" spans="1:7">
      <c r="C60" s="36" t="s">
        <v>208</v>
      </c>
      <c r="D60" s="36" t="s">
        <v>209</v>
      </c>
    </row>
    <row r="61" spans="1:7">
      <c r="C61" s="36" t="s">
        <v>210</v>
      </c>
      <c r="D61" s="36" t="s">
        <v>211</v>
      </c>
    </row>
    <row r="62" spans="1:7">
      <c r="C62" s="36" t="s">
        <v>212</v>
      </c>
      <c r="D62" s="36" t="s">
        <v>213</v>
      </c>
    </row>
    <row r="63" spans="1:7">
      <c r="C63" s="36" t="s">
        <v>214</v>
      </c>
      <c r="D63" s="36" t="s">
        <v>215</v>
      </c>
    </row>
    <row r="64" spans="1:7">
      <c r="C64" s="36" t="s">
        <v>216</v>
      </c>
      <c r="D64" s="36" t="s">
        <v>217</v>
      </c>
    </row>
    <row r="65" spans="1:4">
      <c r="C65" s="36" t="s">
        <v>218</v>
      </c>
      <c r="D65" s="36" t="s">
        <v>138</v>
      </c>
    </row>
    <row r="66" spans="1:4" ht="15">
      <c r="A66" s="65">
        <v>6</v>
      </c>
      <c r="B66" s="64" t="s">
        <v>219</v>
      </c>
      <c r="C66" s="36" t="s">
        <v>220</v>
      </c>
      <c r="D66" s="36" t="s">
        <v>197</v>
      </c>
    </row>
    <row r="67" spans="1:4">
      <c r="C67" s="36" t="s">
        <v>221</v>
      </c>
      <c r="D67" s="36" t="s">
        <v>222</v>
      </c>
    </row>
    <row r="68" spans="1:4">
      <c r="C68" s="36" t="s">
        <v>223</v>
      </c>
      <c r="D68" s="36" t="s">
        <v>224</v>
      </c>
    </row>
    <row r="69" spans="1:4" ht="22.5">
      <c r="C69" s="36" t="s">
        <v>225</v>
      </c>
      <c r="D69" s="36" t="s">
        <v>226</v>
      </c>
    </row>
    <row r="70" spans="1:4">
      <c r="C70" s="36" t="s">
        <v>227</v>
      </c>
      <c r="D70" s="36" t="s">
        <v>228</v>
      </c>
    </row>
    <row r="71" spans="1:4">
      <c r="C71" s="36" t="s">
        <v>138</v>
      </c>
      <c r="D71" s="36" t="s">
        <v>229</v>
      </c>
    </row>
    <row r="72" spans="1:4" ht="30">
      <c r="A72" s="65">
        <v>7</v>
      </c>
      <c r="B72" s="64" t="s">
        <v>230</v>
      </c>
      <c r="C72" s="36" t="s">
        <v>231</v>
      </c>
      <c r="D72" s="36" t="s">
        <v>232</v>
      </c>
    </row>
    <row r="73" spans="1:4">
      <c r="C73" s="36" t="s">
        <v>233</v>
      </c>
      <c r="D73" s="36" t="s">
        <v>234</v>
      </c>
    </row>
    <row r="74" spans="1:4">
      <c r="C74" s="36" t="s">
        <v>235</v>
      </c>
      <c r="D74" s="36" t="s">
        <v>187</v>
      </c>
    </row>
    <row r="75" spans="1:4">
      <c r="C75" s="36" t="s">
        <v>236</v>
      </c>
      <c r="D75" s="36" t="s">
        <v>237</v>
      </c>
    </row>
    <row r="76" spans="1:4">
      <c r="C76" s="36" t="s">
        <v>238</v>
      </c>
      <c r="D76" s="36" t="s">
        <v>190</v>
      </c>
    </row>
    <row r="77" spans="1:4">
      <c r="C77" s="36" t="s">
        <v>239</v>
      </c>
      <c r="D77" s="36" t="s">
        <v>240</v>
      </c>
    </row>
    <row r="78" spans="1:4">
      <c r="C78" s="36" t="s">
        <v>241</v>
      </c>
      <c r="D78" s="36" t="s">
        <v>242</v>
      </c>
    </row>
    <row r="79" spans="1:4">
      <c r="C79" s="36" t="s">
        <v>243</v>
      </c>
      <c r="D79" s="36" t="s">
        <v>244</v>
      </c>
    </row>
    <row r="80" spans="1:4">
      <c r="C80" s="36" t="s">
        <v>245</v>
      </c>
      <c r="D80" s="36" t="s">
        <v>246</v>
      </c>
    </row>
    <row r="81" spans="1:4">
      <c r="C81" s="36" t="s">
        <v>247</v>
      </c>
      <c r="D81" s="36" t="s">
        <v>193</v>
      </c>
    </row>
    <row r="82" spans="1:4">
      <c r="C82" s="36" t="s">
        <v>248</v>
      </c>
      <c r="D82" s="36" t="s">
        <v>195</v>
      </c>
    </row>
    <row r="83" spans="1:4">
      <c r="C83" s="36" t="s">
        <v>249</v>
      </c>
      <c r="D83" s="36" t="s">
        <v>138</v>
      </c>
    </row>
    <row r="84" spans="1:4">
      <c r="C84" s="36" t="s">
        <v>250</v>
      </c>
      <c r="D84" s="36" t="s">
        <v>138</v>
      </c>
    </row>
    <row r="85" spans="1:4" ht="30">
      <c r="B85" s="64" t="s">
        <v>251</v>
      </c>
      <c r="C85" s="36" t="s">
        <v>252</v>
      </c>
      <c r="D85" s="36" t="s">
        <v>253</v>
      </c>
    </row>
    <row r="86" spans="1:4" ht="15">
      <c r="A86" s="65">
        <v>8</v>
      </c>
      <c r="C86" s="36" t="s">
        <v>254</v>
      </c>
      <c r="D86" s="36" t="s">
        <v>255</v>
      </c>
    </row>
    <row r="87" spans="1:4">
      <c r="C87" s="36" t="s">
        <v>256</v>
      </c>
      <c r="D87" s="36" t="s">
        <v>257</v>
      </c>
    </row>
    <row r="88" spans="1:4">
      <c r="C88" s="36" t="s">
        <v>258</v>
      </c>
      <c r="D88" s="36" t="s">
        <v>259</v>
      </c>
    </row>
    <row r="89" spans="1:4">
      <c r="C89" s="36" t="s">
        <v>260</v>
      </c>
      <c r="D89" s="36" t="s">
        <v>261</v>
      </c>
    </row>
    <row r="90" spans="1:4" ht="22.5">
      <c r="C90" s="36" t="s">
        <v>262</v>
      </c>
      <c r="D90" s="36" t="s">
        <v>263</v>
      </c>
    </row>
    <row r="91" spans="1:4">
      <c r="C91" s="36" t="s">
        <v>264</v>
      </c>
      <c r="D91" s="36" t="s">
        <v>138</v>
      </c>
    </row>
    <row r="92" spans="1:4">
      <c r="C92" s="36" t="s">
        <v>265</v>
      </c>
      <c r="D92" s="36" t="s">
        <v>138</v>
      </c>
    </row>
    <row r="93" spans="1:4">
      <c r="C93" s="36" t="s">
        <v>266</v>
      </c>
      <c r="D93" s="36" t="s">
        <v>138</v>
      </c>
    </row>
    <row r="94" spans="1:4">
      <c r="C94" s="36" t="s">
        <v>267</v>
      </c>
      <c r="D94" s="36" t="s">
        <v>138</v>
      </c>
    </row>
    <row r="95" spans="1:4">
      <c r="C95" s="36" t="s">
        <v>268</v>
      </c>
      <c r="D95" s="36" t="s">
        <v>138</v>
      </c>
    </row>
    <row r="96" spans="1:4" ht="45">
      <c r="A96" s="65">
        <v>9</v>
      </c>
      <c r="B96" s="64" t="s">
        <v>269</v>
      </c>
      <c r="C96" s="36" t="s">
        <v>270</v>
      </c>
      <c r="D96" s="36" t="s">
        <v>271</v>
      </c>
    </row>
    <row r="97" spans="1:4">
      <c r="C97" s="36" t="s">
        <v>272</v>
      </c>
      <c r="D97" s="36" t="s">
        <v>273</v>
      </c>
    </row>
    <row r="98" spans="1:4">
      <c r="C98" s="36" t="s">
        <v>274</v>
      </c>
      <c r="D98" s="36" t="s">
        <v>275</v>
      </c>
    </row>
    <row r="99" spans="1:4">
      <c r="C99" s="36" t="s">
        <v>276</v>
      </c>
      <c r="D99" s="36" t="s">
        <v>277</v>
      </c>
    </row>
    <row r="100" spans="1:4">
      <c r="C100" s="36" t="s">
        <v>278</v>
      </c>
      <c r="D100" s="36" t="s">
        <v>279</v>
      </c>
    </row>
    <row r="101" spans="1:4" ht="33.75">
      <c r="C101" s="36" t="s">
        <v>280</v>
      </c>
      <c r="D101" s="36" t="s">
        <v>281</v>
      </c>
    </row>
    <row r="102" spans="1:4">
      <c r="C102" s="36" t="s">
        <v>282</v>
      </c>
      <c r="D102" s="36" t="s">
        <v>138</v>
      </c>
    </row>
    <row r="103" spans="1:4">
      <c r="C103" s="36" t="s">
        <v>283</v>
      </c>
      <c r="D103" s="36" t="s">
        <v>138</v>
      </c>
    </row>
    <row r="104" spans="1:4">
      <c r="C104" s="36" t="s">
        <v>284</v>
      </c>
      <c r="D104" s="36" t="s">
        <v>138</v>
      </c>
    </row>
    <row r="105" spans="1:4">
      <c r="C105" s="36" t="s">
        <v>285</v>
      </c>
      <c r="D105" s="36" t="s">
        <v>138</v>
      </c>
    </row>
    <row r="106" spans="1:4">
      <c r="C106" s="36" t="s">
        <v>286</v>
      </c>
      <c r="D106" s="36" t="s">
        <v>138</v>
      </c>
    </row>
    <row r="107" spans="1:4" ht="15">
      <c r="A107" s="65">
        <v>10</v>
      </c>
      <c r="B107" s="64" t="s">
        <v>287</v>
      </c>
      <c r="C107" s="36" t="s">
        <v>288</v>
      </c>
      <c r="D107" s="36" t="s">
        <v>289</v>
      </c>
    </row>
    <row r="108" spans="1:4" ht="22.5">
      <c r="C108" s="36" t="s">
        <v>290</v>
      </c>
      <c r="D108" s="36" t="s">
        <v>291</v>
      </c>
    </row>
  </sheetData>
  <mergeCells count="4">
    <mergeCell ref="A1:E1"/>
    <mergeCell ref="A2:E2"/>
    <mergeCell ref="C6:E6"/>
    <mergeCell ref="C8:E8"/>
  </mergeCells>
  <printOptions horizontalCentered="1" verticalCentered="1"/>
  <pageMargins left="0.39305555555555599" right="0.39305555555555599" top="0.59027777777777801" bottom="0.59027777777777801" header="0.51180555555555596" footer="0.51180555555555596"/>
  <pageSetup paperSize="9" scale="47"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28"/>
  <sheetViews>
    <sheetView workbookViewId="0">
      <selection activeCell="B21" sqref="B21"/>
    </sheetView>
  </sheetViews>
  <sheetFormatPr baseColWidth="10" defaultColWidth="9" defaultRowHeight="12.75"/>
  <cols>
    <col min="1" max="1" width="63.625" customWidth="1"/>
    <col min="2" max="2" width="113.375" customWidth="1"/>
  </cols>
  <sheetData>
    <row r="1" spans="1:6" ht="20.25">
      <c r="A1" s="280" t="s">
        <v>292</v>
      </c>
      <c r="B1" s="280"/>
      <c r="C1" s="280"/>
      <c r="D1" s="280"/>
      <c r="E1" s="280"/>
    </row>
    <row r="2" spans="1:6" ht="14.25">
      <c r="A2" s="281" t="s">
        <v>293</v>
      </c>
      <c r="B2" s="281"/>
      <c r="C2" s="281"/>
      <c r="D2" s="281"/>
      <c r="E2" s="281"/>
      <c r="F2" s="32"/>
    </row>
    <row r="3" spans="1:6" ht="14.25">
      <c r="C3" s="32"/>
      <c r="D3" s="282"/>
      <c r="E3" s="283"/>
      <c r="F3" s="283"/>
    </row>
    <row r="4" spans="1:6" ht="14.25">
      <c r="A4" s="34" t="s">
        <v>92</v>
      </c>
      <c r="B4" s="34" t="s">
        <v>93</v>
      </c>
      <c r="C4" s="35"/>
      <c r="D4" s="284"/>
      <c r="E4" s="297"/>
      <c r="F4" s="297"/>
    </row>
    <row r="5" spans="1:6" ht="14.25">
      <c r="A5" s="38" t="s">
        <v>94</v>
      </c>
      <c r="B5" s="39" t="s">
        <v>95</v>
      </c>
      <c r="C5" s="35"/>
      <c r="D5" s="36"/>
      <c r="E5" s="37"/>
      <c r="F5" s="37"/>
    </row>
    <row r="6" spans="1:6" ht="14.25">
      <c r="A6" s="35"/>
      <c r="B6" s="39"/>
      <c r="C6" s="35"/>
      <c r="D6" s="36"/>
      <c r="E6" s="37"/>
      <c r="F6" s="37"/>
    </row>
    <row r="8" spans="1:6" ht="39" customHeight="1">
      <c r="A8" s="40" t="s">
        <v>294</v>
      </c>
      <c r="B8" s="40" t="s">
        <v>295</v>
      </c>
    </row>
    <row r="9" spans="1:6">
      <c r="A9" s="298" t="s">
        <v>296</v>
      </c>
      <c r="B9" s="4" t="s">
        <v>297</v>
      </c>
    </row>
    <row r="10" spans="1:6">
      <c r="A10" s="299"/>
      <c r="B10" s="2" t="s">
        <v>298</v>
      </c>
    </row>
    <row r="11" spans="1:6">
      <c r="A11" s="285" t="s">
        <v>299</v>
      </c>
      <c r="B11" s="6" t="s">
        <v>300</v>
      </c>
    </row>
    <row r="12" spans="1:6">
      <c r="A12" s="287"/>
      <c r="B12" s="2" t="s">
        <v>301</v>
      </c>
    </row>
    <row r="13" spans="1:6" ht="38.25">
      <c r="A13" s="41" t="s">
        <v>302</v>
      </c>
      <c r="B13" s="42" t="s">
        <v>303</v>
      </c>
    </row>
    <row r="14" spans="1:6">
      <c r="A14" s="43" t="s">
        <v>304</v>
      </c>
      <c r="B14" s="44" t="s">
        <v>305</v>
      </c>
    </row>
    <row r="15" spans="1:6">
      <c r="A15" s="43" t="s">
        <v>306</v>
      </c>
      <c r="B15" s="42" t="s">
        <v>307</v>
      </c>
    </row>
    <row r="16" spans="1:6">
      <c r="A16" s="288" t="s">
        <v>308</v>
      </c>
      <c r="B16" s="45" t="s">
        <v>309</v>
      </c>
    </row>
    <row r="17" spans="1:2">
      <c r="A17" s="289"/>
      <c r="B17" s="1" t="s">
        <v>310</v>
      </c>
    </row>
    <row r="18" spans="1:2">
      <c r="A18" s="290"/>
      <c r="B18" s="2" t="s">
        <v>311</v>
      </c>
    </row>
    <row r="19" spans="1:2">
      <c r="A19" s="288" t="s">
        <v>312</v>
      </c>
      <c r="B19" s="6" t="s">
        <v>313</v>
      </c>
    </row>
    <row r="20" spans="1:2">
      <c r="A20" s="289"/>
      <c r="B20" s="1" t="s">
        <v>314</v>
      </c>
    </row>
    <row r="21" spans="1:2">
      <c r="A21" s="289"/>
      <c r="B21" s="1" t="s">
        <v>315</v>
      </c>
    </row>
    <row r="22" spans="1:2">
      <c r="A22" s="289"/>
      <c r="B22" s="46" t="s">
        <v>316</v>
      </c>
    </row>
    <row r="23" spans="1:2">
      <c r="A23" s="289"/>
      <c r="B23" s="1" t="s">
        <v>317</v>
      </c>
    </row>
    <row r="24" spans="1:2">
      <c r="A24" s="290"/>
      <c r="B24" s="2" t="s">
        <v>318</v>
      </c>
    </row>
    <row r="25" spans="1:2">
      <c r="A25" s="291" t="s">
        <v>319</v>
      </c>
      <c r="B25" s="3" t="s">
        <v>320</v>
      </c>
    </row>
    <row r="26" spans="1:2">
      <c r="A26" s="292"/>
      <c r="B26" s="1" t="s">
        <v>321</v>
      </c>
    </row>
    <row r="27" spans="1:2">
      <c r="A27" s="292"/>
      <c r="B27" s="1" t="s">
        <v>322</v>
      </c>
    </row>
    <row r="28" spans="1:2">
      <c r="A28" s="292"/>
      <c r="B28" s="1" t="s">
        <v>323</v>
      </c>
    </row>
    <row r="29" spans="1:2">
      <c r="A29" s="292"/>
      <c r="B29" s="1" t="s">
        <v>324</v>
      </c>
    </row>
    <row r="30" spans="1:2">
      <c r="A30" s="293"/>
      <c r="B30" s="2" t="s">
        <v>325</v>
      </c>
    </row>
    <row r="31" spans="1:2" ht="12.75" customHeight="1">
      <c r="A31" s="294" t="s">
        <v>326</v>
      </c>
      <c r="B31" s="47" t="s">
        <v>327</v>
      </c>
    </row>
    <row r="32" spans="1:2">
      <c r="A32" s="295"/>
      <c r="B32" s="48" t="s">
        <v>328</v>
      </c>
    </row>
    <row r="33" spans="1:5">
      <c r="A33" s="295"/>
      <c r="B33" s="48" t="s">
        <v>329</v>
      </c>
    </row>
    <row r="34" spans="1:5">
      <c r="A34" s="295"/>
      <c r="B34" s="48" t="s">
        <v>330</v>
      </c>
    </row>
    <row r="35" spans="1:5">
      <c r="A35" s="295"/>
      <c r="B35" s="48" t="s">
        <v>331</v>
      </c>
    </row>
    <row r="36" spans="1:5">
      <c r="A36" s="295"/>
      <c r="B36" s="48" t="s">
        <v>332</v>
      </c>
      <c r="E36" s="49"/>
    </row>
    <row r="37" spans="1:5">
      <c r="A37" s="296"/>
      <c r="B37" s="5" t="s">
        <v>333</v>
      </c>
    </row>
    <row r="38" spans="1:5">
      <c r="A38" s="285" t="s">
        <v>334</v>
      </c>
      <c r="B38" s="50" t="s">
        <v>335</v>
      </c>
    </row>
    <row r="39" spans="1:5">
      <c r="A39" s="286"/>
      <c r="B39" s="51" t="s">
        <v>336</v>
      </c>
    </row>
    <row r="40" spans="1:5">
      <c r="A40" s="286"/>
      <c r="B40" s="51" t="s">
        <v>337</v>
      </c>
    </row>
    <row r="41" spans="1:5">
      <c r="A41" s="286"/>
      <c r="B41" s="51" t="s">
        <v>338</v>
      </c>
    </row>
    <row r="42" spans="1:5">
      <c r="A42" s="287"/>
      <c r="B42" s="5" t="s">
        <v>339</v>
      </c>
    </row>
    <row r="43" spans="1:5">
      <c r="E43" s="49"/>
    </row>
    <row r="96" spans="5:5">
      <c r="E96" s="49"/>
    </row>
    <row r="124" spans="5:5">
      <c r="E124" s="49"/>
    </row>
    <row r="125" spans="5:5">
      <c r="E125" s="49"/>
    </row>
    <row r="126" spans="5:5">
      <c r="E126" s="49"/>
    </row>
    <row r="128" spans="5:5">
      <c r="E128" s="49"/>
    </row>
  </sheetData>
  <mergeCells count="11">
    <mergeCell ref="A1:E1"/>
    <mergeCell ref="A2:E2"/>
    <mergeCell ref="D3:F3"/>
    <mergeCell ref="D4:F4"/>
    <mergeCell ref="A9:A10"/>
    <mergeCell ref="A38:A42"/>
    <mergeCell ref="A11:A12"/>
    <mergeCell ref="A16:A18"/>
    <mergeCell ref="A19:A24"/>
    <mergeCell ref="A25:A30"/>
    <mergeCell ref="A31:A37"/>
  </mergeCells>
  <pageMargins left="0.69930555555555596" right="0.69930555555555596" top="0.78680555555555598" bottom="0.78680555555555598"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O28"/>
  <sheetViews>
    <sheetView showGridLines="0" zoomScale="75" zoomScaleNormal="75" zoomScalePageLayoutView="75" workbookViewId="0">
      <pane ySplit="6" topLeftCell="A7" activePane="bottomLeft" state="frozen"/>
      <selection pane="bottomLeft" activeCell="F23" sqref="F23"/>
    </sheetView>
  </sheetViews>
  <sheetFormatPr baseColWidth="10" defaultColWidth="9" defaultRowHeight="12.75"/>
  <cols>
    <col min="1" max="1" width="32.625" customWidth="1"/>
    <col min="2" max="2" width="4" customWidth="1"/>
    <col min="3" max="3" width="4.375" customWidth="1"/>
    <col min="4" max="4" width="19.875" customWidth="1"/>
    <col min="5" max="5" width="3.375" customWidth="1"/>
    <col min="6" max="6" width="51.125" customWidth="1"/>
    <col min="7" max="7" width="6.875" customWidth="1"/>
    <col min="8" max="8" width="13.875" customWidth="1"/>
    <col min="9" max="9" width="10.125" customWidth="1"/>
    <col min="10" max="10" width="21.125" style="10" customWidth="1"/>
    <col min="11" max="11" width="6.125" style="10" customWidth="1"/>
    <col min="12" max="12" width="17" style="10" customWidth="1"/>
    <col min="13" max="13" width="5.125" customWidth="1"/>
    <col min="14" max="14" width="26" customWidth="1"/>
    <col min="15" max="15" width="4.625" customWidth="1"/>
  </cols>
  <sheetData>
    <row r="1" spans="1:15" s="7" customFormat="1" ht="15">
      <c r="J1" s="24"/>
      <c r="K1" s="24"/>
      <c r="L1" s="24"/>
    </row>
    <row r="2" spans="1:15" s="7" customFormat="1" ht="15">
      <c r="C2"/>
      <c r="J2" s="24"/>
      <c r="K2" s="24"/>
      <c r="L2" s="24"/>
    </row>
    <row r="3" spans="1:15" s="7" customFormat="1" ht="15">
      <c r="C3"/>
      <c r="J3" s="24"/>
      <c r="K3" s="24"/>
      <c r="L3" s="24"/>
    </row>
    <row r="4" spans="1:15" s="7" customFormat="1" ht="23.25">
      <c r="A4" s="317" t="s">
        <v>340</v>
      </c>
      <c r="B4" s="317"/>
      <c r="C4" s="317"/>
      <c r="D4" s="317"/>
      <c r="E4" s="317"/>
      <c r="F4" s="317"/>
      <c r="G4" s="317"/>
      <c r="H4" s="317"/>
      <c r="I4" s="317"/>
      <c r="J4" s="317"/>
      <c r="K4" s="317"/>
      <c r="L4" s="24"/>
    </row>
    <row r="5" spans="1:15" s="7" customFormat="1" ht="12.75" customHeight="1">
      <c r="A5" s="11"/>
      <c r="B5" s="11"/>
      <c r="C5" s="11"/>
      <c r="D5" s="11"/>
      <c r="E5" s="11"/>
      <c r="F5" s="11"/>
      <c r="G5" s="11"/>
      <c r="H5" s="11"/>
      <c r="I5" s="11"/>
      <c r="J5" s="25"/>
      <c r="K5" s="25"/>
      <c r="L5" s="24"/>
    </row>
    <row r="6" spans="1:15" s="8" customFormat="1" ht="141" customHeight="1">
      <c r="A6" s="301" t="s">
        <v>341</v>
      </c>
      <c r="B6" s="302"/>
      <c r="C6" s="12"/>
      <c r="D6" s="13" t="s">
        <v>342</v>
      </c>
      <c r="E6" s="13"/>
      <c r="F6" s="14" t="s">
        <v>343</v>
      </c>
      <c r="G6" s="14"/>
      <c r="H6" s="318" t="s">
        <v>344</v>
      </c>
      <c r="I6" s="319"/>
      <c r="J6" s="320"/>
      <c r="K6" s="26"/>
      <c r="L6" s="300" t="s">
        <v>345</v>
      </c>
      <c r="M6" s="301"/>
      <c r="N6" s="301"/>
      <c r="O6" s="302"/>
    </row>
    <row r="7" spans="1:15" s="7" customFormat="1" ht="23.25">
      <c r="A7" s="11"/>
      <c r="B7" s="11"/>
      <c r="C7" s="11"/>
      <c r="D7" s="11"/>
      <c r="E7" s="11"/>
      <c r="F7" s="15"/>
      <c r="G7" s="11"/>
      <c r="H7" s="11"/>
      <c r="I7" s="11"/>
      <c r="J7" s="25"/>
      <c r="K7" s="25"/>
      <c r="L7" s="24"/>
    </row>
    <row r="8" spans="1:15" s="7" customFormat="1" ht="19.5" customHeight="1">
      <c r="A8" s="16"/>
      <c r="B8" s="16"/>
      <c r="C8" s="11"/>
      <c r="D8" s="311" t="s">
        <v>346</v>
      </c>
      <c r="E8" s="11"/>
      <c r="F8" s="17" t="s">
        <v>347</v>
      </c>
      <c r="G8" s="316" t="s">
        <v>348</v>
      </c>
      <c r="H8" s="19"/>
      <c r="I8" s="11"/>
      <c r="J8" s="315" t="s">
        <v>349</v>
      </c>
      <c r="K8" s="310" t="s">
        <v>348</v>
      </c>
      <c r="L8" s="315" t="s">
        <v>350</v>
      </c>
      <c r="N8" s="27" t="s">
        <v>12</v>
      </c>
      <c r="O8" s="28" t="s">
        <v>39</v>
      </c>
    </row>
    <row r="9" spans="1:15" s="7" customFormat="1" ht="19.5" customHeight="1">
      <c r="A9" s="16"/>
      <c r="B9" s="16"/>
      <c r="C9" s="11"/>
      <c r="D9" s="312"/>
      <c r="E9" s="11"/>
      <c r="F9" s="17" t="s">
        <v>351</v>
      </c>
      <c r="G9" s="316"/>
      <c r="H9" s="19"/>
      <c r="J9" s="315"/>
      <c r="K9" s="310"/>
      <c r="L9" s="315"/>
      <c r="N9" s="27" t="s">
        <v>13</v>
      </c>
      <c r="O9" s="28" t="s">
        <v>39</v>
      </c>
    </row>
    <row r="10" spans="1:15" s="7" customFormat="1" ht="19.5" customHeight="1">
      <c r="A10" s="16"/>
      <c r="B10" s="16"/>
      <c r="C10" s="11"/>
      <c r="D10" s="312"/>
      <c r="E10" s="11"/>
      <c r="F10" s="17" t="s">
        <v>352</v>
      </c>
      <c r="G10" s="316"/>
      <c r="H10" s="19"/>
      <c r="I10" s="19"/>
      <c r="J10" s="315"/>
      <c r="K10" s="310"/>
      <c r="L10" s="315"/>
      <c r="N10" s="27" t="s">
        <v>14</v>
      </c>
      <c r="O10" s="28" t="s">
        <v>39</v>
      </c>
    </row>
    <row r="11" spans="1:15" s="7" customFormat="1" ht="19.5" customHeight="1">
      <c r="A11" s="20"/>
      <c r="B11" s="20"/>
      <c r="C11" s="11"/>
      <c r="D11" s="312"/>
      <c r="E11" s="11"/>
      <c r="F11" s="17"/>
      <c r="G11" s="316"/>
      <c r="H11" s="19"/>
      <c r="I11" s="19"/>
      <c r="J11" s="315"/>
      <c r="K11" s="310"/>
      <c r="L11" s="315"/>
      <c r="N11" s="27" t="s">
        <v>15</v>
      </c>
      <c r="O11" s="28" t="s">
        <v>39</v>
      </c>
    </row>
    <row r="12" spans="1:15" s="7" customFormat="1" ht="19.5" customHeight="1">
      <c r="A12" s="21" t="s">
        <v>12</v>
      </c>
      <c r="B12" s="22" t="s">
        <v>6</v>
      </c>
      <c r="C12" s="11"/>
      <c r="D12" s="313"/>
      <c r="E12" s="11"/>
      <c r="F12" s="17"/>
      <c r="G12" s="316"/>
      <c r="H12" s="19"/>
      <c r="I12" s="19"/>
      <c r="J12" s="315"/>
      <c r="K12" s="310"/>
      <c r="L12" s="315"/>
      <c r="N12" s="27" t="s">
        <v>16</v>
      </c>
      <c r="O12" s="28" t="s">
        <v>39</v>
      </c>
    </row>
    <row r="13" spans="1:15" s="7" customFormat="1" ht="17.25" customHeight="1">
      <c r="A13" s="21" t="s">
        <v>13</v>
      </c>
      <c r="B13" s="22" t="s">
        <v>6</v>
      </c>
      <c r="C13" s="11"/>
      <c r="D13" s="11"/>
      <c r="E13" s="11"/>
      <c r="F13" s="17"/>
      <c r="G13" s="23"/>
      <c r="H13" s="19"/>
      <c r="I13" s="19"/>
      <c r="J13" s="25"/>
      <c r="K13" s="25"/>
      <c r="L13" s="24"/>
      <c r="N13" s="29"/>
      <c r="O13" s="30"/>
    </row>
    <row r="14" spans="1:15" s="7" customFormat="1" ht="21" customHeight="1">
      <c r="A14" s="21" t="s">
        <v>14</v>
      </c>
      <c r="B14" s="22" t="s">
        <v>6</v>
      </c>
      <c r="C14" s="11"/>
      <c r="D14" s="315" t="s">
        <v>342</v>
      </c>
      <c r="E14" s="11"/>
      <c r="F14" s="17"/>
      <c r="G14" s="314" t="s">
        <v>348</v>
      </c>
      <c r="H14" s="311" t="s">
        <v>353</v>
      </c>
      <c r="I14" s="322" t="s">
        <v>348</v>
      </c>
      <c r="J14" s="309" t="s">
        <v>354</v>
      </c>
      <c r="K14" s="310" t="s">
        <v>348</v>
      </c>
      <c r="L14" s="309" t="s">
        <v>350</v>
      </c>
      <c r="N14" s="27" t="s">
        <v>12</v>
      </c>
      <c r="O14" s="28" t="s">
        <v>39</v>
      </c>
    </row>
    <row r="15" spans="1:15" s="7" customFormat="1" ht="21" customHeight="1">
      <c r="A15" s="21" t="s">
        <v>15</v>
      </c>
      <c r="B15" s="22" t="s">
        <v>6</v>
      </c>
      <c r="C15" s="11"/>
      <c r="D15" s="315"/>
      <c r="E15" s="11"/>
      <c r="F15" s="17" t="s">
        <v>352</v>
      </c>
      <c r="G15" s="314"/>
      <c r="H15" s="312"/>
      <c r="I15" s="322"/>
      <c r="J15" s="309"/>
      <c r="K15" s="310"/>
      <c r="L15" s="309"/>
      <c r="N15" s="27" t="s">
        <v>13</v>
      </c>
      <c r="O15" s="28" t="s">
        <v>39</v>
      </c>
    </row>
    <row r="16" spans="1:15" s="7" customFormat="1" ht="21" customHeight="1">
      <c r="A16" s="21" t="s">
        <v>16</v>
      </c>
      <c r="B16" s="22" t="s">
        <v>6</v>
      </c>
      <c r="C16" s="11"/>
      <c r="D16" s="315"/>
      <c r="E16" s="11"/>
      <c r="F16" s="17" t="s">
        <v>355</v>
      </c>
      <c r="G16" s="314"/>
      <c r="H16" s="312"/>
      <c r="I16" s="322"/>
      <c r="J16" s="309"/>
      <c r="K16" s="310"/>
      <c r="L16" s="309"/>
      <c r="N16" s="27" t="s">
        <v>14</v>
      </c>
      <c r="O16" s="28" t="s">
        <v>39</v>
      </c>
    </row>
    <row r="17" spans="1:15" s="7" customFormat="1" ht="21" customHeight="1">
      <c r="A17" s="303" t="s">
        <v>356</v>
      </c>
      <c r="B17" s="304"/>
      <c r="C17" s="11"/>
      <c r="D17" s="315"/>
      <c r="E17" s="11"/>
      <c r="F17" s="17" t="s">
        <v>357</v>
      </c>
      <c r="G17" s="314"/>
      <c r="H17" s="312"/>
      <c r="I17" s="322"/>
      <c r="J17" s="309"/>
      <c r="K17" s="310"/>
      <c r="L17" s="309"/>
      <c r="N17" s="27" t="s">
        <v>15</v>
      </c>
      <c r="O17" s="28" t="s">
        <v>39</v>
      </c>
    </row>
    <row r="18" spans="1:15" s="7" customFormat="1" ht="21" customHeight="1">
      <c r="A18" s="305"/>
      <c r="B18" s="306"/>
      <c r="C18" s="11"/>
      <c r="D18" s="315"/>
      <c r="E18" s="11"/>
      <c r="F18" s="17" t="s">
        <v>358</v>
      </c>
      <c r="G18" s="314"/>
      <c r="H18" s="312"/>
      <c r="I18" s="322"/>
      <c r="J18" s="309"/>
      <c r="K18" s="310"/>
      <c r="L18" s="309"/>
      <c r="M18" s="18"/>
      <c r="N18" s="27" t="s">
        <v>16</v>
      </c>
      <c r="O18" s="28" t="s">
        <v>39</v>
      </c>
    </row>
    <row r="19" spans="1:15" s="7" customFormat="1" ht="17.25" customHeight="1">
      <c r="A19" s="305"/>
      <c r="B19" s="306"/>
      <c r="C19" s="11"/>
      <c r="D19" s="315"/>
      <c r="E19" s="11"/>
      <c r="F19" s="17" t="s">
        <v>359</v>
      </c>
      <c r="G19" s="314"/>
      <c r="H19" s="312"/>
      <c r="I19" s="18"/>
      <c r="J19" s="24"/>
      <c r="K19" s="24"/>
      <c r="L19" s="24"/>
    </row>
    <row r="20" spans="1:15" s="7" customFormat="1" ht="21" customHeight="1">
      <c r="A20" s="305"/>
      <c r="B20" s="306"/>
      <c r="C20" s="11"/>
      <c r="D20" s="315"/>
      <c r="E20" s="11"/>
      <c r="F20" s="17" t="s">
        <v>360</v>
      </c>
      <c r="G20" s="314"/>
      <c r="H20" s="312"/>
      <c r="I20" s="316" t="s">
        <v>348</v>
      </c>
      <c r="J20" s="309" t="s">
        <v>361</v>
      </c>
      <c r="K20" s="321" t="s">
        <v>348</v>
      </c>
      <c r="L20" s="309" t="s">
        <v>362</v>
      </c>
      <c r="N20" s="27" t="s">
        <v>12</v>
      </c>
      <c r="O20" s="28" t="s">
        <v>363</v>
      </c>
    </row>
    <row r="21" spans="1:15" s="7" customFormat="1" ht="21" customHeight="1">
      <c r="A21" s="307"/>
      <c r="B21" s="308"/>
      <c r="C21" s="11"/>
      <c r="D21" s="315"/>
      <c r="E21" s="11"/>
      <c r="F21" s="17" t="s">
        <v>364</v>
      </c>
      <c r="G21" s="314"/>
      <c r="H21" s="312"/>
      <c r="I21" s="316"/>
      <c r="J21" s="309"/>
      <c r="K21" s="321"/>
      <c r="L21" s="309"/>
      <c r="N21" s="27" t="s">
        <v>13</v>
      </c>
      <c r="O21" s="28" t="s">
        <v>363</v>
      </c>
    </row>
    <row r="22" spans="1:15" s="7" customFormat="1" ht="21" customHeight="1">
      <c r="A22" s="16"/>
      <c r="B22" s="16"/>
      <c r="C22" s="11"/>
      <c r="D22" s="315"/>
      <c r="E22" s="11"/>
      <c r="F22" s="17" t="s">
        <v>365</v>
      </c>
      <c r="G22" s="314"/>
      <c r="H22" s="312"/>
      <c r="I22" s="316"/>
      <c r="J22" s="309"/>
      <c r="K22" s="321"/>
      <c r="L22" s="309"/>
      <c r="N22" s="27" t="s">
        <v>14</v>
      </c>
      <c r="O22" s="28" t="s">
        <v>363</v>
      </c>
    </row>
    <row r="23" spans="1:15" s="7" customFormat="1" ht="21" customHeight="1">
      <c r="A23" s="16"/>
      <c r="B23" s="16"/>
      <c r="C23" s="11"/>
      <c r="D23" s="315"/>
      <c r="E23" s="11"/>
      <c r="F23" s="17" t="s">
        <v>366</v>
      </c>
      <c r="G23" s="314"/>
      <c r="H23" s="312"/>
      <c r="I23" s="316"/>
      <c r="J23" s="309"/>
      <c r="K23" s="321"/>
      <c r="L23" s="309"/>
      <c r="N23" s="27" t="s">
        <v>15</v>
      </c>
      <c r="O23" s="28" t="s">
        <v>363</v>
      </c>
    </row>
    <row r="24" spans="1:15" s="7" customFormat="1" ht="21" customHeight="1">
      <c r="A24" s="16"/>
      <c r="B24" s="16"/>
      <c r="C24" s="11"/>
      <c r="D24" s="315"/>
      <c r="E24" s="11"/>
      <c r="F24" s="17"/>
      <c r="G24" s="314"/>
      <c r="H24" s="313"/>
      <c r="I24" s="316"/>
      <c r="J24" s="309"/>
      <c r="K24" s="321"/>
      <c r="L24" s="309"/>
      <c r="N24" s="27" t="s">
        <v>16</v>
      </c>
      <c r="O24" s="28" t="s">
        <v>363</v>
      </c>
    </row>
    <row r="25" spans="1:15" s="9" customFormat="1" ht="15">
      <c r="F25" s="17"/>
      <c r="J25" s="10"/>
      <c r="K25" s="10"/>
      <c r="L25" s="10"/>
      <c r="M25" s="7"/>
    </row>
    <row r="26" spans="1:15" s="9" customFormat="1" ht="15">
      <c r="F26" s="17"/>
      <c r="J26" s="10"/>
      <c r="K26" s="10"/>
      <c r="L26" s="10"/>
    </row>
    <row r="27" spans="1:15" ht="15">
      <c r="F27" s="17"/>
    </row>
    <row r="28" spans="1:15" ht="15">
      <c r="F28" s="17"/>
    </row>
  </sheetData>
  <mergeCells count="21">
    <mergeCell ref="A4:K4"/>
    <mergeCell ref="A6:B6"/>
    <mergeCell ref="H6:J6"/>
    <mergeCell ref="D14:D24"/>
    <mergeCell ref="H14:H24"/>
    <mergeCell ref="K8:K12"/>
    <mergeCell ref="K20:K24"/>
    <mergeCell ref="J8:J12"/>
    <mergeCell ref="I14:I18"/>
    <mergeCell ref="I20:I24"/>
    <mergeCell ref="L6:O6"/>
    <mergeCell ref="A17:B21"/>
    <mergeCell ref="J14:J18"/>
    <mergeCell ref="J20:J24"/>
    <mergeCell ref="K14:K18"/>
    <mergeCell ref="D8:D12"/>
    <mergeCell ref="G14:G24"/>
    <mergeCell ref="L8:L12"/>
    <mergeCell ref="L14:L18"/>
    <mergeCell ref="L20:L24"/>
    <mergeCell ref="G8:G12"/>
  </mergeCells>
  <phoneticPr fontId="43" type="noConversion"/>
  <pageMargins left="0.31388888888888899" right="0.31388888888888899" top="0.78680555555555598" bottom="0.39305555555555599" header="0.31388888888888899" footer="0.31388888888888899"/>
  <pageSetup paperSize="9" scale="58" orientation="landscape" horizontalDpi="300" verticalDpi="300" copies="2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11</vt:i4>
      </vt:variant>
    </vt:vector>
  </HeadingPairs>
  <TitlesOfParts>
    <vt:vector size="19" baseType="lpstr">
      <vt:lpstr>Grenzen der Maschine</vt:lpstr>
      <vt:lpstr>Lebensphasen</vt:lpstr>
      <vt:lpstr>Aufgaben+Tätigkeiten</vt:lpstr>
      <vt:lpstr>Risikobeurteilung</vt:lpstr>
      <vt:lpstr>SIL</vt:lpstr>
      <vt:lpstr>Ursprung-Folgen nach ISO 12100</vt:lpstr>
      <vt:lpstr>Ereignisse nach ISO 12100</vt:lpstr>
      <vt:lpstr>Vorgehen Risikoeinschätzung</vt:lpstr>
      <vt:lpstr>Drop</vt:lpstr>
      <vt:lpstr>Dropdown</vt:lpstr>
      <vt:lpstr>Risikobeurteilung!Druckbereich</vt:lpstr>
      <vt:lpstr>SIL!Druckbereich</vt:lpstr>
      <vt:lpstr>'Ursprung-Folgen nach ISO 12100'!Druckbereich</vt:lpstr>
      <vt:lpstr>'Vorgehen Risikoeinschätzung'!Druckbereich</vt:lpstr>
      <vt:lpstr>Risikobeurteilung!Drucktitel</vt:lpstr>
      <vt:lpstr>SIL!Drucktitel</vt:lpstr>
      <vt:lpstr>Folgen</vt:lpstr>
      <vt:lpstr>Risikobeurteilung!Liste</vt:lpstr>
      <vt:lpstr>Ursprung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Risikobeurteilung Hydroaggregate</dc:title>
  <dc:subject>Umsetzung der Maschinenrichtlinie</dc:subject>
  <dc:creator>Hyprostatik Schönfeld GmbH</dc:creator>
  <cp:lastModifiedBy>Anika</cp:lastModifiedBy>
  <cp:lastPrinted>2019-12-01T09:42:19Z</cp:lastPrinted>
  <dcterms:created xsi:type="dcterms:W3CDTF">2014-04-29T11:21:17Z</dcterms:created>
  <dcterms:modified xsi:type="dcterms:W3CDTF">2019-12-01T09:42:46Z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