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nika\Documents\GitHub\KE4\"/>
    </mc:Choice>
  </mc:AlternateContent>
  <bookViews>
    <workbookView xWindow="-105" yWindow="-105" windowWidth="23250" windowHeight="12570" activeTab="2"/>
  </bookViews>
  <sheets>
    <sheet name="Modul4" sheetId="1" r:id="rId1"/>
    <sheet name="Modul4,5" sheetId="8" r:id="rId2"/>
    <sheet name="Modul5" sheetId="9" r:id="rId3"/>
    <sheet name="Modul5,5" sheetId="10" r:id="rId4"/>
    <sheet name="Modul6" sheetId="11" r:id="rId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11" l="1"/>
  <c r="C14" i="11" s="1"/>
  <c r="D14" i="11" s="1"/>
  <c r="E14" i="11" s="1"/>
  <c r="B13" i="11"/>
  <c r="C13" i="11" s="1"/>
  <c r="D13" i="11" s="1"/>
  <c r="E13" i="11" s="1"/>
  <c r="B12" i="11"/>
  <c r="C12" i="11" s="1"/>
  <c r="D12" i="11" s="1"/>
  <c r="E12" i="11" s="1"/>
  <c r="B11" i="11"/>
  <c r="C11" i="11" s="1"/>
  <c r="D11" i="11" s="1"/>
  <c r="E11" i="11" s="1"/>
  <c r="H10" i="11"/>
  <c r="M10" i="11" s="1"/>
  <c r="D10" i="11"/>
  <c r="E10" i="11" s="1"/>
  <c r="B10" i="11"/>
  <c r="C10" i="11" s="1"/>
  <c r="B9" i="11"/>
  <c r="C9" i="11" s="1"/>
  <c r="D9" i="11" s="1"/>
  <c r="E9" i="11" s="1"/>
  <c r="H8" i="11"/>
  <c r="M8" i="11" s="1"/>
  <c r="D8" i="11"/>
  <c r="E8" i="11" s="1"/>
  <c r="B8" i="11"/>
  <c r="C8" i="11" s="1"/>
  <c r="B7" i="11"/>
  <c r="C7" i="11" s="1"/>
  <c r="D7" i="11" s="1"/>
  <c r="E7" i="11" s="1"/>
  <c r="H6" i="11"/>
  <c r="M6" i="11" s="1"/>
  <c r="D6" i="11"/>
  <c r="E6" i="11" s="1"/>
  <c r="B6" i="11"/>
  <c r="C6" i="11" s="1"/>
  <c r="O5" i="11"/>
  <c r="N5" i="11"/>
  <c r="M5" i="11"/>
  <c r="L5" i="11"/>
  <c r="K5" i="11"/>
  <c r="J5" i="11"/>
  <c r="I5" i="11"/>
  <c r="I14" i="11" s="1"/>
  <c r="N14" i="11" s="1"/>
  <c r="H5" i="11"/>
  <c r="G5" i="11"/>
  <c r="G14" i="11" s="1"/>
  <c r="L14" i="11" s="1"/>
  <c r="F5" i="11"/>
  <c r="B14" i="10"/>
  <c r="C14" i="10" s="1"/>
  <c r="D14" i="10" s="1"/>
  <c r="E14" i="10" s="1"/>
  <c r="B13" i="10"/>
  <c r="C13" i="10" s="1"/>
  <c r="D13" i="10" s="1"/>
  <c r="E13" i="10" s="1"/>
  <c r="B12" i="10"/>
  <c r="C12" i="10" s="1"/>
  <c r="D12" i="10" s="1"/>
  <c r="E12" i="10" s="1"/>
  <c r="D11" i="10"/>
  <c r="E11" i="10" s="1"/>
  <c r="B11" i="10"/>
  <c r="C11" i="10" s="1"/>
  <c r="B10" i="10"/>
  <c r="C10" i="10" s="1"/>
  <c r="D10" i="10" s="1"/>
  <c r="E10" i="10" s="1"/>
  <c r="D9" i="10"/>
  <c r="E9" i="10" s="1"/>
  <c r="B9" i="10"/>
  <c r="C9" i="10" s="1"/>
  <c r="B8" i="10"/>
  <c r="C8" i="10" s="1"/>
  <c r="D8" i="10" s="1"/>
  <c r="E8" i="10" s="1"/>
  <c r="D7" i="10"/>
  <c r="E7" i="10" s="1"/>
  <c r="B7" i="10"/>
  <c r="C7" i="10" s="1"/>
  <c r="B6" i="10"/>
  <c r="C6" i="10" s="1"/>
  <c r="D6" i="10" s="1"/>
  <c r="E6" i="10" s="1"/>
  <c r="O5" i="10"/>
  <c r="N5" i="10"/>
  <c r="M5" i="10"/>
  <c r="L5" i="10"/>
  <c r="K5" i="10"/>
  <c r="J5" i="10"/>
  <c r="I5" i="10"/>
  <c r="H5" i="10"/>
  <c r="G5" i="10"/>
  <c r="F5" i="10"/>
  <c r="B14" i="9"/>
  <c r="C14" i="9" s="1"/>
  <c r="D14" i="9" s="1"/>
  <c r="E14" i="9" s="1"/>
  <c r="B13" i="9"/>
  <c r="C13" i="9" s="1"/>
  <c r="D13" i="9" s="1"/>
  <c r="E13" i="9" s="1"/>
  <c r="B12" i="9"/>
  <c r="C12" i="9" s="1"/>
  <c r="D12" i="9" s="1"/>
  <c r="E12" i="9" s="1"/>
  <c r="D11" i="9"/>
  <c r="E11" i="9" s="1"/>
  <c r="B11" i="9"/>
  <c r="C11" i="9" s="1"/>
  <c r="B10" i="9"/>
  <c r="C10" i="9" s="1"/>
  <c r="D10" i="9" s="1"/>
  <c r="E10" i="9" s="1"/>
  <c r="D9" i="9"/>
  <c r="E9" i="9" s="1"/>
  <c r="B9" i="9"/>
  <c r="C9" i="9" s="1"/>
  <c r="B8" i="9"/>
  <c r="C8" i="9" s="1"/>
  <c r="D8" i="9" s="1"/>
  <c r="E8" i="9" s="1"/>
  <c r="D7" i="9"/>
  <c r="E7" i="9" s="1"/>
  <c r="B7" i="9"/>
  <c r="C7" i="9" s="1"/>
  <c r="B6" i="9"/>
  <c r="C6" i="9" s="1"/>
  <c r="D6" i="9" s="1"/>
  <c r="E6" i="9" s="1"/>
  <c r="O5" i="9"/>
  <c r="N5" i="9"/>
  <c r="M5" i="9"/>
  <c r="L5" i="9"/>
  <c r="K5" i="9"/>
  <c r="J5" i="9"/>
  <c r="I5" i="9"/>
  <c r="H5" i="9"/>
  <c r="G5" i="9"/>
  <c r="F5" i="9"/>
  <c r="B14" i="8"/>
  <c r="C14" i="8" s="1"/>
  <c r="D14" i="8" s="1"/>
  <c r="E14" i="8" s="1"/>
  <c r="B13" i="8"/>
  <c r="C13" i="8" s="1"/>
  <c r="D13" i="8" s="1"/>
  <c r="E13" i="8" s="1"/>
  <c r="B12" i="8"/>
  <c r="C12" i="8" s="1"/>
  <c r="D12" i="8" s="1"/>
  <c r="E12" i="8" s="1"/>
  <c r="D11" i="8"/>
  <c r="E11" i="8" s="1"/>
  <c r="B11" i="8"/>
  <c r="C11" i="8" s="1"/>
  <c r="B10" i="8"/>
  <c r="C10" i="8" s="1"/>
  <c r="D10" i="8" s="1"/>
  <c r="E10" i="8" s="1"/>
  <c r="D9" i="8"/>
  <c r="E9" i="8" s="1"/>
  <c r="B9" i="8"/>
  <c r="C9" i="8" s="1"/>
  <c r="B8" i="8"/>
  <c r="C8" i="8" s="1"/>
  <c r="D8" i="8" s="1"/>
  <c r="E8" i="8" s="1"/>
  <c r="D7" i="8"/>
  <c r="E7" i="8" s="1"/>
  <c r="B7" i="8"/>
  <c r="C7" i="8" s="1"/>
  <c r="B6" i="8"/>
  <c r="C6" i="8" s="1"/>
  <c r="D6" i="8" s="1"/>
  <c r="E6" i="8" s="1"/>
  <c r="O5" i="8"/>
  <c r="N5" i="8"/>
  <c r="M5" i="8"/>
  <c r="L5" i="8"/>
  <c r="K5" i="8"/>
  <c r="J5" i="8"/>
  <c r="I5" i="8"/>
  <c r="H5" i="8"/>
  <c r="G5" i="8"/>
  <c r="F5" i="8"/>
  <c r="O5" i="1"/>
  <c r="N5" i="1"/>
  <c r="M5" i="1"/>
  <c r="L5" i="1"/>
  <c r="K5" i="1"/>
  <c r="J5" i="1"/>
  <c r="I5" i="1"/>
  <c r="H5" i="1"/>
  <c r="G5" i="1"/>
  <c r="F5" i="1"/>
  <c r="F7" i="11" l="1"/>
  <c r="K7" i="11" s="1"/>
  <c r="J7" i="11"/>
  <c r="O7" i="11" s="1"/>
  <c r="F9" i="11"/>
  <c r="K9" i="11" s="1"/>
  <c r="J9" i="11"/>
  <c r="O9" i="11" s="1"/>
  <c r="F11" i="11"/>
  <c r="K11" i="11" s="1"/>
  <c r="F14" i="11"/>
  <c r="K14" i="11" s="1"/>
  <c r="F13" i="11"/>
  <c r="K13" i="11" s="1"/>
  <c r="F12" i="11"/>
  <c r="K12" i="11" s="1"/>
  <c r="H14" i="11"/>
  <c r="M14" i="11" s="1"/>
  <c r="H13" i="11"/>
  <c r="M13" i="11" s="1"/>
  <c r="H12" i="11"/>
  <c r="M12" i="11" s="1"/>
  <c r="H11" i="11"/>
  <c r="M11" i="11" s="1"/>
  <c r="J14" i="11"/>
  <c r="O14" i="11" s="1"/>
  <c r="J13" i="11"/>
  <c r="O13" i="11" s="1"/>
  <c r="J12" i="11"/>
  <c r="O12" i="11" s="1"/>
  <c r="J11" i="11"/>
  <c r="O11" i="11" s="1"/>
  <c r="F6" i="11"/>
  <c r="K6" i="11" s="1"/>
  <c r="J6" i="11"/>
  <c r="O6" i="11" s="1"/>
  <c r="H7" i="11"/>
  <c r="M7" i="11" s="1"/>
  <c r="F8" i="11"/>
  <c r="K8" i="11" s="1"/>
  <c r="J8" i="11"/>
  <c r="O8" i="11" s="1"/>
  <c r="H9" i="11"/>
  <c r="M9" i="11" s="1"/>
  <c r="F10" i="11"/>
  <c r="K10" i="11" s="1"/>
  <c r="J10" i="11"/>
  <c r="O10" i="11" s="1"/>
  <c r="G6" i="11"/>
  <c r="L6" i="11" s="1"/>
  <c r="I6" i="11"/>
  <c r="N6" i="11" s="1"/>
  <c r="G7" i="11"/>
  <c r="L7" i="11" s="1"/>
  <c r="I7" i="11"/>
  <c r="N7" i="11" s="1"/>
  <c r="G8" i="11"/>
  <c r="L8" i="11" s="1"/>
  <c r="I8" i="11"/>
  <c r="N8" i="11" s="1"/>
  <c r="G9" i="11"/>
  <c r="L9" i="11" s="1"/>
  <c r="I9" i="11"/>
  <c r="N9" i="11" s="1"/>
  <c r="G10" i="11"/>
  <c r="L10" i="11" s="1"/>
  <c r="I10" i="11"/>
  <c r="N10" i="11" s="1"/>
  <c r="G11" i="11"/>
  <c r="L11" i="11" s="1"/>
  <c r="I11" i="11"/>
  <c r="N11" i="11" s="1"/>
  <c r="G12" i="11"/>
  <c r="L12" i="11" s="1"/>
  <c r="I12" i="11"/>
  <c r="N12" i="11" s="1"/>
  <c r="G13" i="11"/>
  <c r="L13" i="11" s="1"/>
  <c r="I13" i="11"/>
  <c r="N13" i="11" s="1"/>
  <c r="F14" i="10"/>
  <c r="K14" i="10" s="1"/>
  <c r="F13" i="10"/>
  <c r="K13" i="10" s="1"/>
  <c r="F12" i="10"/>
  <c r="K12" i="10" s="1"/>
  <c r="H14" i="10"/>
  <c r="M14" i="10" s="1"/>
  <c r="H13" i="10"/>
  <c r="M13" i="10" s="1"/>
  <c r="H12" i="10"/>
  <c r="M12" i="10" s="1"/>
  <c r="H11" i="10"/>
  <c r="M11" i="10" s="1"/>
  <c r="J14" i="10"/>
  <c r="O14" i="10" s="1"/>
  <c r="J13" i="10"/>
  <c r="O13" i="10" s="1"/>
  <c r="J12" i="10"/>
  <c r="O12" i="10" s="1"/>
  <c r="J11" i="10"/>
  <c r="O11" i="10" s="1"/>
  <c r="F6" i="10"/>
  <c r="K6" i="10" s="1"/>
  <c r="J6" i="10"/>
  <c r="O6" i="10" s="1"/>
  <c r="H7" i="10"/>
  <c r="M7" i="10" s="1"/>
  <c r="F8" i="10"/>
  <c r="K8" i="10" s="1"/>
  <c r="J8" i="10"/>
  <c r="O8" i="10" s="1"/>
  <c r="H9" i="10"/>
  <c r="M9" i="10" s="1"/>
  <c r="F10" i="10"/>
  <c r="K10" i="10" s="1"/>
  <c r="J10" i="10"/>
  <c r="O10" i="10" s="1"/>
  <c r="G14" i="10"/>
  <c r="L14" i="10" s="1"/>
  <c r="I14" i="10"/>
  <c r="N14" i="10" s="1"/>
  <c r="H6" i="10"/>
  <c r="M6" i="10" s="1"/>
  <c r="F7" i="10"/>
  <c r="K7" i="10" s="1"/>
  <c r="J7" i="10"/>
  <c r="O7" i="10" s="1"/>
  <c r="H8" i="10"/>
  <c r="M8" i="10" s="1"/>
  <c r="F9" i="10"/>
  <c r="K9" i="10" s="1"/>
  <c r="J9" i="10"/>
  <c r="O9" i="10" s="1"/>
  <c r="H10" i="10"/>
  <c r="M10" i="10" s="1"/>
  <c r="F11" i="10"/>
  <c r="K11" i="10" s="1"/>
  <c r="G6" i="10"/>
  <c r="L6" i="10" s="1"/>
  <c r="I6" i="10"/>
  <c r="N6" i="10" s="1"/>
  <c r="G7" i="10"/>
  <c r="L7" i="10" s="1"/>
  <c r="I7" i="10"/>
  <c r="N7" i="10" s="1"/>
  <c r="G8" i="10"/>
  <c r="L8" i="10" s="1"/>
  <c r="I8" i="10"/>
  <c r="N8" i="10" s="1"/>
  <c r="G9" i="10"/>
  <c r="L9" i="10" s="1"/>
  <c r="I9" i="10"/>
  <c r="N9" i="10" s="1"/>
  <c r="G10" i="10"/>
  <c r="L10" i="10" s="1"/>
  <c r="I10" i="10"/>
  <c r="N10" i="10" s="1"/>
  <c r="G11" i="10"/>
  <c r="L11" i="10" s="1"/>
  <c r="I11" i="10"/>
  <c r="N11" i="10" s="1"/>
  <c r="G12" i="10"/>
  <c r="L12" i="10" s="1"/>
  <c r="I12" i="10"/>
  <c r="N12" i="10" s="1"/>
  <c r="G13" i="10"/>
  <c r="L13" i="10" s="1"/>
  <c r="I13" i="10"/>
  <c r="N13" i="10" s="1"/>
  <c r="F14" i="9"/>
  <c r="K14" i="9" s="1"/>
  <c r="F13" i="9"/>
  <c r="K13" i="9" s="1"/>
  <c r="F12" i="9"/>
  <c r="K12" i="9" s="1"/>
  <c r="H14" i="9"/>
  <c r="M14" i="9" s="1"/>
  <c r="H13" i="9"/>
  <c r="M13" i="9" s="1"/>
  <c r="H12" i="9"/>
  <c r="M12" i="9" s="1"/>
  <c r="H11" i="9"/>
  <c r="M11" i="9" s="1"/>
  <c r="J14" i="9"/>
  <c r="O14" i="9" s="1"/>
  <c r="J13" i="9"/>
  <c r="O13" i="9" s="1"/>
  <c r="J12" i="9"/>
  <c r="O12" i="9" s="1"/>
  <c r="J11" i="9"/>
  <c r="O11" i="9" s="1"/>
  <c r="F6" i="9"/>
  <c r="K6" i="9" s="1"/>
  <c r="J6" i="9"/>
  <c r="O6" i="9" s="1"/>
  <c r="H7" i="9"/>
  <c r="M7" i="9" s="1"/>
  <c r="F8" i="9"/>
  <c r="K8" i="9" s="1"/>
  <c r="J8" i="9"/>
  <c r="O8" i="9" s="1"/>
  <c r="H9" i="9"/>
  <c r="M9" i="9" s="1"/>
  <c r="F10" i="9"/>
  <c r="K10" i="9" s="1"/>
  <c r="J10" i="9"/>
  <c r="O10" i="9" s="1"/>
  <c r="G14" i="9"/>
  <c r="L14" i="9" s="1"/>
  <c r="I14" i="9"/>
  <c r="N14" i="9" s="1"/>
  <c r="H6" i="9"/>
  <c r="M6" i="9" s="1"/>
  <c r="F7" i="9"/>
  <c r="K7" i="9" s="1"/>
  <c r="J7" i="9"/>
  <c r="O7" i="9" s="1"/>
  <c r="H8" i="9"/>
  <c r="M8" i="9" s="1"/>
  <c r="F9" i="9"/>
  <c r="K9" i="9" s="1"/>
  <c r="J9" i="9"/>
  <c r="O9" i="9" s="1"/>
  <c r="H10" i="9"/>
  <c r="M10" i="9" s="1"/>
  <c r="F11" i="9"/>
  <c r="K11" i="9" s="1"/>
  <c r="G6" i="9"/>
  <c r="L6" i="9" s="1"/>
  <c r="I6" i="9"/>
  <c r="N6" i="9" s="1"/>
  <c r="G7" i="9"/>
  <c r="L7" i="9" s="1"/>
  <c r="I7" i="9"/>
  <c r="N7" i="9" s="1"/>
  <c r="G8" i="9"/>
  <c r="L8" i="9" s="1"/>
  <c r="I8" i="9"/>
  <c r="N8" i="9" s="1"/>
  <c r="G9" i="9"/>
  <c r="L9" i="9" s="1"/>
  <c r="I9" i="9"/>
  <c r="N9" i="9" s="1"/>
  <c r="G10" i="9"/>
  <c r="L10" i="9" s="1"/>
  <c r="I10" i="9"/>
  <c r="N10" i="9" s="1"/>
  <c r="G11" i="9"/>
  <c r="L11" i="9" s="1"/>
  <c r="I11" i="9"/>
  <c r="N11" i="9" s="1"/>
  <c r="G12" i="9"/>
  <c r="L12" i="9" s="1"/>
  <c r="I12" i="9"/>
  <c r="N12" i="9" s="1"/>
  <c r="G13" i="9"/>
  <c r="L13" i="9" s="1"/>
  <c r="I13" i="9"/>
  <c r="N13" i="9" s="1"/>
  <c r="F14" i="8"/>
  <c r="K14" i="8" s="1"/>
  <c r="F13" i="8"/>
  <c r="K13" i="8" s="1"/>
  <c r="F12" i="8"/>
  <c r="K12" i="8" s="1"/>
  <c r="H14" i="8"/>
  <c r="M14" i="8" s="1"/>
  <c r="H13" i="8"/>
  <c r="M13" i="8" s="1"/>
  <c r="H12" i="8"/>
  <c r="M12" i="8" s="1"/>
  <c r="H11" i="8"/>
  <c r="M11" i="8" s="1"/>
  <c r="J14" i="8"/>
  <c r="O14" i="8" s="1"/>
  <c r="J13" i="8"/>
  <c r="O13" i="8" s="1"/>
  <c r="J12" i="8"/>
  <c r="O12" i="8" s="1"/>
  <c r="J11" i="8"/>
  <c r="O11" i="8" s="1"/>
  <c r="F6" i="8"/>
  <c r="K6" i="8" s="1"/>
  <c r="J6" i="8"/>
  <c r="O6" i="8" s="1"/>
  <c r="H7" i="8"/>
  <c r="M7" i="8" s="1"/>
  <c r="F8" i="8"/>
  <c r="K8" i="8" s="1"/>
  <c r="J8" i="8"/>
  <c r="O8" i="8" s="1"/>
  <c r="H9" i="8"/>
  <c r="M9" i="8" s="1"/>
  <c r="F10" i="8"/>
  <c r="K10" i="8" s="1"/>
  <c r="J10" i="8"/>
  <c r="O10" i="8" s="1"/>
  <c r="G14" i="8"/>
  <c r="L14" i="8" s="1"/>
  <c r="I14" i="8"/>
  <c r="N14" i="8" s="1"/>
  <c r="H6" i="8"/>
  <c r="M6" i="8" s="1"/>
  <c r="F7" i="8"/>
  <c r="K7" i="8" s="1"/>
  <c r="J7" i="8"/>
  <c r="O7" i="8" s="1"/>
  <c r="H8" i="8"/>
  <c r="M8" i="8" s="1"/>
  <c r="F9" i="8"/>
  <c r="K9" i="8" s="1"/>
  <c r="J9" i="8"/>
  <c r="O9" i="8" s="1"/>
  <c r="H10" i="8"/>
  <c r="M10" i="8" s="1"/>
  <c r="F11" i="8"/>
  <c r="K11" i="8" s="1"/>
  <c r="G6" i="8"/>
  <c r="L6" i="8" s="1"/>
  <c r="I6" i="8"/>
  <c r="N6" i="8" s="1"/>
  <c r="G7" i="8"/>
  <c r="L7" i="8" s="1"/>
  <c r="I7" i="8"/>
  <c r="N7" i="8" s="1"/>
  <c r="G8" i="8"/>
  <c r="L8" i="8" s="1"/>
  <c r="I8" i="8"/>
  <c r="N8" i="8" s="1"/>
  <c r="G9" i="8"/>
  <c r="L9" i="8" s="1"/>
  <c r="I9" i="8"/>
  <c r="N9" i="8" s="1"/>
  <c r="G10" i="8"/>
  <c r="L10" i="8" s="1"/>
  <c r="I10" i="8"/>
  <c r="N10" i="8" s="1"/>
  <c r="G11" i="8"/>
  <c r="L11" i="8" s="1"/>
  <c r="I11" i="8"/>
  <c r="N11" i="8" s="1"/>
  <c r="G12" i="8"/>
  <c r="L12" i="8" s="1"/>
  <c r="I12" i="8"/>
  <c r="N12" i="8" s="1"/>
  <c r="G13" i="8"/>
  <c r="L13" i="8" s="1"/>
  <c r="I13" i="8"/>
  <c r="N13" i="8" s="1"/>
  <c r="B7" i="1"/>
  <c r="C7" i="1" s="1"/>
  <c r="D7" i="1" s="1"/>
  <c r="E7" i="1" s="1"/>
  <c r="B8" i="1"/>
  <c r="C8" i="1" s="1"/>
  <c r="D8" i="1" s="1"/>
  <c r="E8" i="1" s="1"/>
  <c r="B9" i="1"/>
  <c r="C9" i="1" s="1"/>
  <c r="D9" i="1" s="1"/>
  <c r="E9" i="1" s="1"/>
  <c r="B10" i="1"/>
  <c r="C10" i="1" s="1"/>
  <c r="D10" i="1" s="1"/>
  <c r="E10" i="1" s="1"/>
  <c r="B11" i="1"/>
  <c r="C11" i="1" s="1"/>
  <c r="D11" i="1" s="1"/>
  <c r="E11" i="1" s="1"/>
  <c r="B12" i="1"/>
  <c r="C12" i="1" s="1"/>
  <c r="D12" i="1" s="1"/>
  <c r="E12" i="1" s="1"/>
  <c r="B13" i="1"/>
  <c r="C13" i="1" s="1"/>
  <c r="D13" i="1" s="1"/>
  <c r="E13" i="1" s="1"/>
  <c r="B14" i="1"/>
  <c r="C14" i="1" s="1"/>
  <c r="D14" i="1" s="1"/>
  <c r="E14" i="1" s="1"/>
  <c r="B6" i="1"/>
  <c r="C6" i="1" s="1"/>
  <c r="D6" i="1" l="1"/>
  <c r="E6" i="1" s="1"/>
  <c r="F6" i="1"/>
  <c r="K6" i="1" s="1"/>
  <c r="I6" i="1"/>
  <c r="N6" i="1" s="1"/>
  <c r="I7" i="1"/>
  <c r="N7" i="1" s="1"/>
  <c r="I8" i="1"/>
  <c r="N8" i="1" s="1"/>
  <c r="I9" i="1"/>
  <c r="N9" i="1" s="1"/>
  <c r="I10" i="1"/>
  <c r="N10" i="1" s="1"/>
  <c r="I11" i="1"/>
  <c r="N11" i="1" s="1"/>
  <c r="I12" i="1"/>
  <c r="N12" i="1" s="1"/>
  <c r="I13" i="1"/>
  <c r="N13" i="1"/>
  <c r="G6" i="1"/>
  <c r="L6" i="1" s="1"/>
  <c r="G7" i="1"/>
  <c r="L7" i="1" s="1"/>
  <c r="G8" i="1"/>
  <c r="L8" i="1" s="1"/>
  <c r="G9" i="1"/>
  <c r="L9" i="1" s="1"/>
  <c r="G10" i="1"/>
  <c r="L10" i="1" s="1"/>
  <c r="G11" i="1"/>
  <c r="L11" i="1" s="1"/>
  <c r="G12" i="1"/>
  <c r="L12" i="1" s="1"/>
  <c r="G13" i="1"/>
  <c r="L13" i="1" s="1"/>
  <c r="I14" i="1"/>
  <c r="N14" i="1"/>
  <c r="F7" i="1"/>
  <c r="K7" i="1"/>
  <c r="F9" i="1"/>
  <c r="K9" i="1"/>
  <c r="F11" i="1"/>
  <c r="K11" i="1"/>
  <c r="F13" i="1"/>
  <c r="K13" i="1"/>
  <c r="J6" i="1"/>
  <c r="O6" i="1" s="1"/>
  <c r="J7" i="1"/>
  <c r="O7" i="1" s="1"/>
  <c r="J8" i="1"/>
  <c r="O8" i="1" s="1"/>
  <c r="J9" i="1"/>
  <c r="O9" i="1" s="1"/>
  <c r="J10" i="1"/>
  <c r="O10" i="1" s="1"/>
  <c r="J11" i="1"/>
  <c r="O11" i="1"/>
  <c r="J12" i="1"/>
  <c r="O12" i="1" s="1"/>
  <c r="J13" i="1"/>
  <c r="O13" i="1" s="1"/>
  <c r="H6" i="1"/>
  <c r="M6" i="1" s="1"/>
  <c r="H7" i="1"/>
  <c r="M7" i="1" s="1"/>
  <c r="H8" i="1"/>
  <c r="M8" i="1" s="1"/>
  <c r="H9" i="1"/>
  <c r="M9" i="1" s="1"/>
  <c r="H10" i="1"/>
  <c r="M10" i="1" s="1"/>
  <c r="H11" i="1"/>
  <c r="M11" i="1" s="1"/>
  <c r="H12" i="1"/>
  <c r="M12" i="1" s="1"/>
  <c r="H13" i="1"/>
  <c r="M13" i="1" s="1"/>
  <c r="J14" i="1"/>
  <c r="O14" i="1" s="1"/>
  <c r="F8" i="1"/>
  <c r="K8" i="1" s="1"/>
  <c r="F10" i="1"/>
  <c r="K10" i="1" s="1"/>
  <c r="F12" i="1"/>
  <c r="K12" i="1" s="1"/>
  <c r="F14" i="1"/>
  <c r="K14" i="1" s="1"/>
  <c r="G14" i="1"/>
  <c r="L14" i="1" s="1"/>
  <c r="H14" i="1"/>
  <c r="M14" i="1" s="1"/>
</calcChain>
</file>

<file path=xl/sharedStrings.xml><?xml version="1.0" encoding="utf-8"?>
<sst xmlns="http://schemas.openxmlformats.org/spreadsheetml/2006/main" count="60" uniqueCount="11">
  <si>
    <t>Modul:</t>
  </si>
  <si>
    <t>Übersetzung :</t>
  </si>
  <si>
    <t>(X1+X2):</t>
  </si>
  <si>
    <t>Tatsächliche Übersetzung</t>
  </si>
  <si>
    <t>Zähnezahl Zahnrad Z2</t>
  </si>
  <si>
    <t>theoretische Zähnezahl des Zahnrades Z2=Z1*u</t>
  </si>
  <si>
    <t>Zähnezahl Ritzel Z1</t>
  </si>
  <si>
    <t xml:space="preserve">Abweichung Übersetzung </t>
  </si>
  <si>
    <t>Schrägungswinkel β in ° und rad</t>
  </si>
  <si>
    <t>ad für</t>
  </si>
  <si>
    <t>av für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</si>
</sst>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0.0000"/>
    <numFmt numFmtId="169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169" fontId="2" fillId="0" borderId="1" xfId="0" applyNumberFormat="1" applyFont="1" applyBorder="1"/>
    <xf numFmtId="2" fontId="2" fillId="0" borderId="1" xfId="0" applyNumberFormat="1" applyFont="1" applyBorder="1"/>
    <xf numFmtId="0" fontId="2" fillId="0" borderId="2" xfId="0" applyFont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2" fontId="2" fillId="0" borderId="10" xfId="0" applyNumberFormat="1" applyFont="1" applyBorder="1"/>
    <xf numFmtId="2" fontId="2" fillId="0" borderId="11" xfId="0" applyNumberFormat="1" applyFont="1" applyBorder="1"/>
    <xf numFmtId="2" fontId="2" fillId="0" borderId="12" xfId="0" applyNumberFormat="1" applyFont="1" applyBorder="1"/>
    <xf numFmtId="2" fontId="2" fillId="0" borderId="13" xfId="0" applyNumberFormat="1" applyFont="1" applyBorder="1"/>
    <xf numFmtId="2" fontId="2" fillId="0" borderId="14" xfId="0" applyNumberFormat="1" applyFont="1" applyBorder="1"/>
    <xf numFmtId="0" fontId="2" fillId="0" borderId="9" xfId="0" applyFont="1" applyFill="1" applyBorder="1" applyAlignment="1">
      <alignment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0" xfId="0" applyFont="1" applyBorder="1"/>
    <xf numFmtId="10" fontId="2" fillId="0" borderId="11" xfId="1" applyNumberFormat="1" applyFont="1" applyBorder="1"/>
    <xf numFmtId="0" fontId="2" fillId="0" borderId="12" xfId="0" applyFont="1" applyBorder="1"/>
    <xf numFmtId="0" fontId="2" fillId="0" borderId="13" xfId="0" applyFont="1" applyBorder="1"/>
    <xf numFmtId="169" fontId="2" fillId="0" borderId="13" xfId="0" applyNumberFormat="1" applyFont="1" applyBorder="1"/>
    <xf numFmtId="10" fontId="2" fillId="0" borderId="14" xfId="1" applyNumberFormat="1" applyFont="1" applyBorder="1"/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168" fontId="2" fillId="0" borderId="8" xfId="0" applyNumberFormat="1" applyFont="1" applyBorder="1"/>
    <xf numFmtId="168" fontId="2" fillId="0" borderId="2" xfId="0" applyNumberFormat="1" applyFont="1" applyBorder="1"/>
    <xf numFmtId="168" fontId="2" fillId="0" borderId="9" xfId="0" applyNumberFormat="1" applyFont="1" applyBorder="1"/>
    <xf numFmtId="0" fontId="2" fillId="0" borderId="15" xfId="0" applyFont="1" applyBorder="1"/>
    <xf numFmtId="0" fontId="2" fillId="0" borderId="16" xfId="0" applyFont="1" applyBorder="1"/>
    <xf numFmtId="169" fontId="2" fillId="0" borderId="16" xfId="0" applyNumberFormat="1" applyFont="1" applyBorder="1"/>
    <xf numFmtId="10" fontId="2" fillId="0" borderId="17" xfId="1" applyNumberFormat="1" applyFont="1" applyBorder="1"/>
    <xf numFmtId="2" fontId="2" fillId="0" borderId="15" xfId="0" applyNumberFormat="1" applyFont="1" applyBorder="1"/>
    <xf numFmtId="2" fontId="2" fillId="0" borderId="16" xfId="0" applyNumberFormat="1" applyFont="1" applyBorder="1"/>
    <xf numFmtId="2" fontId="2" fillId="0" borderId="17" xfId="0" applyNumberFormat="1" applyFont="1" applyBorder="1"/>
  </cellXfs>
  <cellStyles count="2">
    <cellStyle name="Prozent" xfId="1" builtinId="5"/>
    <cellStyle name="Standard" xfId="0" builtinId="0"/>
  </cellStyles>
  <dxfs count="10">
    <dxf>
      <fill>
        <patternFill>
          <bgColor theme="9" tint="0.39994506668294322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zoomScale="115" zoomScaleNormal="115" workbookViewId="0">
      <selection activeCell="L7" sqref="L7"/>
    </sheetView>
  </sheetViews>
  <sheetFormatPr baseColWidth="10" defaultRowHeight="15" x14ac:dyDescent="0.25"/>
  <cols>
    <col min="1" max="1" width="13" customWidth="1"/>
    <col min="2" max="2" width="14.42578125" customWidth="1"/>
    <col min="3" max="3" width="11.28515625" customWidth="1"/>
    <col min="4" max="4" width="12.85546875" bestFit="1" customWidth="1"/>
    <col min="5" max="5" width="12.7109375" customWidth="1"/>
    <col min="6" max="15" width="7.28515625" bestFit="1" customWidth="1"/>
  </cols>
  <sheetData>
    <row r="1" spans="1:15" ht="15.75" thickBot="1" x14ac:dyDescent="0.3">
      <c r="A1" s="1" t="s">
        <v>1</v>
      </c>
      <c r="B1" s="2">
        <v>6.1429999999999998</v>
      </c>
      <c r="C1" s="1" t="s">
        <v>0</v>
      </c>
      <c r="D1" s="2">
        <v>4</v>
      </c>
      <c r="E1" s="1" t="s">
        <v>2</v>
      </c>
      <c r="F1" s="2">
        <v>0.8</v>
      </c>
      <c r="G1" s="1"/>
      <c r="H1" s="1"/>
      <c r="I1" s="1"/>
      <c r="J1" s="1"/>
      <c r="K1" s="1"/>
      <c r="L1" s="1"/>
      <c r="M1" s="1"/>
      <c r="N1" s="1"/>
      <c r="O1" s="1"/>
    </row>
    <row r="2" spans="1:15" ht="15.75" thickBot="1" x14ac:dyDescent="0.3">
      <c r="A2" s="1"/>
      <c r="B2" s="1"/>
      <c r="C2" s="1"/>
      <c r="D2" s="1"/>
      <c r="E2" s="1"/>
      <c r="F2" s="9" t="s">
        <v>9</v>
      </c>
      <c r="G2" s="10"/>
      <c r="H2" s="10"/>
      <c r="I2" s="10"/>
      <c r="J2" s="11"/>
      <c r="K2" s="9" t="s">
        <v>10</v>
      </c>
      <c r="L2" s="10"/>
      <c r="M2" s="10"/>
      <c r="N2" s="10"/>
      <c r="O2" s="11"/>
    </row>
    <row r="3" spans="1:15" ht="30" customHeight="1" x14ac:dyDescent="0.25">
      <c r="A3" s="23" t="s">
        <v>6</v>
      </c>
      <c r="B3" s="24" t="s">
        <v>5</v>
      </c>
      <c r="C3" s="24" t="s">
        <v>4</v>
      </c>
      <c r="D3" s="24" t="s">
        <v>3</v>
      </c>
      <c r="E3" s="25" t="s">
        <v>7</v>
      </c>
      <c r="F3" s="12" t="s">
        <v>8</v>
      </c>
      <c r="G3" s="13"/>
      <c r="H3" s="13"/>
      <c r="I3" s="13"/>
      <c r="J3" s="14"/>
      <c r="K3" s="12" t="s">
        <v>8</v>
      </c>
      <c r="L3" s="13"/>
      <c r="M3" s="13"/>
      <c r="N3" s="13"/>
      <c r="O3" s="14"/>
    </row>
    <row r="4" spans="1:15" ht="15" customHeight="1" x14ac:dyDescent="0.25">
      <c r="A4" s="26"/>
      <c r="B4" s="3"/>
      <c r="C4" s="3"/>
      <c r="D4" s="3"/>
      <c r="E4" s="27"/>
      <c r="F4" s="15">
        <v>11</v>
      </c>
      <c r="G4" s="7">
        <v>12</v>
      </c>
      <c r="H4" s="7">
        <v>13</v>
      </c>
      <c r="I4" s="7">
        <v>14</v>
      </c>
      <c r="J4" s="16">
        <v>15</v>
      </c>
      <c r="K4" s="15">
        <v>11</v>
      </c>
      <c r="L4" s="8">
        <v>12</v>
      </c>
      <c r="M4" s="8">
        <v>13</v>
      </c>
      <c r="N4" s="8">
        <v>14</v>
      </c>
      <c r="O4" s="22">
        <v>15</v>
      </c>
    </row>
    <row r="5" spans="1:15" ht="15.75" thickBot="1" x14ac:dyDescent="0.3">
      <c r="A5" s="34"/>
      <c r="B5" s="35"/>
      <c r="C5" s="35"/>
      <c r="D5" s="35"/>
      <c r="E5" s="36"/>
      <c r="F5" s="37">
        <f>F$4*2*3.14/360</f>
        <v>0.19188888888888889</v>
      </c>
      <c r="G5" s="38">
        <f t="shared" ref="G5:O5" si="0">G$4*2*3.14/360</f>
        <v>0.20933333333333334</v>
      </c>
      <c r="H5" s="38">
        <f t="shared" si="0"/>
        <v>0.22677777777777777</v>
      </c>
      <c r="I5" s="38">
        <f t="shared" si="0"/>
        <v>0.24422222222222223</v>
      </c>
      <c r="J5" s="39">
        <f t="shared" si="0"/>
        <v>0.26166666666666666</v>
      </c>
      <c r="K5" s="37">
        <f>K$4*2*3.14/360</f>
        <v>0.19188888888888889</v>
      </c>
      <c r="L5" s="38">
        <f t="shared" si="0"/>
        <v>0.20933333333333334</v>
      </c>
      <c r="M5" s="38">
        <f t="shared" si="0"/>
        <v>0.22677777777777777</v>
      </c>
      <c r="N5" s="38">
        <f t="shared" si="0"/>
        <v>0.24422222222222223</v>
      </c>
      <c r="O5" s="39">
        <f t="shared" si="0"/>
        <v>0.26166666666666666</v>
      </c>
    </row>
    <row r="6" spans="1:15" x14ac:dyDescent="0.25">
      <c r="A6" s="40">
        <v>17</v>
      </c>
      <c r="B6" s="41">
        <f>A6*6.143</f>
        <v>104.431</v>
      </c>
      <c r="C6" s="41">
        <f>ROUND(B6,0)</f>
        <v>104</v>
      </c>
      <c r="D6" s="42">
        <f>(C6/A6)</f>
        <v>6.117647058823529</v>
      </c>
      <c r="E6" s="43">
        <f>((D6-6.143)/6.143)</f>
        <v>-4.1271270025184442E-3</v>
      </c>
      <c r="F6" s="44">
        <f>((($D$1/(2*COS(F$5))*($A6+$C6))))</f>
        <v>246.52477739185196</v>
      </c>
      <c r="G6" s="45">
        <f>((($D$1/(2*COS(G$5))*($A6+$C6))))</f>
        <v>247.40084186172771</v>
      </c>
      <c r="H6" s="45">
        <f>((($D$1/(2*COS(H$5))*($A6+$C6))))</f>
        <v>248.35900040439464</v>
      </c>
      <c r="I6" s="45">
        <f>((($D$1/(2*COS(I$5))*($A6+$C6))))</f>
        <v>249.40079746707195</v>
      </c>
      <c r="J6" s="46">
        <f>((($D$1/(2*COS(J$5))*($A6+$C6))))</f>
        <v>250.5279284612449</v>
      </c>
      <c r="K6" s="44">
        <f>(F6+($F$1)*$D$1)</f>
        <v>249.72477739185194</v>
      </c>
      <c r="L6" s="45">
        <f t="shared" ref="L6:O14" si="1">(G6+($F$1)*$D$1)</f>
        <v>250.6008418617277</v>
      </c>
      <c r="M6" s="45">
        <f t="shared" si="1"/>
        <v>251.55900040439462</v>
      </c>
      <c r="N6" s="45">
        <f t="shared" si="1"/>
        <v>252.60079746707194</v>
      </c>
      <c r="O6" s="46">
        <f t="shared" si="1"/>
        <v>253.72792846124489</v>
      </c>
    </row>
    <row r="7" spans="1:15" x14ac:dyDescent="0.25">
      <c r="A7" s="28">
        <v>18</v>
      </c>
      <c r="B7" s="4">
        <f t="shared" ref="B7:B14" si="2">A7*6.143</f>
        <v>110.574</v>
      </c>
      <c r="C7" s="4">
        <f t="shared" ref="C7:C14" si="3">ROUND(B7,0)</f>
        <v>111</v>
      </c>
      <c r="D7" s="5">
        <f t="shared" ref="D7:D14" si="4">(C7/A7)</f>
        <v>6.166666666666667</v>
      </c>
      <c r="E7" s="29">
        <f t="shared" ref="E7:E14" si="5">((D7-6.143)/6.143)</f>
        <v>3.8526235823973906E-3</v>
      </c>
      <c r="F7" s="17">
        <f>((($D$1/(2*COS(F$5))*($A7+$C7))))</f>
        <v>262.82393622767688</v>
      </c>
      <c r="G7" s="6">
        <f>((($D$1/(2*COS(G$5))*($A7+$C7))))</f>
        <v>263.75792231539566</v>
      </c>
      <c r="H7" s="6">
        <f>((($D$1/(2*COS(H$5))*($A7+$C7))))</f>
        <v>264.77943018319758</v>
      </c>
      <c r="I7" s="6">
        <f>((($D$1/(2*COS(I$5))*($A7+$C7))))</f>
        <v>265.89010639051475</v>
      </c>
      <c r="J7" s="18">
        <f>((($D$1/(2*COS(J$5))*($A7+$C7))))</f>
        <v>267.09175844215366</v>
      </c>
      <c r="K7" s="17">
        <f t="shared" ref="K7:K14" si="6">(F7+($F$1)*$D$1)</f>
        <v>266.02393622767687</v>
      </c>
      <c r="L7" s="6">
        <f t="shared" si="1"/>
        <v>266.95792231539565</v>
      </c>
      <c r="M7" s="6">
        <f t="shared" si="1"/>
        <v>267.97943018319756</v>
      </c>
      <c r="N7" s="6">
        <f t="shared" si="1"/>
        <v>269.09010639051473</v>
      </c>
      <c r="O7" s="18">
        <f t="shared" si="1"/>
        <v>270.29175844215365</v>
      </c>
    </row>
    <row r="8" spans="1:15" x14ac:dyDescent="0.25">
      <c r="A8" s="28">
        <v>19</v>
      </c>
      <c r="B8" s="4">
        <f t="shared" si="2"/>
        <v>116.717</v>
      </c>
      <c r="C8" s="4">
        <f t="shared" si="3"/>
        <v>117</v>
      </c>
      <c r="D8" s="5">
        <f t="shared" si="4"/>
        <v>6.1578947368421053</v>
      </c>
      <c r="E8" s="29">
        <f t="shared" si="5"/>
        <v>2.4246682145703268E-3</v>
      </c>
      <c r="F8" s="17">
        <f>((($D$1/(2*COS(F$5))*($A8+$C8))))</f>
        <v>277.08570020902368</v>
      </c>
      <c r="G8" s="6">
        <f>((($D$1/(2*COS(G$5))*($A8+$C8))))</f>
        <v>278.07036771235511</v>
      </c>
      <c r="H8" s="6">
        <f>((($D$1/(2*COS(H$5))*($A8+$C8))))</f>
        <v>279.14730623965016</v>
      </c>
      <c r="I8" s="6">
        <f>((($D$1/(2*COS(I$5))*($A8+$C8))))</f>
        <v>280.31825169852715</v>
      </c>
      <c r="J8" s="18">
        <f>((($D$1/(2*COS(J$5))*($A8+$C8))))</f>
        <v>281.58510967544879</v>
      </c>
      <c r="K8" s="17">
        <f t="shared" si="6"/>
        <v>280.28570020902367</v>
      </c>
      <c r="L8" s="6">
        <f t="shared" si="1"/>
        <v>281.2703677123551</v>
      </c>
      <c r="M8" s="6">
        <f t="shared" si="1"/>
        <v>282.34730623965015</v>
      </c>
      <c r="N8" s="6">
        <f t="shared" si="1"/>
        <v>283.51825169852714</v>
      </c>
      <c r="O8" s="18">
        <f t="shared" si="1"/>
        <v>284.78510967544878</v>
      </c>
    </row>
    <row r="9" spans="1:15" x14ac:dyDescent="0.25">
      <c r="A9" s="28">
        <v>20</v>
      </c>
      <c r="B9" s="4">
        <f t="shared" si="2"/>
        <v>122.86</v>
      </c>
      <c r="C9" s="4">
        <f t="shared" si="3"/>
        <v>123</v>
      </c>
      <c r="D9" s="5">
        <f t="shared" si="4"/>
        <v>6.15</v>
      </c>
      <c r="E9" s="29">
        <f t="shared" si="5"/>
        <v>1.139508383526056E-3</v>
      </c>
      <c r="F9" s="17">
        <f>((($D$1/(2*COS(F$5))*($A9+$C9))))</f>
        <v>291.34746419037049</v>
      </c>
      <c r="G9" s="6">
        <f>((($D$1/(2*COS(G$5))*($A9+$C9))))</f>
        <v>292.38281310931455</v>
      </c>
      <c r="H9" s="6">
        <f>((($D$1/(2*COS(H$5))*($A9+$C9))))</f>
        <v>293.51518229610275</v>
      </c>
      <c r="I9" s="6">
        <f>((($D$1/(2*COS(I$5))*($A9+$C9))))</f>
        <v>294.74639700653961</v>
      </c>
      <c r="J9" s="18">
        <f>((($D$1/(2*COS(J$5))*($A9+$C9))))</f>
        <v>296.07846090874398</v>
      </c>
      <c r="K9" s="17">
        <f t="shared" si="6"/>
        <v>294.54746419037048</v>
      </c>
      <c r="L9" s="6">
        <f t="shared" si="1"/>
        <v>295.58281310931454</v>
      </c>
      <c r="M9" s="6">
        <f t="shared" si="1"/>
        <v>296.71518229610274</v>
      </c>
      <c r="N9" s="6">
        <f t="shared" si="1"/>
        <v>297.9463970065396</v>
      </c>
      <c r="O9" s="18">
        <f t="shared" si="1"/>
        <v>299.27846090874397</v>
      </c>
    </row>
    <row r="10" spans="1:15" x14ac:dyDescent="0.25">
      <c r="A10" s="28">
        <v>21</v>
      </c>
      <c r="B10" s="4">
        <f t="shared" si="2"/>
        <v>129.00299999999999</v>
      </c>
      <c r="C10" s="4">
        <f t="shared" si="3"/>
        <v>129</v>
      </c>
      <c r="D10" s="5">
        <f t="shared" si="4"/>
        <v>6.1428571428571432</v>
      </c>
      <c r="E10" s="29">
        <f t="shared" si="5"/>
        <v>-2.3255273133087443E-5</v>
      </c>
      <c r="F10" s="17">
        <f>((($D$1/(2*COS(F$5))*($A10+$C10))))</f>
        <v>305.60922817171729</v>
      </c>
      <c r="G10" s="6">
        <f>((($D$1/(2*COS(G$5))*($A10+$C10))))</f>
        <v>306.695258506274</v>
      </c>
      <c r="H10" s="6">
        <f>((($D$1/(2*COS(H$5))*($A10+$C10))))</f>
        <v>307.88305835255534</v>
      </c>
      <c r="I10" s="6">
        <f>((($D$1/(2*COS(I$5))*($A10+$C10))))</f>
        <v>309.17454231455201</v>
      </c>
      <c r="J10" s="18">
        <f>((($D$1/(2*COS(J$5))*($A10+$C10))))</f>
        <v>310.57181214203911</v>
      </c>
      <c r="K10" s="17">
        <f t="shared" si="6"/>
        <v>308.80922817171728</v>
      </c>
      <c r="L10" s="6">
        <f t="shared" si="1"/>
        <v>309.89525850627399</v>
      </c>
      <c r="M10" s="6">
        <f t="shared" si="1"/>
        <v>311.08305835255533</v>
      </c>
      <c r="N10" s="6">
        <f t="shared" si="1"/>
        <v>312.374542314552</v>
      </c>
      <c r="O10" s="18">
        <f t="shared" si="1"/>
        <v>313.7718121420391</v>
      </c>
    </row>
    <row r="11" spans="1:15" x14ac:dyDescent="0.25">
      <c r="A11" s="28">
        <v>22</v>
      </c>
      <c r="B11" s="4">
        <f t="shared" si="2"/>
        <v>135.14599999999999</v>
      </c>
      <c r="C11" s="4">
        <f t="shared" si="3"/>
        <v>135</v>
      </c>
      <c r="D11" s="5">
        <f t="shared" si="4"/>
        <v>6.1363636363636367</v>
      </c>
      <c r="E11" s="29">
        <f t="shared" si="5"/>
        <v>-1.080313142823231E-3</v>
      </c>
      <c r="F11" s="17">
        <f>((($D$1/(2*COS(F$5))*($A11+$C11))))</f>
        <v>319.87099215306409</v>
      </c>
      <c r="G11" s="6">
        <f>((($D$1/(2*COS(G$5))*($A11+$C11))))</f>
        <v>321.00770390323345</v>
      </c>
      <c r="H11" s="6">
        <f>((($D$1/(2*COS(H$5))*($A11+$C11))))</f>
        <v>322.25093440900793</v>
      </c>
      <c r="I11" s="6">
        <f>((($D$1/(2*COS(I$5))*($A11+$C11))))</f>
        <v>323.60268762256442</v>
      </c>
      <c r="J11" s="18">
        <f>((($D$1/(2*COS(J$5))*($A11+$C11))))</f>
        <v>325.06516337533429</v>
      </c>
      <c r="K11" s="17">
        <f t="shared" si="6"/>
        <v>323.07099215306408</v>
      </c>
      <c r="L11" s="6">
        <f t="shared" si="1"/>
        <v>324.20770390323344</v>
      </c>
      <c r="M11" s="6">
        <f t="shared" si="1"/>
        <v>325.45093440900791</v>
      </c>
      <c r="N11" s="6">
        <f t="shared" si="1"/>
        <v>326.80268762256441</v>
      </c>
      <c r="O11" s="18">
        <f t="shared" si="1"/>
        <v>328.26516337533428</v>
      </c>
    </row>
    <row r="12" spans="1:15" x14ac:dyDescent="0.25">
      <c r="A12" s="28">
        <v>23</v>
      </c>
      <c r="B12" s="4">
        <f t="shared" si="2"/>
        <v>141.28899999999999</v>
      </c>
      <c r="C12" s="4">
        <f t="shared" si="3"/>
        <v>141</v>
      </c>
      <c r="D12" s="5">
        <f t="shared" si="4"/>
        <v>6.1304347826086953</v>
      </c>
      <c r="E12" s="29">
        <f t="shared" si="5"/>
        <v>-2.045452936888239E-3</v>
      </c>
      <c r="F12" s="17">
        <f>((($D$1/(2*COS(F$5))*($A12+$C12))))</f>
        <v>334.1327561344109</v>
      </c>
      <c r="G12" s="6">
        <f>((($D$1/(2*COS(G$5))*($A12+$C12))))</f>
        <v>335.32014930019295</v>
      </c>
      <c r="H12" s="6">
        <f>((($D$1/(2*COS(H$5))*($A12+$C12))))</f>
        <v>336.61881046546051</v>
      </c>
      <c r="I12" s="6">
        <f>((($D$1/(2*COS(I$5))*($A12+$C12))))</f>
        <v>338.03083293057688</v>
      </c>
      <c r="J12" s="18">
        <f>((($D$1/(2*COS(J$5))*($A12+$C12))))</f>
        <v>339.55851460862942</v>
      </c>
      <c r="K12" s="17">
        <f t="shared" si="6"/>
        <v>337.33275613441089</v>
      </c>
      <c r="L12" s="6">
        <f t="shared" si="1"/>
        <v>338.52014930019294</v>
      </c>
      <c r="M12" s="6">
        <f t="shared" si="1"/>
        <v>339.8188104654605</v>
      </c>
      <c r="N12" s="6">
        <f t="shared" si="1"/>
        <v>341.23083293057687</v>
      </c>
      <c r="O12" s="18">
        <f t="shared" si="1"/>
        <v>342.75851460862941</v>
      </c>
    </row>
    <row r="13" spans="1:15" x14ac:dyDescent="0.25">
      <c r="A13" s="28">
        <v>24</v>
      </c>
      <c r="B13" s="4">
        <f t="shared" si="2"/>
        <v>147.43199999999999</v>
      </c>
      <c r="C13" s="4">
        <f t="shared" si="3"/>
        <v>147</v>
      </c>
      <c r="D13" s="5">
        <f t="shared" si="4"/>
        <v>6.125</v>
      </c>
      <c r="E13" s="29">
        <f t="shared" si="5"/>
        <v>-2.930164414781018E-3</v>
      </c>
      <c r="F13" s="17">
        <f>((($D$1/(2*COS(F$5))*($A13+$C13))))</f>
        <v>348.3945201157577</v>
      </c>
      <c r="G13" s="6">
        <f>((($D$1/(2*COS(G$5))*($A13+$C13))))</f>
        <v>349.6325946971524</v>
      </c>
      <c r="H13" s="6">
        <f>((($D$1/(2*COS(H$5))*($A13+$C13))))</f>
        <v>350.9866865219131</v>
      </c>
      <c r="I13" s="6">
        <f>((($D$1/(2*COS(I$5))*($A13+$C13))))</f>
        <v>352.45897823858928</v>
      </c>
      <c r="J13" s="18">
        <f>((($D$1/(2*COS(J$5))*($A13+$C13))))</f>
        <v>354.05186584192461</v>
      </c>
      <c r="K13" s="17">
        <f t="shared" si="6"/>
        <v>351.59452011575769</v>
      </c>
      <c r="L13" s="6">
        <f t="shared" si="1"/>
        <v>352.83259469715239</v>
      </c>
      <c r="M13" s="6">
        <f t="shared" si="1"/>
        <v>354.18668652191309</v>
      </c>
      <c r="N13" s="6">
        <f t="shared" si="1"/>
        <v>355.65897823858927</v>
      </c>
      <c r="O13" s="18">
        <f t="shared" si="1"/>
        <v>357.2518658419246</v>
      </c>
    </row>
    <row r="14" spans="1:15" ht="15.75" thickBot="1" x14ac:dyDescent="0.3">
      <c r="A14" s="30">
        <v>25</v>
      </c>
      <c r="B14" s="31">
        <f t="shared" si="2"/>
        <v>153.57499999999999</v>
      </c>
      <c r="C14" s="31">
        <f t="shared" si="3"/>
        <v>154</v>
      </c>
      <c r="D14" s="32">
        <f t="shared" si="4"/>
        <v>6.16</v>
      </c>
      <c r="E14" s="33">
        <f t="shared" si="5"/>
        <v>2.7673775028488278E-3</v>
      </c>
      <c r="F14" s="19">
        <f>((($D$1/(2*COS(F$5))*($A14+$C14))))</f>
        <v>364.69367895158263</v>
      </c>
      <c r="G14" s="20">
        <f>((($D$1/(2*COS(G$5))*($A14+$C14))))</f>
        <v>365.98967515082035</v>
      </c>
      <c r="H14" s="20">
        <f>((($D$1/(2*COS(H$5))*($A14+$C14))))</f>
        <v>367.40711630071604</v>
      </c>
      <c r="I14" s="20">
        <f>((($D$1/(2*COS(I$5))*($A14+$C14))))</f>
        <v>368.94828716203205</v>
      </c>
      <c r="J14" s="21">
        <f>((($D$1/(2*COS(J$5))*($A14+$C14))))</f>
        <v>370.61569582283335</v>
      </c>
      <c r="K14" s="19">
        <f t="shared" si="6"/>
        <v>367.89367895158261</v>
      </c>
      <c r="L14" s="20">
        <f t="shared" si="1"/>
        <v>369.18967515082034</v>
      </c>
      <c r="M14" s="20">
        <f t="shared" si="1"/>
        <v>370.60711630071603</v>
      </c>
      <c r="N14" s="20">
        <f t="shared" si="1"/>
        <v>372.14828716203203</v>
      </c>
      <c r="O14" s="21">
        <f t="shared" si="1"/>
        <v>373.81569582283333</v>
      </c>
    </row>
  </sheetData>
  <mergeCells count="9">
    <mergeCell ref="K3:O3"/>
    <mergeCell ref="F2:J2"/>
    <mergeCell ref="K2:O2"/>
    <mergeCell ref="F3:J3"/>
    <mergeCell ref="C3:C5"/>
    <mergeCell ref="D3:D5"/>
    <mergeCell ref="B3:B5"/>
    <mergeCell ref="A3:A5"/>
    <mergeCell ref="E3:E5"/>
  </mergeCells>
  <conditionalFormatting sqref="E6:E14">
    <cfRule type="expression" dxfId="9" priority="2">
      <formula>IF(AND(E6&lt;1,E6&gt;-1),TRUE,FALSE)</formula>
    </cfRule>
  </conditionalFormatting>
  <conditionalFormatting sqref="K6:O14">
    <cfRule type="expression" dxfId="8" priority="1">
      <formula>IF(AND(K6&gt;349,K6&lt;351),TRUE,FALSE)</formula>
    </cfRule>
  </conditionalFormatting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zoomScale="115" zoomScaleNormal="115" workbookViewId="0">
      <selection activeCell="D2" sqref="D2"/>
    </sheetView>
  </sheetViews>
  <sheetFormatPr baseColWidth="10" defaultRowHeight="15" x14ac:dyDescent="0.25"/>
  <cols>
    <col min="1" max="1" width="13" customWidth="1"/>
    <col min="2" max="2" width="14.42578125" customWidth="1"/>
    <col min="3" max="3" width="11.28515625" customWidth="1"/>
    <col min="4" max="4" width="12.85546875" bestFit="1" customWidth="1"/>
    <col min="5" max="5" width="12.7109375" customWidth="1"/>
    <col min="6" max="15" width="7.28515625" bestFit="1" customWidth="1"/>
  </cols>
  <sheetData>
    <row r="1" spans="1:15" ht="15.75" thickBot="1" x14ac:dyDescent="0.3">
      <c r="A1" s="1" t="s">
        <v>1</v>
      </c>
      <c r="B1" s="2">
        <v>6.1429999999999998</v>
      </c>
      <c r="C1" s="1" t="s">
        <v>0</v>
      </c>
      <c r="D1" s="2">
        <v>4.5</v>
      </c>
      <c r="E1" s="1" t="s">
        <v>2</v>
      </c>
      <c r="F1" s="2">
        <v>0.8</v>
      </c>
      <c r="G1" s="1"/>
      <c r="H1" s="1"/>
      <c r="I1" s="1"/>
      <c r="J1" s="1"/>
      <c r="K1" s="1"/>
      <c r="L1" s="1"/>
      <c r="M1" s="1"/>
      <c r="N1" s="1"/>
      <c r="O1" s="1"/>
    </row>
    <row r="2" spans="1:15" ht="15.75" thickBot="1" x14ac:dyDescent="0.3">
      <c r="A2" s="1"/>
      <c r="B2" s="1"/>
      <c r="C2" s="1"/>
      <c r="D2" s="1"/>
      <c r="E2" s="1"/>
      <c r="F2" s="9" t="s">
        <v>9</v>
      </c>
      <c r="G2" s="10"/>
      <c r="H2" s="10"/>
      <c r="I2" s="10"/>
      <c r="J2" s="11"/>
      <c r="K2" s="9" t="s">
        <v>10</v>
      </c>
      <c r="L2" s="10"/>
      <c r="M2" s="10"/>
      <c r="N2" s="10"/>
      <c r="O2" s="11"/>
    </row>
    <row r="3" spans="1:15" ht="30" customHeight="1" x14ac:dyDescent="0.25">
      <c r="A3" s="23" t="s">
        <v>6</v>
      </c>
      <c r="B3" s="24" t="s">
        <v>5</v>
      </c>
      <c r="C3" s="24" t="s">
        <v>4</v>
      </c>
      <c r="D3" s="24" t="s">
        <v>3</v>
      </c>
      <c r="E3" s="25" t="s">
        <v>7</v>
      </c>
      <c r="F3" s="12" t="s">
        <v>8</v>
      </c>
      <c r="G3" s="13"/>
      <c r="H3" s="13"/>
      <c r="I3" s="13"/>
      <c r="J3" s="14"/>
      <c r="K3" s="12" t="s">
        <v>8</v>
      </c>
      <c r="L3" s="13"/>
      <c r="M3" s="13"/>
      <c r="N3" s="13"/>
      <c r="O3" s="14"/>
    </row>
    <row r="4" spans="1:15" ht="15" customHeight="1" x14ac:dyDescent="0.25">
      <c r="A4" s="26"/>
      <c r="B4" s="3"/>
      <c r="C4" s="3"/>
      <c r="D4" s="3"/>
      <c r="E4" s="27"/>
      <c r="F4" s="15">
        <v>11</v>
      </c>
      <c r="G4" s="7">
        <v>12</v>
      </c>
      <c r="H4" s="7">
        <v>13</v>
      </c>
      <c r="I4" s="7">
        <v>14</v>
      </c>
      <c r="J4" s="16">
        <v>15</v>
      </c>
      <c r="K4" s="15">
        <v>11</v>
      </c>
      <c r="L4" s="8">
        <v>12</v>
      </c>
      <c r="M4" s="8">
        <v>13</v>
      </c>
      <c r="N4" s="8">
        <v>14</v>
      </c>
      <c r="O4" s="22">
        <v>15</v>
      </c>
    </row>
    <row r="5" spans="1:15" ht="15.75" thickBot="1" x14ac:dyDescent="0.3">
      <c r="A5" s="34"/>
      <c r="B5" s="35"/>
      <c r="C5" s="35"/>
      <c r="D5" s="35"/>
      <c r="E5" s="36"/>
      <c r="F5" s="37">
        <f>F$4*2*3.14/360</f>
        <v>0.19188888888888889</v>
      </c>
      <c r="G5" s="38">
        <f t="shared" ref="G5:O5" si="0">G$4*2*3.14/360</f>
        <v>0.20933333333333334</v>
      </c>
      <c r="H5" s="38">
        <f t="shared" si="0"/>
        <v>0.22677777777777777</v>
      </c>
      <c r="I5" s="38">
        <f t="shared" si="0"/>
        <v>0.24422222222222223</v>
      </c>
      <c r="J5" s="39">
        <f t="shared" si="0"/>
        <v>0.26166666666666666</v>
      </c>
      <c r="K5" s="37">
        <f>K$4*2*3.14/360</f>
        <v>0.19188888888888889</v>
      </c>
      <c r="L5" s="38">
        <f t="shared" si="0"/>
        <v>0.20933333333333334</v>
      </c>
      <c r="M5" s="38">
        <f t="shared" si="0"/>
        <v>0.22677777777777777</v>
      </c>
      <c r="N5" s="38">
        <f t="shared" si="0"/>
        <v>0.24422222222222223</v>
      </c>
      <c r="O5" s="39">
        <f t="shared" si="0"/>
        <v>0.26166666666666666</v>
      </c>
    </row>
    <row r="6" spans="1:15" x14ac:dyDescent="0.25">
      <c r="A6" s="40">
        <v>17</v>
      </c>
      <c r="B6" s="41">
        <f>A6*6.143</f>
        <v>104.431</v>
      </c>
      <c r="C6" s="41">
        <f>ROUND(B6,0)</f>
        <v>104</v>
      </c>
      <c r="D6" s="42">
        <f>(C6/A6)</f>
        <v>6.117647058823529</v>
      </c>
      <c r="E6" s="43">
        <f>((D6-6.143)/6.143)</f>
        <v>-4.1271270025184442E-3</v>
      </c>
      <c r="F6" s="44">
        <f>((($D$1/(2*COS(F$5))*($A6+$C6))))</f>
        <v>277.34037456583337</v>
      </c>
      <c r="G6" s="45">
        <f>((($D$1/(2*COS(G$5))*($A6+$C6))))</f>
        <v>278.32594709444362</v>
      </c>
      <c r="H6" s="45">
        <f>((($D$1/(2*COS(H$5))*($A6+$C6))))</f>
        <v>279.40387545494394</v>
      </c>
      <c r="I6" s="45">
        <f>((($D$1/(2*COS(I$5))*($A6+$C6))))</f>
        <v>280.57589715045594</v>
      </c>
      <c r="J6" s="46">
        <f>((($D$1/(2*COS(J$5))*($A6+$C6))))</f>
        <v>281.84391951890052</v>
      </c>
      <c r="K6" s="44">
        <f>(F6+($F$1)*$D$1)</f>
        <v>280.94037456583339</v>
      </c>
      <c r="L6" s="45">
        <f t="shared" ref="L6:O14" si="1">(G6+($F$1)*$D$1)</f>
        <v>281.92594709444364</v>
      </c>
      <c r="M6" s="45">
        <f t="shared" si="1"/>
        <v>283.00387545494397</v>
      </c>
      <c r="N6" s="45">
        <f t="shared" si="1"/>
        <v>284.17589715045597</v>
      </c>
      <c r="O6" s="46">
        <f t="shared" si="1"/>
        <v>285.44391951890054</v>
      </c>
    </row>
    <row r="7" spans="1:15" x14ac:dyDescent="0.25">
      <c r="A7" s="28">
        <v>18</v>
      </c>
      <c r="B7" s="4">
        <f t="shared" ref="B7:B14" si="2">A7*6.143</f>
        <v>110.574</v>
      </c>
      <c r="C7" s="4">
        <f t="shared" ref="C7:C14" si="3">ROUND(B7,0)</f>
        <v>111</v>
      </c>
      <c r="D7" s="5">
        <f t="shared" ref="D7:D14" si="4">(C7/A7)</f>
        <v>6.166666666666667</v>
      </c>
      <c r="E7" s="29">
        <f t="shared" ref="E7:E14" si="5">((D7-6.143)/6.143)</f>
        <v>3.8526235823973906E-3</v>
      </c>
      <c r="F7" s="17">
        <f>((($D$1/(2*COS(F$5))*($A7+$C7))))</f>
        <v>295.67692825613642</v>
      </c>
      <c r="G7" s="6">
        <f>((($D$1/(2*COS(G$5))*($A7+$C7))))</f>
        <v>296.72766260482007</v>
      </c>
      <c r="H7" s="6">
        <f>((($D$1/(2*COS(H$5))*($A7+$C7))))</f>
        <v>297.87685895609729</v>
      </c>
      <c r="I7" s="6">
        <f>((($D$1/(2*COS(I$5))*($A7+$C7))))</f>
        <v>299.12636968932907</v>
      </c>
      <c r="J7" s="18">
        <f>((($D$1/(2*COS(J$5))*($A7+$C7))))</f>
        <v>300.47822824742286</v>
      </c>
      <c r="K7" s="17">
        <f t="shared" ref="K7:K14" si="6">(F7+($F$1)*$D$1)</f>
        <v>299.27692825613644</v>
      </c>
      <c r="L7" s="6">
        <f t="shared" si="1"/>
        <v>300.32766260482009</v>
      </c>
      <c r="M7" s="6">
        <f t="shared" si="1"/>
        <v>301.47685895609732</v>
      </c>
      <c r="N7" s="6">
        <f t="shared" si="1"/>
        <v>302.72636968932909</v>
      </c>
      <c r="O7" s="18">
        <f t="shared" si="1"/>
        <v>304.07822824742289</v>
      </c>
    </row>
    <row r="8" spans="1:15" x14ac:dyDescent="0.25">
      <c r="A8" s="28">
        <v>19</v>
      </c>
      <c r="B8" s="4">
        <f t="shared" si="2"/>
        <v>116.717</v>
      </c>
      <c r="C8" s="4">
        <f t="shared" si="3"/>
        <v>117</v>
      </c>
      <c r="D8" s="5">
        <f t="shared" si="4"/>
        <v>6.1578947368421053</v>
      </c>
      <c r="E8" s="29">
        <f t="shared" si="5"/>
        <v>2.4246682145703268E-3</v>
      </c>
      <c r="F8" s="17">
        <f>((($D$1/(2*COS(F$5))*($A8+$C8))))</f>
        <v>311.7214127351516</v>
      </c>
      <c r="G8" s="6">
        <f>((($D$1/(2*COS(G$5))*($A8+$C8))))</f>
        <v>312.82916367639945</v>
      </c>
      <c r="H8" s="6">
        <f>((($D$1/(2*COS(H$5))*($A8+$C8))))</f>
        <v>314.0407195196064</v>
      </c>
      <c r="I8" s="6">
        <f>((($D$1/(2*COS(I$5))*($A8+$C8))))</f>
        <v>315.35803316084304</v>
      </c>
      <c r="J8" s="18">
        <f>((($D$1/(2*COS(J$5))*($A8+$C8))))</f>
        <v>316.78324838487993</v>
      </c>
      <c r="K8" s="17">
        <f t="shared" si="6"/>
        <v>315.32141273515163</v>
      </c>
      <c r="L8" s="6">
        <f t="shared" si="1"/>
        <v>316.42916367639947</v>
      </c>
      <c r="M8" s="6">
        <f t="shared" si="1"/>
        <v>317.64071951960642</v>
      </c>
      <c r="N8" s="6">
        <f t="shared" si="1"/>
        <v>318.95803316084306</v>
      </c>
      <c r="O8" s="18">
        <f t="shared" si="1"/>
        <v>320.38324838487995</v>
      </c>
    </row>
    <row r="9" spans="1:15" x14ac:dyDescent="0.25">
      <c r="A9" s="28">
        <v>20</v>
      </c>
      <c r="B9" s="4">
        <f t="shared" si="2"/>
        <v>122.86</v>
      </c>
      <c r="C9" s="4">
        <f t="shared" si="3"/>
        <v>123</v>
      </c>
      <c r="D9" s="5">
        <f t="shared" si="4"/>
        <v>6.15</v>
      </c>
      <c r="E9" s="29">
        <f t="shared" si="5"/>
        <v>1.139508383526056E-3</v>
      </c>
      <c r="F9" s="17">
        <f>((($D$1/(2*COS(F$5))*($A9+$C9))))</f>
        <v>327.76589721416673</v>
      </c>
      <c r="G9" s="6">
        <f>((($D$1/(2*COS(G$5))*($A9+$C9))))</f>
        <v>328.93066474797882</v>
      </c>
      <c r="H9" s="6">
        <f>((($D$1/(2*COS(H$5))*($A9+$C9))))</f>
        <v>330.20458008311556</v>
      </c>
      <c r="I9" s="6">
        <f>((($D$1/(2*COS(I$5))*($A9+$C9))))</f>
        <v>331.589696632357</v>
      </c>
      <c r="J9" s="18">
        <f>((($D$1/(2*COS(J$5))*($A9+$C9))))</f>
        <v>333.08826852233699</v>
      </c>
      <c r="K9" s="17">
        <f t="shared" si="6"/>
        <v>331.36589721416675</v>
      </c>
      <c r="L9" s="6">
        <f t="shared" si="1"/>
        <v>332.53066474797885</v>
      </c>
      <c r="M9" s="6">
        <f t="shared" si="1"/>
        <v>333.80458008311558</v>
      </c>
      <c r="N9" s="6">
        <f t="shared" si="1"/>
        <v>335.18969663235703</v>
      </c>
      <c r="O9" s="18">
        <f t="shared" si="1"/>
        <v>336.68826852233701</v>
      </c>
    </row>
    <row r="10" spans="1:15" x14ac:dyDescent="0.25">
      <c r="A10" s="28">
        <v>21</v>
      </c>
      <c r="B10" s="4">
        <f t="shared" si="2"/>
        <v>129.00299999999999</v>
      </c>
      <c r="C10" s="4">
        <f t="shared" si="3"/>
        <v>129</v>
      </c>
      <c r="D10" s="5">
        <f t="shared" si="4"/>
        <v>6.1428571428571432</v>
      </c>
      <c r="E10" s="29">
        <f t="shared" si="5"/>
        <v>-2.3255273133087443E-5</v>
      </c>
      <c r="F10" s="17">
        <f>((($D$1/(2*COS(F$5))*($A10+$C10))))</f>
        <v>343.81038169318191</v>
      </c>
      <c r="G10" s="6">
        <f>((($D$1/(2*COS(G$5))*($A10+$C10))))</f>
        <v>345.0321658195582</v>
      </c>
      <c r="H10" s="6">
        <f>((($D$1/(2*COS(H$5))*($A10+$C10))))</f>
        <v>346.36844064662472</v>
      </c>
      <c r="I10" s="6">
        <f>((($D$1/(2*COS(I$5))*($A10+$C10))))</f>
        <v>347.82136010387097</v>
      </c>
      <c r="J10" s="18">
        <f>((($D$1/(2*COS(J$5))*($A10+$C10))))</f>
        <v>349.39328865979405</v>
      </c>
      <c r="K10" s="17">
        <f t="shared" si="6"/>
        <v>347.41038169318193</v>
      </c>
      <c r="L10" s="6">
        <f t="shared" si="1"/>
        <v>348.63216581955822</v>
      </c>
      <c r="M10" s="6">
        <f t="shared" si="1"/>
        <v>349.96844064662474</v>
      </c>
      <c r="N10" s="6">
        <f t="shared" si="1"/>
        <v>351.421360103871</v>
      </c>
      <c r="O10" s="18">
        <f t="shared" si="1"/>
        <v>352.99328865979408</v>
      </c>
    </row>
    <row r="11" spans="1:15" x14ac:dyDescent="0.25">
      <c r="A11" s="28">
        <v>22</v>
      </c>
      <c r="B11" s="4">
        <f t="shared" si="2"/>
        <v>135.14599999999999</v>
      </c>
      <c r="C11" s="4">
        <f t="shared" si="3"/>
        <v>135</v>
      </c>
      <c r="D11" s="5">
        <f t="shared" si="4"/>
        <v>6.1363636363636367</v>
      </c>
      <c r="E11" s="29">
        <f t="shared" si="5"/>
        <v>-1.080313142823231E-3</v>
      </c>
      <c r="F11" s="17">
        <f>((($D$1/(2*COS(F$5))*($A11+$C11))))</f>
        <v>359.85486617219703</v>
      </c>
      <c r="G11" s="6">
        <f>((($D$1/(2*COS(G$5))*($A11+$C11))))</f>
        <v>361.13366689113758</v>
      </c>
      <c r="H11" s="6">
        <f>((($D$1/(2*COS(H$5))*($A11+$C11))))</f>
        <v>362.53230121013388</v>
      </c>
      <c r="I11" s="6">
        <f>((($D$1/(2*COS(I$5))*($A11+$C11))))</f>
        <v>364.053023575385</v>
      </c>
      <c r="J11" s="18">
        <f>((($D$1/(2*COS(J$5))*($A11+$C11))))</f>
        <v>365.69830879725112</v>
      </c>
      <c r="K11" s="17">
        <f t="shared" si="6"/>
        <v>363.45486617219706</v>
      </c>
      <c r="L11" s="6">
        <f t="shared" si="1"/>
        <v>364.7336668911376</v>
      </c>
      <c r="M11" s="6">
        <f t="shared" si="1"/>
        <v>366.1323012101339</v>
      </c>
      <c r="N11" s="6">
        <f t="shared" si="1"/>
        <v>367.65302357538502</v>
      </c>
      <c r="O11" s="18">
        <f t="shared" si="1"/>
        <v>369.29830879725114</v>
      </c>
    </row>
    <row r="12" spans="1:15" x14ac:dyDescent="0.25">
      <c r="A12" s="28">
        <v>23</v>
      </c>
      <c r="B12" s="4">
        <f t="shared" si="2"/>
        <v>141.28899999999999</v>
      </c>
      <c r="C12" s="4">
        <f t="shared" si="3"/>
        <v>141</v>
      </c>
      <c r="D12" s="5">
        <f t="shared" si="4"/>
        <v>6.1304347826086953</v>
      </c>
      <c r="E12" s="29">
        <f t="shared" si="5"/>
        <v>-2.045452936888239E-3</v>
      </c>
      <c r="F12" s="17">
        <f>((($D$1/(2*COS(F$5))*($A12+$C12))))</f>
        <v>375.89935065121222</v>
      </c>
      <c r="G12" s="6">
        <f>((($D$1/(2*COS(G$5))*($A12+$C12))))</f>
        <v>377.23516796271696</v>
      </c>
      <c r="H12" s="6">
        <f>((($D$1/(2*COS(H$5))*($A12+$C12))))</f>
        <v>378.69616177364304</v>
      </c>
      <c r="I12" s="6">
        <f>((($D$1/(2*COS(I$5))*($A12+$C12))))</f>
        <v>380.28468704689897</v>
      </c>
      <c r="J12" s="18">
        <f>((($D$1/(2*COS(J$5))*($A12+$C12))))</f>
        <v>382.00332893470818</v>
      </c>
      <c r="K12" s="17">
        <f t="shared" si="6"/>
        <v>379.49935065121224</v>
      </c>
      <c r="L12" s="6">
        <f t="shared" si="1"/>
        <v>380.83516796271698</v>
      </c>
      <c r="M12" s="6">
        <f t="shared" si="1"/>
        <v>382.29616177364306</v>
      </c>
      <c r="N12" s="6">
        <f t="shared" si="1"/>
        <v>383.88468704689899</v>
      </c>
      <c r="O12" s="18">
        <f t="shared" si="1"/>
        <v>385.6033289347082</v>
      </c>
    </row>
    <row r="13" spans="1:15" x14ac:dyDescent="0.25">
      <c r="A13" s="28">
        <v>24</v>
      </c>
      <c r="B13" s="4">
        <f t="shared" si="2"/>
        <v>147.43199999999999</v>
      </c>
      <c r="C13" s="4">
        <f t="shared" si="3"/>
        <v>147</v>
      </c>
      <c r="D13" s="5">
        <f t="shared" si="4"/>
        <v>6.125</v>
      </c>
      <c r="E13" s="29">
        <f t="shared" si="5"/>
        <v>-2.930164414781018E-3</v>
      </c>
      <c r="F13" s="17">
        <f>((($D$1/(2*COS(F$5))*($A13+$C13))))</f>
        <v>391.94383513022734</v>
      </c>
      <c r="G13" s="6">
        <f>((($D$1/(2*COS(G$5))*($A13+$C13))))</f>
        <v>393.33666903429634</v>
      </c>
      <c r="H13" s="6">
        <f>((($D$1/(2*COS(H$5))*($A13+$C13))))</f>
        <v>394.8600223371522</v>
      </c>
      <c r="I13" s="6">
        <f>((($D$1/(2*COS(I$5))*($A13+$C13))))</f>
        <v>396.51635051841293</v>
      </c>
      <c r="J13" s="18">
        <f>((($D$1/(2*COS(J$5))*($A13+$C13))))</f>
        <v>398.30834907216519</v>
      </c>
      <c r="K13" s="17">
        <f t="shared" si="6"/>
        <v>395.54383513022736</v>
      </c>
      <c r="L13" s="6">
        <f t="shared" si="1"/>
        <v>396.93666903429636</v>
      </c>
      <c r="M13" s="6">
        <f t="shared" si="1"/>
        <v>398.46002233715222</v>
      </c>
      <c r="N13" s="6">
        <f t="shared" si="1"/>
        <v>400.11635051841296</v>
      </c>
      <c r="O13" s="18">
        <f t="shared" si="1"/>
        <v>401.90834907216521</v>
      </c>
    </row>
    <row r="14" spans="1:15" ht="15.75" thickBot="1" x14ac:dyDescent="0.3">
      <c r="A14" s="30">
        <v>25</v>
      </c>
      <c r="B14" s="31">
        <f t="shared" si="2"/>
        <v>153.57499999999999</v>
      </c>
      <c r="C14" s="31">
        <f t="shared" si="3"/>
        <v>154</v>
      </c>
      <c r="D14" s="32">
        <f t="shared" si="4"/>
        <v>6.16</v>
      </c>
      <c r="E14" s="33">
        <f t="shared" si="5"/>
        <v>2.7673775028488278E-3</v>
      </c>
      <c r="F14" s="19">
        <f>((($D$1/(2*COS(F$5))*($A14+$C14))))</f>
        <v>410.28038882053039</v>
      </c>
      <c r="G14" s="20">
        <f>((($D$1/(2*COS(G$5))*($A14+$C14))))</f>
        <v>411.73838454467278</v>
      </c>
      <c r="H14" s="20">
        <f>((($D$1/(2*COS(H$5))*($A14+$C14))))</f>
        <v>413.3330058383055</v>
      </c>
      <c r="I14" s="20">
        <f>((($D$1/(2*COS(I$5))*($A14+$C14))))</f>
        <v>415.06682305728606</v>
      </c>
      <c r="J14" s="21">
        <f>((($D$1/(2*COS(J$5))*($A14+$C14))))</f>
        <v>416.94265780068758</v>
      </c>
      <c r="K14" s="19">
        <f t="shared" si="6"/>
        <v>413.88038882053041</v>
      </c>
      <c r="L14" s="20">
        <f t="shared" si="1"/>
        <v>415.33838454467281</v>
      </c>
      <c r="M14" s="20">
        <f t="shared" si="1"/>
        <v>416.93300583830552</v>
      </c>
      <c r="N14" s="20">
        <f t="shared" si="1"/>
        <v>418.66682305728608</v>
      </c>
      <c r="O14" s="21">
        <f t="shared" si="1"/>
        <v>420.54265780068761</v>
      </c>
    </row>
  </sheetData>
  <mergeCells count="9">
    <mergeCell ref="F2:J2"/>
    <mergeCell ref="K2:O2"/>
    <mergeCell ref="A3:A5"/>
    <mergeCell ref="B3:B5"/>
    <mergeCell ref="C3:C5"/>
    <mergeCell ref="D3:D5"/>
    <mergeCell ref="E3:E5"/>
    <mergeCell ref="F3:J3"/>
    <mergeCell ref="K3:O3"/>
  </mergeCells>
  <conditionalFormatting sqref="E6:E14">
    <cfRule type="expression" dxfId="7" priority="2">
      <formula>IF(AND(E6&lt;1,E6&gt;-1),TRUE,FALSE)</formula>
    </cfRule>
  </conditionalFormatting>
  <conditionalFormatting sqref="K6:O14">
    <cfRule type="expression" dxfId="6" priority="1">
      <formula>IF(AND(K6&gt;349,K6&lt;351),TRUE,FALSE)</formula>
    </cfRule>
  </conditionalFormatting>
  <pageMargins left="0.7" right="0.7" top="0.78740157499999996" bottom="0.78740157499999996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zoomScale="115" zoomScaleNormal="115" workbookViewId="0">
      <selection activeCell="D1" sqref="D1"/>
    </sheetView>
  </sheetViews>
  <sheetFormatPr baseColWidth="10" defaultRowHeight="15" x14ac:dyDescent="0.25"/>
  <cols>
    <col min="1" max="1" width="13" customWidth="1"/>
    <col min="2" max="2" width="14.42578125" customWidth="1"/>
    <col min="3" max="3" width="11.28515625" customWidth="1"/>
    <col min="4" max="4" width="12.85546875" bestFit="1" customWidth="1"/>
    <col min="5" max="5" width="12.7109375" customWidth="1"/>
    <col min="6" max="15" width="7.28515625" bestFit="1" customWidth="1"/>
  </cols>
  <sheetData>
    <row r="1" spans="1:15" ht="15.75" thickBot="1" x14ac:dyDescent="0.3">
      <c r="A1" s="1" t="s">
        <v>1</v>
      </c>
      <c r="B1" s="2">
        <v>6.1429999999999998</v>
      </c>
      <c r="C1" s="1" t="s">
        <v>0</v>
      </c>
      <c r="D1" s="2">
        <v>5</v>
      </c>
      <c r="E1" s="1" t="s">
        <v>2</v>
      </c>
      <c r="F1" s="2">
        <v>0.8</v>
      </c>
      <c r="G1" s="1"/>
      <c r="H1" s="1"/>
      <c r="I1" s="1"/>
      <c r="J1" s="1"/>
      <c r="K1" s="1"/>
      <c r="L1" s="1"/>
      <c r="M1" s="1"/>
      <c r="N1" s="1"/>
      <c r="O1" s="1"/>
    </row>
    <row r="2" spans="1:15" ht="15.75" thickBot="1" x14ac:dyDescent="0.3">
      <c r="A2" s="1"/>
      <c r="B2" s="1"/>
      <c r="C2" s="1"/>
      <c r="D2" s="1"/>
      <c r="E2" s="1"/>
      <c r="F2" s="9" t="s">
        <v>9</v>
      </c>
      <c r="G2" s="10"/>
      <c r="H2" s="10"/>
      <c r="I2" s="10"/>
      <c r="J2" s="11"/>
      <c r="K2" s="9" t="s">
        <v>10</v>
      </c>
      <c r="L2" s="10"/>
      <c r="M2" s="10"/>
      <c r="N2" s="10"/>
      <c r="O2" s="11"/>
    </row>
    <row r="3" spans="1:15" ht="30" customHeight="1" x14ac:dyDescent="0.25">
      <c r="A3" s="23" t="s">
        <v>6</v>
      </c>
      <c r="B3" s="24" t="s">
        <v>5</v>
      </c>
      <c r="C3" s="24" t="s">
        <v>4</v>
      </c>
      <c r="D3" s="24" t="s">
        <v>3</v>
      </c>
      <c r="E3" s="25" t="s">
        <v>7</v>
      </c>
      <c r="F3" s="12" t="s">
        <v>8</v>
      </c>
      <c r="G3" s="13"/>
      <c r="H3" s="13"/>
      <c r="I3" s="13"/>
      <c r="J3" s="14"/>
      <c r="K3" s="12" t="s">
        <v>8</v>
      </c>
      <c r="L3" s="13"/>
      <c r="M3" s="13"/>
      <c r="N3" s="13"/>
      <c r="O3" s="14"/>
    </row>
    <row r="4" spans="1:15" ht="15" customHeight="1" x14ac:dyDescent="0.25">
      <c r="A4" s="26"/>
      <c r="B4" s="3"/>
      <c r="C4" s="3"/>
      <c r="D4" s="3"/>
      <c r="E4" s="27"/>
      <c r="F4" s="15">
        <v>11</v>
      </c>
      <c r="G4" s="7">
        <v>12</v>
      </c>
      <c r="H4" s="7">
        <v>13</v>
      </c>
      <c r="I4" s="7">
        <v>14</v>
      </c>
      <c r="J4" s="16">
        <v>15</v>
      </c>
      <c r="K4" s="15">
        <v>11</v>
      </c>
      <c r="L4" s="8">
        <v>12</v>
      </c>
      <c r="M4" s="8">
        <v>13</v>
      </c>
      <c r="N4" s="8">
        <v>14</v>
      </c>
      <c r="O4" s="22">
        <v>15</v>
      </c>
    </row>
    <row r="5" spans="1:15" ht="15.75" thickBot="1" x14ac:dyDescent="0.3">
      <c r="A5" s="34"/>
      <c r="B5" s="35"/>
      <c r="C5" s="35"/>
      <c r="D5" s="35"/>
      <c r="E5" s="36"/>
      <c r="F5" s="37">
        <f>F$4*2*3.14/360</f>
        <v>0.19188888888888889</v>
      </c>
      <c r="G5" s="38">
        <f t="shared" ref="G5:O5" si="0">G$4*2*3.14/360</f>
        <v>0.20933333333333334</v>
      </c>
      <c r="H5" s="38">
        <f t="shared" si="0"/>
        <v>0.22677777777777777</v>
      </c>
      <c r="I5" s="38">
        <f t="shared" si="0"/>
        <v>0.24422222222222223</v>
      </c>
      <c r="J5" s="39">
        <f t="shared" si="0"/>
        <v>0.26166666666666666</v>
      </c>
      <c r="K5" s="37">
        <f>K$4*2*3.14/360</f>
        <v>0.19188888888888889</v>
      </c>
      <c r="L5" s="38">
        <f t="shared" si="0"/>
        <v>0.20933333333333334</v>
      </c>
      <c r="M5" s="38">
        <f t="shared" si="0"/>
        <v>0.22677777777777777</v>
      </c>
      <c r="N5" s="38">
        <f t="shared" si="0"/>
        <v>0.24422222222222223</v>
      </c>
      <c r="O5" s="39">
        <f t="shared" si="0"/>
        <v>0.26166666666666666</v>
      </c>
    </row>
    <row r="6" spans="1:15" x14ac:dyDescent="0.25">
      <c r="A6" s="40">
        <v>17</v>
      </c>
      <c r="B6" s="41">
        <f>A6*6.143</f>
        <v>104.431</v>
      </c>
      <c r="C6" s="41">
        <f>ROUND(B6,0)</f>
        <v>104</v>
      </c>
      <c r="D6" s="42">
        <f>(C6/A6)</f>
        <v>6.117647058823529</v>
      </c>
      <c r="E6" s="43">
        <f>((D6-6.143)/6.143)</f>
        <v>-4.1271270025184442E-3</v>
      </c>
      <c r="F6" s="44">
        <f>((($D$1/(2*COS(F$5))*($A6+$C6))))</f>
        <v>308.1559717398149</v>
      </c>
      <c r="G6" s="45">
        <f>((($D$1/(2*COS(G$5))*($A6+$C6))))</f>
        <v>309.25105232715958</v>
      </c>
      <c r="H6" s="45">
        <f>((($D$1/(2*COS(H$5))*($A6+$C6))))</f>
        <v>310.44875050549331</v>
      </c>
      <c r="I6" s="45">
        <f>((($D$1/(2*COS(I$5))*($A6+$C6))))</f>
        <v>311.75099683383996</v>
      </c>
      <c r="J6" s="46">
        <f>((($D$1/(2*COS(J$5))*($A6+$C6))))</f>
        <v>313.15991057655611</v>
      </c>
      <c r="K6" s="44">
        <f>(F6+($F$1)*$D$1)</f>
        <v>312.1559717398149</v>
      </c>
      <c r="L6" s="45">
        <f t="shared" ref="L6:O14" si="1">(G6+($F$1)*$D$1)</f>
        <v>313.25105232715958</v>
      </c>
      <c r="M6" s="45">
        <f t="shared" si="1"/>
        <v>314.44875050549331</v>
      </c>
      <c r="N6" s="45">
        <f t="shared" si="1"/>
        <v>315.75099683383996</v>
      </c>
      <c r="O6" s="46">
        <f t="shared" si="1"/>
        <v>317.15991057655611</v>
      </c>
    </row>
    <row r="7" spans="1:15" x14ac:dyDescent="0.25">
      <c r="A7" s="28">
        <v>18</v>
      </c>
      <c r="B7" s="4">
        <f t="shared" ref="B7:B14" si="2">A7*6.143</f>
        <v>110.574</v>
      </c>
      <c r="C7" s="4">
        <f t="shared" ref="C7:C14" si="3">ROUND(B7,0)</f>
        <v>111</v>
      </c>
      <c r="D7" s="5">
        <f t="shared" ref="D7:D14" si="4">(C7/A7)</f>
        <v>6.166666666666667</v>
      </c>
      <c r="E7" s="29">
        <f t="shared" ref="E7:E14" si="5">((D7-6.143)/6.143)</f>
        <v>3.8526235823973906E-3</v>
      </c>
      <c r="F7" s="17">
        <f>((($D$1/(2*COS(F$5))*($A7+$C7))))</f>
        <v>328.52992028459607</v>
      </c>
      <c r="G7" s="6">
        <f>((($D$1/(2*COS(G$5))*($A7+$C7))))</f>
        <v>329.69740289424453</v>
      </c>
      <c r="H7" s="6">
        <f>((($D$1/(2*COS(H$5))*($A7+$C7))))</f>
        <v>330.97428772899701</v>
      </c>
      <c r="I7" s="6">
        <f>((($D$1/(2*COS(I$5))*($A7+$C7))))</f>
        <v>332.36263298814345</v>
      </c>
      <c r="J7" s="18">
        <f>((($D$1/(2*COS(J$5))*($A7+$C7))))</f>
        <v>333.86469805269206</v>
      </c>
      <c r="K7" s="17">
        <f t="shared" ref="K7:K14" si="6">(F7+($F$1)*$D$1)</f>
        <v>332.52992028459607</v>
      </c>
      <c r="L7" s="6">
        <f t="shared" si="1"/>
        <v>333.69740289424453</v>
      </c>
      <c r="M7" s="6">
        <f t="shared" si="1"/>
        <v>334.97428772899701</v>
      </c>
      <c r="N7" s="6">
        <f t="shared" si="1"/>
        <v>336.36263298814345</v>
      </c>
      <c r="O7" s="18">
        <f t="shared" si="1"/>
        <v>337.86469805269206</v>
      </c>
    </row>
    <row r="8" spans="1:15" x14ac:dyDescent="0.25">
      <c r="A8" s="28">
        <v>19</v>
      </c>
      <c r="B8" s="4">
        <f t="shared" si="2"/>
        <v>116.717</v>
      </c>
      <c r="C8" s="4">
        <f t="shared" si="3"/>
        <v>117</v>
      </c>
      <c r="D8" s="5">
        <f t="shared" si="4"/>
        <v>6.1578947368421053</v>
      </c>
      <c r="E8" s="29">
        <f t="shared" si="5"/>
        <v>2.4246682145703268E-3</v>
      </c>
      <c r="F8" s="17">
        <f>((($D$1/(2*COS(F$5))*($A8+$C8))))</f>
        <v>346.35712526127958</v>
      </c>
      <c r="G8" s="6">
        <f>((($D$1/(2*COS(G$5))*($A8+$C8))))</f>
        <v>347.58795964044384</v>
      </c>
      <c r="H8" s="6">
        <f>((($D$1/(2*COS(H$5))*($A8+$C8))))</f>
        <v>348.93413279956275</v>
      </c>
      <c r="I8" s="6">
        <f>((($D$1/(2*COS(I$5))*($A8+$C8))))</f>
        <v>350.39781462315898</v>
      </c>
      <c r="J8" s="18">
        <f>((($D$1/(2*COS(J$5))*($A8+$C8))))</f>
        <v>351.981387094311</v>
      </c>
      <c r="K8" s="17">
        <f t="shared" si="6"/>
        <v>350.35712526127958</v>
      </c>
      <c r="L8" s="6">
        <f t="shared" si="1"/>
        <v>351.58795964044384</v>
      </c>
      <c r="M8" s="6">
        <f t="shared" si="1"/>
        <v>352.93413279956275</v>
      </c>
      <c r="N8" s="6">
        <f t="shared" si="1"/>
        <v>354.39781462315898</v>
      </c>
      <c r="O8" s="18">
        <f t="shared" si="1"/>
        <v>355.981387094311</v>
      </c>
    </row>
    <row r="9" spans="1:15" x14ac:dyDescent="0.25">
      <c r="A9" s="28">
        <v>20</v>
      </c>
      <c r="B9" s="4">
        <f t="shared" si="2"/>
        <v>122.86</v>
      </c>
      <c r="C9" s="4">
        <f t="shared" si="3"/>
        <v>123</v>
      </c>
      <c r="D9" s="5">
        <f t="shared" si="4"/>
        <v>6.15</v>
      </c>
      <c r="E9" s="29">
        <f t="shared" si="5"/>
        <v>1.139508383526056E-3</v>
      </c>
      <c r="F9" s="17">
        <f>((($D$1/(2*COS(F$5))*($A9+$C9))))</f>
        <v>364.18433023796308</v>
      </c>
      <c r="G9" s="6">
        <f>((($D$1/(2*COS(G$5))*($A9+$C9))))</f>
        <v>365.47851638664315</v>
      </c>
      <c r="H9" s="6">
        <f>((($D$1/(2*COS(H$5))*($A9+$C9))))</f>
        <v>366.89397787012848</v>
      </c>
      <c r="I9" s="6">
        <f>((($D$1/(2*COS(I$5))*($A9+$C9))))</f>
        <v>368.43299625817451</v>
      </c>
      <c r="J9" s="18">
        <f>((($D$1/(2*COS(J$5))*($A9+$C9))))</f>
        <v>370.09807613592994</v>
      </c>
      <c r="K9" s="17">
        <f t="shared" si="6"/>
        <v>368.18433023796308</v>
      </c>
      <c r="L9" s="6">
        <f t="shared" si="1"/>
        <v>369.47851638664315</v>
      </c>
      <c r="M9" s="6">
        <f t="shared" si="1"/>
        <v>370.89397787012848</v>
      </c>
      <c r="N9" s="6">
        <f t="shared" si="1"/>
        <v>372.43299625817451</v>
      </c>
      <c r="O9" s="18">
        <f t="shared" si="1"/>
        <v>374.09807613592994</v>
      </c>
    </row>
    <row r="10" spans="1:15" x14ac:dyDescent="0.25">
      <c r="A10" s="28">
        <v>21</v>
      </c>
      <c r="B10" s="4">
        <f t="shared" si="2"/>
        <v>129.00299999999999</v>
      </c>
      <c r="C10" s="4">
        <f t="shared" si="3"/>
        <v>129</v>
      </c>
      <c r="D10" s="5">
        <f t="shared" si="4"/>
        <v>6.1428571428571432</v>
      </c>
      <c r="E10" s="29">
        <f t="shared" si="5"/>
        <v>-2.3255273133087443E-5</v>
      </c>
      <c r="F10" s="17">
        <f>((($D$1/(2*COS(F$5))*($A10+$C10))))</f>
        <v>382.01153521464659</v>
      </c>
      <c r="G10" s="6">
        <f>((($D$1/(2*COS(G$5))*($A10+$C10))))</f>
        <v>383.36907313284246</v>
      </c>
      <c r="H10" s="6">
        <f>((($D$1/(2*COS(H$5))*($A10+$C10))))</f>
        <v>384.85382294069422</v>
      </c>
      <c r="I10" s="6">
        <f>((($D$1/(2*COS(I$5))*($A10+$C10))))</f>
        <v>386.46817789319005</v>
      </c>
      <c r="J10" s="18">
        <f>((($D$1/(2*COS(J$5))*($A10+$C10))))</f>
        <v>388.21476517754888</v>
      </c>
      <c r="K10" s="17">
        <f t="shared" si="6"/>
        <v>386.01153521464659</v>
      </c>
      <c r="L10" s="6">
        <f t="shared" si="1"/>
        <v>387.36907313284246</v>
      </c>
      <c r="M10" s="6">
        <f t="shared" si="1"/>
        <v>388.85382294069422</v>
      </c>
      <c r="N10" s="6">
        <f t="shared" si="1"/>
        <v>390.46817789319005</v>
      </c>
      <c r="O10" s="18">
        <f t="shared" si="1"/>
        <v>392.21476517754888</v>
      </c>
    </row>
    <row r="11" spans="1:15" x14ac:dyDescent="0.25">
      <c r="A11" s="28">
        <v>22</v>
      </c>
      <c r="B11" s="4">
        <f t="shared" si="2"/>
        <v>135.14599999999999</v>
      </c>
      <c r="C11" s="4">
        <f t="shared" si="3"/>
        <v>135</v>
      </c>
      <c r="D11" s="5">
        <f t="shared" si="4"/>
        <v>6.1363636363636367</v>
      </c>
      <c r="E11" s="29">
        <f t="shared" si="5"/>
        <v>-1.080313142823231E-3</v>
      </c>
      <c r="F11" s="17">
        <f>((($D$1/(2*COS(F$5))*($A11+$C11))))</f>
        <v>399.83874019133009</v>
      </c>
      <c r="G11" s="6">
        <f>((($D$1/(2*COS(G$5))*($A11+$C11))))</f>
        <v>401.25962987904177</v>
      </c>
      <c r="H11" s="6">
        <f>((($D$1/(2*COS(H$5))*($A11+$C11))))</f>
        <v>402.81366801125989</v>
      </c>
      <c r="I11" s="6">
        <f>((($D$1/(2*COS(I$5))*($A11+$C11))))</f>
        <v>404.50335952820558</v>
      </c>
      <c r="J11" s="18">
        <f>((($D$1/(2*COS(J$5))*($A11+$C11))))</f>
        <v>406.33145421916782</v>
      </c>
      <c r="K11" s="17">
        <f t="shared" si="6"/>
        <v>403.83874019133009</v>
      </c>
      <c r="L11" s="6">
        <f t="shared" si="1"/>
        <v>405.25962987904177</v>
      </c>
      <c r="M11" s="6">
        <f t="shared" si="1"/>
        <v>406.81366801125989</v>
      </c>
      <c r="N11" s="6">
        <f t="shared" si="1"/>
        <v>408.50335952820558</v>
      </c>
      <c r="O11" s="18">
        <f t="shared" si="1"/>
        <v>410.33145421916782</v>
      </c>
    </row>
    <row r="12" spans="1:15" x14ac:dyDescent="0.25">
      <c r="A12" s="28">
        <v>23</v>
      </c>
      <c r="B12" s="4">
        <f t="shared" si="2"/>
        <v>141.28899999999999</v>
      </c>
      <c r="C12" s="4">
        <f t="shared" si="3"/>
        <v>141</v>
      </c>
      <c r="D12" s="5">
        <f t="shared" si="4"/>
        <v>6.1304347826086953</v>
      </c>
      <c r="E12" s="29">
        <f t="shared" si="5"/>
        <v>-2.045452936888239E-3</v>
      </c>
      <c r="F12" s="17">
        <f>((($D$1/(2*COS(F$5))*($A12+$C12))))</f>
        <v>417.66594516801359</v>
      </c>
      <c r="G12" s="6">
        <f>((($D$1/(2*COS(G$5))*($A12+$C12))))</f>
        <v>419.15018662524108</v>
      </c>
      <c r="H12" s="6">
        <f>((($D$1/(2*COS(H$5))*($A12+$C12))))</f>
        <v>420.77351308182563</v>
      </c>
      <c r="I12" s="6">
        <f>((($D$1/(2*COS(I$5))*($A12+$C12))))</f>
        <v>422.53854116322111</v>
      </c>
      <c r="J12" s="18">
        <f>((($D$1/(2*COS(J$5))*($A12+$C12))))</f>
        <v>424.44814326078676</v>
      </c>
      <c r="K12" s="17">
        <f t="shared" si="6"/>
        <v>421.66594516801359</v>
      </c>
      <c r="L12" s="6">
        <f t="shared" si="1"/>
        <v>423.15018662524108</v>
      </c>
      <c r="M12" s="6">
        <f t="shared" si="1"/>
        <v>424.77351308182563</v>
      </c>
      <c r="N12" s="6">
        <f t="shared" si="1"/>
        <v>426.53854116322111</v>
      </c>
      <c r="O12" s="18">
        <f t="shared" si="1"/>
        <v>428.44814326078676</v>
      </c>
    </row>
    <row r="13" spans="1:15" x14ac:dyDescent="0.25">
      <c r="A13" s="28">
        <v>24</v>
      </c>
      <c r="B13" s="4">
        <f t="shared" si="2"/>
        <v>147.43199999999999</v>
      </c>
      <c r="C13" s="4">
        <f t="shared" si="3"/>
        <v>147</v>
      </c>
      <c r="D13" s="5">
        <f t="shared" si="4"/>
        <v>6.125</v>
      </c>
      <c r="E13" s="29">
        <f t="shared" si="5"/>
        <v>-2.930164414781018E-3</v>
      </c>
      <c r="F13" s="17">
        <f>((($D$1/(2*COS(F$5))*($A13+$C13))))</f>
        <v>435.4931501446971</v>
      </c>
      <c r="G13" s="6">
        <f>((($D$1/(2*COS(G$5))*($A13+$C13))))</f>
        <v>437.04074337144039</v>
      </c>
      <c r="H13" s="6">
        <f>((($D$1/(2*COS(H$5))*($A13+$C13))))</f>
        <v>438.73335815239136</v>
      </c>
      <c r="I13" s="6">
        <f>((($D$1/(2*COS(I$5))*($A13+$C13))))</f>
        <v>440.57372279823664</v>
      </c>
      <c r="J13" s="18">
        <f>((($D$1/(2*COS(J$5))*($A13+$C13))))</f>
        <v>442.56483230240576</v>
      </c>
      <c r="K13" s="17">
        <f t="shared" si="6"/>
        <v>439.4931501446971</v>
      </c>
      <c r="L13" s="6">
        <f t="shared" si="1"/>
        <v>441.04074337144039</v>
      </c>
      <c r="M13" s="6">
        <f t="shared" si="1"/>
        <v>442.73335815239136</v>
      </c>
      <c r="N13" s="6">
        <f t="shared" si="1"/>
        <v>444.57372279823664</v>
      </c>
      <c r="O13" s="18">
        <f t="shared" si="1"/>
        <v>446.56483230240576</v>
      </c>
    </row>
    <row r="14" spans="1:15" ht="15.75" thickBot="1" x14ac:dyDescent="0.3">
      <c r="A14" s="30">
        <v>25</v>
      </c>
      <c r="B14" s="31">
        <f t="shared" si="2"/>
        <v>153.57499999999999</v>
      </c>
      <c r="C14" s="31">
        <f t="shared" si="3"/>
        <v>154</v>
      </c>
      <c r="D14" s="32">
        <f t="shared" si="4"/>
        <v>6.16</v>
      </c>
      <c r="E14" s="33">
        <f t="shared" si="5"/>
        <v>2.7673775028488278E-3</v>
      </c>
      <c r="F14" s="19">
        <f>((($D$1/(2*COS(F$5))*($A14+$C14))))</f>
        <v>455.86709868947821</v>
      </c>
      <c r="G14" s="20">
        <f>((($D$1/(2*COS(G$5))*($A14+$C14))))</f>
        <v>457.48709393852533</v>
      </c>
      <c r="H14" s="20">
        <f>((($D$1/(2*COS(H$5))*($A14+$C14))))</f>
        <v>459.25889537589507</v>
      </c>
      <c r="I14" s="20">
        <f>((($D$1/(2*COS(I$5))*($A14+$C14))))</f>
        <v>461.18535895254013</v>
      </c>
      <c r="J14" s="21">
        <f>((($D$1/(2*COS(J$5))*($A14+$C14))))</f>
        <v>463.26961977854165</v>
      </c>
      <c r="K14" s="19">
        <f t="shared" si="6"/>
        <v>459.86709868947821</v>
      </c>
      <c r="L14" s="20">
        <f t="shared" si="1"/>
        <v>461.48709393852533</v>
      </c>
      <c r="M14" s="20">
        <f t="shared" si="1"/>
        <v>463.25889537589507</v>
      </c>
      <c r="N14" s="20">
        <f t="shared" si="1"/>
        <v>465.18535895254013</v>
      </c>
      <c r="O14" s="21">
        <f t="shared" si="1"/>
        <v>467.26961977854165</v>
      </c>
    </row>
  </sheetData>
  <mergeCells count="9">
    <mergeCell ref="F2:J2"/>
    <mergeCell ref="K2:O2"/>
    <mergeCell ref="A3:A5"/>
    <mergeCell ref="B3:B5"/>
    <mergeCell ref="C3:C5"/>
    <mergeCell ref="D3:D5"/>
    <mergeCell ref="E3:E5"/>
    <mergeCell ref="F3:J3"/>
    <mergeCell ref="K3:O3"/>
  </mergeCells>
  <conditionalFormatting sqref="E6:E14">
    <cfRule type="expression" dxfId="5" priority="2">
      <formula>IF(AND(E6&lt;1,E6&gt;-1),TRUE,FALSE)</formula>
    </cfRule>
  </conditionalFormatting>
  <conditionalFormatting sqref="K6:O14">
    <cfRule type="expression" dxfId="4" priority="1">
      <formula>IF(AND(K6&gt;349,K6&lt;351),TRUE,FALSE)</formula>
    </cfRule>
  </conditionalFormatting>
  <pageMargins left="0.7" right="0.7" top="0.78740157499999996" bottom="0.78740157499999996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zoomScale="115" zoomScaleNormal="115" workbookViewId="0">
      <selection activeCell="D1" sqref="D1"/>
    </sheetView>
  </sheetViews>
  <sheetFormatPr baseColWidth="10" defaultRowHeight="15" x14ac:dyDescent="0.25"/>
  <cols>
    <col min="1" max="1" width="13" customWidth="1"/>
    <col min="2" max="2" width="14.42578125" customWidth="1"/>
    <col min="3" max="3" width="11.28515625" customWidth="1"/>
    <col min="4" max="4" width="12.85546875" bestFit="1" customWidth="1"/>
    <col min="5" max="5" width="12.7109375" customWidth="1"/>
    <col min="6" max="15" width="7.28515625" bestFit="1" customWidth="1"/>
  </cols>
  <sheetData>
    <row r="1" spans="1:15" ht="15.75" thickBot="1" x14ac:dyDescent="0.3">
      <c r="A1" s="1" t="s">
        <v>1</v>
      </c>
      <c r="B1" s="2">
        <v>6.1429999999999998</v>
      </c>
      <c r="C1" s="1" t="s">
        <v>0</v>
      </c>
      <c r="D1" s="2">
        <v>5.5</v>
      </c>
      <c r="E1" s="1" t="s">
        <v>2</v>
      </c>
      <c r="F1" s="2">
        <v>0.8</v>
      </c>
      <c r="G1" s="1"/>
      <c r="H1" s="1"/>
      <c r="I1" s="1"/>
      <c r="J1" s="1"/>
      <c r="K1" s="1"/>
      <c r="L1" s="1"/>
      <c r="M1" s="1"/>
      <c r="N1" s="1"/>
      <c r="O1" s="1"/>
    </row>
    <row r="2" spans="1:15" ht="15.75" thickBot="1" x14ac:dyDescent="0.3">
      <c r="A2" s="1"/>
      <c r="B2" s="1"/>
      <c r="C2" s="1"/>
      <c r="D2" s="1"/>
      <c r="E2" s="1"/>
      <c r="F2" s="9" t="s">
        <v>9</v>
      </c>
      <c r="G2" s="10"/>
      <c r="H2" s="10"/>
      <c r="I2" s="10"/>
      <c r="J2" s="11"/>
      <c r="K2" s="9" t="s">
        <v>10</v>
      </c>
      <c r="L2" s="10"/>
      <c r="M2" s="10"/>
      <c r="N2" s="10"/>
      <c r="O2" s="11"/>
    </row>
    <row r="3" spans="1:15" ht="30" customHeight="1" x14ac:dyDescent="0.25">
      <c r="A3" s="23" t="s">
        <v>6</v>
      </c>
      <c r="B3" s="24" t="s">
        <v>5</v>
      </c>
      <c r="C3" s="24" t="s">
        <v>4</v>
      </c>
      <c r="D3" s="24" t="s">
        <v>3</v>
      </c>
      <c r="E3" s="25" t="s">
        <v>7</v>
      </c>
      <c r="F3" s="12" t="s">
        <v>8</v>
      </c>
      <c r="G3" s="13"/>
      <c r="H3" s="13"/>
      <c r="I3" s="13"/>
      <c r="J3" s="14"/>
      <c r="K3" s="12" t="s">
        <v>8</v>
      </c>
      <c r="L3" s="13"/>
      <c r="M3" s="13"/>
      <c r="N3" s="13"/>
      <c r="O3" s="14"/>
    </row>
    <row r="4" spans="1:15" ht="15" customHeight="1" x14ac:dyDescent="0.25">
      <c r="A4" s="26"/>
      <c r="B4" s="3"/>
      <c r="C4" s="3"/>
      <c r="D4" s="3"/>
      <c r="E4" s="27"/>
      <c r="F4" s="15">
        <v>11</v>
      </c>
      <c r="G4" s="7">
        <v>12</v>
      </c>
      <c r="H4" s="7">
        <v>13</v>
      </c>
      <c r="I4" s="7">
        <v>14</v>
      </c>
      <c r="J4" s="16">
        <v>15</v>
      </c>
      <c r="K4" s="15">
        <v>11</v>
      </c>
      <c r="L4" s="8">
        <v>12</v>
      </c>
      <c r="M4" s="8">
        <v>13</v>
      </c>
      <c r="N4" s="8">
        <v>14</v>
      </c>
      <c r="O4" s="22">
        <v>15</v>
      </c>
    </row>
    <row r="5" spans="1:15" ht="15.75" thickBot="1" x14ac:dyDescent="0.3">
      <c r="A5" s="34"/>
      <c r="B5" s="35"/>
      <c r="C5" s="35"/>
      <c r="D5" s="35"/>
      <c r="E5" s="36"/>
      <c r="F5" s="37">
        <f>F$4*2*3.14/360</f>
        <v>0.19188888888888889</v>
      </c>
      <c r="G5" s="38">
        <f t="shared" ref="G5:O5" si="0">G$4*2*3.14/360</f>
        <v>0.20933333333333334</v>
      </c>
      <c r="H5" s="38">
        <f t="shared" si="0"/>
        <v>0.22677777777777777</v>
      </c>
      <c r="I5" s="38">
        <f t="shared" si="0"/>
        <v>0.24422222222222223</v>
      </c>
      <c r="J5" s="39">
        <f t="shared" si="0"/>
        <v>0.26166666666666666</v>
      </c>
      <c r="K5" s="37">
        <f>K$4*2*3.14/360</f>
        <v>0.19188888888888889</v>
      </c>
      <c r="L5" s="38">
        <f t="shared" si="0"/>
        <v>0.20933333333333334</v>
      </c>
      <c r="M5" s="38">
        <f t="shared" si="0"/>
        <v>0.22677777777777777</v>
      </c>
      <c r="N5" s="38">
        <f t="shared" si="0"/>
        <v>0.24422222222222223</v>
      </c>
      <c r="O5" s="39">
        <f t="shared" si="0"/>
        <v>0.26166666666666666</v>
      </c>
    </row>
    <row r="6" spans="1:15" x14ac:dyDescent="0.25">
      <c r="A6" s="40">
        <v>17</v>
      </c>
      <c r="B6" s="41">
        <f>A6*6.143</f>
        <v>104.431</v>
      </c>
      <c r="C6" s="41">
        <f>ROUND(B6,0)</f>
        <v>104</v>
      </c>
      <c r="D6" s="42">
        <f>(C6/A6)</f>
        <v>6.117647058823529</v>
      </c>
      <c r="E6" s="43">
        <f>((D6-6.143)/6.143)</f>
        <v>-4.1271270025184442E-3</v>
      </c>
      <c r="F6" s="44">
        <f>((($D$1/(2*COS(F$5))*($A6+$C6))))</f>
        <v>338.97156891379637</v>
      </c>
      <c r="G6" s="45">
        <f>((($D$1/(2*COS(G$5))*($A6+$C6))))</f>
        <v>340.17615755987555</v>
      </c>
      <c r="H6" s="45">
        <f>((($D$1/(2*COS(H$5))*($A6+$C6))))</f>
        <v>341.49362555604262</v>
      </c>
      <c r="I6" s="45">
        <f>((($D$1/(2*COS(I$5))*($A6+$C6))))</f>
        <v>342.92609651722393</v>
      </c>
      <c r="J6" s="46">
        <f>((($D$1/(2*COS(J$5))*($A6+$C6))))</f>
        <v>344.47590163421177</v>
      </c>
      <c r="K6" s="44">
        <f>(F6+($F$1)*$D$1)</f>
        <v>343.37156891379635</v>
      </c>
      <c r="L6" s="45">
        <f t="shared" ref="L6:O14" si="1">(G6+($F$1)*$D$1)</f>
        <v>344.57615755987553</v>
      </c>
      <c r="M6" s="45">
        <f t="shared" si="1"/>
        <v>345.89362555604259</v>
      </c>
      <c r="N6" s="45">
        <f t="shared" si="1"/>
        <v>347.3260965172239</v>
      </c>
      <c r="O6" s="46">
        <f t="shared" si="1"/>
        <v>348.87590163421174</v>
      </c>
    </row>
    <row r="7" spans="1:15" x14ac:dyDescent="0.25">
      <c r="A7" s="28">
        <v>18</v>
      </c>
      <c r="B7" s="4">
        <f t="shared" ref="B7:B14" si="2">A7*6.143</f>
        <v>110.574</v>
      </c>
      <c r="C7" s="4">
        <f t="shared" ref="C7:C14" si="3">ROUND(B7,0)</f>
        <v>111</v>
      </c>
      <c r="D7" s="5">
        <f t="shared" ref="D7:D14" si="4">(C7/A7)</f>
        <v>6.166666666666667</v>
      </c>
      <c r="E7" s="29">
        <f t="shared" ref="E7:E14" si="5">((D7-6.143)/6.143)</f>
        <v>3.8526235823973906E-3</v>
      </c>
      <c r="F7" s="17">
        <f>((($D$1/(2*COS(F$5))*($A7+$C7))))</f>
        <v>361.38291231305567</v>
      </c>
      <c r="G7" s="6">
        <f>((($D$1/(2*COS(G$5))*($A7+$C7))))</f>
        <v>362.66714318366894</v>
      </c>
      <c r="H7" s="6">
        <f>((($D$1/(2*COS(H$5))*($A7+$C7))))</f>
        <v>364.07171650189667</v>
      </c>
      <c r="I7" s="6">
        <f>((($D$1/(2*COS(I$5))*($A7+$C7))))</f>
        <v>365.59889628695777</v>
      </c>
      <c r="J7" s="18">
        <f>((($D$1/(2*COS(J$5))*($A7+$C7))))</f>
        <v>367.25116785796126</v>
      </c>
      <c r="K7" s="17">
        <f t="shared" ref="K7:K14" si="6">(F7+($F$1)*$D$1)</f>
        <v>365.78291231305565</v>
      </c>
      <c r="L7" s="6">
        <f t="shared" si="1"/>
        <v>367.06714318366892</v>
      </c>
      <c r="M7" s="6">
        <f t="shared" si="1"/>
        <v>368.47171650189665</v>
      </c>
      <c r="N7" s="6">
        <f t="shared" si="1"/>
        <v>369.99889628695774</v>
      </c>
      <c r="O7" s="18">
        <f t="shared" si="1"/>
        <v>371.65116785796124</v>
      </c>
    </row>
    <row r="8" spans="1:15" x14ac:dyDescent="0.25">
      <c r="A8" s="28">
        <v>19</v>
      </c>
      <c r="B8" s="4">
        <f t="shared" si="2"/>
        <v>116.717</v>
      </c>
      <c r="C8" s="4">
        <f t="shared" si="3"/>
        <v>117</v>
      </c>
      <c r="D8" s="5">
        <f t="shared" si="4"/>
        <v>6.1578947368421053</v>
      </c>
      <c r="E8" s="29">
        <f t="shared" si="5"/>
        <v>2.4246682145703268E-3</v>
      </c>
      <c r="F8" s="17">
        <f>((($D$1/(2*COS(F$5))*($A8+$C8))))</f>
        <v>380.99283778740755</v>
      </c>
      <c r="G8" s="6">
        <f>((($D$1/(2*COS(G$5))*($A8+$C8))))</f>
        <v>382.34675560448824</v>
      </c>
      <c r="H8" s="6">
        <f>((($D$1/(2*COS(H$5))*($A8+$C8))))</f>
        <v>383.82754607951898</v>
      </c>
      <c r="I8" s="6">
        <f>((($D$1/(2*COS(I$5))*($A8+$C8))))</f>
        <v>385.43759608547487</v>
      </c>
      <c r="J8" s="18">
        <f>((($D$1/(2*COS(J$5))*($A8+$C8))))</f>
        <v>387.17952580374214</v>
      </c>
      <c r="K8" s="17">
        <f t="shared" si="6"/>
        <v>385.39283778740753</v>
      </c>
      <c r="L8" s="6">
        <f t="shared" si="1"/>
        <v>386.74675560448821</v>
      </c>
      <c r="M8" s="6">
        <f t="shared" si="1"/>
        <v>388.22754607951896</v>
      </c>
      <c r="N8" s="6">
        <f t="shared" si="1"/>
        <v>389.83759608547484</v>
      </c>
      <c r="O8" s="18">
        <f t="shared" si="1"/>
        <v>391.57952580374211</v>
      </c>
    </row>
    <row r="9" spans="1:15" x14ac:dyDescent="0.25">
      <c r="A9" s="28">
        <v>20</v>
      </c>
      <c r="B9" s="4">
        <f t="shared" si="2"/>
        <v>122.86</v>
      </c>
      <c r="C9" s="4">
        <f t="shared" si="3"/>
        <v>123</v>
      </c>
      <c r="D9" s="5">
        <f t="shared" si="4"/>
        <v>6.15</v>
      </c>
      <c r="E9" s="29">
        <f t="shared" si="5"/>
        <v>1.139508383526056E-3</v>
      </c>
      <c r="F9" s="17">
        <f>((($D$1/(2*COS(F$5))*($A9+$C9))))</f>
        <v>400.60276326175938</v>
      </c>
      <c r="G9" s="6">
        <f>((($D$1/(2*COS(G$5))*($A9+$C9))))</f>
        <v>402.02636802530748</v>
      </c>
      <c r="H9" s="6">
        <f>((($D$1/(2*COS(H$5))*($A9+$C9))))</f>
        <v>403.58337565714129</v>
      </c>
      <c r="I9" s="6">
        <f>((($D$1/(2*COS(I$5))*($A9+$C9))))</f>
        <v>405.27629588399191</v>
      </c>
      <c r="J9" s="18">
        <f>((($D$1/(2*COS(J$5))*($A9+$C9))))</f>
        <v>407.10788374952295</v>
      </c>
      <c r="K9" s="17">
        <f t="shared" si="6"/>
        <v>405.00276326175936</v>
      </c>
      <c r="L9" s="6">
        <f t="shared" si="1"/>
        <v>406.42636802530745</v>
      </c>
      <c r="M9" s="6">
        <f t="shared" si="1"/>
        <v>407.98337565714127</v>
      </c>
      <c r="N9" s="6">
        <f t="shared" si="1"/>
        <v>409.67629588399188</v>
      </c>
      <c r="O9" s="18">
        <f t="shared" si="1"/>
        <v>411.50788374952293</v>
      </c>
    </row>
    <row r="10" spans="1:15" x14ac:dyDescent="0.25">
      <c r="A10" s="28">
        <v>21</v>
      </c>
      <c r="B10" s="4">
        <f t="shared" si="2"/>
        <v>129.00299999999999</v>
      </c>
      <c r="C10" s="4">
        <f t="shared" si="3"/>
        <v>129</v>
      </c>
      <c r="D10" s="5">
        <f t="shared" si="4"/>
        <v>6.1428571428571432</v>
      </c>
      <c r="E10" s="29">
        <f t="shared" si="5"/>
        <v>-2.3255273133087443E-5</v>
      </c>
      <c r="F10" s="17">
        <f>((($D$1/(2*COS(F$5))*($A10+$C10))))</f>
        <v>420.21268873611126</v>
      </c>
      <c r="G10" s="6">
        <f>((($D$1/(2*COS(G$5))*($A10+$C10))))</f>
        <v>421.70598044612672</v>
      </c>
      <c r="H10" s="6">
        <f>((($D$1/(2*COS(H$5))*($A10+$C10))))</f>
        <v>423.3392052347636</v>
      </c>
      <c r="I10" s="6">
        <f>((($D$1/(2*COS(I$5))*($A10+$C10))))</f>
        <v>425.114995682509</v>
      </c>
      <c r="J10" s="18">
        <f>((($D$1/(2*COS(J$5))*($A10+$C10))))</f>
        <v>427.03624169530383</v>
      </c>
      <c r="K10" s="17">
        <f t="shared" si="6"/>
        <v>424.61268873611124</v>
      </c>
      <c r="L10" s="6">
        <f t="shared" si="1"/>
        <v>426.10598044612669</v>
      </c>
      <c r="M10" s="6">
        <f t="shared" si="1"/>
        <v>427.73920523476357</v>
      </c>
      <c r="N10" s="6">
        <f t="shared" si="1"/>
        <v>429.51499568250898</v>
      </c>
      <c r="O10" s="18">
        <f t="shared" si="1"/>
        <v>431.43624169530381</v>
      </c>
    </row>
    <row r="11" spans="1:15" x14ac:dyDescent="0.25">
      <c r="A11" s="28">
        <v>22</v>
      </c>
      <c r="B11" s="4">
        <f t="shared" si="2"/>
        <v>135.14599999999999</v>
      </c>
      <c r="C11" s="4">
        <f t="shared" si="3"/>
        <v>135</v>
      </c>
      <c r="D11" s="5">
        <f t="shared" si="4"/>
        <v>6.1363636363636367</v>
      </c>
      <c r="E11" s="29">
        <f t="shared" si="5"/>
        <v>-1.080313142823231E-3</v>
      </c>
      <c r="F11" s="17">
        <f>((($D$1/(2*COS(F$5))*($A11+$C11))))</f>
        <v>439.82261421046309</v>
      </c>
      <c r="G11" s="6">
        <f>((($D$1/(2*COS(G$5))*($A11+$C11))))</f>
        <v>441.38559286694596</v>
      </c>
      <c r="H11" s="6">
        <f>((($D$1/(2*COS(H$5))*($A11+$C11))))</f>
        <v>443.0950348123859</v>
      </c>
      <c r="I11" s="6">
        <f>((($D$1/(2*COS(I$5))*($A11+$C11))))</f>
        <v>444.9536954810261</v>
      </c>
      <c r="J11" s="18">
        <f>((($D$1/(2*COS(J$5))*($A11+$C11))))</f>
        <v>446.96459964108465</v>
      </c>
      <c r="K11" s="17">
        <f t="shared" si="6"/>
        <v>444.22261421046306</v>
      </c>
      <c r="L11" s="6">
        <f t="shared" si="1"/>
        <v>445.78559286694593</v>
      </c>
      <c r="M11" s="6">
        <f t="shared" si="1"/>
        <v>447.49503481238588</v>
      </c>
      <c r="N11" s="6">
        <f t="shared" si="1"/>
        <v>449.35369548102608</v>
      </c>
      <c r="O11" s="18">
        <f t="shared" si="1"/>
        <v>451.36459964108462</v>
      </c>
    </row>
    <row r="12" spans="1:15" x14ac:dyDescent="0.25">
      <c r="A12" s="28">
        <v>23</v>
      </c>
      <c r="B12" s="4">
        <f t="shared" si="2"/>
        <v>141.28899999999999</v>
      </c>
      <c r="C12" s="4">
        <f t="shared" si="3"/>
        <v>141</v>
      </c>
      <c r="D12" s="5">
        <f t="shared" si="4"/>
        <v>6.1304347826086953</v>
      </c>
      <c r="E12" s="29">
        <f t="shared" si="5"/>
        <v>-2.045452936888239E-3</v>
      </c>
      <c r="F12" s="17">
        <f>((($D$1/(2*COS(F$5))*($A12+$C12))))</f>
        <v>459.43253968481497</v>
      </c>
      <c r="G12" s="6">
        <f>((($D$1/(2*COS(G$5))*($A12+$C12))))</f>
        <v>461.0652052877652</v>
      </c>
      <c r="H12" s="6">
        <f>((($D$1/(2*COS(H$5))*($A12+$C12))))</f>
        <v>462.85086439000816</v>
      </c>
      <c r="I12" s="6">
        <f>((($D$1/(2*COS(I$5))*($A12+$C12))))</f>
        <v>464.7923952795432</v>
      </c>
      <c r="J12" s="18">
        <f>((($D$1/(2*COS(J$5))*($A12+$C12))))</f>
        <v>466.89295758686552</v>
      </c>
      <c r="K12" s="17">
        <f t="shared" si="6"/>
        <v>463.83253968481495</v>
      </c>
      <c r="L12" s="6">
        <f t="shared" si="1"/>
        <v>465.46520528776517</v>
      </c>
      <c r="M12" s="6">
        <f t="shared" si="1"/>
        <v>467.25086439000813</v>
      </c>
      <c r="N12" s="6">
        <f t="shared" si="1"/>
        <v>469.19239527954318</v>
      </c>
      <c r="O12" s="18">
        <f t="shared" si="1"/>
        <v>471.2929575868655</v>
      </c>
    </row>
    <row r="13" spans="1:15" x14ac:dyDescent="0.25">
      <c r="A13" s="28">
        <v>24</v>
      </c>
      <c r="B13" s="4">
        <f t="shared" si="2"/>
        <v>147.43199999999999</v>
      </c>
      <c r="C13" s="4">
        <f t="shared" si="3"/>
        <v>147</v>
      </c>
      <c r="D13" s="5">
        <f t="shared" si="4"/>
        <v>6.125</v>
      </c>
      <c r="E13" s="29">
        <f t="shared" si="5"/>
        <v>-2.930164414781018E-3</v>
      </c>
      <c r="F13" s="17">
        <f>((($D$1/(2*COS(F$5))*($A13+$C13))))</f>
        <v>479.0424651591668</v>
      </c>
      <c r="G13" s="6">
        <f>((($D$1/(2*COS(G$5))*($A13+$C13))))</f>
        <v>480.74481770858443</v>
      </c>
      <c r="H13" s="6">
        <f>((($D$1/(2*COS(H$5))*($A13+$C13))))</f>
        <v>482.60669396763046</v>
      </c>
      <c r="I13" s="6">
        <f>((($D$1/(2*COS(I$5))*($A13+$C13))))</f>
        <v>484.6310950780603</v>
      </c>
      <c r="J13" s="18">
        <f>((($D$1/(2*COS(J$5))*($A13+$C13))))</f>
        <v>486.82131553264634</v>
      </c>
      <c r="K13" s="17">
        <f t="shared" si="6"/>
        <v>483.44246515916677</v>
      </c>
      <c r="L13" s="6">
        <f t="shared" si="1"/>
        <v>485.14481770858441</v>
      </c>
      <c r="M13" s="6">
        <f t="shared" si="1"/>
        <v>487.00669396763044</v>
      </c>
      <c r="N13" s="6">
        <f t="shared" si="1"/>
        <v>489.03109507806028</v>
      </c>
      <c r="O13" s="18">
        <f t="shared" si="1"/>
        <v>491.22131553264632</v>
      </c>
    </row>
    <row r="14" spans="1:15" ht="15.75" thickBot="1" x14ac:dyDescent="0.3">
      <c r="A14" s="30">
        <v>25</v>
      </c>
      <c r="B14" s="31">
        <f t="shared" si="2"/>
        <v>153.57499999999999</v>
      </c>
      <c r="C14" s="31">
        <f t="shared" si="3"/>
        <v>154</v>
      </c>
      <c r="D14" s="32">
        <f t="shared" si="4"/>
        <v>6.16</v>
      </c>
      <c r="E14" s="33">
        <f t="shared" si="5"/>
        <v>2.7673775028488278E-3</v>
      </c>
      <c r="F14" s="19">
        <f>((($D$1/(2*COS(F$5))*($A14+$C14))))</f>
        <v>501.45380855842609</v>
      </c>
      <c r="G14" s="20">
        <f>((($D$1/(2*COS(G$5))*($A14+$C14))))</f>
        <v>503.23580333237788</v>
      </c>
      <c r="H14" s="20">
        <f>((($D$1/(2*COS(H$5))*($A14+$C14))))</f>
        <v>505.18478491348452</v>
      </c>
      <c r="I14" s="20">
        <f>((($D$1/(2*COS(I$5))*($A14+$C14))))</f>
        <v>507.30389484779408</v>
      </c>
      <c r="J14" s="21">
        <f>((($D$1/(2*COS(J$5))*($A14+$C14))))</f>
        <v>509.59658175639589</v>
      </c>
      <c r="K14" s="19">
        <f t="shared" si="6"/>
        <v>505.85380855842607</v>
      </c>
      <c r="L14" s="20">
        <f t="shared" si="1"/>
        <v>507.63580333237786</v>
      </c>
      <c r="M14" s="20">
        <f t="shared" si="1"/>
        <v>509.5847849134845</v>
      </c>
      <c r="N14" s="20">
        <f t="shared" si="1"/>
        <v>511.70389484779406</v>
      </c>
      <c r="O14" s="21">
        <f t="shared" si="1"/>
        <v>513.99658175639593</v>
      </c>
    </row>
  </sheetData>
  <mergeCells count="9">
    <mergeCell ref="F2:J2"/>
    <mergeCell ref="K2:O2"/>
    <mergeCell ref="A3:A5"/>
    <mergeCell ref="B3:B5"/>
    <mergeCell ref="C3:C5"/>
    <mergeCell ref="D3:D5"/>
    <mergeCell ref="E3:E5"/>
    <mergeCell ref="F3:J3"/>
    <mergeCell ref="K3:O3"/>
  </mergeCells>
  <conditionalFormatting sqref="E6:E14">
    <cfRule type="expression" dxfId="3" priority="2">
      <formula>IF(AND(E6&lt;1,E6&gt;-1),TRUE,FALSE)</formula>
    </cfRule>
  </conditionalFormatting>
  <conditionalFormatting sqref="K6:O14">
    <cfRule type="expression" dxfId="2" priority="1">
      <formula>IF(AND(K6&gt;349,K6&lt;351),TRUE,FALSE)</formula>
    </cfRule>
  </conditionalFormatting>
  <pageMargins left="0.7" right="0.7" top="0.78740157499999996" bottom="0.78740157499999996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zoomScale="115" zoomScaleNormal="115" workbookViewId="0">
      <selection activeCell="D21" sqref="D21"/>
    </sheetView>
  </sheetViews>
  <sheetFormatPr baseColWidth="10" defaultRowHeight="15" x14ac:dyDescent="0.25"/>
  <cols>
    <col min="1" max="1" width="13" customWidth="1"/>
    <col min="2" max="2" width="14.42578125" customWidth="1"/>
    <col min="3" max="3" width="11.28515625" customWidth="1"/>
    <col min="4" max="4" width="12.85546875" bestFit="1" customWidth="1"/>
    <col min="5" max="5" width="12.7109375" customWidth="1"/>
    <col min="6" max="15" width="7.28515625" bestFit="1" customWidth="1"/>
  </cols>
  <sheetData>
    <row r="1" spans="1:15" ht="15.75" thickBot="1" x14ac:dyDescent="0.3">
      <c r="A1" s="1" t="s">
        <v>1</v>
      </c>
      <c r="B1" s="2">
        <v>6.1429999999999998</v>
      </c>
      <c r="C1" s="1" t="s">
        <v>0</v>
      </c>
      <c r="D1" s="2">
        <v>6</v>
      </c>
      <c r="E1" s="1" t="s">
        <v>2</v>
      </c>
      <c r="F1" s="2">
        <v>0.8</v>
      </c>
      <c r="G1" s="1"/>
      <c r="H1" s="1"/>
      <c r="I1" s="1"/>
      <c r="J1" s="1"/>
      <c r="K1" s="1"/>
      <c r="L1" s="1"/>
      <c r="M1" s="1"/>
      <c r="N1" s="1"/>
      <c r="O1" s="1"/>
    </row>
    <row r="2" spans="1:15" ht="15.75" thickBot="1" x14ac:dyDescent="0.3">
      <c r="A2" s="1"/>
      <c r="B2" s="1"/>
      <c r="C2" s="1"/>
      <c r="D2" s="1"/>
      <c r="E2" s="1"/>
      <c r="F2" s="9" t="s">
        <v>9</v>
      </c>
      <c r="G2" s="10"/>
      <c r="H2" s="10"/>
      <c r="I2" s="10"/>
      <c r="J2" s="11"/>
      <c r="K2" s="9" t="s">
        <v>10</v>
      </c>
      <c r="L2" s="10"/>
      <c r="M2" s="10"/>
      <c r="N2" s="10"/>
      <c r="O2" s="11"/>
    </row>
    <row r="3" spans="1:15" ht="30" customHeight="1" x14ac:dyDescent="0.25">
      <c r="A3" s="23" t="s">
        <v>6</v>
      </c>
      <c r="B3" s="24" t="s">
        <v>5</v>
      </c>
      <c r="C3" s="24" t="s">
        <v>4</v>
      </c>
      <c r="D3" s="24" t="s">
        <v>3</v>
      </c>
      <c r="E3" s="25" t="s">
        <v>7</v>
      </c>
      <c r="F3" s="12" t="s">
        <v>8</v>
      </c>
      <c r="G3" s="13"/>
      <c r="H3" s="13"/>
      <c r="I3" s="13"/>
      <c r="J3" s="14"/>
      <c r="K3" s="12" t="s">
        <v>8</v>
      </c>
      <c r="L3" s="13"/>
      <c r="M3" s="13"/>
      <c r="N3" s="13"/>
      <c r="O3" s="14"/>
    </row>
    <row r="4" spans="1:15" ht="15" customHeight="1" x14ac:dyDescent="0.25">
      <c r="A4" s="26"/>
      <c r="B4" s="3"/>
      <c r="C4" s="3"/>
      <c r="D4" s="3"/>
      <c r="E4" s="27"/>
      <c r="F4" s="15">
        <v>11</v>
      </c>
      <c r="G4" s="7">
        <v>12</v>
      </c>
      <c r="H4" s="7">
        <v>13</v>
      </c>
      <c r="I4" s="7">
        <v>14</v>
      </c>
      <c r="J4" s="16">
        <v>15</v>
      </c>
      <c r="K4" s="15">
        <v>11</v>
      </c>
      <c r="L4" s="8">
        <v>12</v>
      </c>
      <c r="M4" s="8">
        <v>13</v>
      </c>
      <c r="N4" s="8">
        <v>14</v>
      </c>
      <c r="O4" s="22">
        <v>15</v>
      </c>
    </row>
    <row r="5" spans="1:15" ht="15.75" thickBot="1" x14ac:dyDescent="0.3">
      <c r="A5" s="34"/>
      <c r="B5" s="35"/>
      <c r="C5" s="35"/>
      <c r="D5" s="35"/>
      <c r="E5" s="36"/>
      <c r="F5" s="37">
        <f>F$4*2*3.14/360</f>
        <v>0.19188888888888889</v>
      </c>
      <c r="G5" s="38">
        <f t="shared" ref="G5:O5" si="0">G$4*2*3.14/360</f>
        <v>0.20933333333333334</v>
      </c>
      <c r="H5" s="38">
        <f t="shared" si="0"/>
        <v>0.22677777777777777</v>
      </c>
      <c r="I5" s="38">
        <f t="shared" si="0"/>
        <v>0.24422222222222223</v>
      </c>
      <c r="J5" s="39">
        <f t="shared" si="0"/>
        <v>0.26166666666666666</v>
      </c>
      <c r="K5" s="37">
        <f>K$4*2*3.14/360</f>
        <v>0.19188888888888889</v>
      </c>
      <c r="L5" s="38">
        <f t="shared" si="0"/>
        <v>0.20933333333333334</v>
      </c>
      <c r="M5" s="38">
        <f t="shared" si="0"/>
        <v>0.22677777777777777</v>
      </c>
      <c r="N5" s="38">
        <f t="shared" si="0"/>
        <v>0.24422222222222223</v>
      </c>
      <c r="O5" s="39">
        <f t="shared" si="0"/>
        <v>0.26166666666666666</v>
      </c>
    </row>
    <row r="6" spans="1:15" x14ac:dyDescent="0.25">
      <c r="A6" s="40">
        <v>17</v>
      </c>
      <c r="B6" s="41">
        <f>A6*6.143</f>
        <v>104.431</v>
      </c>
      <c r="C6" s="41">
        <f>ROUND(B6,0)</f>
        <v>104</v>
      </c>
      <c r="D6" s="42">
        <f>(C6/A6)</f>
        <v>6.117647058823529</v>
      </c>
      <c r="E6" s="43">
        <f>((D6-6.143)/6.143)</f>
        <v>-4.1271270025184442E-3</v>
      </c>
      <c r="F6" s="44">
        <f>((($D$1/(2*COS(F$5))*($A6+$C6))))</f>
        <v>369.7871660877779</v>
      </c>
      <c r="G6" s="45">
        <f>((($D$1/(2*COS(G$5))*($A6+$C6))))</f>
        <v>371.10126279259151</v>
      </c>
      <c r="H6" s="45">
        <f>((($D$1/(2*COS(H$5))*($A6+$C6))))</f>
        <v>372.53850060659198</v>
      </c>
      <c r="I6" s="45">
        <f>((($D$1/(2*COS(I$5))*($A6+$C6))))</f>
        <v>374.10119620060789</v>
      </c>
      <c r="J6" s="46">
        <f>((($D$1/(2*COS(J$5))*($A6+$C6))))</f>
        <v>375.79189269186736</v>
      </c>
      <c r="K6" s="44">
        <f>(F6+($F$1)*$D$1)</f>
        <v>374.58716608777792</v>
      </c>
      <c r="L6" s="45">
        <f t="shared" ref="L6:O14" si="1">(G6+($F$1)*$D$1)</f>
        <v>375.90126279259152</v>
      </c>
      <c r="M6" s="45">
        <f t="shared" si="1"/>
        <v>377.33850060659199</v>
      </c>
      <c r="N6" s="45">
        <f t="shared" si="1"/>
        <v>378.9011962006079</v>
      </c>
      <c r="O6" s="46">
        <f t="shared" si="1"/>
        <v>380.59189269186737</v>
      </c>
    </row>
    <row r="7" spans="1:15" x14ac:dyDescent="0.25">
      <c r="A7" s="28">
        <v>18</v>
      </c>
      <c r="B7" s="4">
        <f t="shared" ref="B7:B14" si="2">A7*6.143</f>
        <v>110.574</v>
      </c>
      <c r="C7" s="4">
        <f t="shared" ref="C7:C14" si="3">ROUND(B7,0)</f>
        <v>111</v>
      </c>
      <c r="D7" s="5">
        <f t="shared" ref="D7:D14" si="4">(C7/A7)</f>
        <v>6.166666666666667</v>
      </c>
      <c r="E7" s="29">
        <f t="shared" ref="E7:E14" si="5">((D7-6.143)/6.143)</f>
        <v>3.8526235823973906E-3</v>
      </c>
      <c r="F7" s="17">
        <f>((($D$1/(2*COS(F$5))*($A7+$C7))))</f>
        <v>394.23590434151527</v>
      </c>
      <c r="G7" s="6">
        <f>((($D$1/(2*COS(G$5))*($A7+$C7))))</f>
        <v>395.63688347309341</v>
      </c>
      <c r="H7" s="6">
        <f>((($D$1/(2*COS(H$5))*($A7+$C7))))</f>
        <v>397.16914527479639</v>
      </c>
      <c r="I7" s="6">
        <f>((($D$1/(2*COS(I$5))*($A7+$C7))))</f>
        <v>398.83515958577209</v>
      </c>
      <c r="J7" s="18">
        <f>((($D$1/(2*COS(J$5))*($A7+$C7))))</f>
        <v>400.63763766323052</v>
      </c>
      <c r="K7" s="17">
        <f t="shared" ref="K7:K14" si="6">(F7+($F$1)*$D$1)</f>
        <v>399.03590434151528</v>
      </c>
      <c r="L7" s="6">
        <f t="shared" si="1"/>
        <v>400.43688347309342</v>
      </c>
      <c r="M7" s="6">
        <f t="shared" si="1"/>
        <v>401.9691452747964</v>
      </c>
      <c r="N7" s="6">
        <f t="shared" si="1"/>
        <v>403.6351595857721</v>
      </c>
      <c r="O7" s="18">
        <f t="shared" si="1"/>
        <v>405.43763766323053</v>
      </c>
    </row>
    <row r="8" spans="1:15" x14ac:dyDescent="0.25">
      <c r="A8" s="28">
        <v>19</v>
      </c>
      <c r="B8" s="4">
        <f t="shared" si="2"/>
        <v>116.717</v>
      </c>
      <c r="C8" s="4">
        <f t="shared" si="3"/>
        <v>117</v>
      </c>
      <c r="D8" s="5">
        <f t="shared" si="4"/>
        <v>6.1578947368421053</v>
      </c>
      <c r="E8" s="29">
        <f t="shared" si="5"/>
        <v>2.4246682145703268E-3</v>
      </c>
      <c r="F8" s="17">
        <f>((($D$1/(2*COS(F$5))*($A8+$C8))))</f>
        <v>415.62855031353547</v>
      </c>
      <c r="G8" s="6">
        <f>((($D$1/(2*COS(G$5))*($A8+$C8))))</f>
        <v>417.10555156853258</v>
      </c>
      <c r="H8" s="6">
        <f>((($D$1/(2*COS(H$5))*($A8+$C8))))</f>
        <v>418.72095935947527</v>
      </c>
      <c r="I8" s="6">
        <f>((($D$1/(2*COS(I$5))*($A8+$C8))))</f>
        <v>420.4773775477907</v>
      </c>
      <c r="J8" s="18">
        <f>((($D$1/(2*COS(J$5))*($A8+$C8))))</f>
        <v>422.37766451317327</v>
      </c>
      <c r="K8" s="17">
        <f t="shared" si="6"/>
        <v>420.42855031353548</v>
      </c>
      <c r="L8" s="6">
        <f t="shared" si="1"/>
        <v>421.90555156853259</v>
      </c>
      <c r="M8" s="6">
        <f t="shared" si="1"/>
        <v>423.52095935947528</v>
      </c>
      <c r="N8" s="6">
        <f t="shared" si="1"/>
        <v>425.27737754779071</v>
      </c>
      <c r="O8" s="18">
        <f t="shared" si="1"/>
        <v>427.17766451317328</v>
      </c>
    </row>
    <row r="9" spans="1:15" x14ac:dyDescent="0.25">
      <c r="A9" s="28">
        <v>20</v>
      </c>
      <c r="B9" s="4">
        <f t="shared" si="2"/>
        <v>122.86</v>
      </c>
      <c r="C9" s="4">
        <f t="shared" si="3"/>
        <v>123</v>
      </c>
      <c r="D9" s="5">
        <f t="shared" si="4"/>
        <v>6.15</v>
      </c>
      <c r="E9" s="29">
        <f t="shared" si="5"/>
        <v>1.139508383526056E-3</v>
      </c>
      <c r="F9" s="17">
        <f>((($D$1/(2*COS(F$5))*($A9+$C9))))</f>
        <v>437.02119628555567</v>
      </c>
      <c r="G9" s="6">
        <f>((($D$1/(2*COS(G$5))*($A9+$C9))))</f>
        <v>438.5742196639718</v>
      </c>
      <c r="H9" s="6">
        <f>((($D$1/(2*COS(H$5))*($A9+$C9))))</f>
        <v>440.27277344415415</v>
      </c>
      <c r="I9" s="6">
        <f>((($D$1/(2*COS(I$5))*($A9+$C9))))</f>
        <v>442.11959550980936</v>
      </c>
      <c r="J9" s="18">
        <f>((($D$1/(2*COS(J$5))*($A9+$C9))))</f>
        <v>444.11769136311597</v>
      </c>
      <c r="K9" s="17">
        <f t="shared" si="6"/>
        <v>441.82119628555569</v>
      </c>
      <c r="L9" s="6">
        <f t="shared" si="1"/>
        <v>443.37421966397181</v>
      </c>
      <c r="M9" s="6">
        <f t="shared" si="1"/>
        <v>445.07277344415417</v>
      </c>
      <c r="N9" s="6">
        <f t="shared" si="1"/>
        <v>446.91959550980937</v>
      </c>
      <c r="O9" s="18">
        <f t="shared" si="1"/>
        <v>448.91769136311598</v>
      </c>
    </row>
    <row r="10" spans="1:15" x14ac:dyDescent="0.25">
      <c r="A10" s="28">
        <v>21</v>
      </c>
      <c r="B10" s="4">
        <f t="shared" si="2"/>
        <v>129.00299999999999</v>
      </c>
      <c r="C10" s="4">
        <f t="shared" si="3"/>
        <v>129</v>
      </c>
      <c r="D10" s="5">
        <f t="shared" si="4"/>
        <v>6.1428571428571432</v>
      </c>
      <c r="E10" s="29">
        <f t="shared" si="5"/>
        <v>-2.3255273133087443E-5</v>
      </c>
      <c r="F10" s="17">
        <f>((($D$1/(2*COS(F$5))*($A10+$C10))))</f>
        <v>458.41384225757594</v>
      </c>
      <c r="G10" s="6">
        <f>((($D$1/(2*COS(G$5))*($A10+$C10))))</f>
        <v>460.04288775941097</v>
      </c>
      <c r="H10" s="6">
        <f>((($D$1/(2*COS(H$5))*($A10+$C10))))</f>
        <v>461.82458752883304</v>
      </c>
      <c r="I10" s="6">
        <f>((($D$1/(2*COS(I$5))*($A10+$C10))))</f>
        <v>463.76181347182796</v>
      </c>
      <c r="J10" s="18">
        <f>((($D$1/(2*COS(J$5))*($A10+$C10))))</f>
        <v>465.85771821305872</v>
      </c>
      <c r="K10" s="17">
        <f t="shared" si="6"/>
        <v>463.21384225757595</v>
      </c>
      <c r="L10" s="6">
        <f t="shared" si="1"/>
        <v>464.84288775941098</v>
      </c>
      <c r="M10" s="6">
        <f t="shared" si="1"/>
        <v>466.62458752883305</v>
      </c>
      <c r="N10" s="6">
        <f t="shared" si="1"/>
        <v>468.56181347182797</v>
      </c>
      <c r="O10" s="18">
        <f t="shared" si="1"/>
        <v>470.65771821305873</v>
      </c>
    </row>
    <row r="11" spans="1:15" x14ac:dyDescent="0.25">
      <c r="A11" s="28">
        <v>22</v>
      </c>
      <c r="B11" s="4">
        <f t="shared" si="2"/>
        <v>135.14599999999999</v>
      </c>
      <c r="C11" s="4">
        <f t="shared" si="3"/>
        <v>135</v>
      </c>
      <c r="D11" s="5">
        <f t="shared" si="4"/>
        <v>6.1363636363636367</v>
      </c>
      <c r="E11" s="29">
        <f t="shared" si="5"/>
        <v>-1.080313142823231E-3</v>
      </c>
      <c r="F11" s="17">
        <f>((($D$1/(2*COS(F$5))*($A11+$C11))))</f>
        <v>479.80648822959614</v>
      </c>
      <c r="G11" s="6">
        <f>((($D$1/(2*COS(G$5))*($A11+$C11))))</f>
        <v>481.51155585485014</v>
      </c>
      <c r="H11" s="6">
        <f>((($D$1/(2*COS(H$5))*($A11+$C11))))</f>
        <v>483.37640161351192</v>
      </c>
      <c r="I11" s="6">
        <f>((($D$1/(2*COS(I$5))*($A11+$C11))))</f>
        <v>485.40403143384663</v>
      </c>
      <c r="J11" s="18">
        <f>((($D$1/(2*COS(J$5))*($A11+$C11))))</f>
        <v>487.59774506300147</v>
      </c>
      <c r="K11" s="17">
        <f t="shared" si="6"/>
        <v>484.60648822959615</v>
      </c>
      <c r="L11" s="6">
        <f t="shared" si="1"/>
        <v>486.31155585485016</v>
      </c>
      <c r="M11" s="6">
        <f t="shared" si="1"/>
        <v>488.17640161351193</v>
      </c>
      <c r="N11" s="6">
        <f t="shared" si="1"/>
        <v>490.20403143384664</v>
      </c>
      <c r="O11" s="18">
        <f t="shared" si="1"/>
        <v>492.39774506300148</v>
      </c>
    </row>
    <row r="12" spans="1:15" x14ac:dyDescent="0.25">
      <c r="A12" s="28">
        <v>23</v>
      </c>
      <c r="B12" s="4">
        <f t="shared" si="2"/>
        <v>141.28899999999999</v>
      </c>
      <c r="C12" s="4">
        <f t="shared" si="3"/>
        <v>141</v>
      </c>
      <c r="D12" s="5">
        <f t="shared" si="4"/>
        <v>6.1304347826086953</v>
      </c>
      <c r="E12" s="29">
        <f t="shared" si="5"/>
        <v>-2.045452936888239E-3</v>
      </c>
      <c r="F12" s="17">
        <f>((($D$1/(2*COS(F$5))*($A12+$C12))))</f>
        <v>501.19913420161635</v>
      </c>
      <c r="G12" s="6">
        <f>((($D$1/(2*COS(G$5))*($A12+$C12))))</f>
        <v>502.98022395028931</v>
      </c>
      <c r="H12" s="6">
        <f>((($D$1/(2*COS(H$5))*($A12+$C12))))</f>
        <v>504.9282156981908</v>
      </c>
      <c r="I12" s="6">
        <f>((($D$1/(2*COS(I$5))*($A12+$C12))))</f>
        <v>507.04624939586529</v>
      </c>
      <c r="J12" s="18">
        <f>((($D$1/(2*COS(J$5))*($A12+$C12))))</f>
        <v>509.33777191294422</v>
      </c>
      <c r="K12" s="17">
        <f t="shared" si="6"/>
        <v>505.99913420161636</v>
      </c>
      <c r="L12" s="6">
        <f t="shared" si="1"/>
        <v>507.78022395028933</v>
      </c>
      <c r="M12" s="6">
        <f t="shared" si="1"/>
        <v>509.72821569819081</v>
      </c>
      <c r="N12" s="6">
        <f t="shared" si="1"/>
        <v>511.8462493958653</v>
      </c>
      <c r="O12" s="18">
        <f t="shared" si="1"/>
        <v>514.13777191294423</v>
      </c>
    </row>
    <row r="13" spans="1:15" x14ac:dyDescent="0.25">
      <c r="A13" s="28">
        <v>24</v>
      </c>
      <c r="B13" s="4">
        <f t="shared" si="2"/>
        <v>147.43199999999999</v>
      </c>
      <c r="C13" s="4">
        <f t="shared" si="3"/>
        <v>147</v>
      </c>
      <c r="D13" s="5">
        <f t="shared" si="4"/>
        <v>6.125</v>
      </c>
      <c r="E13" s="29">
        <f t="shared" si="5"/>
        <v>-2.930164414781018E-3</v>
      </c>
      <c r="F13" s="17">
        <f>((($D$1/(2*COS(F$5))*($A13+$C13))))</f>
        <v>522.59178017363649</v>
      </c>
      <c r="G13" s="6">
        <f>((($D$1/(2*COS(G$5))*($A13+$C13))))</f>
        <v>524.44889204572848</v>
      </c>
      <c r="H13" s="6">
        <f>((($D$1/(2*COS(H$5))*($A13+$C13))))</f>
        <v>526.48002978286968</v>
      </c>
      <c r="I13" s="6">
        <f>((($D$1/(2*COS(I$5))*($A13+$C13))))</f>
        <v>528.68846735788395</v>
      </c>
      <c r="J13" s="18">
        <f>((($D$1/(2*COS(J$5))*($A13+$C13))))</f>
        <v>531.07779876288691</v>
      </c>
      <c r="K13" s="17">
        <f t="shared" si="6"/>
        <v>527.39178017363645</v>
      </c>
      <c r="L13" s="6">
        <f t="shared" si="1"/>
        <v>529.24889204572844</v>
      </c>
      <c r="M13" s="6">
        <f t="shared" si="1"/>
        <v>531.28002978286963</v>
      </c>
      <c r="N13" s="6">
        <f t="shared" si="1"/>
        <v>533.48846735788391</v>
      </c>
      <c r="O13" s="18">
        <f t="shared" si="1"/>
        <v>535.87779876288687</v>
      </c>
    </row>
    <row r="14" spans="1:15" ht="15.75" thickBot="1" x14ac:dyDescent="0.3">
      <c r="A14" s="30">
        <v>25</v>
      </c>
      <c r="B14" s="31">
        <f t="shared" si="2"/>
        <v>153.57499999999999</v>
      </c>
      <c r="C14" s="31">
        <f t="shared" si="3"/>
        <v>154</v>
      </c>
      <c r="D14" s="32">
        <f t="shared" si="4"/>
        <v>6.16</v>
      </c>
      <c r="E14" s="33">
        <f t="shared" si="5"/>
        <v>2.7673775028488278E-3</v>
      </c>
      <c r="F14" s="19">
        <f>((($D$1/(2*COS(F$5))*($A14+$C14))))</f>
        <v>547.04051842737397</v>
      </c>
      <c r="G14" s="20">
        <f>((($D$1/(2*COS(G$5))*($A14+$C14))))</f>
        <v>548.98451272623038</v>
      </c>
      <c r="H14" s="20">
        <f>((($D$1/(2*COS(H$5))*($A14+$C14))))</f>
        <v>551.11067445107415</v>
      </c>
      <c r="I14" s="20">
        <f>((($D$1/(2*COS(I$5))*($A14+$C14))))</f>
        <v>553.42243074304804</v>
      </c>
      <c r="J14" s="21">
        <f>((($D$1/(2*COS(J$5))*($A14+$C14))))</f>
        <v>555.92354373425007</v>
      </c>
      <c r="K14" s="19">
        <f t="shared" si="6"/>
        <v>551.84051842737392</v>
      </c>
      <c r="L14" s="20">
        <f t="shared" si="1"/>
        <v>553.78451272623033</v>
      </c>
      <c r="M14" s="20">
        <f t="shared" si="1"/>
        <v>555.9106744510741</v>
      </c>
      <c r="N14" s="20">
        <f t="shared" si="1"/>
        <v>558.22243074304799</v>
      </c>
      <c r="O14" s="21">
        <f t="shared" si="1"/>
        <v>560.72354373425003</v>
      </c>
    </row>
  </sheetData>
  <mergeCells count="9">
    <mergeCell ref="F2:J2"/>
    <mergeCell ref="K2:O2"/>
    <mergeCell ref="A3:A5"/>
    <mergeCell ref="B3:B5"/>
    <mergeCell ref="C3:C5"/>
    <mergeCell ref="D3:D5"/>
    <mergeCell ref="E3:E5"/>
    <mergeCell ref="F3:J3"/>
    <mergeCell ref="K3:O3"/>
  </mergeCells>
  <conditionalFormatting sqref="E6:E14">
    <cfRule type="expression" dxfId="1" priority="2">
      <formula>IF(AND(E6&lt;1,E6&gt;-1),TRUE,FALSE)</formula>
    </cfRule>
  </conditionalFormatting>
  <conditionalFormatting sqref="K6:O14">
    <cfRule type="expression" dxfId="0" priority="1">
      <formula>IF(AND(K6&gt;349,K6&lt;351),TRUE,FALSE)</formula>
    </cfRule>
  </conditionalFormatting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Modul4</vt:lpstr>
      <vt:lpstr>Modul4,5</vt:lpstr>
      <vt:lpstr>Modul5</vt:lpstr>
      <vt:lpstr>Modul5,5</vt:lpstr>
      <vt:lpstr>Modul6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Tiroch Matze</dc:creator>
  <cp:lastModifiedBy>Anika</cp:lastModifiedBy>
  <cp:lastPrinted>2020-01-22T19:27:39Z</cp:lastPrinted>
  <dcterms:created xsi:type="dcterms:W3CDTF">2020-01-09T17:07:50Z</dcterms:created>
  <dcterms:modified xsi:type="dcterms:W3CDTF">2020-01-22T19:31:37Z</dcterms:modified>
</cp:coreProperties>
</file>