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ohra.tmb18\Documents\GitHub\KE4\"/>
    </mc:Choice>
  </mc:AlternateContent>
  <xr:revisionPtr revIDLastSave="0" documentId="13_ncr:1_{F847F3BE-0F4E-46A7-83C8-2C522F900811}" xr6:coauthVersionLast="36" xr6:coauthVersionMax="36" xr10:uidLastSave="{00000000-0000-0000-0000-000000000000}"/>
  <bookViews>
    <workbookView xWindow="0" yWindow="0" windowWidth="28800" windowHeight="14025" activeTab="2" xr2:uid="{1AF76359-922D-4612-B5D8-8695EF5B153C}"/>
  </bookViews>
  <sheets>
    <sheet name="QJ2" sheetId="1" r:id="rId1"/>
    <sheet name="NU22_A" sheetId="3" r:id="rId2"/>
    <sheet name="NU22_B" sheetId="4" r:id="rId3"/>
    <sheet name="xxNU21xx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4" l="1"/>
  <c r="D60" i="4"/>
  <c r="D59" i="4"/>
  <c r="D52" i="4"/>
  <c r="D47" i="4"/>
  <c r="D46" i="4"/>
  <c r="D49" i="4" s="1"/>
  <c r="D55" i="4" s="1"/>
  <c r="D56" i="4" s="1"/>
  <c r="D42" i="4"/>
  <c r="D41" i="4"/>
  <c r="D44" i="4" s="1"/>
  <c r="D48" i="4" s="1"/>
  <c r="D66" i="4" s="1"/>
  <c r="D39" i="4"/>
  <c r="D37" i="4"/>
  <c r="D1" i="4"/>
  <c r="D53" i="4" l="1"/>
  <c r="D64" i="3"/>
  <c r="D60" i="3"/>
  <c r="D59" i="3"/>
  <c r="D52" i="3"/>
  <c r="D47" i="3"/>
  <c r="D46" i="3"/>
  <c r="D49" i="3" s="1"/>
  <c r="D55" i="3" s="1"/>
  <c r="D56" i="3" s="1"/>
  <c r="D42" i="3"/>
  <c r="D41" i="3"/>
  <c r="D44" i="3" s="1"/>
  <c r="D48" i="3" s="1"/>
  <c r="D66" i="3" s="1"/>
  <c r="D39" i="3"/>
  <c r="D37" i="3"/>
  <c r="D1" i="3"/>
  <c r="D69" i="4" l="1"/>
  <c r="D70" i="4" s="1"/>
  <c r="D54" i="4"/>
  <c r="E54" i="4" s="1"/>
  <c r="D53" i="3"/>
  <c r="D64" i="2"/>
  <c r="D60" i="2"/>
  <c r="D52" i="2"/>
  <c r="D47" i="2"/>
  <c r="D46" i="2"/>
  <c r="D49" i="2" s="1"/>
  <c r="D55" i="2" s="1"/>
  <c r="D56" i="2" s="1"/>
  <c r="D42" i="2"/>
  <c r="D41" i="2"/>
  <c r="D44" i="2" s="1"/>
  <c r="D48" i="2" s="1"/>
  <c r="D66" i="2" s="1"/>
  <c r="D39" i="2"/>
  <c r="D37" i="2"/>
  <c r="D59" i="2" s="1"/>
  <c r="D1" i="2"/>
  <c r="D41" i="1"/>
  <c r="D64" i="1"/>
  <c r="D60" i="1"/>
  <c r="D52" i="1"/>
  <c r="D47" i="1"/>
  <c r="D46" i="1"/>
  <c r="D49" i="1" s="1"/>
  <c r="D55" i="1" s="1"/>
  <c r="D56" i="1" s="1"/>
  <c r="D44" i="1"/>
  <c r="D48" i="1" s="1"/>
  <c r="D66" i="1" s="1"/>
  <c r="D42" i="1"/>
  <c r="D39" i="1"/>
  <c r="D37" i="1"/>
  <c r="D59" i="1" s="1"/>
  <c r="D1" i="1"/>
  <c r="D54" i="3" l="1"/>
  <c r="E54" i="3" s="1"/>
  <c r="D69" i="3"/>
  <c r="D70" i="3" s="1"/>
  <c r="D53" i="2"/>
  <c r="D53" i="1"/>
  <c r="D54" i="2" l="1"/>
  <c r="D69" i="2"/>
  <c r="D70" i="2" s="1"/>
  <c r="D54" i="1"/>
  <c r="E54" i="1" s="1"/>
  <c r="D69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A2AB3531-9E1D-4F95-A6A0-897E11C9D21C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ACAC746-60E4-44D2-A956-8047BC21B24F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E6990702-6E51-4B5A-BEE5-FEE2437AF4C2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56C3DC70-6C87-4835-854D-CE7C22C4F96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264052C8-BDAE-45F0-9E5F-BB2A9D33B981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F7202A-01BA-49A5-B909-1B76984D331E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C81079CA-939E-491B-BB8B-B83CA993CECC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7CAA2FD6-D313-4DA8-AD07-D989598C98C1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C7623616-32AC-4C1C-9DBA-3389A691FF0E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45203CD5-CD65-4D8B-9871-5F5B84EF078E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FF3F9F0-AF0B-4DAB-8EB1-25CDAD14A235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1C079936-E3C7-4D4E-B073-FA5711D131CD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FD754FAC-E1F7-460B-BE72-DC150409BE67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0D26643E-59DA-46AE-A4D0-477590BD6C9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8BC32927-0FA1-4D9D-BB7C-D234FB9E2886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2793C1-F89F-446A-85DE-A14A72461699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454D0DF-EA8E-4774-B42C-19B6C465A582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67C3E10A-F79C-47C0-9053-B9F4E974DEBA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2B6083F0-9A66-4557-8909-465A36848CA6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A937E2AE-E767-417A-9770-F9F7F08A1BD8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sharedStrings.xml><?xml version="1.0" encoding="utf-8"?>
<sst xmlns="http://schemas.openxmlformats.org/spreadsheetml/2006/main" count="385" uniqueCount="91">
  <si>
    <t>INFO</t>
  </si>
  <si>
    <t>Datum:</t>
  </si>
  <si>
    <t>Quelle:</t>
  </si>
  <si>
    <t>Decker, Maschinenelemente, 20. Auflage</t>
  </si>
  <si>
    <t>Kapitel:</t>
  </si>
  <si>
    <t>18 - Wälzlager</t>
  </si>
  <si>
    <t>Thema:</t>
  </si>
  <si>
    <t>Kugel- oder Rollenlager</t>
  </si>
  <si>
    <t>Problem:</t>
  </si>
  <si>
    <t>Berechnung von Lebensdauer und stat. Kennzahl</t>
  </si>
  <si>
    <t>gegeben:</t>
  </si>
  <si>
    <r>
      <t>Abmessungen und Tragzahlen</t>
    </r>
    <r>
      <rPr>
        <sz val="10"/>
        <rFont val="Arial"/>
        <family val="2"/>
      </rPr>
      <t xml:space="preserve"> (Tab. 18.3 bis 18.10 bzw. Katalog)</t>
    </r>
  </si>
  <si>
    <t>Lagerinnendurchmesser</t>
  </si>
  <si>
    <r>
      <t>d, d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(mm)</t>
    </r>
  </si>
  <si>
    <t>Lageraußendurchmesser</t>
  </si>
  <si>
    <r>
      <t>D, D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(mm)</t>
    </r>
  </si>
  <si>
    <t>Lagerbreite bzw. Lagerhöhe</t>
  </si>
  <si>
    <t>B, H (mm)</t>
  </si>
  <si>
    <t>dynamische Tragzahl</t>
  </si>
  <si>
    <t>C (kN)</t>
  </si>
  <si>
    <t>statische Tragzahl</t>
  </si>
  <si>
    <r>
      <t>C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</si>
  <si>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Ermüdungsgrenzbelastung</t>
  </si>
  <si>
    <r>
      <t>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(kN)</t>
    </r>
  </si>
  <si>
    <t>Belastungsgrößen</t>
  </si>
  <si>
    <t>Radialbelastung des Lagers während des Laufs</t>
  </si>
  <si>
    <r>
      <t>F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(kN)</t>
    </r>
  </si>
  <si>
    <t>Axialbelastung des Lagers während des Laufs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</si>
  <si>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(kN)</t>
    </r>
  </si>
  <si>
    <t>Radialbelastung des Lagers während des Stillstands</t>
  </si>
  <si>
    <r>
      <t>F</t>
    </r>
    <r>
      <rPr>
        <vertAlign val="subscript"/>
        <sz val="10"/>
        <rFont val="Arial"/>
        <family val="2"/>
      </rPr>
      <t>r0</t>
    </r>
    <r>
      <rPr>
        <sz val="10"/>
        <rFont val="Arial"/>
        <family val="2"/>
      </rPr>
      <t xml:space="preserve"> (kN)</t>
    </r>
  </si>
  <si>
    <t>Axialbelastung des Lagers während des Stillstands</t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</si>
  <si>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 xml:space="preserve"> (kN)</t>
    </r>
  </si>
  <si>
    <t>Betriebsdrehzahl</t>
  </si>
  <si>
    <r>
      <t>n (min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</si>
  <si>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gesucht:</t>
  </si>
  <si>
    <t>äquivalente Belastung, Lebensdauer, statische Kennzahl</t>
  </si>
  <si>
    <t>Ergebnisse:</t>
  </si>
  <si>
    <t>mittlerer Lagerdurchmesser</t>
  </si>
  <si>
    <r>
      <t>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(mm)</t>
    </r>
  </si>
  <si>
    <t>Faktor  (Tab. 18.3b)</t>
  </si>
  <si>
    <r>
      <t>f</t>
    </r>
    <r>
      <rPr>
        <vertAlign val="subscript"/>
        <sz val="10"/>
        <rFont val="Arial"/>
        <family val="2"/>
      </rPr>
      <t>0</t>
    </r>
  </si>
  <si>
    <t>Kennwert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</si>
  <si>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/C</t>
    </r>
    <r>
      <rPr>
        <vertAlign val="subscript"/>
        <sz val="10"/>
        <rFont val="Arial"/>
        <family val="2"/>
      </rPr>
      <t>0</t>
    </r>
  </si>
  <si>
    <t>Grenzwert  (Tab. 18.3c bzw. Katalog)</t>
  </si>
  <si>
    <t>e</t>
  </si>
  <si>
    <t>Kraftverhältnis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</si>
  <si>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</t>
    </r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</si>
  <si>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r0</t>
    </r>
  </si>
  <si>
    <t>dynamischer Radialfaktor</t>
  </si>
  <si>
    <t>X</t>
  </si>
  <si>
    <t>dynamischer Axialfaktor</t>
  </si>
  <si>
    <t>Y</t>
  </si>
  <si>
    <t>statischer Radialfaktor</t>
  </si>
  <si>
    <r>
      <t>X</t>
    </r>
    <r>
      <rPr>
        <vertAlign val="subscript"/>
        <sz val="10"/>
        <rFont val="Arial"/>
        <family val="2"/>
      </rPr>
      <t>0</t>
    </r>
  </si>
  <si>
    <r>
      <t>Y</t>
    </r>
    <r>
      <rPr>
        <vertAlign val="subscript"/>
        <sz val="10"/>
        <rFont val="Arial"/>
        <family val="2"/>
      </rPr>
      <t>0</t>
    </r>
  </si>
  <si>
    <t>Dynamisch äquivalente Belastung</t>
  </si>
  <si>
    <t>P (kN)</t>
  </si>
  <si>
    <t>Statisch äquivalente Belastung</t>
  </si>
  <si>
    <r>
      <t>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</si>
  <si>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Soll ein Kugellager oder ein Rollenlager berechnet werden?</t>
  </si>
  <si>
    <t>Kugellager</t>
  </si>
  <si>
    <t>Nominelle Lebensdauer in Umdrehungen</t>
  </si>
  <si>
    <r>
      <t>L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</si>
  <si>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Nominelle 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</si>
  <si>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</t>
    </r>
    <r>
      <rPr>
        <sz val="10"/>
        <rFont val="Arial"/>
        <family val="2"/>
      </rPr>
      <t xml:space="preserve"> (h)</t>
    </r>
  </si>
  <si>
    <t>statische Kennzahl</t>
  </si>
  <si>
    <r>
      <t>f</t>
    </r>
    <r>
      <rPr>
        <vertAlign val="subscript"/>
        <sz val="10"/>
        <rFont val="Arial"/>
        <family val="2"/>
      </rPr>
      <t>s</t>
    </r>
  </si>
  <si>
    <t>Die Ansprüche an die Laufruhe sind</t>
  </si>
  <si>
    <t>Berechnung der erweiterten modifizierten Lebensdauer</t>
  </si>
  <si>
    <t>Bezugsviskosität (Tab. 18.18a)</t>
  </si>
  <si>
    <r>
      <t>n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</si>
  <si>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Betriebstemperatur</t>
  </si>
  <si>
    <t>t in (°C)</t>
  </si>
  <si>
    <t>Betriebsviskosität (Tab. 18.18b)</t>
  </si>
  <si>
    <r>
      <t>n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</si>
  <si>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Viskositätsverhältnis</t>
  </si>
  <si>
    <t>k</t>
  </si>
  <si>
    <t>Verunreinigungsbeiwert (Tab. 18.19)</t>
  </si>
  <si>
    <r>
      <t>e</t>
    </r>
    <r>
      <rPr>
        <vertAlign val="subscript"/>
        <sz val="10"/>
        <rFont val="Arial"/>
        <family val="2"/>
      </rPr>
      <t>C</t>
    </r>
  </si>
  <si>
    <r>
      <t>e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>/P</t>
    </r>
  </si>
  <si>
    <t>Lebensdauerbeiwert (Tab. 18.17)</t>
  </si>
  <si>
    <r>
      <t>a</t>
    </r>
    <r>
      <rPr>
        <vertAlign val="subscript"/>
        <sz val="10"/>
        <rFont val="Arial"/>
        <family val="2"/>
      </rPr>
      <t>ISO</t>
    </r>
  </si>
  <si>
    <t>Lebensdauerbeiwert (Tab. 18.16)</t>
  </si>
  <si>
    <r>
      <t>a</t>
    </r>
    <r>
      <rPr>
        <vertAlign val="subscript"/>
        <sz val="10"/>
        <rFont val="Arial"/>
        <family val="2"/>
      </rPr>
      <t>1</t>
    </r>
  </si>
  <si>
    <t>erweiterte modifizierte Lebensdauer</t>
  </si>
  <si>
    <r>
      <t>L</t>
    </r>
    <r>
      <rPr>
        <vertAlign val="subscript"/>
        <sz val="10"/>
        <rFont val="Arial"/>
        <family val="2"/>
      </rPr>
      <t>nm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</si>
  <si>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</si>
  <si>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10hm</t>
    </r>
    <r>
      <rPr>
        <sz val="10"/>
        <rFont val="Arial"/>
        <family val="2"/>
      </rPr>
      <t xml:space="preserve"> (h)</t>
    </r>
  </si>
  <si>
    <t>Rollenlager</t>
  </si>
  <si>
    <t>´--&gt;8,71Mio.km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</si>
</sst>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"/>
    <numFmt numFmtId="166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  <font>
      <vertAlign val="superscript"/>
      <sz val="8"/>
      <color indexed="81"/>
      <name val="Tahoma"/>
      <family val="2"/>
    </font>
    <font>
      <vertAlign val="subscript"/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1" fontId="4" fillId="2" borderId="0" xfId="0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0" fontId="2" fillId="4" borderId="8" xfId="0" applyNumberFormat="1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164" fontId="2" fillId="5" borderId="0" xfId="0" applyNumberFormat="1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right" vertical="center"/>
    </xf>
    <xf numFmtId="1" fontId="3" fillId="5" borderId="0" xfId="0" applyNumberFormat="1" applyFont="1" applyFill="1" applyAlignment="1" applyProtection="1">
      <alignment horizontal="center" vertical="center"/>
    </xf>
    <xf numFmtId="1" fontId="3" fillId="5" borderId="0" xfId="0" applyNumberFormat="1" applyFont="1" applyFill="1" applyAlignment="1" applyProtection="1">
      <alignment horizontal="center" vertical="center" wrapText="1"/>
    </xf>
    <xf numFmtId="2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1" fontId="2" fillId="5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 wrapText="1"/>
    </xf>
    <xf numFmtId="1" fontId="2" fillId="5" borderId="0" xfId="0" applyNumberFormat="1" applyFont="1" applyFill="1" applyAlignment="1" applyProtection="1">
      <alignment horizontal="center" vertical="center" wrapText="1"/>
    </xf>
    <xf numFmtId="166" fontId="0" fillId="0" borderId="0" xfId="1" applyNumberFormat="1" applyFont="1"/>
    <xf numFmtId="166" fontId="3" fillId="5" borderId="0" xfId="1" applyNumberFormat="1" applyFont="1" applyFill="1" applyAlignment="1" applyProtection="1">
      <alignment horizontal="center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6" name="Picture 87">
          <a:extLst>
            <a:ext uri="{FF2B5EF4-FFF2-40B4-BE49-F238E27FC236}">
              <a16:creationId xmlns:a16="http://schemas.microsoft.com/office/drawing/2014/main" id="{0CB602C2-839D-4E59-8A97-BE36AF42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971550" y="1419225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6</xdr:row>
      <xdr:rowOff>180975</xdr:rowOff>
    </xdr:to>
    <xdr:pic>
      <xdr:nvPicPr>
        <xdr:cNvPr id="7" name="Picture 88" descr="C:\Eigene Dateien\_Peter\Decker16\Icons_Decker16\Lager_02.jpg">
          <a:extLst>
            <a:ext uri="{FF2B5EF4-FFF2-40B4-BE49-F238E27FC236}">
              <a16:creationId xmlns:a16="http://schemas.microsoft.com/office/drawing/2014/main" id="{A79DBA0F-932A-4A10-900A-3237955D7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8200" y="381000"/>
          <a:ext cx="885825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F5A97DB1-AFBD-4EC0-A296-0F922302B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7</xdr:row>
      <xdr:rowOff>9525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5098FCA6-AEE5-42DB-9045-C3086BABC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1440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2" name="Picture 87">
          <a:extLst>
            <a:ext uri="{FF2B5EF4-FFF2-40B4-BE49-F238E27FC236}">
              <a16:creationId xmlns:a16="http://schemas.microsoft.com/office/drawing/2014/main" id="{4495D4B1-7E32-4B11-A69A-79192C4B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477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7</xdr:row>
      <xdr:rowOff>9525</xdr:rowOff>
    </xdr:to>
    <xdr:pic>
      <xdr:nvPicPr>
        <xdr:cNvPr id="3" name="Picture 88" descr="C:\Eigene Dateien\_Peter\Decker16\Icons_Decker16\Lager_02.jpg">
          <a:extLst>
            <a:ext uri="{FF2B5EF4-FFF2-40B4-BE49-F238E27FC236}">
              <a16:creationId xmlns:a16="http://schemas.microsoft.com/office/drawing/2014/main" id="{7258E244-5267-47D1-BD72-A4A3ED6C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3975" y="438150"/>
          <a:ext cx="885825" cy="92392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C155F30F-E778-4E5B-9F3B-322454CC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4</xdr:col>
      <xdr:colOff>190500</xdr:colOff>
      <xdr:row>7</xdr:row>
      <xdr:rowOff>0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ECA4FCA6-F448-46F8-834A-707EBDF5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0487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0B6-448D-43DD-89D3-E7ABB130E065}">
  <dimension ref="A1:E72"/>
  <sheetViews>
    <sheetView topLeftCell="A16" workbookViewId="0">
      <selection activeCell="D23" sqref="D23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4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43846.699302546294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136</v>
      </c>
    </row>
    <row r="23" spans="1:4" ht="15.75" x14ac:dyDescent="0.25">
      <c r="A23" s="7"/>
      <c r="B23" s="12" t="s">
        <v>20</v>
      </c>
      <c r="C23" s="21" t="s">
        <v>21</v>
      </c>
      <c r="D23" s="23">
        <v>137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9.4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0</v>
      </c>
    </row>
    <row r="28" spans="1:4" ht="15.75" x14ac:dyDescent="0.25">
      <c r="A28" s="7"/>
      <c r="B28" s="12" t="s">
        <v>27</v>
      </c>
      <c r="C28" s="21" t="s">
        <v>28</v>
      </c>
      <c r="D28" s="23">
        <v>4.3600000000000003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0.45827737226277376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 t="e">
        <f>D28/D27</f>
        <v>#DIV/0!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0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1.07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4.6652000000000005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61</v>
      </c>
    </row>
    <row r="52" spans="1:5" x14ac:dyDescent="0.25">
      <c r="A52" s="43"/>
      <c r="B52" s="41"/>
      <c r="C52" s="44"/>
      <c r="D52" s="45">
        <f>IF(D51="Kugellager",1,IF(D51="Rollenlager",2,0))</f>
        <v>1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24774.558525961995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206764.80158539471</v>
      </c>
      <c r="E54" s="53">
        <f>50*D54</f>
        <v>10338240.079269735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1.4104432821743975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27252.014378558197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227441.2817439342</v>
      </c>
    </row>
    <row r="71" spans="1:4" x14ac:dyDescent="0.25">
      <c r="A71" s="33"/>
      <c r="B71" s="11"/>
      <c r="C71" s="32"/>
      <c r="D71" s="32"/>
    </row>
    <row r="72" spans="1:4" x14ac:dyDescent="0.25">
      <c r="A72" s="6"/>
      <c r="B72" s="6"/>
      <c r="C72" s="6"/>
      <c r="D72" s="6"/>
    </row>
  </sheetData>
  <dataValidations count="1">
    <dataValidation type="list" allowBlank="1" showInputMessage="1" showErrorMessage="1" sqref="D51" xr:uid="{A510AD1F-62C9-4BD0-AF2E-94D2D144E280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6FE-677C-4469-8A57-F1994027B0D1}">
  <dimension ref="A1:E71"/>
  <sheetViews>
    <sheetView workbookViewId="0">
      <selection activeCell="D54" sqref="D54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4" bestFit="1" customWidth="1"/>
    <col min="5" max="5" width="15.57031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43846.699302546294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33</v>
      </c>
    </row>
    <row r="22" spans="1:4" x14ac:dyDescent="0.25">
      <c r="A22" s="7"/>
      <c r="B22" s="12" t="s">
        <v>18</v>
      </c>
      <c r="C22" s="21" t="s">
        <v>19</v>
      </c>
      <c r="D22" s="23">
        <v>221</v>
      </c>
    </row>
    <row r="23" spans="1:4" ht="15.75" x14ac:dyDescent="0.25">
      <c r="A23" s="7"/>
      <c r="B23" s="12" t="s">
        <v>20</v>
      </c>
      <c r="C23" s="21" t="s">
        <v>21</v>
      </c>
      <c r="D23" s="23">
        <v>244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43.5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5.2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5.2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90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267894.06989424513</v>
      </c>
    </row>
    <row r="54" spans="1:5" ht="30" x14ac:dyDescent="0.25">
      <c r="A54" s="43"/>
      <c r="B54" s="41" t="s">
        <v>64</v>
      </c>
      <c r="C54" s="32" t="s">
        <v>65</v>
      </c>
      <c r="D54" s="54">
        <f>D53*10^6/(D31*60)</f>
        <v>2235804.2888853708</v>
      </c>
      <c r="E54" s="53">
        <f>50*D54</f>
        <v>111790214.44426854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5.8557692307692308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294683.47688366967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2459384.7177739083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A2BEBD9-D361-4A13-A0A9-30E7110D23E6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DC28-B0B8-4E99-9927-5FA4EFEC552D}">
  <dimension ref="A1:E71"/>
  <sheetViews>
    <sheetView tabSelected="1" workbookViewId="0">
      <selection activeCell="D54" sqref="D54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4" bestFit="1" customWidth="1"/>
    <col min="5" max="5" width="15.57031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43846.699302546294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33</v>
      </c>
    </row>
    <row r="22" spans="1:4" x14ac:dyDescent="0.25">
      <c r="A22" s="7"/>
      <c r="B22" s="12" t="s">
        <v>18</v>
      </c>
      <c r="C22" s="21" t="s">
        <v>19</v>
      </c>
      <c r="D22" s="23">
        <v>221</v>
      </c>
    </row>
    <row r="23" spans="1:4" ht="15.75" x14ac:dyDescent="0.25">
      <c r="A23" s="7"/>
      <c r="B23" s="12" t="s">
        <v>20</v>
      </c>
      <c r="C23" s="21" t="s">
        <v>21</v>
      </c>
      <c r="D23" s="23">
        <v>244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43.5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4.2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4.2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545937.9411818739</v>
      </c>
    </row>
    <row r="54" spans="1:5" ht="30" x14ac:dyDescent="0.25">
      <c r="A54" s="43"/>
      <c r="B54" s="41" t="s">
        <v>64</v>
      </c>
      <c r="C54" s="32" t="s">
        <v>65</v>
      </c>
      <c r="D54" s="54">
        <f>D53*10^6/(D31*60)</f>
        <v>4556317.3191610239</v>
      </c>
      <c r="E54" s="53">
        <f>50*D54</f>
        <v>227815865.9580512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7.2499999999999991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600531.73530006129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5011949.0510771265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3880499-9B48-4CAB-8E48-875CF9632552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479D-85E5-483C-A646-630FF099B2DD}">
  <dimension ref="A1:E71"/>
  <sheetViews>
    <sheetView topLeftCell="A29" workbookViewId="0">
      <selection activeCell="B68" sqref="B68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0.42578125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43846.699302546294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166</v>
      </c>
    </row>
    <row r="23" spans="1:4" ht="15.75" x14ac:dyDescent="0.25">
      <c r="A23" s="7"/>
      <c r="B23" s="12" t="s">
        <v>20</v>
      </c>
      <c r="C23" s="21" t="s">
        <v>21</v>
      </c>
      <c r="D23" s="23">
        <v>168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22.6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8.4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8.4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30.75" thickBot="1" x14ac:dyDescent="0.3">
      <c r="A51" s="33"/>
      <c r="B51" s="41" t="s">
        <v>60</v>
      </c>
      <c r="C51" s="21"/>
      <c r="D51" s="42" t="s">
        <v>89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20865.526124533924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174140.59526401205</v>
      </c>
      <c r="E54" t="s">
        <v>90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1.8833333333333333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22952.078736987318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191554.65479041325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8580E458-0B29-413B-83D1-9CB9AC7EE1EB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QJ2</vt:lpstr>
      <vt:lpstr>NU22_A</vt:lpstr>
      <vt:lpstr>NU22_B</vt:lpstr>
      <vt:lpstr>xxNU21xx</vt:lpstr>
    </vt:vector>
  </TitlesOfParts>
  <Company>DHBW Heidenheim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hopfm.tmb18</dc:creator>
  <cp:lastModifiedBy>Anika Langohr</cp:lastModifiedBy>
  <dcterms:created xsi:type="dcterms:W3CDTF">2020-01-15T15:27:03Z</dcterms:created>
  <dcterms:modified xsi:type="dcterms:W3CDTF">2020-01-16T15:57:44Z</dcterms:modified>
</cp:coreProperties>
</file>