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855" activeTab="4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W2" i="2"/>
  <c r="Y3" i="2"/>
  <c r="Y4" i="2"/>
  <c r="Y5" i="2"/>
  <c r="Y6" i="2"/>
  <c r="Y2" i="2"/>
  <c r="AA6" i="2"/>
  <c r="AA2" i="2"/>
  <c r="Z2" i="2" s="1"/>
  <c r="AA3" i="2"/>
  <c r="AA4" i="2"/>
  <c r="AA5" i="2"/>
  <c r="Z6" i="2"/>
  <c r="Z3" i="2"/>
  <c r="Z4" i="2"/>
  <c r="Z5" i="2"/>
  <c r="S6" i="2"/>
  <c r="S2" i="2"/>
  <c r="S3" i="2"/>
  <c r="S4" i="2"/>
  <c r="S5" i="2"/>
  <c r="D6" i="2"/>
  <c r="D2" i="2"/>
  <c r="D3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H3" i="2"/>
  <c r="U2" i="2"/>
  <c r="V2" i="2" s="1"/>
  <c r="T2" i="2"/>
  <c r="Q2" i="2"/>
  <c r="H2" i="2"/>
  <c r="U6" i="2"/>
  <c r="V6" i="2"/>
  <c r="T6" i="2"/>
  <c r="Q6" i="2"/>
  <c r="H6" i="2"/>
  <c r="U3" i="7"/>
  <c r="U2" i="7"/>
  <c r="U8" i="7"/>
  <c r="U11" i="7"/>
  <c r="G3" i="7"/>
  <c r="M3" i="7"/>
  <c r="G12" i="7"/>
  <c r="M12" i="7" s="1"/>
  <c r="G8" i="7"/>
  <c r="M8" i="7" s="1"/>
  <c r="G11" i="7"/>
  <c r="M11" i="7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>
  <authors>
    <author>Autore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<sst xmlns="http://schemas.openxmlformats.org/spreadsheetml/2006/main" count="371" uniqueCount="112">
  <si>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</si>
  <si>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</si>
  <si>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</si>
  <si>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</si>
  <si>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</si>
  <si>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</si>
  <si>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</si>
  <si>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</si>
  <si>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</si>
  <si>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</si>
  <si>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</si>
  <si>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</si>
  <si>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</si>
  <si>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</si>
  <si>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</si>
  <si>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</si>
  <si>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</si>
  <si>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</si>
  <si>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</si>
  <si>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</si>
  <si>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</si>
  <si>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</si>
  <si>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</si>
  <si>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</si>
  <si>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</si>
  <si>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</si>
  <si>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</si>
  <si>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</si>
  <si>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</si>
  <si>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</si>
  <si>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</si>
  <si>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</si>
  <si>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</si>
  <si>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</si>
  <si>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</si>
  <si>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</si>
  <si>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</si>
  <si>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</si>
  <si>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</si>
  <si>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</si>
  <si>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</si>
  <si>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</si>
  <si>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</si>
  <si>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</si>
  <si>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</si>
  <si>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</si>
  <si>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</si>
  <si>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</si>
  <si>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</si>
  <si>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</si>
  <si>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</si>
  <si>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</si>
  <si>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</si>
  <si>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</si>
  <si>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</si>
  <si>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</si>
  <si>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</si>
  <si>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</si>
  <si>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</si>
  <si>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</si>
  <si>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</si>
  <si>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</si>
  <si>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</si>
  <si>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</si>
  <si>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</si>
  <si>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</si>
  <si>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</si>
  <si>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</si>
  <si>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</si>
  <si>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</si>
  <si>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</si>
  <si>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</si>
  <si>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</si>
  <si>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</si>
  <si>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</si>
  <si>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</si>
  <si>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</si>
  <si>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</si>
  <si>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</si>
  <si>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</si>
  <si>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</si>
  <si>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</si>
  <si>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</si>
  <si>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</si>
  <si>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</si>
  <si>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</si>
  <si>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</si>
  <si>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</si>
  <si>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</si>
  <si>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</si>
  <si>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</si>
  <si>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</si>
  <si>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</si>
  <si>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</si>
  <si>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</si>
  <si>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</si>
  <si>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</si>
  <si>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</si>
  <si>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</si>
  <si>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</si>
  <si>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</si>
  <si>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</si>
  <si>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RXSTG-456</t>
  </si>
  <si>
    <t>RXSTG-457</t>
  </si>
  <si>
    <t>RXSTG-458</t>
  </si>
  <si>
    <t>RXSTG-453</t>
  </si>
  <si>
    <t>RXSTG-454</t>
  </si>
  <si>
    <t>RM12MSC</t>
  </si>
  <si>
    <t>RM18RNC</t>
  </si>
  <si>
    <t>V1</t>
  </si>
  <si>
    <t>W1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</si>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</sst>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-2]\ * #,##0.00_);_([$€-2]\ * \(#,##0.00\);_([$€-2]\ * &quot;-&quot;??_)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4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5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41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6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0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</cellXfs>
  <cellStyles count="261">
    <cellStyle name="_x000a_shell=progma" xfId="4"/>
    <cellStyle name="_x000a_shell=progma 2" xfId="96"/>
    <cellStyle name="_x000a_shell=progma 2 2" xfId="98"/>
    <cellStyle name="_x000a_shell=progma 2 2 2" xfId="164"/>
    <cellStyle name="_x000a_shell=progma 3" xfId="102"/>
    <cellStyle name="_x000a_shell=progma_CDR_TP_W10_B_Rbs_PA2" xfId="101"/>
    <cellStyle name="%" xfId="5"/>
    <cellStyle name="% 14" xfId="6"/>
    <cellStyle name="% 2" xfId="7"/>
    <cellStyle name="% 2 2 2" xfId="8"/>
    <cellStyle name="% 7" xfId="9"/>
    <cellStyle name="%_Asignacion RNCs MAN MALAGA 2011 S.21" xfId="10"/>
    <cellStyle name="%_BASICO 7.2 PLANTILLA DATOS RADIO nueva integración  SIN DATOS TX 2300291 ANDUJAR MIRANDA" xfId="11"/>
    <cellStyle name="%_DATOS RADIO AMP PORT MEDIO 7.2 400479 HUERCAL OVERA CUARTEL -b" xfId="12"/>
    <cellStyle name="%_MA12012602-DATOS RADIO AMP PORT MEDIO 7.2 2900146 ALMOGIA EB" xfId="13"/>
    <cellStyle name="%_MA12021301_DATOS RADIO AMP PORT M 7.2-B 7.2 2900174 OJENv2" xfId="14"/>
    <cellStyle name="%_Masterlist" xfId="15"/>
    <cellStyle name="%_Masterlist 2" xfId="93"/>
    <cellStyle name="%_Plantilla_datos_radio_conf2012_v10 (2)" xfId="16"/>
    <cellStyle name="%_Plantilla_datos_radio_conf2012_v2" xfId="17"/>
    <cellStyle name="_DATOS RNC UMTS-020806" xfId="18"/>
    <cellStyle name="_SAC_generar_el_archivo_en_Provincia" xfId="19"/>
    <cellStyle name="_UMTS-AREATZA_3G-3G3G-2G" xfId="20"/>
    <cellStyle name="_VARIOS_2011_05_25" xfId="21"/>
    <cellStyle name="_VARIOS_2011_05_25_GOAM 1P" xfId="22"/>
    <cellStyle name="_X_template_I.P_v1" xfId="23"/>
    <cellStyle name="0,0_x000d__x000a_NA_x000d__x000a_" xfId="24"/>
    <cellStyle name="20% - Accent1 2" xfId="25"/>
    <cellStyle name="20% - Accent1 3" xfId="221"/>
    <cellStyle name="20% - Accent1 4" xfId="187"/>
    <cellStyle name="20% - Accent1 5" xfId="246"/>
    <cellStyle name="20% - Accent2 2" xfId="26"/>
    <cellStyle name="20% - Accent2 3" xfId="220"/>
    <cellStyle name="20% - Accent2 4" xfId="186"/>
    <cellStyle name="20% - Accent2 5" xfId="249"/>
    <cellStyle name="20% - Accent3 2" xfId="27"/>
    <cellStyle name="20% - Accent3 3" xfId="219"/>
    <cellStyle name="20% - Accent3 4" xfId="185"/>
    <cellStyle name="20% - Accent3 5" xfId="250"/>
    <cellStyle name="20% - Accent4 2" xfId="28"/>
    <cellStyle name="20% - Accent4 3" xfId="218"/>
    <cellStyle name="20% - Accent4 4" xfId="184"/>
    <cellStyle name="20% - Accent4 5" xfId="254"/>
    <cellStyle name="20% - Accent5 2" xfId="34"/>
    <cellStyle name="20% - Accent5 3" xfId="130"/>
    <cellStyle name="20% - Accent5 4" xfId="217"/>
    <cellStyle name="20% - Accent5 5" xfId="183"/>
    <cellStyle name="20% - Accent6 2" xfId="29"/>
    <cellStyle name="20% - Accent6 3" xfId="216"/>
    <cellStyle name="20% - Accent6 4" xfId="182"/>
    <cellStyle name="20% - Accent6 5" xfId="257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/>
    <cellStyle name="20% - Énfasis2 2" xfId="31"/>
    <cellStyle name="20% - Énfasis3 2" xfId="32"/>
    <cellStyle name="20% - Énfasis4 2" xfId="33"/>
    <cellStyle name="20% - Énfasis6 2" xfId="35"/>
    <cellStyle name="40% - Accent1 2" xfId="36"/>
    <cellStyle name="40% - Accent1 3" xfId="215"/>
    <cellStyle name="40% - Accent1 4" xfId="181"/>
    <cellStyle name="40% - Accent1 5" xfId="247"/>
    <cellStyle name="40% - Accent2 2" xfId="41"/>
    <cellStyle name="40% - Accent2 3" xfId="123"/>
    <cellStyle name="40% - Accent2 4" xfId="214"/>
    <cellStyle name="40% - Accent2 5" xfId="180"/>
    <cellStyle name="40% - Accent3 2" xfId="37"/>
    <cellStyle name="40% - Accent3 3" xfId="213"/>
    <cellStyle name="40% - Accent3 4" xfId="179"/>
    <cellStyle name="40% - Accent3 5" xfId="251"/>
    <cellStyle name="40% - Accent4 2" xfId="38"/>
    <cellStyle name="40% - Accent4 3" xfId="212"/>
    <cellStyle name="40% - Accent4 4" xfId="178"/>
    <cellStyle name="40% - Accent4 5" xfId="255"/>
    <cellStyle name="40% - Accent5 2" xfId="44"/>
    <cellStyle name="40% - Accent5 3" xfId="122"/>
    <cellStyle name="40% - Accent5 4" xfId="211"/>
    <cellStyle name="40% - Accent5 5" xfId="177"/>
    <cellStyle name="40% - Accent6 2" xfId="39"/>
    <cellStyle name="40% - Accent6 3" xfId="210"/>
    <cellStyle name="40% - Accent6 4" xfId="176"/>
    <cellStyle name="40% - Accent6 5" xfId="258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/>
    <cellStyle name="40% - Énfasis3 2" xfId="42"/>
    <cellStyle name="40% - Énfasis4 2" xfId="43"/>
    <cellStyle name="40% - Énfasis6 2" xfId="45"/>
    <cellStyle name="60% - Accent1 2" xfId="46"/>
    <cellStyle name="60% - Accent1 3" xfId="209"/>
    <cellStyle name="60% - Accent1 4" xfId="175"/>
    <cellStyle name="60% - Accent1 5" xfId="248"/>
    <cellStyle name="60% - Accent2 2" xfId="51"/>
    <cellStyle name="60% - Accent2 3" xfId="115"/>
    <cellStyle name="60% - Accent2 4" xfId="208"/>
    <cellStyle name="60% - Accent2 5" xfId="174"/>
    <cellStyle name="60% - Accent3 2" xfId="47"/>
    <cellStyle name="60% - Accent3 3" xfId="207"/>
    <cellStyle name="60% - Accent3 4" xfId="173"/>
    <cellStyle name="60% - Accent3 5" xfId="252"/>
    <cellStyle name="60% - Accent4 2" xfId="48"/>
    <cellStyle name="60% - Accent4 3" xfId="206"/>
    <cellStyle name="60% - Accent4 4" xfId="172"/>
    <cellStyle name="60% - Accent4 5" xfId="256"/>
    <cellStyle name="60% - Accent5 2" xfId="54"/>
    <cellStyle name="60% - Accent5 3" xfId="114"/>
    <cellStyle name="60% - Accent5 4" xfId="205"/>
    <cellStyle name="60% - Accent5 5" xfId="171"/>
    <cellStyle name="60% - Accent6 2" xfId="49"/>
    <cellStyle name="60% - Accent6 3" xfId="222"/>
    <cellStyle name="60% - Accent6 4" xfId="188"/>
    <cellStyle name="60% - Accent6 5" xfId="259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/>
    <cellStyle name="60% - Énfasis3 2" xfId="52"/>
    <cellStyle name="60% - Énfasis4 2" xfId="53"/>
    <cellStyle name="60% - Énfasis6 2" xfId="55"/>
    <cellStyle name="Accent1 2" xfId="56"/>
    <cellStyle name="Accent1 3" xfId="223"/>
    <cellStyle name="Accent1 4" xfId="189"/>
    <cellStyle name="Accent1 5" xfId="245"/>
    <cellStyle name="Accent2 2" xfId="66"/>
    <cellStyle name="Accent2 3" xfId="132"/>
    <cellStyle name="Accent2 4" xfId="224"/>
    <cellStyle name="Accent2 5" xfId="190"/>
    <cellStyle name="Accent3 2" xfId="67"/>
    <cellStyle name="Accent3 3" xfId="133"/>
    <cellStyle name="Accent3 4" xfId="225"/>
    <cellStyle name="Accent3 5" xfId="191"/>
    <cellStyle name="Accent4 2" xfId="57"/>
    <cellStyle name="Accent4 3" xfId="226"/>
    <cellStyle name="Accent4 4" xfId="192"/>
    <cellStyle name="Accent4 5" xfId="253"/>
    <cellStyle name="Accent5 2" xfId="69"/>
    <cellStyle name="Accent5 3" xfId="134"/>
    <cellStyle name="Accent5 4" xfId="227"/>
    <cellStyle name="Accent5 5" xfId="193"/>
    <cellStyle name="Accent6 2" xfId="70"/>
    <cellStyle name="Accent6 3" xfId="135"/>
    <cellStyle name="Accent6 4" xfId="228"/>
    <cellStyle name="Accent6 5" xfId="194"/>
    <cellStyle name="Bad 2" xfId="76"/>
    <cellStyle name="Bad 3" xfId="136"/>
    <cellStyle name="Bad 4" xfId="237"/>
    <cellStyle name="Bad 5" xfId="203"/>
    <cellStyle name="Buena 2" xfId="58"/>
    <cellStyle name="Calcolo" xfId="165"/>
    <cellStyle name="Calculation 2" xfId="59"/>
    <cellStyle name="Cálculo 2" xfId="60"/>
    <cellStyle name="Celda de comprobación 2" xfId="61"/>
    <cellStyle name="Celda vinculada 2" xfId="62"/>
    <cellStyle name="Cella collegata" xfId="166"/>
    <cellStyle name="Cella da controllare" xfId="167"/>
    <cellStyle name="Check Cell 2" xfId="137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/>
    <cellStyle name="Encabezado 4 2" xfId="64"/>
    <cellStyle name="Énfasis1 2" xfId="65"/>
    <cellStyle name="Énfasis4 2" xfId="68"/>
    <cellStyle name="Entrada 2" xfId="71"/>
    <cellStyle name="Estilo 1" xfId="72"/>
    <cellStyle name="Euro" xfId="73"/>
    <cellStyle name="Euro 2" xfId="95"/>
    <cellStyle name="Explanatory Text 2" xfId="86"/>
    <cellStyle name="Explanatory Text 3" xfId="144"/>
    <cellStyle name="Explanatory Text 4" xfId="230"/>
    <cellStyle name="Explanatory Text 5" xfId="196"/>
    <cellStyle name="Good 2" xfId="145"/>
    <cellStyle name="Good 3" xfId="238"/>
    <cellStyle name="Good 4" xfId="204"/>
    <cellStyle name="Good 5" xfId="244"/>
    <cellStyle name="Heading 1 2" xfId="146"/>
    <cellStyle name="Heading 1 3" xfId="232"/>
    <cellStyle name="Heading 1 4" xfId="198"/>
    <cellStyle name="Heading 1 5" xfId="240"/>
    <cellStyle name="Heading 2 2" xfId="74"/>
    <cellStyle name="Heading 2 3" xfId="233"/>
    <cellStyle name="Heading 2 4" xfId="199"/>
    <cellStyle name="Heading 2 5" xfId="241"/>
    <cellStyle name="Heading 3 2" xfId="75"/>
    <cellStyle name="Heading 3 3" xfId="234"/>
    <cellStyle name="Heading 3 4" xfId="200"/>
    <cellStyle name="Heading 3 5" xfId="242"/>
    <cellStyle name="Heading 4 2" xfId="147"/>
    <cellStyle name="Heading 4 3" xfId="235"/>
    <cellStyle name="Heading 4 4" xfId="201"/>
    <cellStyle name="Heading 4 5" xfId="243"/>
    <cellStyle name="Input" xfId="2" builtinId="20" customBuiltin="1"/>
    <cellStyle name="Input 2" xfId="148"/>
    <cellStyle name="Jun" xfId="97"/>
    <cellStyle name="Linked Cell 2" xfId="149"/>
    <cellStyle name="Migliaia (0)_app2" xfId="99"/>
    <cellStyle name="Neutral 2" xfId="77"/>
    <cellStyle name="Neutral 3" xfId="150"/>
    <cellStyle name="Neutral 4" xfId="229"/>
    <cellStyle name="Neutral 5" xfId="195"/>
    <cellStyle name="Neutrale" xfId="151" builtinId="28" customBuiltin="1"/>
    <cellStyle name="Normal 2" xfId="78"/>
    <cellStyle name="Normal 2 2" xfId="1"/>
    <cellStyle name="Normal 3" xfId="79"/>
    <cellStyle name="Normal 3 2" xfId="94"/>
    <cellStyle name="Normal 4" xfId="100"/>
    <cellStyle name="Normal 4 2" xfId="170"/>
    <cellStyle name="Normale" xfId="0" builtinId="0"/>
    <cellStyle name="Normale 2" xfId="108"/>
    <cellStyle name="Normale 4" xfId="106"/>
    <cellStyle name="Normale_CDR_Wind_Project_Roma_revH_6_0_fogli radio 2" xfId="260"/>
    <cellStyle name="Nota" xfId="169"/>
    <cellStyle name="Nota 2" xfId="103"/>
    <cellStyle name="Nota 2 2" xfId="107"/>
    <cellStyle name="Notas 2" xfId="80"/>
    <cellStyle name="Note 2" xfId="152"/>
    <cellStyle name="nteb" xfId="81"/>
    <cellStyle name="Output" xfId="3" builtinId="21" customBuiltin="1"/>
    <cellStyle name="Output 2" xfId="82"/>
    <cellStyle name="Salida 2" xfId="83"/>
    <cellStyle name="Style 1" xfId="84"/>
    <cellStyle name="Style 1 2" xfId="105"/>
    <cellStyle name="Testo avviso" xfId="168"/>
    <cellStyle name="Testo descrittivo" xfId="153" builtinId="53" customBuiltin="1"/>
    <cellStyle name="Texto de advertencia 2" xfId="85"/>
    <cellStyle name="Title 2" xfId="87"/>
    <cellStyle name="Title 3" xfId="231"/>
    <cellStyle name="Title 4" xfId="197"/>
    <cellStyle name="Title 5" xfId="239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/>
    <cellStyle name="Título 2 2" xfId="89"/>
    <cellStyle name="Título 3 2" xfId="90"/>
    <cellStyle name="Título 4" xfId="91"/>
    <cellStyle name="Total 2" xfId="92"/>
    <cellStyle name="Total 3" xfId="159"/>
    <cellStyle name="Total 4" xfId="236"/>
    <cellStyle name="Total 5" xfId="202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/>
    <cellStyle name="Warning Text 2" xfId="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5"/>
  <sheetViews>
    <sheetView zoomScale="80" zoomScaleNormal="80" workbookViewId="0">
      <pane xSplit="3" topLeftCell="D1" activePane="topRight" state="frozen"/>
      <selection pane="topRight" activeCell="AC15" sqref="AC15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102</v>
      </c>
      <c r="F2" s="38">
        <v>34561</v>
      </c>
      <c r="G2" s="31">
        <v>52404</v>
      </c>
      <c r="H2" s="15" t="str">
        <f t="shared" ref="H2:H6" si="1">"222-88-"&amp;F2&amp;"-"&amp;G2</f>
        <v>222-88-34561-52404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2">P2</f>
        <v>43</v>
      </c>
      <c r="R2" s="31">
        <v>56</v>
      </c>
      <c r="S2" s="15">
        <f t="shared" ref="S2:S6" si="3">R2</f>
        <v>56</v>
      </c>
      <c r="T2" s="15">
        <f t="shared" ref="T2:T6" si="4">IF(MID(C2,6,1)="G",104,IF(MID(C2,6,1)="D",102,"NA"))</f>
        <v>104</v>
      </c>
      <c r="U2" s="15">
        <f t="shared" ref="U2:U6" si="5">IF(MID(C2,6,1)="G",33,IF(MID(C2,6,1)="D",30,"NA"))</f>
        <v>33</v>
      </c>
      <c r="V2" s="15">
        <f t="shared" ref="V2:V6" si="6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7">IF(AA2&gt;16,1,0)</f>
        <v>0</v>
      </c>
      <c r="AA2" s="15">
        <f t="shared" ref="AA2:AA6" si="8">8*X2</f>
        <v>8</v>
      </c>
      <c r="AB2" s="38">
        <v>58</v>
      </c>
      <c r="AC2" s="31">
        <v>1</v>
      </c>
      <c r="AD2" s="31"/>
      <c r="AE2" s="31"/>
      <c r="AF2" s="31">
        <v>100</v>
      </c>
      <c r="AG2" s="31">
        <v>104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103</v>
      </c>
      <c r="F3" s="38">
        <v>34561</v>
      </c>
      <c r="G3" s="31">
        <v>52405</v>
      </c>
      <c r="H3" s="15" t="str">
        <f t="shared" si="1"/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2"/>
        <v>43</v>
      </c>
      <c r="R3" s="31">
        <v>56</v>
      </c>
      <c r="S3" s="15">
        <f t="shared" si="3"/>
        <v>56</v>
      </c>
      <c r="T3" s="15">
        <f t="shared" si="4"/>
        <v>104</v>
      </c>
      <c r="U3" s="15">
        <f t="shared" si="5"/>
        <v>33</v>
      </c>
      <c r="V3" s="15">
        <f t="shared" si="6"/>
        <v>33</v>
      </c>
      <c r="W3" s="15">
        <f t="shared" ref="W3:W6" si="9">IF(X3&lt;&gt;"",1,"")</f>
        <v>1</v>
      </c>
      <c r="X3" s="31">
        <v>2</v>
      </c>
      <c r="Y3" s="15" t="str">
        <f t="shared" ref="Y3:Y6" si="10">IF(X3&lt;&gt;"","SY","")</f>
        <v>SY</v>
      </c>
      <c r="Z3" s="15">
        <f t="shared" si="7"/>
        <v>0</v>
      </c>
      <c r="AA3" s="15">
        <f t="shared" si="8"/>
        <v>16</v>
      </c>
      <c r="AB3" s="38">
        <v>6</v>
      </c>
      <c r="AC3" s="31">
        <v>0</v>
      </c>
      <c r="AD3" s="31"/>
      <c r="AE3" s="31"/>
      <c r="AF3" s="31">
        <v>120</v>
      </c>
      <c r="AG3" s="31">
        <v>124</v>
      </c>
      <c r="AH3" s="30"/>
      <c r="AI3" s="30"/>
      <c r="AJ3" s="30"/>
      <c r="AK3" s="30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104</v>
      </c>
      <c r="F4" s="38">
        <v>34561</v>
      </c>
      <c r="G4" s="31">
        <v>52406</v>
      </c>
      <c r="H4" s="15" t="str">
        <f t="shared" si="1"/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2"/>
        <v>43</v>
      </c>
      <c r="R4" s="31">
        <v>56</v>
      </c>
      <c r="S4" s="15">
        <f t="shared" si="3"/>
        <v>56</v>
      </c>
      <c r="T4" s="15">
        <f t="shared" si="4"/>
        <v>104</v>
      </c>
      <c r="U4" s="15">
        <f t="shared" si="5"/>
        <v>33</v>
      </c>
      <c r="V4" s="15">
        <f t="shared" si="6"/>
        <v>33</v>
      </c>
      <c r="W4" s="15">
        <f t="shared" si="9"/>
        <v>1</v>
      </c>
      <c r="X4" s="31">
        <v>2</v>
      </c>
      <c r="Y4" s="15" t="str">
        <f t="shared" si="10"/>
        <v>SY</v>
      </c>
      <c r="Z4" s="15">
        <f t="shared" si="7"/>
        <v>0</v>
      </c>
      <c r="AA4" s="15">
        <f t="shared" si="8"/>
        <v>16</v>
      </c>
      <c r="AB4" s="38">
        <v>25</v>
      </c>
      <c r="AC4" s="31">
        <v>1</v>
      </c>
      <c r="AD4" s="31"/>
      <c r="AE4" s="31"/>
      <c r="AF4" s="31">
        <v>102</v>
      </c>
      <c r="AG4" s="31">
        <v>121</v>
      </c>
      <c r="AH4" s="30"/>
      <c r="AI4" s="30"/>
      <c r="AJ4" s="30"/>
      <c r="AK4" s="30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105</v>
      </c>
      <c r="F5" s="38">
        <v>34561</v>
      </c>
      <c r="G5" s="31">
        <v>64465</v>
      </c>
      <c r="H5" s="15" t="str">
        <f t="shared" si="1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2"/>
        <v>43</v>
      </c>
      <c r="R5" s="31">
        <v>56</v>
      </c>
      <c r="S5" s="15">
        <f t="shared" si="3"/>
        <v>56</v>
      </c>
      <c r="T5" s="15">
        <f t="shared" si="4"/>
        <v>102</v>
      </c>
      <c r="U5" s="15">
        <f t="shared" si="5"/>
        <v>30</v>
      </c>
      <c r="V5" s="15">
        <f t="shared" si="6"/>
        <v>30</v>
      </c>
      <c r="W5" s="15">
        <f t="shared" si="9"/>
        <v>1</v>
      </c>
      <c r="X5" s="31">
        <v>3</v>
      </c>
      <c r="Y5" s="15" t="str">
        <f t="shared" si="10"/>
        <v>SY</v>
      </c>
      <c r="Z5" s="15">
        <f t="shared" si="7"/>
        <v>1</v>
      </c>
      <c r="AA5" s="15">
        <f t="shared" si="8"/>
        <v>24</v>
      </c>
      <c r="AB5" s="31">
        <v>4</v>
      </c>
      <c r="AC5" s="31">
        <v>0</v>
      </c>
      <c r="AD5" s="31">
        <v>2</v>
      </c>
      <c r="AE5" s="31">
        <v>1</v>
      </c>
      <c r="AF5" s="31">
        <v>693</v>
      </c>
      <c r="AG5" s="31">
        <v>696</v>
      </c>
      <c r="AH5" s="30">
        <v>702</v>
      </c>
      <c r="AI5" s="30">
        <v>700</v>
      </c>
      <c r="AJ5" s="30"/>
      <c r="AK5" s="30"/>
      <c r="AL5" s="30"/>
    </row>
    <row r="6" spans="1:38" s="5" customFormat="1">
      <c r="A6" s="35" t="s">
        <v>70</v>
      </c>
      <c r="B6" s="30" t="s">
        <v>101</v>
      </c>
      <c r="C6" s="31" t="s">
        <v>100</v>
      </c>
      <c r="D6" s="15" t="str">
        <f t="shared" si="0"/>
        <v>LT068D</v>
      </c>
      <c r="E6" s="31" t="s">
        <v>106</v>
      </c>
      <c r="F6" s="38">
        <v>34561</v>
      </c>
      <c r="G6" s="31">
        <v>64466</v>
      </c>
      <c r="H6" s="15" t="str">
        <f t="shared" si="1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2"/>
        <v>43</v>
      </c>
      <c r="R6" s="31">
        <v>56</v>
      </c>
      <c r="S6" s="15">
        <f t="shared" si="3"/>
        <v>56</v>
      </c>
      <c r="T6" s="15">
        <f t="shared" si="4"/>
        <v>102</v>
      </c>
      <c r="U6" s="15">
        <f t="shared" si="5"/>
        <v>30</v>
      </c>
      <c r="V6" s="15">
        <f t="shared" si="6"/>
        <v>30</v>
      </c>
      <c r="W6" s="15">
        <f t="shared" si="9"/>
        <v>1</v>
      </c>
      <c r="X6" s="31">
        <v>3</v>
      </c>
      <c r="Y6" s="15" t="str">
        <f t="shared" si="10"/>
        <v>SY</v>
      </c>
      <c r="Z6" s="15">
        <f t="shared" si="7"/>
        <v>1</v>
      </c>
      <c r="AA6" s="15">
        <f t="shared" si="8"/>
        <v>24</v>
      </c>
      <c r="AB6" s="31">
        <v>4</v>
      </c>
      <c r="AC6" s="31">
        <v>2</v>
      </c>
      <c r="AD6" s="31">
        <v>1</v>
      </c>
      <c r="AE6" s="31">
        <v>0</v>
      </c>
      <c r="AF6" s="31">
        <v>695</v>
      </c>
      <c r="AG6" s="31">
        <v>688</v>
      </c>
      <c r="AH6" s="30">
        <v>689</v>
      </c>
      <c r="AI6" s="30">
        <v>701</v>
      </c>
      <c r="AJ6" s="30"/>
      <c r="AK6" s="30"/>
      <c r="AL6" s="3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A2" sqref="A2:H21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107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107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107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107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107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107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107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107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107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107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107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107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107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107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107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107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107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107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107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107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G31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107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107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107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107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107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107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107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107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107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107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107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107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107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107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107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107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109</v>
      </c>
    </row>
    <row r="18" spans="1:7">
      <c r="A18" s="28" t="s">
        <v>107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110</v>
      </c>
    </row>
    <row r="19" spans="1:7">
      <c r="A19" s="28" t="s">
        <v>107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111</v>
      </c>
    </row>
    <row r="20" spans="1:7">
      <c r="A20" s="28" t="s">
        <v>107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107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107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107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107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107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107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107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107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107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107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107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108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108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108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108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108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108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108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108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108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108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108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108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2018-11-19T17:30:46Z</dcterms:modified>
</cp:coreProperties>
</file>