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19200" windowHeight="6435" tabRatio="567" firstSheet="1" activeTab="1"/>
  </bookViews>
  <sheets>
    <sheet name="Revision History" sheetId="8" r:id="rId1"/>
    <sheet name="BTS" sheetId="2" r:id="rId2"/>
    <sheet name="ADJ G2G" sheetId="3" r:id="rId3"/>
    <sheet name="ADJ G2U" sheetId="4" r:id="rId4"/>
    <sheet name="External 3G cells" sheetId="7" r:id="rId5"/>
    <sheet name="FSC_TOTAL" sheetId="14" r:id="rId6"/>
    <sheet name="Freq_Plan_2G" sheetId="12" r:id="rId7"/>
    <sheet name="PSC_Plan_3G" sheetId="15" r:id="rId8"/>
    <sheet name="VR71BSC" sheetId="16" r:id="rId9"/>
    <sheet name="Appoggio" sheetId="11" state="hidden" r:id="rId10"/>
  </sheets>
  <definedNames>
    <definedName name="_xlnm._FilterDatabase" localSheetId="2" hidden="1">'ADJ G2G'!$A$1:$H$13</definedName>
    <definedName name="_xlnm._FilterDatabase" localSheetId="3" hidden="1">'ADJ G2U'!$A$1:$G$25</definedName>
    <definedName name="_xlnm._FilterDatabase" localSheetId="1" hidden="1">BTS!$B$1:$AL$1</definedName>
    <definedName name="_xlnm._FilterDatabase" localSheetId="4" hidden="1">'External 3G cells'!$A$1:$U$9</definedName>
    <definedName name="_xlnm._FilterDatabase" localSheetId="5" hidden="1">FSC_TOTAL!$A$1:$EA$240</definedName>
    <definedName name="_xlnm._FilterDatabase" localSheetId="8" hidden="1">VR71BSC!$A$1:$M$2028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3" i="2" l="1"/>
  <c r="C2" i="2"/>
  <c r="G2" i="2" l="1"/>
  <c r="E3" i="2"/>
  <c r="U2" i="2"/>
  <c r="V2" i="2" s="1"/>
  <c r="E2" i="2"/>
  <c r="T2" i="2"/>
  <c r="F2" i="2"/>
  <c r="K2" i="2"/>
  <c r="J2" i="2"/>
  <c r="D2" i="2"/>
  <c r="B3" i="2"/>
  <c r="B2" i="2"/>
  <c r="K3" i="2"/>
  <c r="J3" i="2"/>
  <c r="H2" i="2" l="1"/>
  <c r="G3" i="2"/>
  <c r="F3" i="2"/>
  <c r="X2" i="2" l="1"/>
  <c r="Y2" i="2" s="1"/>
  <c r="X3" i="2"/>
  <c r="AA3" i="2" s="1"/>
  <c r="Z3" i="2" s="1"/>
  <c r="R2" i="2"/>
  <c r="S2" i="2" s="1"/>
  <c r="P3" i="2"/>
  <c r="Q3" i="2" s="1"/>
  <c r="R3" i="2"/>
  <c r="S3" i="2" s="1"/>
  <c r="P2" i="2"/>
  <c r="Q2" i="2" s="1"/>
  <c r="C21" i="4"/>
  <c r="B21" i="4" s="1"/>
  <c r="D21" i="4"/>
  <c r="C22" i="4"/>
  <c r="B22" i="4" s="1"/>
  <c r="D22" i="4"/>
  <c r="C23" i="4"/>
  <c r="B23" i="4" s="1"/>
  <c r="D23" i="4"/>
  <c r="C24" i="4"/>
  <c r="B24" i="4" s="1"/>
  <c r="D24" i="4"/>
  <c r="C25" i="4"/>
  <c r="B25" i="4" s="1"/>
  <c r="D25" i="4"/>
  <c r="C9" i="3"/>
  <c r="B9" i="3" s="1"/>
  <c r="E9" i="3"/>
  <c r="D9" i="3" s="1"/>
  <c r="C10" i="3"/>
  <c r="B10" i="3" s="1"/>
  <c r="E10" i="3"/>
  <c r="D10" i="3" s="1"/>
  <c r="C11" i="3"/>
  <c r="B11" i="3" s="1"/>
  <c r="E11" i="3"/>
  <c r="D11" i="3" s="1"/>
  <c r="C12" i="3"/>
  <c r="B12" i="3" s="1"/>
  <c r="E12" i="3"/>
  <c r="D12" i="3" s="1"/>
  <c r="C13" i="3"/>
  <c r="B13" i="3" s="1"/>
  <c r="E13" i="3"/>
  <c r="D13" i="3" s="1"/>
  <c r="D3" i="2"/>
  <c r="B9" i="7"/>
  <c r="B8" i="7"/>
  <c r="B7" i="7"/>
  <c r="B6" i="7"/>
  <c r="G6" i="7" s="1"/>
  <c r="M6" i="7" s="1"/>
  <c r="B5" i="7"/>
  <c r="B4" i="7"/>
  <c r="B3" i="7"/>
  <c r="B2" i="7"/>
  <c r="G2" i="7" s="1"/>
  <c r="M2" i="7" s="1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" i="4"/>
  <c r="C3" i="4"/>
  <c r="B3" i="4" s="1"/>
  <c r="C4" i="4"/>
  <c r="B4" i="4" s="1"/>
  <c r="C5" i="4"/>
  <c r="B5" i="4" s="1"/>
  <c r="C6" i="4"/>
  <c r="B6" i="4" s="1"/>
  <c r="C7" i="4"/>
  <c r="B7" i="4" s="1"/>
  <c r="C8" i="4"/>
  <c r="B8" i="4" s="1"/>
  <c r="C9" i="4"/>
  <c r="B9" i="4" s="1"/>
  <c r="C10" i="4"/>
  <c r="B10" i="4" s="1"/>
  <c r="C11" i="4"/>
  <c r="B11" i="4" s="1"/>
  <c r="C12" i="4"/>
  <c r="B12" i="4" s="1"/>
  <c r="C13" i="4"/>
  <c r="B13" i="4" s="1"/>
  <c r="C14" i="4"/>
  <c r="B14" i="4" s="1"/>
  <c r="C15" i="4"/>
  <c r="B15" i="4" s="1"/>
  <c r="C16" i="4"/>
  <c r="B16" i="4" s="1"/>
  <c r="C17" i="4"/>
  <c r="B17" i="4" s="1"/>
  <c r="C18" i="4"/>
  <c r="B18" i="4" s="1"/>
  <c r="C19" i="4"/>
  <c r="B19" i="4" s="1"/>
  <c r="C20" i="4"/>
  <c r="B20" i="4" s="1"/>
  <c r="C2" i="4"/>
  <c r="B2" i="4" s="1"/>
  <c r="E3" i="3"/>
  <c r="D3" i="3" s="1"/>
  <c r="E4" i="3"/>
  <c r="D4" i="3" s="1"/>
  <c r="E5" i="3"/>
  <c r="D5" i="3" s="1"/>
  <c r="E6" i="3"/>
  <c r="D6" i="3" s="1"/>
  <c r="E7" i="3"/>
  <c r="D7" i="3" s="1"/>
  <c r="E8" i="3"/>
  <c r="D8" i="3" s="1"/>
  <c r="E2" i="3"/>
  <c r="D2" i="3" s="1"/>
  <c r="C3" i="3"/>
  <c r="B3" i="3" s="1"/>
  <c r="C4" i="3"/>
  <c r="B4" i="3" s="1"/>
  <c r="C5" i="3"/>
  <c r="B5" i="3" s="1"/>
  <c r="C6" i="3"/>
  <c r="B6" i="3" s="1"/>
  <c r="C7" i="3"/>
  <c r="B7" i="3" s="1"/>
  <c r="C8" i="3"/>
  <c r="B8" i="3" s="1"/>
  <c r="C2" i="3"/>
  <c r="B2" i="3" s="1"/>
  <c r="U3" i="2"/>
  <c r="V3" i="2" s="1"/>
  <c r="T3" i="2"/>
  <c r="H3" i="2"/>
  <c r="W2" i="2" l="1"/>
  <c r="AA2" i="2"/>
  <c r="Z2" i="2" s="1"/>
  <c r="Y3" i="2"/>
  <c r="W3" i="2"/>
  <c r="U6" i="7"/>
  <c r="U3" i="7"/>
  <c r="E3" i="7"/>
  <c r="Q3" i="7"/>
  <c r="H3" i="7"/>
  <c r="D3" i="7"/>
  <c r="C3" i="7"/>
  <c r="G8" i="7"/>
  <c r="M8" i="7" s="1"/>
  <c r="E8" i="7"/>
  <c r="Q8" i="7"/>
  <c r="H8" i="7"/>
  <c r="D8" i="7"/>
  <c r="C8" i="7"/>
  <c r="E6" i="7"/>
  <c r="Q6" i="7"/>
  <c r="H6" i="7"/>
  <c r="D6" i="7"/>
  <c r="C6" i="7"/>
  <c r="G9" i="7"/>
  <c r="M9" i="7" s="1"/>
  <c r="E9" i="7"/>
  <c r="Q9" i="7"/>
  <c r="H9" i="7"/>
  <c r="D9" i="7"/>
  <c r="C9" i="7"/>
  <c r="U4" i="7"/>
  <c r="E4" i="7"/>
  <c r="Q4" i="7"/>
  <c r="H4" i="7"/>
  <c r="D4" i="7"/>
  <c r="C4" i="7"/>
  <c r="G7" i="7"/>
  <c r="M7" i="7" s="1"/>
  <c r="E7" i="7"/>
  <c r="Q7" i="7"/>
  <c r="H7" i="7"/>
  <c r="D7" i="7"/>
  <c r="C7" i="7"/>
  <c r="U2" i="7"/>
  <c r="E2" i="7"/>
  <c r="Q2" i="7"/>
  <c r="H2" i="7"/>
  <c r="D2" i="7"/>
  <c r="C2" i="7"/>
  <c r="G5" i="7"/>
  <c r="M5" i="7" s="1"/>
  <c r="E5" i="7"/>
  <c r="Q5" i="7"/>
  <c r="H5" i="7"/>
  <c r="D5" i="7"/>
  <c r="C5" i="7"/>
  <c r="G3" i="7"/>
  <c r="M3" i="7" s="1"/>
  <c r="U9" i="7"/>
  <c r="U5" i="7"/>
  <c r="U8" i="7"/>
  <c r="G4" i="7"/>
  <c r="M4" i="7" s="1"/>
  <c r="U7" i="7"/>
</calcChain>
</file>

<file path=xl/comments1.xml><?xml version="1.0" encoding="utf-8"?>
<comments xmlns="http://schemas.openxmlformats.org/spreadsheetml/2006/main">
  <authors>
    <author>Autore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create
delete
modify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del BSC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il codice cella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Codice sito seguito da "G" per le celle GSM e da "D" per le celle DCS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Definizione del Transceiver Group.
Sintassi RXSTG-xxx con xxx crescente all'interno del BSC.
Bisogna tenere traccia dell'ultimo TG usato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inserire codice LAC.
Attenzione a distinguere tra LAC di modernizzazione e LAC di consolidamento
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cell identity
fornito da W3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7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base station color code
Da tool planning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frequenza BCCH da tool planning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channel group 0 sempre presente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pari a 1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CHGR-0 
on CHGR-0 always 8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sempre costante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BSPWRT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BSPWRB - Lfilter - Lfeeder + Gant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BSPWR = BSPWRT - L-filter - L-feeder + G-ant
Uguale a BSPWR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104 per GSM
102 per DCS</t>
        </r>
      </text>
    </comment>
    <comment ref="U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33 per GSM 
30 per DCS
</t>
        </r>
      </text>
    </comment>
    <comment ref="V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uguale a CCHPWR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quando i TRX sono più di 1 si attiva FHOP SY e si definisce il channel group 1</t>
        </r>
      </text>
    </comment>
    <comment ref="X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Numero di TRX sulla cella - 1 (ossia solo i TRX di TCH)</t>
        </r>
      </text>
    </comment>
    <comment ref="Y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mettere SY se il chgroup 1 è definito. Altrimenti lasciare vuoto</t>
        </r>
      </text>
    </comment>
    <comment ref="Z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 per 1 o 2 TRX
Y per 3 o 4 TRX</t>
        </r>
      </text>
    </comment>
    <comment ref="AA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NUMREQBPC for CHGR-1 = 8*numero di (TRX-1)
1  TRX = 0
2 TRX = 8
3 TRX = 16
4 TRX =24
on CHGR-0 always 8</t>
        </r>
      </text>
    </comment>
    <comment ref="AB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Hopping sequence number</t>
        </r>
      </text>
    </comment>
    <comment ref="AC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1 del chgroup</t>
        </r>
      </text>
    </comment>
    <comment ref="AD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 2 del CHGROUP 1</t>
        </r>
      </text>
    </comment>
    <comment ref="AE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maio del TRX3 del chgroup</t>
        </r>
      </text>
    </comment>
    <comment ref="AF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frequenze su cui hoppano i TRX di traffico</t>
        </r>
      </text>
    </comment>
    <comment ref="AL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se le celle devono rimanre bloccate inserire keep_lockd tramite menù a tendina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non si definiscono le celle P e Q. 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NODIV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auto calcolato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49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-18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-119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-24 per U900
-15 per U2100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-104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222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88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S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NULL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always 325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N1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Definizione del Transceiver Group.
Sintassi RXSTG-xxx con xxx crescente all'interno del BSC.
Bisogna tenere traccia dell'ultimo TG usato</t>
        </r>
      </text>
    </comment>
  </commentList>
</comments>
</file>

<file path=xl/connections.xml><?xml version="1.0" encoding="utf-8"?>
<connections xmlns="http://schemas.openxmlformats.org/spreadsheetml/2006/main">
  <connection id="1" keepAlive="1" name="Query - Freq_Plan_2G (2)" description="Connection to the 'Freq_Plan_2G (2)' query in the workbook." type="5" refreshedVersion="6" background="1">
    <dbPr connection="Provider=Microsoft.Mashup.OleDb.1;Data Source=$Workbook$;Location=Freq_Plan_2G (2);Extended Properties=&quot;&quot;" command="SELECT * FROM [Freq_Plan_2G (2)]"/>
  </connection>
  <connection id="2" keepAlive="1" name="Query - FSC" description="Connection to the 'FSC' query in the workbook." type="5" refreshedVersion="6" background="1">
    <dbPr connection="Provider=Microsoft.Mashup.OleDb.1;Data Source=$Workbook$;Location=FSC;Extended Properties=&quot;&quot;" command="SELECT * FROM [FSC]"/>
  </connection>
  <connection id="3" keepAlive="1" name="Query - FSC (2)" description="Connection to the 'FSC (2)' query in the workbook." type="5" refreshedVersion="6" background="1">
    <dbPr connection="Provider=Microsoft.Mashup.OleDb.1;Data Source=$Workbook$;Location=FSC (2);Extended Properties=&quot;&quot;" command="SELECT * FROM [FSC (2)]"/>
  </connection>
  <connection id="4" keepAlive="1" name="Query - FSC (3)" description="Connection to the 'FSC (3)' query in the workbook." type="5" refreshedVersion="6" background="1">
    <dbPr connection="Provider=Microsoft.Mashup.OleDb.1;Data Source=$Workbook$;Location=FSC (3);Extended Properties=&quot;&quot;" command="SELECT * FROM [FSC (3)]"/>
  </connection>
  <connection id="5" keepAlive="1" name="Query - FSC (4)" description="Connection to the 'FSC (4)' query in the workbook." type="5" refreshedVersion="6" background="1">
    <dbPr connection="Provider=Microsoft.Mashup.OleDb.1;Data Source=$Workbook$;Location=FSC (4);Extended Properties=&quot;&quot;" command="SELECT * FROM [FSC (4)]"/>
  </connection>
  <connection id="6" keepAlive="1" name="Query - FSC (5)" description="Connection to the 'FSC (5)' query in the workbook." type="5" refreshedVersion="6" background="1">
    <dbPr connection="Provider=Microsoft.Mashup.OleDb.1;Data Source=$Workbook$;Location=FSC (5);Extended Properties=&quot;&quot;" command="SELECT * FROM [FSC (5)]"/>
  </connection>
  <connection id="7" keepAlive="1" name="Query - FSC (6)" description="Connection to the 'FSC (6)' query in the workbook." type="5" refreshedVersion="6" background="1">
    <dbPr connection="Provider=Microsoft.Mashup.OleDb.1;Data Source=$Workbook$;Location=FSC (6);Extended Properties=&quot;&quot;" command="SELECT * FROM [FSC (6)]"/>
  </connection>
</connections>
</file>

<file path=xl/sharedStrings.xml><?xml version="1.0" encoding="utf-8"?>
<sst xmlns="http://schemas.openxmlformats.org/spreadsheetml/2006/main" count="31268" uniqueCount="4997">
  <si>
    <t>TG</t>
  </si>
  <si>
    <t>BSPWRB</t>
  </si>
  <si>
    <t>BSPWRT</t>
  </si>
  <si>
    <t>mcc</t>
  </si>
  <si>
    <t>mnc</t>
  </si>
  <si>
    <t>ncc</t>
  </si>
  <si>
    <t>bcc</t>
  </si>
  <si>
    <t>create/delete</t>
  </si>
  <si>
    <t>BSC SOURCE</t>
  </si>
  <si>
    <t>RNC TARGET</t>
  </si>
  <si>
    <t>BSC name</t>
  </si>
  <si>
    <t>cell-name</t>
  </si>
  <si>
    <t>CGI</t>
  </si>
  <si>
    <t>bcchFreq (CHGR-0)</t>
  </si>
  <si>
    <t>numreqegprsbpc</t>
  </si>
  <si>
    <t>HSN (CHGR-1)</t>
  </si>
  <si>
    <t>tchFreq-0 (CHGR-1)</t>
  </si>
  <si>
    <t>tchFreq-1 (CHGR-1)</t>
  </si>
  <si>
    <t>tchFreq-2 (CHGR-1)</t>
  </si>
  <si>
    <t>tchFreq-3 (CHGR-1)</t>
  </si>
  <si>
    <t>tchFreq-4 (CHGR-1)</t>
  </si>
  <si>
    <t>tchFreq-5 (CHGR-1)</t>
  </si>
  <si>
    <t>6 if bcch, 0 if tch</t>
  </si>
  <si>
    <t>MSC SOURCE</t>
  </si>
  <si>
    <t>BSC_TARGET</t>
  </si>
  <si>
    <t>Action</t>
  </si>
  <si>
    <t>SOURCE_CELL_NAME</t>
  </si>
  <si>
    <t>TARGET_CELL_NAME</t>
  </si>
  <si>
    <t>TARGET_3G_CELL_NAME</t>
  </si>
  <si>
    <t>RXSTG-123</t>
  </si>
  <si>
    <t>RXSTG-124</t>
  </si>
  <si>
    <t>RXSTG-125</t>
  </si>
  <si>
    <t>ACCMIN</t>
  </si>
  <si>
    <t>CCHPWR</t>
  </si>
  <si>
    <t>MSTXPWR</t>
  </si>
  <si>
    <t>Revision</t>
  </si>
  <si>
    <t>Date</t>
  </si>
  <si>
    <t>Sheet</t>
  </si>
  <si>
    <t>Change</t>
  </si>
  <si>
    <t>all</t>
  </si>
  <si>
    <t>FO010 First site</t>
  </si>
  <si>
    <t>Added FO055 and FO112</t>
  </si>
  <si>
    <t>RSITE</t>
  </si>
  <si>
    <t>SDCCH (CHGR-1)</t>
  </si>
  <si>
    <t>NUMREQBPC (CHGR-1)</t>
  </si>
  <si>
    <t>NUMREQBPC (CHGR-0)</t>
  </si>
  <si>
    <t>LAC</t>
  </si>
  <si>
    <t>CellID</t>
  </si>
  <si>
    <t>cId</t>
  </si>
  <si>
    <t>diversity</t>
  </si>
  <si>
    <t>uarfcnDl</t>
  </si>
  <si>
    <t>lac</t>
  </si>
  <si>
    <t>mrsl</t>
  </si>
  <si>
    <t>qqualmin</t>
  </si>
  <si>
    <t>sratsearch</t>
  </si>
  <si>
    <t>qRxLevMin</t>
  </si>
  <si>
    <t>usedFreqThresh2dEcno</t>
  </si>
  <si>
    <t>usedFreqThresh2dRscp</t>
  </si>
  <si>
    <t>primaryScramblingCode</t>
  </si>
  <si>
    <t>longitude</t>
  </si>
  <si>
    <t>latitude</t>
  </si>
  <si>
    <t>primaryCpichPower</t>
  </si>
  <si>
    <t>userLabel</t>
  </si>
  <si>
    <t>RNCID</t>
  </si>
  <si>
    <t>NULL</t>
  </si>
  <si>
    <t>uarfcnUl</t>
  </si>
  <si>
    <t>U</t>
  </si>
  <si>
    <t>V</t>
  </si>
  <si>
    <t>W</t>
  </si>
  <si>
    <t>R</t>
  </si>
  <si>
    <t>Q</t>
  </si>
  <si>
    <t>P</t>
  </si>
  <si>
    <t>NODIV</t>
  </si>
  <si>
    <t>create</t>
  </si>
  <si>
    <t>D1</t>
  </si>
  <si>
    <t>D2</t>
  </si>
  <si>
    <t>G1</t>
  </si>
  <si>
    <t>G2</t>
  </si>
  <si>
    <t>U1</t>
  </si>
  <si>
    <t>U2</t>
  </si>
  <si>
    <t>U3</t>
  </si>
  <si>
    <t>V1</t>
  </si>
  <si>
    <t>W1</t>
  </si>
  <si>
    <t>R1</t>
  </si>
  <si>
    <t>V2</t>
  </si>
  <si>
    <t>W2</t>
  </si>
  <si>
    <t>R2</t>
  </si>
  <si>
    <t>CHGR (channel group 0)</t>
  </si>
  <si>
    <t>CHGR (channel group 1)</t>
  </si>
  <si>
    <t>BSPWR</t>
  </si>
  <si>
    <t>BSTXPWR</t>
  </si>
  <si>
    <t>SDCCH (CHGR-0)</t>
  </si>
  <si>
    <t>FHOP</t>
  </si>
  <si>
    <t>MAIO_0 (CHGR-1)</t>
  </si>
  <si>
    <t>MAIO_1 (CHGR-1)</t>
  </si>
  <si>
    <t>MAIO_2 (CHGR-1)</t>
  </si>
  <si>
    <t>Number of TRX of TCH</t>
  </si>
  <si>
    <t>Grat.trx userLabel</t>
  </si>
  <si>
    <t>RXSTG-126</t>
  </si>
  <si>
    <t>RXSTG-127</t>
  </si>
  <si>
    <t>RXSTG-128</t>
  </si>
  <si>
    <t>RXSTG-129</t>
  </si>
  <si>
    <t>RXSTG-130</t>
  </si>
  <si>
    <t>s</t>
  </si>
  <si>
    <t>t</t>
  </si>
  <si>
    <t>Cell</t>
  </si>
  <si>
    <t>Band</t>
  </si>
  <si>
    <t>BSC_Actual</t>
  </si>
  <si>
    <t>BSC</t>
  </si>
  <si>
    <t>CI</t>
  </si>
  <si>
    <t>LAC_Actual</t>
  </si>
  <si>
    <t>BCCH_Actual</t>
  </si>
  <si>
    <t>BSIC_Actual</t>
  </si>
  <si>
    <t>BCCH_New</t>
  </si>
  <si>
    <t>BSIC_New</t>
  </si>
  <si>
    <t>LAT</t>
  </si>
  <si>
    <t>LNG</t>
  </si>
  <si>
    <t>Distance</t>
  </si>
  <si>
    <t>Azimuth</t>
  </si>
  <si>
    <t>TIPOLOGICO</t>
  </si>
  <si>
    <t>VI025D1</t>
  </si>
  <si>
    <t>D</t>
  </si>
  <si>
    <t>VR71BSC</t>
  </si>
  <si>
    <t>CW</t>
  </si>
  <si>
    <t>VI025D2</t>
  </si>
  <si>
    <t>VI025D3</t>
  </si>
  <si>
    <t>VI025G1</t>
  </si>
  <si>
    <t>G</t>
  </si>
  <si>
    <t>VI025G2</t>
  </si>
  <si>
    <t>VI025G3</t>
  </si>
  <si>
    <t>VI026D1</t>
  </si>
  <si>
    <t>AW</t>
  </si>
  <si>
    <t>VI026D2</t>
  </si>
  <si>
    <t>VI026D3</t>
  </si>
  <si>
    <t>VI026G1</t>
  </si>
  <si>
    <t>VI026G2</t>
  </si>
  <si>
    <t>VI026G3</t>
  </si>
  <si>
    <t>VI027G1</t>
  </si>
  <si>
    <t>VI027G2</t>
  </si>
  <si>
    <t>VI027G3</t>
  </si>
  <si>
    <t>VI027G4</t>
  </si>
  <si>
    <t>VI067D1</t>
  </si>
  <si>
    <t>VI067D2</t>
  </si>
  <si>
    <t>VI067D3</t>
  </si>
  <si>
    <t>VI067G1</t>
  </si>
  <si>
    <t>VI067G2</t>
  </si>
  <si>
    <t>VI067G3</t>
  </si>
  <si>
    <t>VI087G1</t>
  </si>
  <si>
    <t>VI087G2</t>
  </si>
  <si>
    <t>VI087G3</t>
  </si>
  <si>
    <t>VI099D1</t>
  </si>
  <si>
    <t>VI099D2</t>
  </si>
  <si>
    <t>VI099D3</t>
  </si>
  <si>
    <t>VI099G1</t>
  </si>
  <si>
    <t>VI099G2</t>
  </si>
  <si>
    <t>VI099G3</t>
  </si>
  <si>
    <t>VI100D1</t>
  </si>
  <si>
    <t>VI100D2</t>
  </si>
  <si>
    <t>VI100D3</t>
  </si>
  <si>
    <t>VI100G1</t>
  </si>
  <si>
    <t>VI100G2</t>
  </si>
  <si>
    <t>VI100G3</t>
  </si>
  <si>
    <t>VI101D1</t>
  </si>
  <si>
    <t>VI101D2</t>
  </si>
  <si>
    <t>VI101D3</t>
  </si>
  <si>
    <t>VI101G3</t>
  </si>
  <si>
    <t>VI165G1</t>
  </si>
  <si>
    <t>VI165G2</t>
  </si>
  <si>
    <t>VI165G3</t>
  </si>
  <si>
    <t>VI166D1</t>
  </si>
  <si>
    <t>VI166D2</t>
  </si>
  <si>
    <t>VI166D3</t>
  </si>
  <si>
    <t>VI217G1</t>
  </si>
  <si>
    <t>VI217G2</t>
  </si>
  <si>
    <t>VI217G3</t>
  </si>
  <si>
    <t>VI218G1</t>
  </si>
  <si>
    <t>VI218G2</t>
  </si>
  <si>
    <t>VI218G3</t>
  </si>
  <si>
    <t>VI219G1</t>
  </si>
  <si>
    <t>VI219G2</t>
  </si>
  <si>
    <t>VI219G3</t>
  </si>
  <si>
    <t>VI220G1</t>
  </si>
  <si>
    <t>VI220G2</t>
  </si>
  <si>
    <t>VI220G3</t>
  </si>
  <si>
    <t>VI248G1</t>
  </si>
  <si>
    <t>VI248G2</t>
  </si>
  <si>
    <t># Tipo Scheda</t>
  </si>
  <si>
    <t>Data Redazione</t>
  </si>
  <si>
    <t>Redattore</t>
  </si>
  <si>
    <t>Nome Sito</t>
  </si>
  <si>
    <t>Codice Sito</t>
  </si>
  <si>
    <t>Candidato</t>
  </si>
  <si>
    <t>Comune</t>
  </si>
  <si>
    <t>Indirizzo</t>
  </si>
  <si>
    <t>Lat(WGS84)</t>
  </si>
  <si>
    <t>Long(WGS84)</t>
  </si>
  <si>
    <t>Y(Gauss-Boaga)</t>
  </si>
  <si>
    <t>X(Gauss-Boaga)</t>
  </si>
  <si>
    <t>Progetto</t>
  </si>
  <si>
    <t>Struttura</t>
  </si>
  <si>
    <t>Emittente Preesistente</t>
  </si>
  <si>
    <t>Note</t>
  </si>
  <si>
    <t>Num Settore</t>
  </si>
  <si>
    <t>Banda</t>
  </si>
  <si>
    <t>Tipo Alloggiamento</t>
  </si>
  <si>
    <t>Tipo Rbs</t>
  </si>
  <si>
    <t>Tipo Rbs Espansione</t>
  </si>
  <si>
    <t>Numero Portanti Totale</t>
  </si>
  <si>
    <t>Numero Portanti Edge</t>
  </si>
  <si>
    <t>Tipo CDU/RU</t>
  </si>
  <si>
    <t>CE Umts</t>
  </si>
  <si>
    <t>Utilizzo TMA/ASC/SBT</t>
  </si>
  <si>
    <t>Tipo TMA/ASC/SBT</t>
  </si>
  <si>
    <t>Posizione TMA/ASC/SBT</t>
  </si>
  <si>
    <t>Diplexer</t>
  </si>
  <si>
    <t>Lunghezza Cavi(m)</t>
  </si>
  <si>
    <t>Diametro Cavi('')</t>
  </si>
  <si>
    <t>N.Antenne</t>
  </si>
  <si>
    <t>H.C.E. Tetto(m)</t>
  </si>
  <si>
    <t>H.C.E. Suolo(m)</t>
  </si>
  <si>
    <t>Azimuth(Â°)</t>
  </si>
  <si>
    <t>Costr. Antenna</t>
  </si>
  <si>
    <t>Modello Antenna</t>
  </si>
  <si>
    <t>Guadagno(dBi)</t>
  </si>
  <si>
    <t>Polarizzazione</t>
  </si>
  <si>
    <t>Altezza(mm)</t>
  </si>
  <si>
    <t>Larghezza(mm)</t>
  </si>
  <si>
    <t>ProfonditÃ (mm)</t>
  </si>
  <si>
    <t>Lobo 3dB Orizz.(Â°)</t>
  </si>
  <si>
    <t>Lobo 3dB Vert.(Â°)</t>
  </si>
  <si>
    <t>Tipo Downtilt Elettrico</t>
  </si>
  <si>
    <t>Downtilt Elettrico(Â°)</t>
  </si>
  <si>
    <t>Downtilt Meccanico(Â°)</t>
  </si>
  <si>
    <t>Separazione Antenne(m)</t>
  </si>
  <si>
    <t>Potenza Impostata(dBm)</t>
  </si>
  <si>
    <t>Perdita CDU(dB)</t>
  </si>
  <si>
    <t>Potenza Uscita da Bts(dBm)</t>
  </si>
  <si>
    <t>Perdita Diplexer(dB)</t>
  </si>
  <si>
    <t>Perdite Cavi(dB)</t>
  </si>
  <si>
    <t>Potenza all'Antenna(dBm)</t>
  </si>
  <si>
    <t>Eirp(dBm)</t>
  </si>
  <si>
    <t>N. Trx - 1a serie</t>
  </si>
  <si>
    <t>Pot. per Trx all'Antenna(W) - 1a serie</t>
  </si>
  <si>
    <t>N. Trx - 2a serie</t>
  </si>
  <si>
    <t>Pot. per Trx all'Antenna(W) - 2a serie</t>
  </si>
  <si>
    <t>Potenza Totale all'Antenna(W)</t>
  </si>
  <si>
    <t>Eirp Totale Settore(dBm)</t>
  </si>
  <si>
    <t>Tilt Elettrico Richiesto(Â°)</t>
  </si>
  <si>
    <t>Tilt Meccanico Richiesto(Â°)</t>
  </si>
  <si>
    <t>Hslm</t>
  </si>
  <si>
    <t>H.B.A. Suolo(m)</t>
  </si>
  <si>
    <t>Altre Perdite(dB)</t>
  </si>
  <si>
    <t>Id Antenna</t>
  </si>
  <si>
    <t>Def/Provv</t>
  </si>
  <si>
    <t>Revisione</t>
  </si>
  <si>
    <t>Immagine</t>
  </si>
  <si>
    <t>H.B.A. Tetto(m)</t>
  </si>
  <si>
    <t>Installata</t>
  </si>
  <si>
    <t>Antenna</t>
  </si>
  <si>
    <t>Num.Ramo</t>
  </si>
  <si>
    <t>Modello Repeater</t>
  </si>
  <si>
    <t>Costruttore Repeater</t>
  </si>
  <si>
    <t>Tipo Repeater</t>
  </si>
  <si>
    <t>Max Guadagno(dB)</t>
  </si>
  <si>
    <t>Max Pot.Uscita(dBm)</t>
  </si>
  <si>
    <t>Cella Donatrice</t>
  </si>
  <si>
    <t>Freq./Banda Cella Don.</t>
  </si>
  <si>
    <t>Pot.Ric.Donatrice</t>
  </si>
  <si>
    <t>Tipo Splitter</t>
  </si>
  <si>
    <t>Perdita Splitter(dB)</t>
  </si>
  <si>
    <t>Tipo Ramo</t>
  </si>
  <si>
    <t>N.Port.Cella Don.</t>
  </si>
  <si>
    <t>Pot.Max per Port.(dBm)</t>
  </si>
  <si>
    <t>Guadagno Impostato(dB)</t>
  </si>
  <si>
    <t>Copertura Outdoor</t>
  </si>
  <si>
    <t>Remotizzato</t>
  </si>
  <si>
    <t>N.SIM</t>
  </si>
  <si>
    <t>Tipo UnitÃ </t>
  </si>
  <si>
    <t>Range Tilt Elettrico</t>
  </si>
  <si>
    <t>Note Cella</t>
  </si>
  <si>
    <t>Atten. Sw(dB)</t>
  </si>
  <si>
    <t>Tipo Copertura</t>
  </si>
  <si>
    <t>Pot. Tot Antenna - DTX_PC(W)</t>
  </si>
  <si>
    <t>Eirp - DTX_PC(dBm)</t>
  </si>
  <si>
    <t>Eirp Totale Settore - DTX_PC(dBm)</t>
  </si>
  <si>
    <t>Pot.Cpich/PRS(dBm)</t>
  </si>
  <si>
    <t>Pot.Max(dBm)</t>
  </si>
  <si>
    <t>BCCH</t>
  </si>
  <si>
    <t>Pot.Bcch Antenna(W)</t>
  </si>
  <si>
    <t>TCH(1)</t>
  </si>
  <si>
    <t>Pot.Tch(1) Antenna(W)</t>
  </si>
  <si>
    <t>TCH(2)</t>
  </si>
  <si>
    <t>Pot.Tch(2) Antenna(W)</t>
  </si>
  <si>
    <t>DTX/PC</t>
  </si>
  <si>
    <t>Potenza all'Antenna(W)</t>
  </si>
  <si>
    <t>Alfa24</t>
  </si>
  <si>
    <t>Pot.TrxAntenna-Alfa(W)</t>
  </si>
  <si>
    <t>Pot.TotAntenna-Alfa(W)</t>
  </si>
  <si>
    <t>Posizione Antenna</t>
  </si>
  <si>
    <t>Origine RET</t>
  </si>
  <si>
    <t>Daisy Chain</t>
  </si>
  <si>
    <t>Config.Connettori</t>
  </si>
  <si>
    <t>Antenne Sito</t>
  </si>
  <si>
    <t>Min Tilt E. Rich.(Â°)</t>
  </si>
  <si>
    <t>Max Tilt E. Rich.(Â°)</t>
  </si>
  <si>
    <t>Min Tilt M. Rich.(Â°)</t>
  </si>
  <si>
    <t>Max Tilt M. Rich.(Â°)</t>
  </si>
  <si>
    <t>Cin</t>
  </si>
  <si>
    <t>FSC_WIND</t>
  </si>
  <si>
    <t>A</t>
  </si>
  <si>
    <t>B</t>
  </si>
  <si>
    <t>Consolidation Ericsson</t>
  </si>
  <si>
    <t>Palo</t>
  </si>
  <si>
    <t>Traliccio</t>
  </si>
  <si>
    <t>Palo_Vodafone</t>
  </si>
  <si>
    <t>L800</t>
  </si>
  <si>
    <t>GSM</t>
  </si>
  <si>
    <t>U900</t>
  </si>
  <si>
    <t>L1800</t>
  </si>
  <si>
    <t>UMTS</t>
  </si>
  <si>
    <t>Shelter</t>
  </si>
  <si>
    <t>Outdoor</t>
  </si>
  <si>
    <t>ERI_6215</t>
  </si>
  <si>
    <t>ERI_6150</t>
  </si>
  <si>
    <t>ERI_2217-B20</t>
  </si>
  <si>
    <t>ERI_2219-B8</t>
  </si>
  <si>
    <t>ERI_4428-B3</t>
  </si>
  <si>
    <t>ERI_2212-B1</t>
  </si>
  <si>
    <t>ERI_2219-B3</t>
  </si>
  <si>
    <t>TMA</t>
  </si>
  <si>
    <t>-</t>
  </si>
  <si>
    <t>TMA_18/21</t>
  </si>
  <si>
    <t>COMB_08/09_DOWN</t>
  </si>
  <si>
    <t>COMB_18/21_DOWN</t>
  </si>
  <si>
    <t>NO_DIPLEXER</t>
  </si>
  <si>
    <t>COMB_18/21_TOP&amp;DOWN</t>
  </si>
  <si>
    <t>Multi-Band</t>
  </si>
  <si>
    <t>Agisson</t>
  </si>
  <si>
    <t>Mobi</t>
  </si>
  <si>
    <t>Kathrein</t>
  </si>
  <si>
    <t>CellMax</t>
  </si>
  <si>
    <t>MB4B/MF-65-16/18DDE-IN-43(R)</t>
  </si>
  <si>
    <t>MB4B-65-17DDE-IN-43(R)</t>
  </si>
  <si>
    <t>CMA-UBDHH/6520/E2-10</t>
  </si>
  <si>
    <t>742265v02</t>
  </si>
  <si>
    <t>742271v03</t>
  </si>
  <si>
    <t>XXXPol</t>
  </si>
  <si>
    <t>XXPol</t>
  </si>
  <si>
    <t>XXXXPol</t>
  </si>
  <si>
    <t>XPol</t>
  </si>
  <si>
    <t>RET_E</t>
  </si>
  <si>
    <t>MET</t>
  </si>
  <si>
    <t>RET_I</t>
  </si>
  <si>
    <t>0 - 10</t>
  </si>
  <si>
    <t>0 - 6</t>
  </si>
  <si>
    <t>0 - 8</t>
  </si>
  <si>
    <t>Y1/Y2</t>
  </si>
  <si>
    <t>Y1</t>
  </si>
  <si>
    <t>Y2</t>
  </si>
  <si>
    <t>B2</t>
  </si>
  <si>
    <t>B1</t>
  </si>
  <si>
    <t>VI027D1</t>
  </si>
  <si>
    <t>VI027D2</t>
  </si>
  <si>
    <t>VI027D3</t>
  </si>
  <si>
    <t>VI027D4</t>
  </si>
  <si>
    <t>RNCID_Actual</t>
  </si>
  <si>
    <t>PRIMARY_SC_Actual</t>
  </si>
  <si>
    <t>PRIMARY_SC_New</t>
  </si>
  <si>
    <t>PD01MSC</t>
  </si>
  <si>
    <t>MSC Name</t>
  </si>
  <si>
    <t>BSC Id</t>
  </si>
  <si>
    <t>Node Name</t>
  </si>
  <si>
    <t>Cell Name</t>
  </si>
  <si>
    <t>MCC</t>
  </si>
  <si>
    <t>MNC</t>
  </si>
  <si>
    <t>sac</t>
  </si>
  <si>
    <t>rac</t>
  </si>
  <si>
    <t>Area Code</t>
  </si>
  <si>
    <t>Mod</t>
  </si>
  <si>
    <t>VR000G1</t>
  </si>
  <si>
    <t>222</t>
  </si>
  <si>
    <t>88</t>
  </si>
  <si>
    <t>0</t>
  </si>
  <si>
    <t>RXSTG-020</t>
  </si>
  <si>
    <t>24533</t>
  </si>
  <si>
    <t>53715</t>
  </si>
  <si>
    <t>RXSTG-021</t>
  </si>
  <si>
    <t>53717</t>
  </si>
  <si>
    <t>RXSTG-022</t>
  </si>
  <si>
    <t>RXSTG-023</t>
  </si>
  <si>
    <t>53716</t>
  </si>
  <si>
    <t>RXSTG-024</t>
  </si>
  <si>
    <t>RXSTG-025</t>
  </si>
  <si>
    <t>RXSTG-026</t>
  </si>
  <si>
    <t>27977</t>
  </si>
  <si>
    <t>RXSTG-027</t>
  </si>
  <si>
    <t>27976</t>
  </si>
  <si>
    <t>RXSTG-028</t>
  </si>
  <si>
    <t>RXSTG-029</t>
  </si>
  <si>
    <t>27975</t>
  </si>
  <si>
    <t>RXSTG-030</t>
  </si>
  <si>
    <t>RXSTG-031</t>
  </si>
  <si>
    <t>RXSTG-032</t>
  </si>
  <si>
    <t>53718</t>
  </si>
  <si>
    <t>RXSTG-033</t>
  </si>
  <si>
    <t>53720</t>
  </si>
  <si>
    <t>RXSTG-034</t>
  </si>
  <si>
    <t>RXSTG-035</t>
  </si>
  <si>
    <t>53719</t>
  </si>
  <si>
    <t>RXSTG-036</t>
  </si>
  <si>
    <t>RXSTG-037</t>
  </si>
  <si>
    <t>27980</t>
  </si>
  <si>
    <t>RXSTG-038</t>
  </si>
  <si>
    <t>RXSTG-039</t>
  </si>
  <si>
    <t>27979</t>
  </si>
  <si>
    <t>RXSTG-040</t>
  </si>
  <si>
    <t>RXSTG-041</t>
  </si>
  <si>
    <t>27978</t>
  </si>
  <si>
    <t>RXSTG-042</t>
  </si>
  <si>
    <t>RXSTG-043</t>
  </si>
  <si>
    <t>RXSTG-044</t>
  </si>
  <si>
    <t>27982</t>
  </si>
  <si>
    <t>RXSTG-045</t>
  </si>
  <si>
    <t>53721</t>
  </si>
  <si>
    <t>RXSTG-046</t>
  </si>
  <si>
    <t>540</t>
  </si>
  <si>
    <t>RXSTG-047</t>
  </si>
  <si>
    <t>RXSTG-048</t>
  </si>
  <si>
    <t>53723</t>
  </si>
  <si>
    <t>RXSTG-049</t>
  </si>
  <si>
    <t>RXSTG-050</t>
  </si>
  <si>
    <t>53722</t>
  </si>
  <si>
    <t>RXSTG-051</t>
  </si>
  <si>
    <t>RXSTG-052</t>
  </si>
  <si>
    <t>27981</t>
  </si>
  <si>
    <t>RXSTG-053</t>
  </si>
  <si>
    <t>541</t>
  </si>
  <si>
    <t>RXSTG-054</t>
  </si>
  <si>
    <t>RXSTG-055</t>
  </si>
  <si>
    <t>27983</t>
  </si>
  <si>
    <t>RXSTG-056</t>
  </si>
  <si>
    <t>RXSTG-057</t>
  </si>
  <si>
    <t>RXSTG-058</t>
  </si>
  <si>
    <t>RXSTG-059</t>
  </si>
  <si>
    <t>RXSTG-060</t>
  </si>
  <si>
    <t>63023</t>
  </si>
  <si>
    <t>RXSTG-061</t>
  </si>
  <si>
    <t>63021</t>
  </si>
  <si>
    <t>RXSTG-062</t>
  </si>
  <si>
    <t>RXSTG-063</t>
  </si>
  <si>
    <t>63022</t>
  </si>
  <si>
    <t>RXSTG-064</t>
  </si>
  <si>
    <t>RXSTG-065</t>
  </si>
  <si>
    <t>RXSTG-066</t>
  </si>
  <si>
    <t>28103</t>
  </si>
  <si>
    <t>RXSTG-067</t>
  </si>
  <si>
    <t>28102</t>
  </si>
  <si>
    <t>RXSTG-068</t>
  </si>
  <si>
    <t>RXSTG-069</t>
  </si>
  <si>
    <t>28101</t>
  </si>
  <si>
    <t>RXSTG-070</t>
  </si>
  <si>
    <t>RXSTG-071</t>
  </si>
  <si>
    <t>RXSTG-072</t>
  </si>
  <si>
    <t>VI087D3</t>
  </si>
  <si>
    <t>28163</t>
  </si>
  <si>
    <t>RXSTG-073</t>
  </si>
  <si>
    <t>VI087D1</t>
  </si>
  <si>
    <t>28161</t>
  </si>
  <si>
    <t>RXSTG-074</t>
  </si>
  <si>
    <t>63083</t>
  </si>
  <si>
    <t>RXSTG-075</t>
  </si>
  <si>
    <t>RXSTG-076</t>
  </si>
  <si>
    <t>63082</t>
  </si>
  <si>
    <t>RXSTG-077</t>
  </si>
  <si>
    <t>RXSTG-078</t>
  </si>
  <si>
    <t>63081</t>
  </si>
  <si>
    <t>RXSTG-079</t>
  </si>
  <si>
    <t>RXSTG-080</t>
  </si>
  <si>
    <t>VI087D2</t>
  </si>
  <si>
    <t>28162</t>
  </si>
  <si>
    <t>RXSTG-081</t>
  </si>
  <si>
    <t>RXSTG-082</t>
  </si>
  <si>
    <t>RXSTG-083</t>
  </si>
  <si>
    <t>RXSTG-084</t>
  </si>
  <si>
    <t>63117</t>
  </si>
  <si>
    <t>RXSTG-085</t>
  </si>
  <si>
    <t>63119</t>
  </si>
  <si>
    <t>RXSTG-086</t>
  </si>
  <si>
    <t>RXSTG-087</t>
  </si>
  <si>
    <t>63118</t>
  </si>
  <si>
    <t>RXSTG-088</t>
  </si>
  <si>
    <t>RXSTG-089</t>
  </si>
  <si>
    <t>RXSTG-090</t>
  </si>
  <si>
    <t>28199</t>
  </si>
  <si>
    <t>RXSTG-091</t>
  </si>
  <si>
    <t>RXSTG-092</t>
  </si>
  <si>
    <t>28198</t>
  </si>
  <si>
    <t>RXSTG-093</t>
  </si>
  <si>
    <t>RXSTG-094</t>
  </si>
  <si>
    <t>28197</t>
  </si>
  <si>
    <t>RXSTG-095</t>
  </si>
  <si>
    <t>RXSTG-096</t>
  </si>
  <si>
    <t>63120</t>
  </si>
  <si>
    <t>RXSTG-097</t>
  </si>
  <si>
    <t>28200</t>
  </si>
  <si>
    <t>RXSTG-098</t>
  </si>
  <si>
    <t>63122</t>
  </si>
  <si>
    <t>RXSTG-099</t>
  </si>
  <si>
    <t>RXSTG-100</t>
  </si>
  <si>
    <t>63121</t>
  </si>
  <si>
    <t>RXSTG-101</t>
  </si>
  <si>
    <t>RXSTG-102</t>
  </si>
  <si>
    <t>28202</t>
  </si>
  <si>
    <t>RXSTG-103</t>
  </si>
  <si>
    <t>RXSTG-104</t>
  </si>
  <si>
    <t>28201</t>
  </si>
  <si>
    <t>RXSTG-105</t>
  </si>
  <si>
    <t>RXSTG-106</t>
  </si>
  <si>
    <t>RXSTG-107</t>
  </si>
  <si>
    <t>RXSTG-108</t>
  </si>
  <si>
    <t>VI101G1</t>
  </si>
  <si>
    <t>63123</t>
  </si>
  <si>
    <t>RXSTG-109</t>
  </si>
  <si>
    <t>63125</t>
  </si>
  <si>
    <t>RXSTG-110</t>
  </si>
  <si>
    <t>RXSTG-111</t>
  </si>
  <si>
    <t>VI101G2</t>
  </si>
  <si>
    <t>63124</t>
  </si>
  <si>
    <t>RXSTG-112</t>
  </si>
  <si>
    <t>RXSTG-113</t>
  </si>
  <si>
    <t>28203</t>
  </si>
  <si>
    <t>RXSTG-114</t>
  </si>
  <si>
    <t>28205</t>
  </si>
  <si>
    <t>RXSTG-115</t>
  </si>
  <si>
    <t>28204</t>
  </si>
  <si>
    <t>RXSTG-116</t>
  </si>
  <si>
    <t>RXSTG-117</t>
  </si>
  <si>
    <t>RXSTG-118</t>
  </si>
  <si>
    <t>RXSTG-119</t>
  </si>
  <si>
    <t>RXSTG-120</t>
  </si>
  <si>
    <t>22635</t>
  </si>
  <si>
    <t>RXSTG-121</t>
  </si>
  <si>
    <t>RXSTG-122</t>
  </si>
  <si>
    <t>22637</t>
  </si>
  <si>
    <t>22636</t>
  </si>
  <si>
    <t>VI165D3</t>
  </si>
  <si>
    <t>22277</t>
  </si>
  <si>
    <t>VI165D1</t>
  </si>
  <si>
    <t>22275</t>
  </si>
  <si>
    <t>VI165D2</t>
  </si>
  <si>
    <t>22276</t>
  </si>
  <si>
    <t>RXSTG-131</t>
  </si>
  <si>
    <t>RXSTG-132</t>
  </si>
  <si>
    <t>22280</t>
  </si>
  <si>
    <t>RXSTG-133</t>
  </si>
  <si>
    <t>VI166G3</t>
  </si>
  <si>
    <t>22640</t>
  </si>
  <si>
    <t>RXSTG-134</t>
  </si>
  <si>
    <t>RXSTG-135</t>
  </si>
  <si>
    <t>VI166G2</t>
  </si>
  <si>
    <t>22639</t>
  </si>
  <si>
    <t>RXSTG-136</t>
  </si>
  <si>
    <t>RXSTG-137</t>
  </si>
  <si>
    <t>VI166G1</t>
  </si>
  <si>
    <t>22638</t>
  </si>
  <si>
    <t>RXSTG-138</t>
  </si>
  <si>
    <t>RXSTG-139</t>
  </si>
  <si>
    <t>22279</t>
  </si>
  <si>
    <t>RXSTG-140</t>
  </si>
  <si>
    <t>RXSTG-141</t>
  </si>
  <si>
    <t>22278</t>
  </si>
  <si>
    <t>RXSTG-142</t>
  </si>
  <si>
    <t>RXSTG-143</t>
  </si>
  <si>
    <t>RXSTG-144</t>
  </si>
  <si>
    <t>32269</t>
  </si>
  <si>
    <t>RXSTG-145</t>
  </si>
  <si>
    <t>RXSTG-146</t>
  </si>
  <si>
    <t>32270</t>
  </si>
  <si>
    <t>RXSTG-147</t>
  </si>
  <si>
    <t>RXSTG-148</t>
  </si>
  <si>
    <t>32271</t>
  </si>
  <si>
    <t>RXSTG-149</t>
  </si>
  <si>
    <t>RXSTG-150</t>
  </si>
  <si>
    <t>25031</t>
  </si>
  <si>
    <t>RXSTG-151</t>
  </si>
  <si>
    <t>25029</t>
  </si>
  <si>
    <t>RXSTG-152</t>
  </si>
  <si>
    <t>RXSTG-153</t>
  </si>
  <si>
    <t>25030</t>
  </si>
  <si>
    <t>RXSTG-154</t>
  </si>
  <si>
    <t>RXSTG-155</t>
  </si>
  <si>
    <t>RXSTG-156</t>
  </si>
  <si>
    <t>4680</t>
  </si>
  <si>
    <t>RXSTG-157</t>
  </si>
  <si>
    <t>4681</t>
  </si>
  <si>
    <t>RXSTG-158</t>
  </si>
  <si>
    <t>RXSTG-159</t>
  </si>
  <si>
    <t>4682</t>
  </si>
  <si>
    <t>RXSTG-160</t>
  </si>
  <si>
    <t>RXSTG-161</t>
  </si>
  <si>
    <t>RXSTG-162</t>
  </si>
  <si>
    <t>25049</t>
  </si>
  <si>
    <t>RXSTG-163</t>
  </si>
  <si>
    <t>25051</t>
  </si>
  <si>
    <t>RXSTG-164</t>
  </si>
  <si>
    <t>RXSTG-165</t>
  </si>
  <si>
    <t>25050</t>
  </si>
  <si>
    <t>RXSTG-166</t>
  </si>
  <si>
    <t>RXSTG-167</t>
  </si>
  <si>
    <t>RXSTG-168</t>
  </si>
  <si>
    <t>VI248G3</t>
  </si>
  <si>
    <t>40029</t>
  </si>
  <si>
    <t>RXSTG-169</t>
  </si>
  <si>
    <t>RXSTG-170</t>
  </si>
  <si>
    <t>40028</t>
  </si>
  <si>
    <t>RXSTG-171</t>
  </si>
  <si>
    <t>40027</t>
  </si>
  <si>
    <t>RXSTG-172</t>
  </si>
  <si>
    <t>RXSTG-173</t>
  </si>
  <si>
    <t>RXSTG-174</t>
  </si>
  <si>
    <t>VI001D1</t>
  </si>
  <si>
    <t>27903</t>
  </si>
  <si>
    <t>RXSTG-175</t>
  </si>
  <si>
    <t>RXSTG-176</t>
  </si>
  <si>
    <t>VI001D2</t>
  </si>
  <si>
    <t>27904</t>
  </si>
  <si>
    <t>RXSTG-177</t>
  </si>
  <si>
    <t>RXSTG-178</t>
  </si>
  <si>
    <t>VI001D3</t>
  </si>
  <si>
    <t>27905</t>
  </si>
  <si>
    <t>RXSTG-179</t>
  </si>
  <si>
    <t>RXSTG-180</t>
  </si>
  <si>
    <t>VI001G1</t>
  </si>
  <si>
    <t>53643</t>
  </si>
  <si>
    <t>RXSTG-181</t>
  </si>
  <si>
    <t>RXSTG-182</t>
  </si>
  <si>
    <t>VI001G2</t>
  </si>
  <si>
    <t>53644</t>
  </si>
  <si>
    <t>RXSTG-183</t>
  </si>
  <si>
    <t>RXSTG-184</t>
  </si>
  <si>
    <t>VI001G3</t>
  </si>
  <si>
    <t>53645</t>
  </si>
  <si>
    <t>RXSTG-185</t>
  </si>
  <si>
    <t>RXSTG-186</t>
  </si>
  <si>
    <t>VI002D1</t>
  </si>
  <si>
    <t>27906</t>
  </si>
  <si>
    <t>RXSTG-187</t>
  </si>
  <si>
    <t>RXSTG-188</t>
  </si>
  <si>
    <t>VI002D2</t>
  </si>
  <si>
    <t>27907</t>
  </si>
  <si>
    <t>RXSTG-189</t>
  </si>
  <si>
    <t>RXSTG-190</t>
  </si>
  <si>
    <t>VI002D3</t>
  </si>
  <si>
    <t>27908</t>
  </si>
  <si>
    <t>RXSTG-191</t>
  </si>
  <si>
    <t>RXSTG-192</t>
  </si>
  <si>
    <t>VI002G1</t>
  </si>
  <si>
    <t>53646</t>
  </si>
  <si>
    <t>RXSTG-193</t>
  </si>
  <si>
    <t>RXSTG-194</t>
  </si>
  <si>
    <t>VI002G2</t>
  </si>
  <si>
    <t>53647</t>
  </si>
  <si>
    <t>RXSTG-195</t>
  </si>
  <si>
    <t>RXSTG-196</t>
  </si>
  <si>
    <t>VI002G3</t>
  </si>
  <si>
    <t>53648</t>
  </si>
  <si>
    <t>RXSTG-197</t>
  </si>
  <si>
    <t>RXSTG-198</t>
  </si>
  <si>
    <t>VI003D1</t>
  </si>
  <si>
    <t>27909</t>
  </si>
  <si>
    <t>RXSTG-199</t>
  </si>
  <si>
    <t>RXSTG-200</t>
  </si>
  <si>
    <t>VI003D2</t>
  </si>
  <si>
    <t>27910</t>
  </si>
  <si>
    <t>RXSTG-201</t>
  </si>
  <si>
    <t>RXSTG-202</t>
  </si>
  <si>
    <t>VI003D3</t>
  </si>
  <si>
    <t>27911</t>
  </si>
  <si>
    <t>RXSTG-203</t>
  </si>
  <si>
    <t>RXSTG-204</t>
  </si>
  <si>
    <t>VI003G1</t>
  </si>
  <si>
    <t>53649</t>
  </si>
  <si>
    <t>RXSTG-205</t>
  </si>
  <si>
    <t>RXSTG-206</t>
  </si>
  <si>
    <t>VI003G2</t>
  </si>
  <si>
    <t>53650</t>
  </si>
  <si>
    <t>RXSTG-207</t>
  </si>
  <si>
    <t>RXSTG-208</t>
  </si>
  <si>
    <t>VI003G3</t>
  </si>
  <si>
    <t>53651</t>
  </si>
  <si>
    <t>RXSTG-209</t>
  </si>
  <si>
    <t>RXSTG-210</t>
  </si>
  <si>
    <t>VI004D1</t>
  </si>
  <si>
    <t>27912</t>
  </si>
  <si>
    <t>RXSTG-211</t>
  </si>
  <si>
    <t>RXSTG-212</t>
  </si>
  <si>
    <t>VI004D2</t>
  </si>
  <si>
    <t>27913</t>
  </si>
  <si>
    <t>RXSTG-213</t>
  </si>
  <si>
    <t>RXSTG-214</t>
  </si>
  <si>
    <t>VI004D3</t>
  </si>
  <si>
    <t>27914</t>
  </si>
  <si>
    <t>RXSTG-215</t>
  </si>
  <si>
    <t>RXSTG-216</t>
  </si>
  <si>
    <t>VI004G1</t>
  </si>
  <si>
    <t>53652</t>
  </si>
  <si>
    <t>RXSTG-217</t>
  </si>
  <si>
    <t>RXSTG-218</t>
  </si>
  <si>
    <t>VI004G2</t>
  </si>
  <si>
    <t>53653</t>
  </si>
  <si>
    <t>RXSTG-219</t>
  </si>
  <si>
    <t>RXSTG-220</t>
  </si>
  <si>
    <t>VI004G3</t>
  </si>
  <si>
    <t>53654</t>
  </si>
  <si>
    <t>RXSTG-221</t>
  </si>
  <si>
    <t>RXSTG-222</t>
  </si>
  <si>
    <t>VI005D1</t>
  </si>
  <si>
    <t>27915</t>
  </si>
  <si>
    <t>RXSTG-223</t>
  </si>
  <si>
    <t>RXSTG-224</t>
  </si>
  <si>
    <t>VI005D2</t>
  </si>
  <si>
    <t>27916</t>
  </si>
  <si>
    <t>RXSTG-225</t>
  </si>
  <si>
    <t>RXSTG-226</t>
  </si>
  <si>
    <t>VI005D3</t>
  </si>
  <si>
    <t>27917</t>
  </si>
  <si>
    <t>RXSTG-227</t>
  </si>
  <si>
    <t>RXSTG-228</t>
  </si>
  <si>
    <t>VI005G1</t>
  </si>
  <si>
    <t>53655</t>
  </si>
  <si>
    <t>RXSTG-229</t>
  </si>
  <si>
    <t>RXSTG-230</t>
  </si>
  <si>
    <t>VI005G2</t>
  </si>
  <si>
    <t>53656</t>
  </si>
  <si>
    <t>RXSTG-231</t>
  </si>
  <si>
    <t>RXSTG-232</t>
  </si>
  <si>
    <t>VI005G3</t>
  </si>
  <si>
    <t>53657</t>
  </si>
  <si>
    <t>RXSTG-233</t>
  </si>
  <si>
    <t>RXSTG-234</t>
  </si>
  <si>
    <t>VI006D1</t>
  </si>
  <si>
    <t>27918</t>
  </si>
  <si>
    <t>RXSTG-235</t>
  </si>
  <si>
    <t>RXSTG-236</t>
  </si>
  <si>
    <t>VI006D2</t>
  </si>
  <si>
    <t>27919</t>
  </si>
  <si>
    <t>RXSTG-237</t>
  </si>
  <si>
    <t>RXSTG-238</t>
  </si>
  <si>
    <t>VI006D3</t>
  </si>
  <si>
    <t>27920</t>
  </si>
  <si>
    <t>RXSTG-239</t>
  </si>
  <si>
    <t>RXSTG-240</t>
  </si>
  <si>
    <t>VI006G1</t>
  </si>
  <si>
    <t>53658</t>
  </si>
  <si>
    <t>RXSTG-241</t>
  </si>
  <si>
    <t>RXSTG-242</t>
  </si>
  <si>
    <t>VI006G2</t>
  </si>
  <si>
    <t>53659</t>
  </si>
  <si>
    <t>RXSTG-243</t>
  </si>
  <si>
    <t>RXSTG-244</t>
  </si>
  <si>
    <t>VI006G3</t>
  </si>
  <si>
    <t>53660</t>
  </si>
  <si>
    <t>RXSTG-245</t>
  </si>
  <si>
    <t>RXSTG-246</t>
  </si>
  <si>
    <t>VI007D1</t>
  </si>
  <si>
    <t>27921</t>
  </si>
  <si>
    <t>RXSTG-247</t>
  </si>
  <si>
    <t>RXSTG-248</t>
  </si>
  <si>
    <t>VI007D2</t>
  </si>
  <si>
    <t>27922</t>
  </si>
  <si>
    <t>RXSTG-249</t>
  </si>
  <si>
    <t>RXSTG-250</t>
  </si>
  <si>
    <t>VI007D3</t>
  </si>
  <si>
    <t>27923</t>
  </si>
  <si>
    <t>RXSTG-251</t>
  </si>
  <si>
    <t>RXSTG-252</t>
  </si>
  <si>
    <t>VI007G1</t>
  </si>
  <si>
    <t>53661</t>
  </si>
  <si>
    <t>RXSTG-253</t>
  </si>
  <si>
    <t>RXSTG-254</t>
  </si>
  <si>
    <t>VI007G2</t>
  </si>
  <si>
    <t>53662</t>
  </si>
  <si>
    <t>RXSTG-255</t>
  </si>
  <si>
    <t>RXSTG-256</t>
  </si>
  <si>
    <t>VI007G3</t>
  </si>
  <si>
    <t>53663</t>
  </si>
  <si>
    <t>RXSTG-257</t>
  </si>
  <si>
    <t>RXSTG-258</t>
  </si>
  <si>
    <t>VI008D1</t>
  </si>
  <si>
    <t>27924</t>
  </si>
  <si>
    <t>RXSTG-259</t>
  </si>
  <si>
    <t>RXSTG-260</t>
  </si>
  <si>
    <t>VI008D2</t>
  </si>
  <si>
    <t>27925</t>
  </si>
  <si>
    <t>RXSTG-261</t>
  </si>
  <si>
    <t>RXSTG-262</t>
  </si>
  <si>
    <t>VI008D3</t>
  </si>
  <si>
    <t>27926</t>
  </si>
  <si>
    <t>RXSTG-263</t>
  </si>
  <si>
    <t>RXSTG-264</t>
  </si>
  <si>
    <t>VI008G1</t>
  </si>
  <si>
    <t>53664</t>
  </si>
  <si>
    <t>RXSTG-265</t>
  </si>
  <si>
    <t>RXSTG-266</t>
  </si>
  <si>
    <t>VI008G2</t>
  </si>
  <si>
    <t>53665</t>
  </si>
  <si>
    <t>RXSTG-267</t>
  </si>
  <si>
    <t>RXSTG-268</t>
  </si>
  <si>
    <t>VI008G3</t>
  </si>
  <si>
    <t>53666</t>
  </si>
  <si>
    <t>RXSTG-269</t>
  </si>
  <si>
    <t>RXSTG-270</t>
  </si>
  <si>
    <t>VI009D1</t>
  </si>
  <si>
    <t>27927</t>
  </si>
  <si>
    <t>RXSTG-271</t>
  </si>
  <si>
    <t>RXSTG-272</t>
  </si>
  <si>
    <t>VI009D2</t>
  </si>
  <si>
    <t>27928</t>
  </si>
  <si>
    <t>RXSTG-273</t>
  </si>
  <si>
    <t>RXSTG-274</t>
  </si>
  <si>
    <t>VI009D3</t>
  </si>
  <si>
    <t>27929</t>
  </si>
  <si>
    <t>RXSTG-275</t>
  </si>
  <si>
    <t>RXSTG-276</t>
  </si>
  <si>
    <t>VI009G1</t>
  </si>
  <si>
    <t>53667</t>
  </si>
  <si>
    <t>RXSTG-277</t>
  </si>
  <si>
    <t>RXSTG-278</t>
  </si>
  <si>
    <t>VI009G2</t>
  </si>
  <si>
    <t>53668</t>
  </si>
  <si>
    <t>RXSTG-279</t>
  </si>
  <si>
    <t>RXSTG-280</t>
  </si>
  <si>
    <t>VI009G3</t>
  </si>
  <si>
    <t>53669</t>
  </si>
  <si>
    <t>RXSTG-281</t>
  </si>
  <si>
    <t>RXSTG-282</t>
  </si>
  <si>
    <t>VI010D1</t>
  </si>
  <si>
    <t>27930</t>
  </si>
  <si>
    <t>RXSTG-283</t>
  </si>
  <si>
    <t>RXSTG-284</t>
  </si>
  <si>
    <t>VI010D2</t>
  </si>
  <si>
    <t>27931</t>
  </si>
  <si>
    <t>RXSTG-285</t>
  </si>
  <si>
    <t>RXSTG-286</t>
  </si>
  <si>
    <t>VI010D3</t>
  </si>
  <si>
    <t>27932</t>
  </si>
  <si>
    <t>RXSTG-287</t>
  </si>
  <si>
    <t>RXSTG-288</t>
  </si>
  <si>
    <t>VI010G1</t>
  </si>
  <si>
    <t>53670</t>
  </si>
  <si>
    <t>RXSTG-289</t>
  </si>
  <si>
    <t>RXSTG-290</t>
  </si>
  <si>
    <t>VI010G2</t>
  </si>
  <si>
    <t>53671</t>
  </si>
  <si>
    <t>RXSTG-291</t>
  </si>
  <si>
    <t>RXSTG-292</t>
  </si>
  <si>
    <t>VI010G3</t>
  </si>
  <si>
    <t>53672</t>
  </si>
  <si>
    <t>RXSTG-293</t>
  </si>
  <si>
    <t>RXSTG-294</t>
  </si>
  <si>
    <t>VI011D1</t>
  </si>
  <si>
    <t>27933</t>
  </si>
  <si>
    <t>RXSTG-295</t>
  </si>
  <si>
    <t>RXSTG-296</t>
  </si>
  <si>
    <t>VI011D2</t>
  </si>
  <si>
    <t>27934</t>
  </si>
  <si>
    <t>RXSTG-297</t>
  </si>
  <si>
    <t>RXSTG-298</t>
  </si>
  <si>
    <t>VI011D3</t>
  </si>
  <si>
    <t>27935</t>
  </si>
  <si>
    <t>RXSTG-299</t>
  </si>
  <si>
    <t>RXSTG-300</t>
  </si>
  <si>
    <t>VI011G1</t>
  </si>
  <si>
    <t>53673</t>
  </si>
  <si>
    <t>RXSTG-301</t>
  </si>
  <si>
    <t>RXSTG-302</t>
  </si>
  <si>
    <t>VI011G2</t>
  </si>
  <si>
    <t>53674</t>
  </si>
  <si>
    <t>RXSTG-303</t>
  </si>
  <si>
    <t>RXSTG-304</t>
  </si>
  <si>
    <t>VI011G3</t>
  </si>
  <si>
    <t>53675</t>
  </si>
  <si>
    <t>RXSTG-305</t>
  </si>
  <si>
    <t>RXSTG-306</t>
  </si>
  <si>
    <t>VI012D1</t>
  </si>
  <si>
    <t>27936</t>
  </si>
  <si>
    <t>RXSTG-307</t>
  </si>
  <si>
    <t>RXSTG-308</t>
  </si>
  <si>
    <t>VI012D2</t>
  </si>
  <si>
    <t>27937</t>
  </si>
  <si>
    <t>RXSTG-309</t>
  </si>
  <si>
    <t>RXSTG-310</t>
  </si>
  <si>
    <t>VI012D3</t>
  </si>
  <si>
    <t>27938</t>
  </si>
  <si>
    <t>RXSTG-311</t>
  </si>
  <si>
    <t>RXSTG-312</t>
  </si>
  <si>
    <t>VI012G1</t>
  </si>
  <si>
    <t>53676</t>
  </si>
  <si>
    <t>RXSTG-313</t>
  </si>
  <si>
    <t>RXSTG-314</t>
  </si>
  <si>
    <t>VI012G2</t>
  </si>
  <si>
    <t>53677</t>
  </si>
  <si>
    <t>RXSTG-315</t>
  </si>
  <si>
    <t>RXSTG-316</t>
  </si>
  <si>
    <t>VI012G3</t>
  </si>
  <si>
    <t>53678</t>
  </si>
  <si>
    <t>RXSTG-317</t>
  </si>
  <si>
    <t>RXSTG-318</t>
  </si>
  <si>
    <t>VI013D1</t>
  </si>
  <si>
    <t>27939</t>
  </si>
  <si>
    <t>RXSTG-319</t>
  </si>
  <si>
    <t>RXSTG-320</t>
  </si>
  <si>
    <t>VI013D2</t>
  </si>
  <si>
    <t>27940</t>
  </si>
  <si>
    <t>RXSTG-321</t>
  </si>
  <si>
    <t>RXSTG-322</t>
  </si>
  <si>
    <t>VI013D3</t>
  </si>
  <si>
    <t>27941</t>
  </si>
  <si>
    <t>RXSTG-323</t>
  </si>
  <si>
    <t>RXSTG-324</t>
  </si>
  <si>
    <t>VI013G1</t>
  </si>
  <si>
    <t>53679</t>
  </si>
  <si>
    <t>RXSTG-325</t>
  </si>
  <si>
    <t>RXSTG-326</t>
  </si>
  <si>
    <t>VI013G2</t>
  </si>
  <si>
    <t>53680</t>
  </si>
  <si>
    <t>RXSTG-327</t>
  </si>
  <si>
    <t>RXSTG-328</t>
  </si>
  <si>
    <t>VI013G3</t>
  </si>
  <si>
    <t>53681</t>
  </si>
  <si>
    <t>RXSTG-329</t>
  </si>
  <si>
    <t>RXSTG-330</t>
  </si>
  <si>
    <t>VI014D1</t>
  </si>
  <si>
    <t>27942</t>
  </si>
  <si>
    <t>RXSTG-331</t>
  </si>
  <si>
    <t>RXSTG-332</t>
  </si>
  <si>
    <t>VI014D2</t>
  </si>
  <si>
    <t>27943</t>
  </si>
  <si>
    <t>RXSTG-333</t>
  </si>
  <si>
    <t>RXSTG-334</t>
  </si>
  <si>
    <t>VI014D3</t>
  </si>
  <si>
    <t>27944</t>
  </si>
  <si>
    <t>RXSTG-335</t>
  </si>
  <si>
    <t>RXSTG-336</t>
  </si>
  <si>
    <t>VI014G1</t>
  </si>
  <si>
    <t>53682</t>
  </si>
  <si>
    <t>RXSTG-337</t>
  </si>
  <si>
    <t>RXSTG-338</t>
  </si>
  <si>
    <t>VI014G2</t>
  </si>
  <si>
    <t>53683</t>
  </si>
  <si>
    <t>RXSTG-339</t>
  </si>
  <si>
    <t>RXSTG-340</t>
  </si>
  <si>
    <t>VI014G3</t>
  </si>
  <si>
    <t>53684</t>
  </si>
  <si>
    <t>RXSTG-341</t>
  </si>
  <si>
    <t>RXSTG-342</t>
  </si>
  <si>
    <t>VI015D1</t>
  </si>
  <si>
    <t>27945</t>
  </si>
  <si>
    <t>RXSTG-343</t>
  </si>
  <si>
    <t>RXSTG-344</t>
  </si>
  <si>
    <t>VI015D2</t>
  </si>
  <si>
    <t>27946</t>
  </si>
  <si>
    <t>RXSTG-345</t>
  </si>
  <si>
    <t>RXSTG-346</t>
  </si>
  <si>
    <t>VI015D3</t>
  </si>
  <si>
    <t>27947</t>
  </si>
  <si>
    <t>RXSTG-347</t>
  </si>
  <si>
    <t>RXSTG-348</t>
  </si>
  <si>
    <t>VI015G1</t>
  </si>
  <si>
    <t>53685</t>
  </si>
  <si>
    <t>RXSTG-349</t>
  </si>
  <si>
    <t>RXSTG-350</t>
  </si>
  <si>
    <t>VI015G2</t>
  </si>
  <si>
    <t>53686</t>
  </si>
  <si>
    <t>RXSTG-351</t>
  </si>
  <si>
    <t>RXSTG-352</t>
  </si>
  <si>
    <t>VI015G3</t>
  </si>
  <si>
    <t>53687</t>
  </si>
  <si>
    <t>RXSTG-353</t>
  </si>
  <si>
    <t>RXSTG-354</t>
  </si>
  <si>
    <t>VI017D1</t>
  </si>
  <si>
    <t>27951</t>
  </si>
  <si>
    <t>RXSTG-355</t>
  </si>
  <si>
    <t>RXSTG-356</t>
  </si>
  <si>
    <t>VI017D2</t>
  </si>
  <si>
    <t>27952</t>
  </si>
  <si>
    <t>RXSTG-357</t>
  </si>
  <si>
    <t>RXSTG-358</t>
  </si>
  <si>
    <t>VI017D3</t>
  </si>
  <si>
    <t>27953</t>
  </si>
  <si>
    <t>RXSTG-359</t>
  </si>
  <si>
    <t>RXSTG-360</t>
  </si>
  <si>
    <t>VI017G1</t>
  </si>
  <si>
    <t>53691</t>
  </si>
  <si>
    <t>RXSTG-361</t>
  </si>
  <si>
    <t>RXSTG-362</t>
  </si>
  <si>
    <t>VI017G2</t>
  </si>
  <si>
    <t>53692</t>
  </si>
  <si>
    <t>RXSTG-363</t>
  </si>
  <si>
    <t>RXSTG-364</t>
  </si>
  <si>
    <t>VI017G3</t>
  </si>
  <si>
    <t>53693</t>
  </si>
  <si>
    <t>RXSTG-365</t>
  </si>
  <si>
    <t>RXSTG-366</t>
  </si>
  <si>
    <t>VI018D1</t>
  </si>
  <si>
    <t>27954</t>
  </si>
  <si>
    <t>RXSTG-367</t>
  </si>
  <si>
    <t>RXSTG-368</t>
  </si>
  <si>
    <t>VI018D2</t>
  </si>
  <si>
    <t>27955</t>
  </si>
  <si>
    <t>RXSTG-369</t>
  </si>
  <si>
    <t>RXSTG-370</t>
  </si>
  <si>
    <t>VI018D3</t>
  </si>
  <si>
    <t>27956</t>
  </si>
  <si>
    <t>RXSTG-371</t>
  </si>
  <si>
    <t>RXSTG-372</t>
  </si>
  <si>
    <t>VI018G1</t>
  </si>
  <si>
    <t>53694</t>
  </si>
  <si>
    <t>RXSTG-373</t>
  </si>
  <si>
    <t>RXSTG-374</t>
  </si>
  <si>
    <t>VI018G2</t>
  </si>
  <si>
    <t>53695</t>
  </si>
  <si>
    <t>RXSTG-375</t>
  </si>
  <si>
    <t>RXSTG-376</t>
  </si>
  <si>
    <t>VI018G3</t>
  </si>
  <si>
    <t>53696</t>
  </si>
  <si>
    <t>RXSTG-377</t>
  </si>
  <si>
    <t>RXSTG-378</t>
  </si>
  <si>
    <t>VI019D1</t>
  </si>
  <si>
    <t>27957</t>
  </si>
  <si>
    <t>RXSTG-379</t>
  </si>
  <si>
    <t>RXSTG-380</t>
  </si>
  <si>
    <t>VI019D2</t>
  </si>
  <si>
    <t>27958</t>
  </si>
  <si>
    <t>RXSTG-381</t>
  </si>
  <si>
    <t>RXSTG-382</t>
  </si>
  <si>
    <t>VI019D3</t>
  </si>
  <si>
    <t>27959</t>
  </si>
  <si>
    <t>RXSTG-383</t>
  </si>
  <si>
    <t>RXSTG-384</t>
  </si>
  <si>
    <t>VI019G1</t>
  </si>
  <si>
    <t>53697</t>
  </si>
  <si>
    <t>RXSTG-385</t>
  </si>
  <si>
    <t>RXSTG-386</t>
  </si>
  <si>
    <t>VI019G2</t>
  </si>
  <si>
    <t>53698</t>
  </si>
  <si>
    <t>RXSTG-387</t>
  </si>
  <si>
    <t>RXSTG-388</t>
  </si>
  <si>
    <t>VI019G3</t>
  </si>
  <si>
    <t>53699</t>
  </si>
  <si>
    <t>RXSTG-389</t>
  </si>
  <si>
    <t>RXSTG-390</t>
  </si>
  <si>
    <t>VI020D1</t>
  </si>
  <si>
    <t>27960</t>
  </si>
  <si>
    <t>RXSTG-391</t>
  </si>
  <si>
    <t>RXSTG-392</t>
  </si>
  <si>
    <t>VI020D2</t>
  </si>
  <si>
    <t>27961</t>
  </si>
  <si>
    <t>RXSTG-393</t>
  </si>
  <si>
    <t>RXSTG-394</t>
  </si>
  <si>
    <t>VI020D3</t>
  </si>
  <si>
    <t>27962</t>
  </si>
  <si>
    <t>RXSTG-395</t>
  </si>
  <si>
    <t>RXSTG-396</t>
  </si>
  <si>
    <t>VI020G1</t>
  </si>
  <si>
    <t>53700</t>
  </si>
  <si>
    <t>RXSTG-397</t>
  </si>
  <si>
    <t>RXSTG-398</t>
  </si>
  <si>
    <t>VI020G2</t>
  </si>
  <si>
    <t>53701</t>
  </si>
  <si>
    <t>RXSTG-399</t>
  </si>
  <si>
    <t>RXSTG-400</t>
  </si>
  <si>
    <t>VI020G3</t>
  </si>
  <si>
    <t>53702</t>
  </si>
  <si>
    <t>RXSTG-401</t>
  </si>
  <si>
    <t>RXSTG-402</t>
  </si>
  <si>
    <t>VI021D1</t>
  </si>
  <si>
    <t>27963</t>
  </si>
  <si>
    <t>RXSTG-403</t>
  </si>
  <si>
    <t>RXSTG-404</t>
  </si>
  <si>
    <t>VI021D2</t>
  </si>
  <si>
    <t>27964</t>
  </si>
  <si>
    <t>RXSTG-405</t>
  </si>
  <si>
    <t>RXSTG-406</t>
  </si>
  <si>
    <t>VI021D3</t>
  </si>
  <si>
    <t>27965</t>
  </si>
  <si>
    <t>RXSTG-407</t>
  </si>
  <si>
    <t>RXSTG-408</t>
  </si>
  <si>
    <t>VI021G1</t>
  </si>
  <si>
    <t>53703</t>
  </si>
  <si>
    <t>RXSTG-409</t>
  </si>
  <si>
    <t>RXSTG-410</t>
  </si>
  <si>
    <t>VI021G2</t>
  </si>
  <si>
    <t>53704</t>
  </si>
  <si>
    <t>RXSTG-411</t>
  </si>
  <si>
    <t>RXSTG-412</t>
  </si>
  <si>
    <t>VI021G3</t>
  </si>
  <si>
    <t>53705</t>
  </si>
  <si>
    <t>RXSTG-413</t>
  </si>
  <si>
    <t>RXSTG-414</t>
  </si>
  <si>
    <t>VI022D1</t>
  </si>
  <si>
    <t>27966</t>
  </si>
  <si>
    <t>RXSTG-415</t>
  </si>
  <si>
    <t>RXSTG-416</t>
  </si>
  <si>
    <t>VI022D2</t>
  </si>
  <si>
    <t>27967</t>
  </si>
  <si>
    <t>RXSTG-417</t>
  </si>
  <si>
    <t>RXSTG-418</t>
  </si>
  <si>
    <t>VI022D3</t>
  </si>
  <si>
    <t>27968</t>
  </si>
  <si>
    <t>RXSTG-419</t>
  </si>
  <si>
    <t>RXSTG-420</t>
  </si>
  <si>
    <t>VI022G1</t>
  </si>
  <si>
    <t>53706</t>
  </si>
  <si>
    <t>RXSTG-421</t>
  </si>
  <si>
    <t>RXSTG-422</t>
  </si>
  <si>
    <t>VI022G2</t>
  </si>
  <si>
    <t>53707</t>
  </si>
  <si>
    <t>RXSTG-423</t>
  </si>
  <si>
    <t>RXSTG-424</t>
  </si>
  <si>
    <t>VI022G3</t>
  </si>
  <si>
    <t>53708</t>
  </si>
  <si>
    <t>RXSTG-425</t>
  </si>
  <si>
    <t>RXSTG-426</t>
  </si>
  <si>
    <t>VI029D1</t>
  </si>
  <si>
    <t>27987</t>
  </si>
  <si>
    <t>RXSTG-427</t>
  </si>
  <si>
    <t>RXSTG-428</t>
  </si>
  <si>
    <t>VI029D2</t>
  </si>
  <si>
    <t>27988</t>
  </si>
  <si>
    <t>RXSTG-429</t>
  </si>
  <si>
    <t>RXSTG-430</t>
  </si>
  <si>
    <t>VI029D3</t>
  </si>
  <si>
    <t>27989</t>
  </si>
  <si>
    <t>RXSTG-431</t>
  </si>
  <si>
    <t>RXSTG-432</t>
  </si>
  <si>
    <t>VI029G1</t>
  </si>
  <si>
    <t>53727</t>
  </si>
  <si>
    <t>RXSTG-433</t>
  </si>
  <si>
    <t>RXSTG-434</t>
  </si>
  <si>
    <t>VI029G2</t>
  </si>
  <si>
    <t>53728</t>
  </si>
  <si>
    <t>RXSTG-435</t>
  </si>
  <si>
    <t>RXSTG-436</t>
  </si>
  <si>
    <t>VI029G3</t>
  </si>
  <si>
    <t>53729</t>
  </si>
  <si>
    <t>RXSTG-437</t>
  </si>
  <si>
    <t>RXSTG-438</t>
  </si>
  <si>
    <t>VI030D1</t>
  </si>
  <si>
    <t>27990</t>
  </si>
  <si>
    <t>RXSTG-439</t>
  </si>
  <si>
    <t>RXSTG-440</t>
  </si>
  <si>
    <t>VI030D2</t>
  </si>
  <si>
    <t>27991</t>
  </si>
  <si>
    <t>RXSTG-441</t>
  </si>
  <si>
    <t>RXSTG-442</t>
  </si>
  <si>
    <t>VI030D3</t>
  </si>
  <si>
    <t>27992</t>
  </si>
  <si>
    <t>RXSTG-443</t>
  </si>
  <si>
    <t>RXSTG-444</t>
  </si>
  <si>
    <t>VI030D4</t>
  </si>
  <si>
    <t>42299</t>
  </si>
  <si>
    <t>RXSTG-445</t>
  </si>
  <si>
    <t>RXSTG-446</t>
  </si>
  <si>
    <t>VI030G1</t>
  </si>
  <si>
    <t>53730</t>
  </si>
  <si>
    <t>RXSTG-447</t>
  </si>
  <si>
    <t>RXSTG-448</t>
  </si>
  <si>
    <t>VI030G2</t>
  </si>
  <si>
    <t>53731</t>
  </si>
  <si>
    <t>RXSTG-449</t>
  </si>
  <si>
    <t>RXSTG-450</t>
  </si>
  <si>
    <t>VI030G3</t>
  </si>
  <si>
    <t>53732</t>
  </si>
  <si>
    <t>RXSTG-451</t>
  </si>
  <si>
    <t>RXSTG-452</t>
  </si>
  <si>
    <t>VI030G4</t>
  </si>
  <si>
    <t>42302</t>
  </si>
  <si>
    <t>RXSTG-453</t>
  </si>
  <si>
    <t>RXSTG-454</t>
  </si>
  <si>
    <t>VI031D1</t>
  </si>
  <si>
    <t>27993</t>
  </si>
  <si>
    <t>RXSTG-455</t>
  </si>
  <si>
    <t>RXSTG-456</t>
  </si>
  <si>
    <t>VI031D2</t>
  </si>
  <si>
    <t>27994</t>
  </si>
  <si>
    <t>RXSTG-457</t>
  </si>
  <si>
    <t>RXSTG-458</t>
  </si>
  <si>
    <t>VI031D3</t>
  </si>
  <si>
    <t>27995</t>
  </si>
  <si>
    <t>RXSTG-459</t>
  </si>
  <si>
    <t>RXSTG-460</t>
  </si>
  <si>
    <t>VI031G1</t>
  </si>
  <si>
    <t>53733</t>
  </si>
  <si>
    <t>RXSTG-461</t>
  </si>
  <si>
    <t>RXSTG-462</t>
  </si>
  <si>
    <t>VI031G2</t>
  </si>
  <si>
    <t>53734</t>
  </si>
  <si>
    <t>RXSTG-463</t>
  </si>
  <si>
    <t>RXSTG-464</t>
  </si>
  <si>
    <t>VI031G3</t>
  </si>
  <si>
    <t>53735</t>
  </si>
  <si>
    <t>RXSTG-465</t>
  </si>
  <si>
    <t>RXSTG-466</t>
  </si>
  <si>
    <t>VI033D1</t>
  </si>
  <si>
    <t>27999</t>
  </si>
  <si>
    <t>RXSTG-467</t>
  </si>
  <si>
    <t>RXSTG-468</t>
  </si>
  <si>
    <t>VI033D2</t>
  </si>
  <si>
    <t>28000</t>
  </si>
  <si>
    <t>RXSTG-469</t>
  </si>
  <si>
    <t>RXSTG-470</t>
  </si>
  <si>
    <t>VI033D3</t>
  </si>
  <si>
    <t>28001</t>
  </si>
  <si>
    <t>RXSTG-471</t>
  </si>
  <si>
    <t>RXSTG-472</t>
  </si>
  <si>
    <t>VI033G1</t>
  </si>
  <si>
    <t>53739</t>
  </si>
  <si>
    <t>RXSTG-473</t>
  </si>
  <si>
    <t>RXSTG-474</t>
  </si>
  <si>
    <t>VI033G2</t>
  </si>
  <si>
    <t>53740</t>
  </si>
  <si>
    <t>RXSTG-475</t>
  </si>
  <si>
    <t>RXSTG-476</t>
  </si>
  <si>
    <t>VI033G3</t>
  </si>
  <si>
    <t>53741</t>
  </si>
  <si>
    <t>RXSTG-477</t>
  </si>
  <si>
    <t>RXSTG-478</t>
  </si>
  <si>
    <t>VI034D1</t>
  </si>
  <si>
    <t>28002</t>
  </si>
  <si>
    <t>RXSTG-479</t>
  </si>
  <si>
    <t>RXSTG-480</t>
  </si>
  <si>
    <t>VI034D2</t>
  </si>
  <si>
    <t>28003</t>
  </si>
  <si>
    <t>RXSTG-481</t>
  </si>
  <si>
    <t>RXSTG-482</t>
  </si>
  <si>
    <t>VI034D3</t>
  </si>
  <si>
    <t>28004</t>
  </si>
  <si>
    <t>RXSTG-483</t>
  </si>
  <si>
    <t>RXSTG-484</t>
  </si>
  <si>
    <t>VI034G1</t>
  </si>
  <si>
    <t>53742</t>
  </si>
  <si>
    <t>RXSTG-485</t>
  </si>
  <si>
    <t>RXSTG-486</t>
  </si>
  <si>
    <t>VI034G2</t>
  </si>
  <si>
    <t>53743</t>
  </si>
  <si>
    <t>RXSTG-487</t>
  </si>
  <si>
    <t>RXSTG-488</t>
  </si>
  <si>
    <t>VI034G3</t>
  </si>
  <si>
    <t>53744</t>
  </si>
  <si>
    <t>RXSTG-489</t>
  </si>
  <si>
    <t>RXSTG-490</t>
  </si>
  <si>
    <t>VI035D1</t>
  </si>
  <si>
    <t>28005</t>
  </si>
  <si>
    <t>RXSTG-491</t>
  </si>
  <si>
    <t>RXSTG-492</t>
  </si>
  <si>
    <t>VI035D2</t>
  </si>
  <si>
    <t>28006</t>
  </si>
  <si>
    <t>RXSTG-493</t>
  </si>
  <si>
    <t>RXSTG-494</t>
  </si>
  <si>
    <t>VI035D3</t>
  </si>
  <si>
    <t>28007</t>
  </si>
  <si>
    <t>RXSTG-495</t>
  </si>
  <si>
    <t>RXSTG-496</t>
  </si>
  <si>
    <t>VI035G1</t>
  </si>
  <si>
    <t>53745</t>
  </si>
  <si>
    <t>RXSTG-497</t>
  </si>
  <si>
    <t>RXSTG-498</t>
  </si>
  <si>
    <t>VI035G2</t>
  </si>
  <si>
    <t>53746</t>
  </si>
  <si>
    <t>RXSTG-499</t>
  </si>
  <si>
    <t>RXSTG-500</t>
  </si>
  <si>
    <t>VI035G3</t>
  </si>
  <si>
    <t>53747</t>
  </si>
  <si>
    <t>RXSTG-501</t>
  </si>
  <si>
    <t>RXSTG-502</t>
  </si>
  <si>
    <t>VI036D1</t>
  </si>
  <si>
    <t>28008</t>
  </si>
  <si>
    <t>RXSTG-503</t>
  </si>
  <si>
    <t>RXSTG-504</t>
  </si>
  <si>
    <t>VI036D2</t>
  </si>
  <si>
    <t>28009</t>
  </si>
  <si>
    <t>RXSTG-505</t>
  </si>
  <si>
    <t>RXSTG-506</t>
  </si>
  <si>
    <t>VI036D3</t>
  </si>
  <si>
    <t>28010</t>
  </si>
  <si>
    <t>RXSTG-507</t>
  </si>
  <si>
    <t>RXSTG-508</t>
  </si>
  <si>
    <t>VI036D4</t>
  </si>
  <si>
    <t>25122</t>
  </si>
  <si>
    <t>RXSTG-509</t>
  </si>
  <si>
    <t>RXSTG-510</t>
  </si>
  <si>
    <t>VI036G1</t>
  </si>
  <si>
    <t>53748</t>
  </si>
  <si>
    <t>RXSTG-511</t>
  </si>
  <si>
    <t>RXSTG-512</t>
  </si>
  <si>
    <t>VI036G2</t>
  </si>
  <si>
    <t>53749</t>
  </si>
  <si>
    <t>RXSTG-513</t>
  </si>
  <si>
    <t>RXSTG-514</t>
  </si>
  <si>
    <t>VI036G3</t>
  </si>
  <si>
    <t>53750</t>
  </si>
  <si>
    <t>RXSTG-515</t>
  </si>
  <si>
    <t>RXSTG-516</t>
  </si>
  <si>
    <t>VI036G4</t>
  </si>
  <si>
    <t>25121</t>
  </si>
  <si>
    <t>RXSTG-517</t>
  </si>
  <si>
    <t>RXSTG-518</t>
  </si>
  <si>
    <t>VI037D1</t>
  </si>
  <si>
    <t>28011</t>
  </si>
  <si>
    <t>RXSTG-519</t>
  </si>
  <si>
    <t>RXSTG-520</t>
  </si>
  <si>
    <t>VI037D2</t>
  </si>
  <si>
    <t>28012</t>
  </si>
  <si>
    <t>RXSTG-521</t>
  </si>
  <si>
    <t>RXSTG-522</t>
  </si>
  <si>
    <t>VI037D3</t>
  </si>
  <si>
    <t>28013</t>
  </si>
  <si>
    <t>RXSTG-523</t>
  </si>
  <si>
    <t>RXSTG-524</t>
  </si>
  <si>
    <t>VI037G1</t>
  </si>
  <si>
    <t>53751</t>
  </si>
  <si>
    <t>RXSTG-525</t>
  </si>
  <si>
    <t>RXSTG-526</t>
  </si>
  <si>
    <t>VI037G2</t>
  </si>
  <si>
    <t>53752</t>
  </si>
  <si>
    <t>RXSTG-527</t>
  </si>
  <si>
    <t>RXSTG-528</t>
  </si>
  <si>
    <t>VI037G3</t>
  </si>
  <si>
    <t>53753</t>
  </si>
  <si>
    <t>RXSTG-529</t>
  </si>
  <si>
    <t>RXSTG-530</t>
  </si>
  <si>
    <t>VI038D1</t>
  </si>
  <si>
    <t>28014</t>
  </si>
  <si>
    <t>RXSTG-531</t>
  </si>
  <si>
    <t>RXSTG-532</t>
  </si>
  <si>
    <t>VI038D2</t>
  </si>
  <si>
    <t>28015</t>
  </si>
  <si>
    <t>RXSTG-533</t>
  </si>
  <si>
    <t>RXSTG-534</t>
  </si>
  <si>
    <t>VI038D3</t>
  </si>
  <si>
    <t>28016</t>
  </si>
  <si>
    <t>RXSTG-535</t>
  </si>
  <si>
    <t>RXSTG-536</t>
  </si>
  <si>
    <t>VI038G1</t>
  </si>
  <si>
    <t>53754</t>
  </si>
  <si>
    <t>RXSTG-537</t>
  </si>
  <si>
    <t>RXSTG-538</t>
  </si>
  <si>
    <t>VI038G2</t>
  </si>
  <si>
    <t>53755</t>
  </si>
  <si>
    <t>RXSTG-539</t>
  </si>
  <si>
    <t>RXSTG-540</t>
  </si>
  <si>
    <t>VI038G3</t>
  </si>
  <si>
    <t>53756</t>
  </si>
  <si>
    <t>RXSTG-541</t>
  </si>
  <si>
    <t>RXSTG-542</t>
  </si>
  <si>
    <t>VI039D1</t>
  </si>
  <si>
    <t>28017</t>
  </si>
  <si>
    <t>RXSTG-543</t>
  </si>
  <si>
    <t>RXSTG-544</t>
  </si>
  <si>
    <t>VI039D2</t>
  </si>
  <si>
    <t>28018</t>
  </si>
  <si>
    <t>RXSTG-545</t>
  </si>
  <si>
    <t>RXSTG-546</t>
  </si>
  <si>
    <t>VI039D3</t>
  </si>
  <si>
    <t>28019</t>
  </si>
  <si>
    <t>RXSTG-547</t>
  </si>
  <si>
    <t>RXSTG-548</t>
  </si>
  <si>
    <t>VI039G1</t>
  </si>
  <si>
    <t>53757</t>
  </si>
  <si>
    <t>RXSTG-549</t>
  </si>
  <si>
    <t>RXSTG-550</t>
  </si>
  <si>
    <t>VI039G2</t>
  </si>
  <si>
    <t>53758</t>
  </si>
  <si>
    <t>RXSTG-551</t>
  </si>
  <si>
    <t>RXSTG-552</t>
  </si>
  <si>
    <t>VI039G3</t>
  </si>
  <si>
    <t>53759</t>
  </si>
  <si>
    <t>RXSTG-553</t>
  </si>
  <si>
    <t>RXSTG-554</t>
  </si>
  <si>
    <t>VI040D1</t>
  </si>
  <si>
    <t>28020</t>
  </si>
  <si>
    <t>RXSTG-555</t>
  </si>
  <si>
    <t>RXSTG-556</t>
  </si>
  <si>
    <t>VI040D2</t>
  </si>
  <si>
    <t>28021</t>
  </si>
  <si>
    <t>RXSTG-557</t>
  </si>
  <si>
    <t>RXSTG-558</t>
  </si>
  <si>
    <t>VI040D3</t>
  </si>
  <si>
    <t>28022</t>
  </si>
  <si>
    <t>RXSTG-559</t>
  </si>
  <si>
    <t>RXSTG-560</t>
  </si>
  <si>
    <t>VI040G1</t>
  </si>
  <si>
    <t>53760</t>
  </si>
  <si>
    <t>RXSTG-561</t>
  </si>
  <si>
    <t>RXSTG-562</t>
  </si>
  <si>
    <t>VI040G2</t>
  </si>
  <si>
    <t>53761</t>
  </si>
  <si>
    <t>RXSTG-563</t>
  </si>
  <si>
    <t>RXSTG-564</t>
  </si>
  <si>
    <t>VI040G3</t>
  </si>
  <si>
    <t>53762</t>
  </si>
  <si>
    <t>RXSTG-565</t>
  </si>
  <si>
    <t>RXSTG-566</t>
  </si>
  <si>
    <t>VI041D1</t>
  </si>
  <si>
    <t>28023</t>
  </si>
  <si>
    <t>RXSTG-567</t>
  </si>
  <si>
    <t>RXSTG-568</t>
  </si>
  <si>
    <t>VI041D2</t>
  </si>
  <si>
    <t>28024</t>
  </si>
  <si>
    <t>RXSTG-569</t>
  </si>
  <si>
    <t>RXSTG-570</t>
  </si>
  <si>
    <t>VI041D3</t>
  </si>
  <si>
    <t>28025</t>
  </si>
  <si>
    <t>RXSTG-571</t>
  </si>
  <si>
    <t>RXSTG-572</t>
  </si>
  <si>
    <t>VI041G1</t>
  </si>
  <si>
    <t>53763</t>
  </si>
  <si>
    <t>RXSTG-573</t>
  </si>
  <si>
    <t>RXSTG-574</t>
  </si>
  <si>
    <t>VI041G2</t>
  </si>
  <si>
    <t>53764</t>
  </si>
  <si>
    <t>RXSTG-575</t>
  </si>
  <si>
    <t>RXSTG-576</t>
  </si>
  <si>
    <t>VI041G3</t>
  </si>
  <si>
    <t>53765</t>
  </si>
  <si>
    <t>RXSTG-577</t>
  </si>
  <si>
    <t>RXSTG-578</t>
  </si>
  <si>
    <t>VI042D1</t>
  </si>
  <si>
    <t>28026</t>
  </si>
  <si>
    <t>RXSTG-579</t>
  </si>
  <si>
    <t>RXSTG-580</t>
  </si>
  <si>
    <t>VI042D2</t>
  </si>
  <si>
    <t>28027</t>
  </si>
  <si>
    <t>RXSTG-581</t>
  </si>
  <si>
    <t>RXSTG-582</t>
  </si>
  <si>
    <t>VI042D3</t>
  </si>
  <si>
    <t>28028</t>
  </si>
  <si>
    <t>RXSTG-583</t>
  </si>
  <si>
    <t>RXSTG-584</t>
  </si>
  <si>
    <t>VI042D4</t>
  </si>
  <si>
    <t>32673</t>
  </si>
  <si>
    <t>RXSTG-585</t>
  </si>
  <si>
    <t>RXSTG-586</t>
  </si>
  <si>
    <t>VI042G1</t>
  </si>
  <si>
    <t>53766</t>
  </si>
  <si>
    <t>RXSTG-587</t>
  </si>
  <si>
    <t>RXSTG-588</t>
  </si>
  <si>
    <t>VI042G2</t>
  </si>
  <si>
    <t>53767</t>
  </si>
  <si>
    <t>RXSTG-589</t>
  </si>
  <si>
    <t>RXSTG-590</t>
  </si>
  <si>
    <t>VI042G3</t>
  </si>
  <si>
    <t>53768</t>
  </si>
  <si>
    <t>RXSTG-591</t>
  </si>
  <si>
    <t>RXSTG-592</t>
  </si>
  <si>
    <t>VI042G4</t>
  </si>
  <si>
    <t>32311</t>
  </si>
  <si>
    <t>RXSTG-593</t>
  </si>
  <si>
    <t>RXSTG-594</t>
  </si>
  <si>
    <t>VI044D1</t>
  </si>
  <si>
    <t>28032</t>
  </si>
  <si>
    <t>RXSTG-595</t>
  </si>
  <si>
    <t>RXSTG-596</t>
  </si>
  <si>
    <t>VI044D2</t>
  </si>
  <si>
    <t>28033</t>
  </si>
  <si>
    <t>RXSTG-597</t>
  </si>
  <si>
    <t>RXSTG-598</t>
  </si>
  <si>
    <t>VI044D3</t>
  </si>
  <si>
    <t>28034</t>
  </si>
  <si>
    <t>RXSTG-599</t>
  </si>
  <si>
    <t>RXSTG-600</t>
  </si>
  <si>
    <t>VI044D4</t>
  </si>
  <si>
    <t>25156</t>
  </si>
  <si>
    <t>RXSTG-601</t>
  </si>
  <si>
    <t>RXSTG-602</t>
  </si>
  <si>
    <t>VI044G1</t>
  </si>
  <si>
    <t>53772</t>
  </si>
  <si>
    <t>RXSTG-603</t>
  </si>
  <si>
    <t>RXSTG-604</t>
  </si>
  <si>
    <t>VI044G2</t>
  </si>
  <si>
    <t>53773</t>
  </si>
  <si>
    <t>RXSTG-605</t>
  </si>
  <si>
    <t>RXSTG-606</t>
  </si>
  <si>
    <t>VI044G3</t>
  </si>
  <si>
    <t>53774</t>
  </si>
  <si>
    <t>RXSTG-607</t>
  </si>
  <si>
    <t>RXSTG-608</t>
  </si>
  <si>
    <t>VI044G4</t>
  </si>
  <si>
    <t>38274</t>
  </si>
  <si>
    <t>RXSTG-609</t>
  </si>
  <si>
    <t>RXSTG-610</t>
  </si>
  <si>
    <t>VI047D1</t>
  </si>
  <si>
    <t>28041</t>
  </si>
  <si>
    <t>RXSTG-611</t>
  </si>
  <si>
    <t>RXSTG-612</t>
  </si>
  <si>
    <t>VI047D2</t>
  </si>
  <si>
    <t>28042</t>
  </si>
  <si>
    <t>RXSTG-613</t>
  </si>
  <si>
    <t>RXSTG-614</t>
  </si>
  <si>
    <t>VI047D3</t>
  </si>
  <si>
    <t>28043</t>
  </si>
  <si>
    <t>RXSTG-615</t>
  </si>
  <si>
    <t>RXSTG-616</t>
  </si>
  <si>
    <t>VI047G1</t>
  </si>
  <si>
    <t>53781</t>
  </si>
  <si>
    <t>RXSTG-617</t>
  </si>
  <si>
    <t>RXSTG-618</t>
  </si>
  <si>
    <t>VI047G2</t>
  </si>
  <si>
    <t>53782</t>
  </si>
  <si>
    <t>RXSTG-619</t>
  </si>
  <si>
    <t>RXSTG-620</t>
  </si>
  <si>
    <t>VI047G3</t>
  </si>
  <si>
    <t>53783</t>
  </si>
  <si>
    <t>RXSTG-621</t>
  </si>
  <si>
    <t>RXSTG-622</t>
  </si>
  <si>
    <t>VI048D1</t>
  </si>
  <si>
    <t>28044</t>
  </si>
  <si>
    <t>RXSTG-623</t>
  </si>
  <si>
    <t>RXSTG-624</t>
  </si>
  <si>
    <t>VI048D2</t>
  </si>
  <si>
    <t>28045</t>
  </si>
  <si>
    <t>RXSTG-625</t>
  </si>
  <si>
    <t>RXSTG-626</t>
  </si>
  <si>
    <t>VI048D3</t>
  </si>
  <si>
    <t>28046</t>
  </si>
  <si>
    <t>RXSTG-627</t>
  </si>
  <si>
    <t>RXSTG-628</t>
  </si>
  <si>
    <t>VI048G1</t>
  </si>
  <si>
    <t>53784</t>
  </si>
  <si>
    <t>RXSTG-629</t>
  </si>
  <si>
    <t>RXSTG-630</t>
  </si>
  <si>
    <t>VI048G2</t>
  </si>
  <si>
    <t>53785</t>
  </si>
  <si>
    <t>RXSTG-631</t>
  </si>
  <si>
    <t>RXSTG-632</t>
  </si>
  <si>
    <t>VI048G3</t>
  </si>
  <si>
    <t>53786</t>
  </si>
  <si>
    <t>RXSTG-633</t>
  </si>
  <si>
    <t>RXSTG-634</t>
  </si>
  <si>
    <t>VI050D1</t>
  </si>
  <si>
    <t>28050</t>
  </si>
  <si>
    <t>RXSTG-635</t>
  </si>
  <si>
    <t>RXSTG-636</t>
  </si>
  <si>
    <t>VI050D2</t>
  </si>
  <si>
    <t>28051</t>
  </si>
  <si>
    <t>RXSTG-637</t>
  </si>
  <si>
    <t>RXSTG-638</t>
  </si>
  <si>
    <t>VI050D3</t>
  </si>
  <si>
    <t>28052</t>
  </si>
  <si>
    <t>RXSTG-639</t>
  </si>
  <si>
    <t>RXSTG-640</t>
  </si>
  <si>
    <t>VI050G1</t>
  </si>
  <si>
    <t>53790</t>
  </si>
  <si>
    <t>RXSTG-641</t>
  </si>
  <si>
    <t>RXSTG-642</t>
  </si>
  <si>
    <t>VI050G2</t>
  </si>
  <si>
    <t>53791</t>
  </si>
  <si>
    <t>RXSTG-643</t>
  </si>
  <si>
    <t>RXSTG-644</t>
  </si>
  <si>
    <t>VI050G3</t>
  </si>
  <si>
    <t>53792</t>
  </si>
  <si>
    <t>RXSTG-645</t>
  </si>
  <si>
    <t>RXSTG-646</t>
  </si>
  <si>
    <t>VI051D1</t>
  </si>
  <si>
    <t>28053</t>
  </si>
  <si>
    <t>RXSTG-647</t>
  </si>
  <si>
    <t>RXSTG-648</t>
  </si>
  <si>
    <t>VI051D2</t>
  </si>
  <si>
    <t>28054</t>
  </si>
  <si>
    <t>RXSTG-649</t>
  </si>
  <si>
    <t>RXSTG-650</t>
  </si>
  <si>
    <t>VI051D3</t>
  </si>
  <si>
    <t>28055</t>
  </si>
  <si>
    <t>RXSTG-651</t>
  </si>
  <si>
    <t>RXSTG-652</t>
  </si>
  <si>
    <t>VI051G1</t>
  </si>
  <si>
    <t>53793</t>
  </si>
  <si>
    <t>RXSTG-653</t>
  </si>
  <si>
    <t>RXSTG-654</t>
  </si>
  <si>
    <t>VI051G2</t>
  </si>
  <si>
    <t>53794</t>
  </si>
  <si>
    <t>RXSTG-655</t>
  </si>
  <si>
    <t>RXSTG-656</t>
  </si>
  <si>
    <t>VI051G3</t>
  </si>
  <si>
    <t>53795</t>
  </si>
  <si>
    <t>RXSTG-657</t>
  </si>
  <si>
    <t>RXSTG-658</t>
  </si>
  <si>
    <t>VI052D1</t>
  </si>
  <si>
    <t>28056</t>
  </si>
  <si>
    <t>RXSTG-659</t>
  </si>
  <si>
    <t>RXSTG-660</t>
  </si>
  <si>
    <t>VI052D2</t>
  </si>
  <si>
    <t>28057</t>
  </si>
  <si>
    <t>RXSTG-661</t>
  </si>
  <si>
    <t>RXSTG-662</t>
  </si>
  <si>
    <t>VI052D3</t>
  </si>
  <si>
    <t>28058</t>
  </si>
  <si>
    <t>RXSTG-663</t>
  </si>
  <si>
    <t>RXSTG-664</t>
  </si>
  <si>
    <t>VI052G1</t>
  </si>
  <si>
    <t>53796</t>
  </si>
  <si>
    <t>RXSTG-665</t>
  </si>
  <si>
    <t>RXSTG-666</t>
  </si>
  <si>
    <t>VI052G2</t>
  </si>
  <si>
    <t>53797</t>
  </si>
  <si>
    <t>RXSTG-667</t>
  </si>
  <si>
    <t>RXSTG-668</t>
  </si>
  <si>
    <t>VI052G3</t>
  </si>
  <si>
    <t>53798</t>
  </si>
  <si>
    <t>RXSTG-669</t>
  </si>
  <si>
    <t>RXSTG-670</t>
  </si>
  <si>
    <t>VI053D1</t>
  </si>
  <si>
    <t>28059</t>
  </si>
  <si>
    <t>RXSTG-671</t>
  </si>
  <si>
    <t>RXSTG-672</t>
  </si>
  <si>
    <t>VI053D2</t>
  </si>
  <si>
    <t>28060</t>
  </si>
  <si>
    <t>RXSTG-673</t>
  </si>
  <si>
    <t>RXSTG-674</t>
  </si>
  <si>
    <t>VI053D3</t>
  </si>
  <si>
    <t>28061</t>
  </si>
  <si>
    <t>RXSTG-675</t>
  </si>
  <si>
    <t>RXSTG-676</t>
  </si>
  <si>
    <t>VI053G1</t>
  </si>
  <si>
    <t>53799</t>
  </si>
  <si>
    <t>RXSTG-677</t>
  </si>
  <si>
    <t>RXSTG-678</t>
  </si>
  <si>
    <t>VI053G2</t>
  </si>
  <si>
    <t>53800</t>
  </si>
  <si>
    <t>RXSTG-679</t>
  </si>
  <si>
    <t>RXSTG-680</t>
  </si>
  <si>
    <t>VI053G3</t>
  </si>
  <si>
    <t>53801</t>
  </si>
  <si>
    <t>RXSTG-681</t>
  </si>
  <si>
    <t>RXSTG-682</t>
  </si>
  <si>
    <t>VI055D1</t>
  </si>
  <si>
    <t>28065</t>
  </si>
  <si>
    <t>RXSTG-683</t>
  </si>
  <si>
    <t>RXSTG-684</t>
  </si>
  <si>
    <t>VI055D2</t>
  </si>
  <si>
    <t>28066</t>
  </si>
  <si>
    <t>RXSTG-685</t>
  </si>
  <si>
    <t>RXSTG-686</t>
  </si>
  <si>
    <t>VI055D3</t>
  </si>
  <si>
    <t>28067</t>
  </si>
  <si>
    <t>RXSTG-687</t>
  </si>
  <si>
    <t>RXSTG-688</t>
  </si>
  <si>
    <t>VI055G1</t>
  </si>
  <si>
    <t>53805</t>
  </si>
  <si>
    <t>RXSTG-689</t>
  </si>
  <si>
    <t>RXSTG-690</t>
  </si>
  <si>
    <t>VI055G2</t>
  </si>
  <si>
    <t>53806</t>
  </si>
  <si>
    <t>RXSTG-691</t>
  </si>
  <si>
    <t>RXSTG-692</t>
  </si>
  <si>
    <t>VI055G3</t>
  </si>
  <si>
    <t>53807</t>
  </si>
  <si>
    <t>RXSTG-693</t>
  </si>
  <si>
    <t>RXSTG-694</t>
  </si>
  <si>
    <t>VI057D1</t>
  </si>
  <si>
    <t>28071</t>
  </si>
  <si>
    <t>RXSTG-695</t>
  </si>
  <si>
    <t>RXSTG-696</t>
  </si>
  <si>
    <t>VI057D2</t>
  </si>
  <si>
    <t>28072</t>
  </si>
  <si>
    <t>RXSTG-697</t>
  </si>
  <si>
    <t>RXSTG-698</t>
  </si>
  <si>
    <t>VI057D3</t>
  </si>
  <si>
    <t>28073</t>
  </si>
  <si>
    <t>RXSTG-699</t>
  </si>
  <si>
    <t>RXSTG-700</t>
  </si>
  <si>
    <t>VI057G1</t>
  </si>
  <si>
    <t>53811</t>
  </si>
  <si>
    <t>RXSTG-701</t>
  </si>
  <si>
    <t>RXSTG-702</t>
  </si>
  <si>
    <t>VI057G2</t>
  </si>
  <si>
    <t>53812</t>
  </si>
  <si>
    <t>RXSTG-703</t>
  </si>
  <si>
    <t>RXSTG-704</t>
  </si>
  <si>
    <t>VI057G3</t>
  </si>
  <si>
    <t>53813</t>
  </si>
  <si>
    <t>RXSTG-705</t>
  </si>
  <si>
    <t>RXSTG-706</t>
  </si>
  <si>
    <t>VI058D1</t>
  </si>
  <si>
    <t>28074</t>
  </si>
  <si>
    <t>RXSTG-707</t>
  </si>
  <si>
    <t>RXSTG-708</t>
  </si>
  <si>
    <t>VI058D2</t>
  </si>
  <si>
    <t>28075</t>
  </si>
  <si>
    <t>RXSTG-709</t>
  </si>
  <si>
    <t>RXSTG-710</t>
  </si>
  <si>
    <t>VI058D3</t>
  </si>
  <si>
    <t>28076</t>
  </si>
  <si>
    <t>RXSTG-711</t>
  </si>
  <si>
    <t>RXSTG-712</t>
  </si>
  <si>
    <t>VI058G1</t>
  </si>
  <si>
    <t>53814</t>
  </si>
  <si>
    <t>RXSTG-713</t>
  </si>
  <si>
    <t>RXSTG-714</t>
  </si>
  <si>
    <t>VI058G2</t>
  </si>
  <si>
    <t>53815</t>
  </si>
  <si>
    <t>RXSTG-715</t>
  </si>
  <si>
    <t>RXSTG-716</t>
  </si>
  <si>
    <t>VI058G3</t>
  </si>
  <si>
    <t>53816</t>
  </si>
  <si>
    <t>RXSTG-717</t>
  </si>
  <si>
    <t>RXSTG-718</t>
  </si>
  <si>
    <t>VI059D1</t>
  </si>
  <si>
    <t>28077</t>
  </si>
  <si>
    <t>RXSTG-719</t>
  </si>
  <si>
    <t>RXSTG-720</t>
  </si>
  <si>
    <t>VI059D2</t>
  </si>
  <si>
    <t>28078</t>
  </si>
  <si>
    <t>RXSTG-721</t>
  </si>
  <si>
    <t>RXSTG-722</t>
  </si>
  <si>
    <t>VI059D3</t>
  </si>
  <si>
    <t>28079</t>
  </si>
  <si>
    <t>RXSTG-723</t>
  </si>
  <si>
    <t>RXSTG-724</t>
  </si>
  <si>
    <t>VI059G1</t>
  </si>
  <si>
    <t>53817</t>
  </si>
  <si>
    <t>RXSTG-725</t>
  </si>
  <si>
    <t>RXSTG-726</t>
  </si>
  <si>
    <t>VI059G2</t>
  </si>
  <si>
    <t>53818</t>
  </si>
  <si>
    <t>RXSTG-727</t>
  </si>
  <si>
    <t>RXSTG-728</t>
  </si>
  <si>
    <t>VI059G3</t>
  </si>
  <si>
    <t>53819</t>
  </si>
  <si>
    <t>RXSTG-729</t>
  </si>
  <si>
    <t>RXSTG-730</t>
  </si>
  <si>
    <t>VI060D1</t>
  </si>
  <si>
    <t>28080</t>
  </si>
  <si>
    <t>RXSTG-731</t>
  </si>
  <si>
    <t>RXSTG-732</t>
  </si>
  <si>
    <t>VI060D2</t>
  </si>
  <si>
    <t>28081</t>
  </si>
  <si>
    <t>RXSTG-733</t>
  </si>
  <si>
    <t>RXSTG-734</t>
  </si>
  <si>
    <t>VI060D3</t>
  </si>
  <si>
    <t>28082</t>
  </si>
  <si>
    <t>RXSTG-735</t>
  </si>
  <si>
    <t>RXSTG-736</t>
  </si>
  <si>
    <t>VI060G1</t>
  </si>
  <si>
    <t>63000</t>
  </si>
  <si>
    <t>RXSTG-737</t>
  </si>
  <si>
    <t>RXSTG-738</t>
  </si>
  <si>
    <t>VI060G2</t>
  </si>
  <si>
    <t>63001</t>
  </si>
  <si>
    <t>RXSTG-739</t>
  </si>
  <si>
    <t>RXSTG-740</t>
  </si>
  <si>
    <t>VI060G3</t>
  </si>
  <si>
    <t>63002</t>
  </si>
  <si>
    <t>RXSTG-741</t>
  </si>
  <si>
    <t>RXSTG-742</t>
  </si>
  <si>
    <t>VI061D1</t>
  </si>
  <si>
    <t>28083</t>
  </si>
  <si>
    <t>RXSTG-743</t>
  </si>
  <si>
    <t>RXSTG-744</t>
  </si>
  <si>
    <t>VI061D2</t>
  </si>
  <si>
    <t>28084</t>
  </si>
  <si>
    <t>RXSTG-745</t>
  </si>
  <si>
    <t>RXSTG-746</t>
  </si>
  <si>
    <t>VI061D3</t>
  </si>
  <si>
    <t>28085</t>
  </si>
  <si>
    <t>RXSTG-747</t>
  </si>
  <si>
    <t>RXSTG-748</t>
  </si>
  <si>
    <t>VI061G1</t>
  </si>
  <si>
    <t>63003</t>
  </si>
  <si>
    <t>RXSTG-749</t>
  </si>
  <si>
    <t>RXSTG-750</t>
  </si>
  <si>
    <t>VI061G2</t>
  </si>
  <si>
    <t>63004</t>
  </si>
  <si>
    <t>RXSTG-751</t>
  </si>
  <si>
    <t>RXSTG-752</t>
  </si>
  <si>
    <t>VI061G3</t>
  </si>
  <si>
    <t>63005</t>
  </si>
  <si>
    <t>RXSTG-753</t>
  </si>
  <si>
    <t>RXSTG-754</t>
  </si>
  <si>
    <t>VI061G4</t>
  </si>
  <si>
    <t>39871</t>
  </si>
  <si>
    <t>RXSTG-755</t>
  </si>
  <si>
    <t>RXSTG-756</t>
  </si>
  <si>
    <t>VI062D1</t>
  </si>
  <si>
    <t>28086</t>
  </si>
  <si>
    <t>RXSTG-757</t>
  </si>
  <si>
    <t>RXSTG-758</t>
  </si>
  <si>
    <t>VI062D2</t>
  </si>
  <si>
    <t>28087</t>
  </si>
  <si>
    <t>RXSTG-759</t>
  </si>
  <si>
    <t>RXSTG-760</t>
  </si>
  <si>
    <t>VI062D3</t>
  </si>
  <si>
    <t>28088</t>
  </si>
  <si>
    <t>RXSTG-761</t>
  </si>
  <si>
    <t>RXSTG-762</t>
  </si>
  <si>
    <t>VI062G1</t>
  </si>
  <si>
    <t>63006</t>
  </si>
  <si>
    <t>RXSTG-763</t>
  </si>
  <si>
    <t>RXSTG-764</t>
  </si>
  <si>
    <t>VI062G2</t>
  </si>
  <si>
    <t>63007</t>
  </si>
  <si>
    <t>RXSTG-765</t>
  </si>
  <si>
    <t>RXSTG-766</t>
  </si>
  <si>
    <t>VI062G3</t>
  </si>
  <si>
    <t>63008</t>
  </si>
  <si>
    <t>RXSTG-767</t>
  </si>
  <si>
    <t>RXSTG-768</t>
  </si>
  <si>
    <t>VI063D1</t>
  </si>
  <si>
    <t>28089</t>
  </si>
  <si>
    <t>RXSTG-769</t>
  </si>
  <si>
    <t>RXSTG-770</t>
  </si>
  <si>
    <t>VI063D2</t>
  </si>
  <si>
    <t>28090</t>
  </si>
  <si>
    <t>RXSTG-771</t>
  </si>
  <si>
    <t>RXSTG-772</t>
  </si>
  <si>
    <t>VI063D3</t>
  </si>
  <si>
    <t>28091</t>
  </si>
  <si>
    <t>RXSTG-773</t>
  </si>
  <si>
    <t>RXSTG-774</t>
  </si>
  <si>
    <t>VI063G1</t>
  </si>
  <si>
    <t>63009</t>
  </si>
  <si>
    <t>RXSTG-775</t>
  </si>
  <si>
    <t>RXSTG-776</t>
  </si>
  <si>
    <t>VI063G2</t>
  </si>
  <si>
    <t>63010</t>
  </si>
  <si>
    <t>RXSTG-777</t>
  </si>
  <si>
    <t>RXSTG-778</t>
  </si>
  <si>
    <t>VI063G3</t>
  </si>
  <si>
    <t>63011</t>
  </si>
  <si>
    <t>RXSTG-779</t>
  </si>
  <si>
    <t>RXSTG-780</t>
  </si>
  <si>
    <t>VI064D1</t>
  </si>
  <si>
    <t>28092</t>
  </si>
  <si>
    <t>RXSTG-781</t>
  </si>
  <si>
    <t>RXSTG-782</t>
  </si>
  <si>
    <t>VI064D2</t>
  </si>
  <si>
    <t>28093</t>
  </si>
  <si>
    <t>RXSTG-783</t>
  </si>
  <si>
    <t>RXSTG-784</t>
  </si>
  <si>
    <t>VI064D3</t>
  </si>
  <si>
    <t>28094</t>
  </si>
  <si>
    <t>RXSTG-785</t>
  </si>
  <si>
    <t>RXSTG-786</t>
  </si>
  <si>
    <t>VI064D4</t>
  </si>
  <si>
    <t>656</t>
  </si>
  <si>
    <t>RXSTG-787</t>
  </si>
  <si>
    <t>RXSTG-788</t>
  </si>
  <si>
    <t>VI064G1</t>
  </si>
  <si>
    <t>63012</t>
  </si>
  <si>
    <t>RXSTG-789</t>
  </si>
  <si>
    <t>RXSTG-790</t>
  </si>
  <si>
    <t>VI064G2</t>
  </si>
  <si>
    <t>63013</t>
  </si>
  <si>
    <t>RXSTG-791</t>
  </si>
  <si>
    <t>RXSTG-792</t>
  </si>
  <si>
    <t>VI064G3</t>
  </si>
  <si>
    <t>63014</t>
  </si>
  <si>
    <t>RXSTG-793</t>
  </si>
  <si>
    <t>RXSTG-794</t>
  </si>
  <si>
    <t>VI064G4</t>
  </si>
  <si>
    <t>655</t>
  </si>
  <si>
    <t>RXSTG-795</t>
  </si>
  <si>
    <t>RXSTG-796</t>
  </si>
  <si>
    <t>VI065D1</t>
  </si>
  <si>
    <t>28095</t>
  </si>
  <si>
    <t>RXSTG-797</t>
  </si>
  <si>
    <t>RXSTG-798</t>
  </si>
  <si>
    <t>VI065D2</t>
  </si>
  <si>
    <t>28096</t>
  </si>
  <si>
    <t>RXSTG-799</t>
  </si>
  <si>
    <t>RXSTG-800</t>
  </si>
  <si>
    <t>VI065D3</t>
  </si>
  <si>
    <t>28097</t>
  </si>
  <si>
    <t>RXSTG-801</t>
  </si>
  <si>
    <t>RXSTG-802</t>
  </si>
  <si>
    <t>VI065G1</t>
  </si>
  <si>
    <t>63015</t>
  </si>
  <si>
    <t>RXSTG-803</t>
  </si>
  <si>
    <t>RXSTG-804</t>
  </si>
  <si>
    <t>VI065G2</t>
  </si>
  <si>
    <t>63016</t>
  </si>
  <si>
    <t>RXSTG-805</t>
  </si>
  <si>
    <t>RXSTG-806</t>
  </si>
  <si>
    <t>VI065G3</t>
  </si>
  <si>
    <t>63017</t>
  </si>
  <si>
    <t>RXSTG-807</t>
  </si>
  <si>
    <t>RXSTG-808</t>
  </si>
  <si>
    <t>VI066D1</t>
  </si>
  <si>
    <t>28098</t>
  </si>
  <si>
    <t>RXSTG-809</t>
  </si>
  <si>
    <t>RXSTG-810</t>
  </si>
  <si>
    <t>VI066D2</t>
  </si>
  <si>
    <t>28099</t>
  </si>
  <si>
    <t>RXSTG-811</t>
  </si>
  <si>
    <t>RXSTG-812</t>
  </si>
  <si>
    <t>VI066D3</t>
  </si>
  <si>
    <t>28100</t>
  </si>
  <si>
    <t>RXSTG-813</t>
  </si>
  <si>
    <t>RXSTG-814</t>
  </si>
  <si>
    <t>VI066G1</t>
  </si>
  <si>
    <t>63018</t>
  </si>
  <si>
    <t>RXSTG-815</t>
  </si>
  <si>
    <t>RXSTG-816</t>
  </si>
  <si>
    <t>VI066G2</t>
  </si>
  <si>
    <t>63019</t>
  </si>
  <si>
    <t>RXSTG-817</t>
  </si>
  <si>
    <t>RXSTG-818</t>
  </si>
  <si>
    <t>VI066G3</t>
  </si>
  <si>
    <t>63020</t>
  </si>
  <si>
    <t>RXSTG-819</t>
  </si>
  <si>
    <t>RXSTG-820</t>
  </si>
  <si>
    <t>VI079D1</t>
  </si>
  <si>
    <t>28137</t>
  </si>
  <si>
    <t>RXSTG-821</t>
  </si>
  <si>
    <t>RXSTG-822</t>
  </si>
  <si>
    <t>VI079D2</t>
  </si>
  <si>
    <t>28138</t>
  </si>
  <si>
    <t>RXSTG-823</t>
  </si>
  <si>
    <t>RXSTG-824</t>
  </si>
  <si>
    <t>VI079D3</t>
  </si>
  <si>
    <t>28139</t>
  </si>
  <si>
    <t>RXSTG-825</t>
  </si>
  <si>
    <t>RXSTG-826</t>
  </si>
  <si>
    <t>VI079G1</t>
  </si>
  <si>
    <t>63057</t>
  </si>
  <si>
    <t>RXSTG-827</t>
  </si>
  <si>
    <t>RXSTG-828</t>
  </si>
  <si>
    <t>VI079G2</t>
  </si>
  <si>
    <t>63058</t>
  </si>
  <si>
    <t>RXSTG-829</t>
  </si>
  <si>
    <t>RXSTG-830</t>
  </si>
  <si>
    <t>VI079G3</t>
  </si>
  <si>
    <t>63059</t>
  </si>
  <si>
    <t>RXSTG-831</t>
  </si>
  <si>
    <t>RXSTG-832</t>
  </si>
  <si>
    <t>VI080D1</t>
  </si>
  <si>
    <t>28140</t>
  </si>
  <si>
    <t>RXSTG-833</t>
  </si>
  <si>
    <t>RXSTG-834</t>
  </si>
  <si>
    <t>VI080D2</t>
  </si>
  <si>
    <t>28141</t>
  </si>
  <si>
    <t>RXSTG-835</t>
  </si>
  <si>
    <t>RXSTG-836</t>
  </si>
  <si>
    <t>VI080D3</t>
  </si>
  <si>
    <t>28142</t>
  </si>
  <si>
    <t>RXSTG-837</t>
  </si>
  <si>
    <t>RXSTG-838</t>
  </si>
  <si>
    <t>VI080G1</t>
  </si>
  <si>
    <t>63060</t>
  </si>
  <si>
    <t>RXSTG-839</t>
  </si>
  <si>
    <t>RXSTG-840</t>
  </si>
  <si>
    <t>VI080G2</t>
  </si>
  <si>
    <t>63061</t>
  </si>
  <si>
    <t>RXSTG-841</t>
  </si>
  <si>
    <t>RXSTG-842</t>
  </si>
  <si>
    <t>VI080G3</t>
  </si>
  <si>
    <t>63062</t>
  </si>
  <si>
    <t>RXSTG-843</t>
  </si>
  <si>
    <t>RXSTG-844</t>
  </si>
  <si>
    <t>VI081D1</t>
  </si>
  <si>
    <t>28143</t>
  </si>
  <si>
    <t>RXSTG-845</t>
  </si>
  <si>
    <t>RXSTG-846</t>
  </si>
  <si>
    <t>VI081D2</t>
  </si>
  <si>
    <t>28144</t>
  </si>
  <si>
    <t>RXSTG-847</t>
  </si>
  <si>
    <t>RXSTG-848</t>
  </si>
  <si>
    <t>VI081D3</t>
  </si>
  <si>
    <t>28145</t>
  </si>
  <si>
    <t>RXSTG-849</t>
  </si>
  <si>
    <t>RXSTG-850</t>
  </si>
  <si>
    <t>VI081G1</t>
  </si>
  <si>
    <t>63063</t>
  </si>
  <si>
    <t>RXSTG-851</t>
  </si>
  <si>
    <t>RXSTG-852</t>
  </si>
  <si>
    <t>VI081G2</t>
  </si>
  <si>
    <t>63064</t>
  </si>
  <si>
    <t>RXSTG-853</t>
  </si>
  <si>
    <t>RXSTG-854</t>
  </si>
  <si>
    <t>VI081G3</t>
  </si>
  <si>
    <t>63065</t>
  </si>
  <si>
    <t>RXSTG-855</t>
  </si>
  <si>
    <t>RXSTG-856</t>
  </si>
  <si>
    <t>VI082D1</t>
  </si>
  <si>
    <t>28146</t>
  </si>
  <si>
    <t>RXSTG-857</t>
  </si>
  <si>
    <t>RXSTG-858</t>
  </si>
  <si>
    <t>VI082D2</t>
  </si>
  <si>
    <t>28147</t>
  </si>
  <si>
    <t>RXSTG-859</t>
  </si>
  <si>
    <t>RXSTG-860</t>
  </si>
  <si>
    <t>VI082D3</t>
  </si>
  <si>
    <t>28148</t>
  </si>
  <si>
    <t>RXSTG-861</t>
  </si>
  <si>
    <t>RXSTG-862</t>
  </si>
  <si>
    <t>VI082G1</t>
  </si>
  <si>
    <t>63066</t>
  </si>
  <si>
    <t>RXSTG-863</t>
  </si>
  <si>
    <t>RXSTG-864</t>
  </si>
  <si>
    <t>VI082G2</t>
  </si>
  <si>
    <t>63067</t>
  </si>
  <si>
    <t>RXSTG-865</t>
  </si>
  <si>
    <t>RXSTG-866</t>
  </si>
  <si>
    <t>VI082G3</t>
  </si>
  <si>
    <t>63068</t>
  </si>
  <si>
    <t>RXSTG-867</t>
  </si>
  <si>
    <t>RXSTG-868</t>
  </si>
  <si>
    <t>VI083D1</t>
  </si>
  <si>
    <t>28149</t>
  </si>
  <si>
    <t>RXSTG-869</t>
  </si>
  <si>
    <t>RXSTG-870</t>
  </si>
  <si>
    <t>VI083D2</t>
  </si>
  <si>
    <t>28150</t>
  </si>
  <si>
    <t>RXSTG-871</t>
  </si>
  <si>
    <t>RXSTG-872</t>
  </si>
  <si>
    <t>VI083D3</t>
  </si>
  <si>
    <t>28151</t>
  </si>
  <si>
    <t>RXSTG-873</t>
  </si>
  <si>
    <t>RXSTG-874</t>
  </si>
  <si>
    <t>VI083G1</t>
  </si>
  <si>
    <t>63069</t>
  </si>
  <si>
    <t>RXSTG-875</t>
  </si>
  <si>
    <t>RXSTG-876</t>
  </si>
  <si>
    <t>VI083G2</t>
  </si>
  <si>
    <t>63070</t>
  </si>
  <si>
    <t>RXSTG-877</t>
  </si>
  <si>
    <t>RXSTG-878</t>
  </si>
  <si>
    <t>VI083G3</t>
  </si>
  <si>
    <t>63071</t>
  </si>
  <si>
    <t>RXSTG-879</t>
  </si>
  <si>
    <t>RXSTG-880</t>
  </si>
  <si>
    <t>VI084D1</t>
  </si>
  <si>
    <t>28152</t>
  </si>
  <si>
    <t>RXSTG-881</t>
  </si>
  <si>
    <t>RXSTG-882</t>
  </si>
  <si>
    <t>VI084D2</t>
  </si>
  <si>
    <t>28153</t>
  </si>
  <si>
    <t>RXSTG-883</t>
  </si>
  <si>
    <t>RXSTG-884</t>
  </si>
  <si>
    <t>VI084D3</t>
  </si>
  <si>
    <t>28154</t>
  </si>
  <si>
    <t>RXSTG-885</t>
  </si>
  <si>
    <t>RXSTG-886</t>
  </si>
  <si>
    <t>VI084G1</t>
  </si>
  <si>
    <t>63072</t>
  </si>
  <si>
    <t>RXSTG-887</t>
  </si>
  <si>
    <t>RXSTG-888</t>
  </si>
  <si>
    <t>VI084G2</t>
  </si>
  <si>
    <t>63073</t>
  </si>
  <si>
    <t>RXSTG-889</t>
  </si>
  <si>
    <t>RXSTG-890</t>
  </si>
  <si>
    <t>VI084G3</t>
  </si>
  <si>
    <t>63074</t>
  </si>
  <si>
    <t>RXSTG-891</t>
  </si>
  <si>
    <t>RXSTG-892</t>
  </si>
  <si>
    <t>VI089D1</t>
  </si>
  <si>
    <t>28167</t>
  </si>
  <si>
    <t>RXSTG-893</t>
  </si>
  <si>
    <t>RXSTG-894</t>
  </si>
  <si>
    <t>VI089D2</t>
  </si>
  <si>
    <t>28168</t>
  </si>
  <si>
    <t>RXSTG-895</t>
  </si>
  <si>
    <t>RXSTG-896</t>
  </si>
  <si>
    <t>VI089D3</t>
  </si>
  <si>
    <t>28169</t>
  </si>
  <si>
    <t>RXSTG-897</t>
  </si>
  <si>
    <t>RXSTG-898</t>
  </si>
  <si>
    <t>VI089G1</t>
  </si>
  <si>
    <t>63087</t>
  </si>
  <si>
    <t>RXSTG-899</t>
  </si>
  <si>
    <t>RXSTG-900</t>
  </si>
  <si>
    <t>VI089G2</t>
  </si>
  <si>
    <t>63088</t>
  </si>
  <si>
    <t>RXSTG-901</t>
  </si>
  <si>
    <t>RXSTG-902</t>
  </si>
  <si>
    <t>VI089G3</t>
  </si>
  <si>
    <t>63089</t>
  </si>
  <si>
    <t>RXSTG-903</t>
  </si>
  <si>
    <t>RXSTG-904</t>
  </si>
  <si>
    <t>VI090D1</t>
  </si>
  <si>
    <t>28170</t>
  </si>
  <si>
    <t>RXSTG-905</t>
  </si>
  <si>
    <t>RXSTG-906</t>
  </si>
  <si>
    <t>VI090D2</t>
  </si>
  <si>
    <t>28171</t>
  </si>
  <si>
    <t>RXSTG-907</t>
  </si>
  <si>
    <t>RXSTG-908</t>
  </si>
  <si>
    <t>VI090D3</t>
  </si>
  <si>
    <t>28172</t>
  </si>
  <si>
    <t>RXSTG-909</t>
  </si>
  <si>
    <t>RXSTG-910</t>
  </si>
  <si>
    <t>VI090G1</t>
  </si>
  <si>
    <t>63090</t>
  </si>
  <si>
    <t>RXSTG-911</t>
  </si>
  <si>
    <t>RXSTG-912</t>
  </si>
  <si>
    <t>VI090G2</t>
  </si>
  <si>
    <t>63091</t>
  </si>
  <si>
    <t>RXSTG-913</t>
  </si>
  <si>
    <t>RXSTG-914</t>
  </si>
  <si>
    <t>VI090G3</t>
  </si>
  <si>
    <t>63092</t>
  </si>
  <si>
    <t>RXSTG-915</t>
  </si>
  <si>
    <t>RXSTG-916</t>
  </si>
  <si>
    <t>VI092D1</t>
  </si>
  <si>
    <t>28176</t>
  </si>
  <si>
    <t>RXSTG-917</t>
  </si>
  <si>
    <t>RXSTG-918</t>
  </si>
  <si>
    <t>VI092D2</t>
  </si>
  <si>
    <t>28177</t>
  </si>
  <si>
    <t>RXSTG-919</t>
  </si>
  <si>
    <t>RXSTG-920</t>
  </si>
  <si>
    <t>VI092D3</t>
  </si>
  <si>
    <t>28178</t>
  </si>
  <si>
    <t>RXSTG-921</t>
  </si>
  <si>
    <t>RXSTG-922</t>
  </si>
  <si>
    <t>VI092G1</t>
  </si>
  <si>
    <t>63096</t>
  </si>
  <si>
    <t>RXSTG-923</t>
  </si>
  <si>
    <t>RXSTG-924</t>
  </si>
  <si>
    <t>VI092G2</t>
  </si>
  <si>
    <t>63097</t>
  </si>
  <si>
    <t>RXSTG-925</t>
  </si>
  <si>
    <t>RXSTG-926</t>
  </si>
  <si>
    <t>VI092G3</t>
  </si>
  <si>
    <t>63098</t>
  </si>
  <si>
    <t>RXSTG-927</t>
  </si>
  <si>
    <t>RXSTG-928</t>
  </si>
  <si>
    <t>VI093D1</t>
  </si>
  <si>
    <t>28179</t>
  </si>
  <si>
    <t>RXSTG-929</t>
  </si>
  <si>
    <t>RXSTG-930</t>
  </si>
  <si>
    <t>VI093D2</t>
  </si>
  <si>
    <t>28180</t>
  </si>
  <si>
    <t>RXSTG-931</t>
  </si>
  <si>
    <t>RXSTG-932</t>
  </si>
  <si>
    <t>VI093D3</t>
  </si>
  <si>
    <t>28181</t>
  </si>
  <si>
    <t>RXSTG-933</t>
  </si>
  <si>
    <t>RXSTG-934</t>
  </si>
  <si>
    <t>VI093G1</t>
  </si>
  <si>
    <t>63099</t>
  </si>
  <si>
    <t>RXSTG-935</t>
  </si>
  <si>
    <t>RXSTG-936</t>
  </si>
  <si>
    <t>VI093G2</t>
  </si>
  <si>
    <t>63100</t>
  </si>
  <si>
    <t>RXSTG-937</t>
  </si>
  <si>
    <t>RXSTG-938</t>
  </si>
  <si>
    <t>VI093G3</t>
  </si>
  <si>
    <t>63101</t>
  </si>
  <si>
    <t>RXSTG-939</t>
  </si>
  <si>
    <t>RXSTG-940</t>
  </si>
  <si>
    <t>VI094D1</t>
  </si>
  <si>
    <t>28182</t>
  </si>
  <si>
    <t>RXSTG-941</t>
  </si>
  <si>
    <t>RXSTG-942</t>
  </si>
  <si>
    <t>VI094D2</t>
  </si>
  <si>
    <t>28183</t>
  </si>
  <si>
    <t>RXSTG-943</t>
  </si>
  <si>
    <t>RXSTG-944</t>
  </si>
  <si>
    <t>VI094D3</t>
  </si>
  <si>
    <t>28184</t>
  </si>
  <si>
    <t>RXSTG-945</t>
  </si>
  <si>
    <t>RXSTG-946</t>
  </si>
  <si>
    <t>VI094G1</t>
  </si>
  <si>
    <t>63102</t>
  </si>
  <si>
    <t>RXSTG-947</t>
  </si>
  <si>
    <t>RXSTG-948</t>
  </si>
  <si>
    <t>VI094G2</t>
  </si>
  <si>
    <t>63103</t>
  </si>
  <si>
    <t>RXSTG-949</t>
  </si>
  <si>
    <t>RXSTG-950</t>
  </si>
  <si>
    <t>VI094G3</t>
  </si>
  <si>
    <t>63104</t>
  </si>
  <si>
    <t>RXSTG-951</t>
  </si>
  <si>
    <t>RXSTG-952</t>
  </si>
  <si>
    <t>VI102D1</t>
  </si>
  <si>
    <t>28206</t>
  </si>
  <si>
    <t>RXSTG-953</t>
  </si>
  <si>
    <t>RXSTG-954</t>
  </si>
  <si>
    <t>VI102D2</t>
  </si>
  <si>
    <t>28207</t>
  </si>
  <si>
    <t>RXSTG-955</t>
  </si>
  <si>
    <t>RXSTG-956</t>
  </si>
  <si>
    <t>VI102D3</t>
  </si>
  <si>
    <t>28208</t>
  </si>
  <si>
    <t>RXSTG-957</t>
  </si>
  <si>
    <t>RXSTG-958</t>
  </si>
  <si>
    <t>VI102G1</t>
  </si>
  <si>
    <t>63126</t>
  </si>
  <si>
    <t>RXSTG-959</t>
  </si>
  <si>
    <t>RXSTG-960</t>
  </si>
  <si>
    <t>VI102G2</t>
  </si>
  <si>
    <t>63127</t>
  </si>
  <si>
    <t>RXSTG-961</t>
  </si>
  <si>
    <t>RXSTG-962</t>
  </si>
  <si>
    <t>VI102G3</t>
  </si>
  <si>
    <t>63128</t>
  </si>
  <si>
    <t>RXSTG-963</t>
  </si>
  <si>
    <t>RXSTG-964</t>
  </si>
  <si>
    <t>VI103D1</t>
  </si>
  <si>
    <t>28209</t>
  </si>
  <si>
    <t>RXSTG-965</t>
  </si>
  <si>
    <t>RXSTG-966</t>
  </si>
  <si>
    <t>VI103D2</t>
  </si>
  <si>
    <t>28210</t>
  </si>
  <si>
    <t>RXSTG-967</t>
  </si>
  <si>
    <t>RXSTG-968</t>
  </si>
  <si>
    <t>VI103D3</t>
  </si>
  <si>
    <t>28211</t>
  </si>
  <si>
    <t>RXSTG-969</t>
  </si>
  <si>
    <t>RXSTG-970</t>
  </si>
  <si>
    <t>VI103G1</t>
  </si>
  <si>
    <t>63129</t>
  </si>
  <si>
    <t>RXSTG-971</t>
  </si>
  <si>
    <t>RXSTG-972</t>
  </si>
  <si>
    <t>VI103G2</t>
  </si>
  <si>
    <t>63130</t>
  </si>
  <si>
    <t>RXSTG-973</t>
  </si>
  <si>
    <t>RXSTG-974</t>
  </si>
  <si>
    <t>VI103G3</t>
  </si>
  <si>
    <t>63131</t>
  </si>
  <si>
    <t>RXSTG-975</t>
  </si>
  <si>
    <t>RXSTG-976</t>
  </si>
  <si>
    <t>VI104D1</t>
  </si>
  <si>
    <t>28212</t>
  </si>
  <si>
    <t>RXSTG-977</t>
  </si>
  <si>
    <t>RXSTG-978</t>
  </si>
  <si>
    <t>VI104D2</t>
  </si>
  <si>
    <t>28213</t>
  </si>
  <si>
    <t>RXSTG-979</t>
  </si>
  <si>
    <t>RXSTG-980</t>
  </si>
  <si>
    <t>VI104D3</t>
  </si>
  <si>
    <t>28214</t>
  </si>
  <si>
    <t>RXSTG-981</t>
  </si>
  <si>
    <t>RXSTG-982</t>
  </si>
  <si>
    <t>VI104G1</t>
  </si>
  <si>
    <t>63132</t>
  </si>
  <si>
    <t>RXSTG-983</t>
  </si>
  <si>
    <t>RXSTG-984</t>
  </si>
  <si>
    <t>VI104G2</t>
  </si>
  <si>
    <t>63133</t>
  </si>
  <si>
    <t>RXSTG-985</t>
  </si>
  <si>
    <t>RXSTG-986</t>
  </si>
  <si>
    <t>VI104G3</t>
  </si>
  <si>
    <t>63134</t>
  </si>
  <si>
    <t>RXSTG-987</t>
  </si>
  <si>
    <t>RXSTG-988</t>
  </si>
  <si>
    <t>VI107D1</t>
  </si>
  <si>
    <t>28221</t>
  </si>
  <si>
    <t>RXSTG-989</t>
  </si>
  <si>
    <t>RXSTG-990</t>
  </si>
  <si>
    <t>VI107D2</t>
  </si>
  <si>
    <t>28222</t>
  </si>
  <si>
    <t>RXSTG-991</t>
  </si>
  <si>
    <t>RXSTG-992</t>
  </si>
  <si>
    <t>VI107D3</t>
  </si>
  <si>
    <t>28223</t>
  </si>
  <si>
    <t>RXSTG-993</t>
  </si>
  <si>
    <t>RXSTG-994</t>
  </si>
  <si>
    <t>VI107G1</t>
  </si>
  <si>
    <t>63141</t>
  </si>
  <si>
    <t>RXSTG-995</t>
  </si>
  <si>
    <t>RXSTG-996</t>
  </si>
  <si>
    <t>VI107G2</t>
  </si>
  <si>
    <t>63142</t>
  </si>
  <si>
    <t>RXSTG-997</t>
  </si>
  <si>
    <t>RXSTG-998</t>
  </si>
  <si>
    <t>VI107G3</t>
  </si>
  <si>
    <t>63143</t>
  </si>
  <si>
    <t>RXSTG-999</t>
  </si>
  <si>
    <t>RXSTG-1000</t>
  </si>
  <si>
    <t>VI108D1</t>
  </si>
  <si>
    <t>28224</t>
  </si>
  <si>
    <t>RXSTG-1001</t>
  </si>
  <si>
    <t>RXSTG-1002</t>
  </si>
  <si>
    <t>VI108D2</t>
  </si>
  <si>
    <t>28225</t>
  </si>
  <si>
    <t>RXSTG-1003</t>
  </si>
  <si>
    <t>RXSTG-1004</t>
  </si>
  <si>
    <t>VI108D3</t>
  </si>
  <si>
    <t>28226</t>
  </si>
  <si>
    <t>RXSTG-1005</t>
  </si>
  <si>
    <t>RXSTG-1006</t>
  </si>
  <si>
    <t>VI108G1</t>
  </si>
  <si>
    <t>63144</t>
  </si>
  <si>
    <t>RXSTG-1007</t>
  </si>
  <si>
    <t>RXSTG-1008</t>
  </si>
  <si>
    <t>VI108G2</t>
  </si>
  <si>
    <t>63145</t>
  </si>
  <si>
    <t>RXSTG-1009</t>
  </si>
  <si>
    <t>RXSTG-1010</t>
  </si>
  <si>
    <t>VI108G3</t>
  </si>
  <si>
    <t>63146</t>
  </si>
  <si>
    <t>RXSTG-1011</t>
  </si>
  <si>
    <t>RXSTG-1012</t>
  </si>
  <si>
    <t>VI109D1</t>
  </si>
  <si>
    <t>28227</t>
  </si>
  <si>
    <t>RXSTG-1013</t>
  </si>
  <si>
    <t>RXSTG-1014</t>
  </si>
  <si>
    <t>VI109D2</t>
  </si>
  <si>
    <t>28228</t>
  </si>
  <si>
    <t>RXSTG-1015</t>
  </si>
  <si>
    <t>RXSTG-1016</t>
  </si>
  <si>
    <t>VI109D3</t>
  </si>
  <si>
    <t>28229</t>
  </si>
  <si>
    <t>RXSTG-1017</t>
  </si>
  <si>
    <t>RXSTG-1018</t>
  </si>
  <si>
    <t>VI109G1</t>
  </si>
  <si>
    <t>63147</t>
  </si>
  <si>
    <t>RXSTG-1019</t>
  </si>
  <si>
    <t>RXSTG-1020</t>
  </si>
  <si>
    <t>VI109G2</t>
  </si>
  <si>
    <t>63148</t>
  </si>
  <si>
    <t>RXSTG-1021</t>
  </si>
  <si>
    <t>RXSTG-1022</t>
  </si>
  <si>
    <t>VI109G3</t>
  </si>
  <si>
    <t>63149</t>
  </si>
  <si>
    <t>RXSTG-1023</t>
  </si>
  <si>
    <t>RXSTG-1024</t>
  </si>
  <si>
    <t>VI110D1</t>
  </si>
  <si>
    <t>28230</t>
  </si>
  <si>
    <t>RXSTG-1025</t>
  </si>
  <si>
    <t>RXSTG-1026</t>
  </si>
  <si>
    <t>VI110D2</t>
  </si>
  <si>
    <t>28231</t>
  </si>
  <si>
    <t>RXSTG-1027</t>
  </si>
  <si>
    <t>RXSTG-1028</t>
  </si>
  <si>
    <t>VI110D3</t>
  </si>
  <si>
    <t>28232</t>
  </si>
  <si>
    <t>RXSTG-1029</t>
  </si>
  <si>
    <t>RXSTG-1030</t>
  </si>
  <si>
    <t>VI110G1</t>
  </si>
  <si>
    <t>63150</t>
  </si>
  <si>
    <t>RXSTG-1031</t>
  </si>
  <si>
    <t>RXSTG-1032</t>
  </si>
  <si>
    <t>VI110G2</t>
  </si>
  <si>
    <t>63151</t>
  </si>
  <si>
    <t>RXSTG-1033</t>
  </si>
  <si>
    <t>RXSTG-1034</t>
  </si>
  <si>
    <t>VI110G3</t>
  </si>
  <si>
    <t>63152</t>
  </si>
  <si>
    <t>RXSTG-1035</t>
  </si>
  <si>
    <t>RXSTG-1036</t>
  </si>
  <si>
    <t>VI111D1</t>
  </si>
  <si>
    <t>28233</t>
  </si>
  <si>
    <t>RXSTG-1037</t>
  </si>
  <si>
    <t>RXSTG-1038</t>
  </si>
  <si>
    <t>VI111D2</t>
  </si>
  <si>
    <t>28234</t>
  </si>
  <si>
    <t>RXSTG-1039</t>
  </si>
  <si>
    <t>RXSTG-1040</t>
  </si>
  <si>
    <t>VI111D3</t>
  </si>
  <si>
    <t>28235</t>
  </si>
  <si>
    <t>RXSTG-1041</t>
  </si>
  <si>
    <t>RXSTG-1042</t>
  </si>
  <si>
    <t>VI111G1</t>
  </si>
  <si>
    <t>63153</t>
  </si>
  <si>
    <t>RXSTG-1043</t>
  </si>
  <si>
    <t>RXSTG-1044</t>
  </si>
  <si>
    <t>VI111G2</t>
  </si>
  <si>
    <t>63154</t>
  </si>
  <si>
    <t>RXSTG-1045</t>
  </si>
  <si>
    <t>RXSTG-1046</t>
  </si>
  <si>
    <t>VI111G3</t>
  </si>
  <si>
    <t>63155</t>
  </si>
  <si>
    <t>RXSTG-1047</t>
  </si>
  <si>
    <t>RXSTG-1048</t>
  </si>
  <si>
    <t>VI112D1</t>
  </si>
  <si>
    <t>28236</t>
  </si>
  <si>
    <t>RXSTG-1049</t>
  </si>
  <si>
    <t>RXSTG-1050</t>
  </si>
  <si>
    <t>VI112D2</t>
  </si>
  <si>
    <t>28237</t>
  </si>
  <si>
    <t>RXSTG-1051</t>
  </si>
  <si>
    <t>RXSTG-1052</t>
  </si>
  <si>
    <t>VI112D3</t>
  </si>
  <si>
    <t>28238</t>
  </si>
  <si>
    <t>RXSTG-1053</t>
  </si>
  <si>
    <t>RXSTG-1054</t>
  </si>
  <si>
    <t>VI112G1</t>
  </si>
  <si>
    <t>63156</t>
  </si>
  <si>
    <t>RXSTG-1055</t>
  </si>
  <si>
    <t>RXSTG-1056</t>
  </si>
  <si>
    <t>VI112G2</t>
  </si>
  <si>
    <t>63157</t>
  </si>
  <si>
    <t>RXSTG-1057</t>
  </si>
  <si>
    <t>RXSTG-1058</t>
  </si>
  <si>
    <t>VI112G3</t>
  </si>
  <si>
    <t>63158</t>
  </si>
  <si>
    <t>RXSTG-1059</t>
  </si>
  <si>
    <t>RXSTG-1060</t>
  </si>
  <si>
    <t>VI113D1</t>
  </si>
  <si>
    <t>28239</t>
  </si>
  <si>
    <t>RXSTG-1061</t>
  </si>
  <si>
    <t>RXSTG-1062</t>
  </si>
  <si>
    <t>VI113D2</t>
  </si>
  <si>
    <t>28240</t>
  </si>
  <si>
    <t>RXSTG-1063</t>
  </si>
  <si>
    <t>RXSTG-1064</t>
  </si>
  <si>
    <t>VI113D3</t>
  </si>
  <si>
    <t>28241</t>
  </si>
  <si>
    <t>RXSTG-1065</t>
  </si>
  <si>
    <t>RXSTG-1066</t>
  </si>
  <si>
    <t>VI113G1</t>
  </si>
  <si>
    <t>63159</t>
  </si>
  <si>
    <t>RXSTG-1067</t>
  </si>
  <si>
    <t>RXSTG-1068</t>
  </si>
  <si>
    <t>VI113G2</t>
  </si>
  <si>
    <t>63160</t>
  </si>
  <si>
    <t>RXSTG-1069</t>
  </si>
  <si>
    <t>RXSTG-1070</t>
  </si>
  <si>
    <t>VI113G3</t>
  </si>
  <si>
    <t>63161</t>
  </si>
  <si>
    <t>RXSTG-1071</t>
  </si>
  <si>
    <t>RXSTG-1072</t>
  </si>
  <si>
    <t>VI114D1</t>
  </si>
  <si>
    <t>28242</t>
  </si>
  <si>
    <t>RXSTG-1073</t>
  </si>
  <si>
    <t>RXSTG-1074</t>
  </si>
  <si>
    <t>VI114D2</t>
  </si>
  <si>
    <t>28243</t>
  </si>
  <si>
    <t>RXSTG-1075</t>
  </si>
  <si>
    <t>RXSTG-1076</t>
  </si>
  <si>
    <t>VI114D3</t>
  </si>
  <si>
    <t>28244</t>
  </si>
  <si>
    <t>RXSTG-1077</t>
  </si>
  <si>
    <t>RXSTG-1078</t>
  </si>
  <si>
    <t>VI114G1</t>
  </si>
  <si>
    <t>63162</t>
  </si>
  <si>
    <t>RXSTG-1079</t>
  </si>
  <si>
    <t>RXSTG-1080</t>
  </si>
  <si>
    <t>VI114G2</t>
  </si>
  <si>
    <t>63163</t>
  </si>
  <si>
    <t>RXSTG-1081</t>
  </si>
  <si>
    <t>RXSTG-1082</t>
  </si>
  <si>
    <t>VI114G3</t>
  </si>
  <si>
    <t>63164</t>
  </si>
  <si>
    <t>RXSTG-1083</t>
  </si>
  <si>
    <t>RXSTG-1084</t>
  </si>
  <si>
    <t>VI115D1</t>
  </si>
  <si>
    <t>28245</t>
  </si>
  <si>
    <t>RXSTG-1085</t>
  </si>
  <si>
    <t>RXSTG-1086</t>
  </si>
  <si>
    <t>VI115D2</t>
  </si>
  <si>
    <t>28246</t>
  </si>
  <si>
    <t>RXSTG-1087</t>
  </si>
  <si>
    <t>RXSTG-1088</t>
  </si>
  <si>
    <t>VI115D3</t>
  </si>
  <si>
    <t>28247</t>
  </si>
  <si>
    <t>RXSTG-1089</t>
  </si>
  <si>
    <t>RXSTG-1090</t>
  </si>
  <si>
    <t>VI115G1</t>
  </si>
  <si>
    <t>63165</t>
  </si>
  <si>
    <t>RXSTG-1091</t>
  </si>
  <si>
    <t>RXSTG-1092</t>
  </si>
  <si>
    <t>VI115G2</t>
  </si>
  <si>
    <t>63166</t>
  </si>
  <si>
    <t>RXSTG-1093</t>
  </si>
  <si>
    <t>RXSTG-1094</t>
  </si>
  <si>
    <t>VI115G3</t>
  </si>
  <si>
    <t>63167</t>
  </si>
  <si>
    <t>RXSTG-1095</t>
  </si>
  <si>
    <t>RXSTG-1096</t>
  </si>
  <si>
    <t>VI117D1</t>
  </si>
  <si>
    <t>28251</t>
  </si>
  <si>
    <t>RXSTG-1097</t>
  </si>
  <si>
    <t>RXSTG-1098</t>
  </si>
  <si>
    <t>VI117D2</t>
  </si>
  <si>
    <t>28252</t>
  </si>
  <si>
    <t>RXSTG-1099</t>
  </si>
  <si>
    <t>RXSTG-1100</t>
  </si>
  <si>
    <t>VI117D3</t>
  </si>
  <si>
    <t>28253</t>
  </si>
  <si>
    <t>RXSTG-1101</t>
  </si>
  <si>
    <t>RXSTG-1102</t>
  </si>
  <si>
    <t>VI117G1</t>
  </si>
  <si>
    <t>63171</t>
  </si>
  <si>
    <t>RXSTG-1103</t>
  </si>
  <si>
    <t>RXSTG-1104</t>
  </si>
  <si>
    <t>VI117G2</t>
  </si>
  <si>
    <t>63172</t>
  </si>
  <si>
    <t>RXSTG-1105</t>
  </si>
  <si>
    <t>RXSTG-1106</t>
  </si>
  <si>
    <t>VI117G3</t>
  </si>
  <si>
    <t>63173</t>
  </si>
  <si>
    <t>RXSTG-1107</t>
  </si>
  <si>
    <t>RXSTG-1108</t>
  </si>
  <si>
    <t>VI118D1</t>
  </si>
  <si>
    <t>28254</t>
  </si>
  <si>
    <t>RXSTG-1109</t>
  </si>
  <si>
    <t>RXSTG-1110</t>
  </si>
  <si>
    <t>VI118D2</t>
  </si>
  <si>
    <t>28255</t>
  </si>
  <si>
    <t>RXSTG-1111</t>
  </si>
  <si>
    <t>RXSTG-1112</t>
  </si>
  <si>
    <t>VI118D3</t>
  </si>
  <si>
    <t>28256</t>
  </si>
  <si>
    <t>RXSTG-1113</t>
  </si>
  <si>
    <t>RXSTG-1114</t>
  </si>
  <si>
    <t>VI118G1</t>
  </si>
  <si>
    <t>63174</t>
  </si>
  <si>
    <t>RXSTG-1115</t>
  </si>
  <si>
    <t>RXSTG-1116</t>
  </si>
  <si>
    <t>VI118G2</t>
  </si>
  <si>
    <t>63175</t>
  </si>
  <si>
    <t>RXSTG-1117</t>
  </si>
  <si>
    <t>RXSTG-1118</t>
  </si>
  <si>
    <t>VI118G3</t>
  </si>
  <si>
    <t>63176</t>
  </si>
  <si>
    <t>RXSTG-1119</t>
  </si>
  <si>
    <t>RXSTG-1120</t>
  </si>
  <si>
    <t>VI119D1</t>
  </si>
  <si>
    <t>28257</t>
  </si>
  <si>
    <t>RXSTG-1121</t>
  </si>
  <si>
    <t>RXSTG-1122</t>
  </si>
  <si>
    <t>VI119D2</t>
  </si>
  <si>
    <t>28258</t>
  </si>
  <si>
    <t>RXSTG-1123</t>
  </si>
  <si>
    <t>RXSTG-1124</t>
  </si>
  <si>
    <t>VI119D3</t>
  </si>
  <si>
    <t>28259</t>
  </si>
  <si>
    <t>RXSTG-1125</t>
  </si>
  <si>
    <t>RXSTG-1126</t>
  </si>
  <si>
    <t>VI119G1</t>
  </si>
  <si>
    <t>63177</t>
  </si>
  <si>
    <t>RXSTG-1127</t>
  </si>
  <si>
    <t>RXSTG-1128</t>
  </si>
  <si>
    <t>VI119G2</t>
  </si>
  <si>
    <t>63178</t>
  </si>
  <si>
    <t>RXSTG-1129</t>
  </si>
  <si>
    <t>RXSTG-1130</t>
  </si>
  <si>
    <t>VI119G3</t>
  </si>
  <si>
    <t>63179</t>
  </si>
  <si>
    <t>RXSTG-1131</t>
  </si>
  <si>
    <t>RXSTG-1132</t>
  </si>
  <si>
    <t>VI120D1</t>
  </si>
  <si>
    <t>22140</t>
  </si>
  <si>
    <t>RXSTG-1133</t>
  </si>
  <si>
    <t>RXSTG-1134</t>
  </si>
  <si>
    <t>VI120D2</t>
  </si>
  <si>
    <t>22141</t>
  </si>
  <si>
    <t>RXSTG-1135</t>
  </si>
  <si>
    <t>RXSTG-1136</t>
  </si>
  <si>
    <t>VI120D3</t>
  </si>
  <si>
    <t>22142</t>
  </si>
  <si>
    <t>RXSTG-1137</t>
  </si>
  <si>
    <t>RXSTG-1138</t>
  </si>
  <si>
    <t>VI120G1</t>
  </si>
  <si>
    <t>22500</t>
  </si>
  <si>
    <t>RXSTG-1139</t>
  </si>
  <si>
    <t>RXSTG-1140</t>
  </si>
  <si>
    <t>VI120G2</t>
  </si>
  <si>
    <t>22501</t>
  </si>
  <si>
    <t>RXSTG-1141</t>
  </si>
  <si>
    <t>RXSTG-1142</t>
  </si>
  <si>
    <t>VI120G3</t>
  </si>
  <si>
    <t>22502</t>
  </si>
  <si>
    <t>RXSTG-1143</t>
  </si>
  <si>
    <t>RXSTG-1144</t>
  </si>
  <si>
    <t>VI121D1</t>
  </si>
  <si>
    <t>22143</t>
  </si>
  <si>
    <t>RXSTG-1145</t>
  </si>
  <si>
    <t>RXSTG-1146</t>
  </si>
  <si>
    <t>VI121D2</t>
  </si>
  <si>
    <t>22144</t>
  </si>
  <si>
    <t>RXSTG-1147</t>
  </si>
  <si>
    <t>RXSTG-1148</t>
  </si>
  <si>
    <t>VI121D3</t>
  </si>
  <si>
    <t>22145</t>
  </si>
  <si>
    <t>RXSTG-1149</t>
  </si>
  <si>
    <t>RXSTG-1150</t>
  </si>
  <si>
    <t>VI121G1</t>
  </si>
  <si>
    <t>22503</t>
  </si>
  <si>
    <t>RXSTG-1151</t>
  </si>
  <si>
    <t>RXSTG-1152</t>
  </si>
  <si>
    <t>VI121G2</t>
  </si>
  <si>
    <t>22504</t>
  </si>
  <si>
    <t>RXSTG-1153</t>
  </si>
  <si>
    <t>RXSTG-1154</t>
  </si>
  <si>
    <t>VI121G3</t>
  </si>
  <si>
    <t>22505</t>
  </si>
  <si>
    <t>RXSTG-1155</t>
  </si>
  <si>
    <t>RXSTG-1156</t>
  </si>
  <si>
    <t>VI123D1</t>
  </si>
  <si>
    <t>22149</t>
  </si>
  <si>
    <t>RXSTG-1157</t>
  </si>
  <si>
    <t>RXSTG-1158</t>
  </si>
  <si>
    <t>VI123D2</t>
  </si>
  <si>
    <t>22150</t>
  </si>
  <si>
    <t>RXSTG-1159</t>
  </si>
  <si>
    <t>RXSTG-1160</t>
  </si>
  <si>
    <t>VI123D3</t>
  </si>
  <si>
    <t>22151</t>
  </si>
  <si>
    <t>RXSTG-1161</t>
  </si>
  <si>
    <t>RXSTG-1162</t>
  </si>
  <si>
    <t>VI123G1</t>
  </si>
  <si>
    <t>22509</t>
  </si>
  <si>
    <t>RXSTG-1163</t>
  </si>
  <si>
    <t>RXSTG-1164</t>
  </si>
  <si>
    <t>VI123G2</t>
  </si>
  <si>
    <t>22510</t>
  </si>
  <si>
    <t>RXSTG-1165</t>
  </si>
  <si>
    <t>RXSTG-1166</t>
  </si>
  <si>
    <t>VI123G3</t>
  </si>
  <si>
    <t>22511</t>
  </si>
  <si>
    <t>RXSTG-1167</t>
  </si>
  <si>
    <t>RXSTG-1168</t>
  </si>
  <si>
    <t>VI124D1</t>
  </si>
  <si>
    <t>22152</t>
  </si>
  <si>
    <t>RXSTG-1169</t>
  </si>
  <si>
    <t>RXSTG-1170</t>
  </si>
  <si>
    <t>VI124D2</t>
  </si>
  <si>
    <t>22153</t>
  </si>
  <si>
    <t>RXSTG-1171</t>
  </si>
  <si>
    <t>RXSTG-1172</t>
  </si>
  <si>
    <t>VI124D3</t>
  </si>
  <si>
    <t>22154</t>
  </si>
  <si>
    <t>RXSTG-1173</t>
  </si>
  <si>
    <t>RXSTG-1174</t>
  </si>
  <si>
    <t>VI124G1</t>
  </si>
  <si>
    <t>22512</t>
  </si>
  <si>
    <t>RXSTG-1175</t>
  </si>
  <si>
    <t>RXSTG-1176</t>
  </si>
  <si>
    <t>VI124G2</t>
  </si>
  <si>
    <t>22513</t>
  </si>
  <si>
    <t>RXSTG-1177</t>
  </si>
  <si>
    <t>RXSTG-1178</t>
  </si>
  <si>
    <t>VI124G3</t>
  </si>
  <si>
    <t>22514</t>
  </si>
  <si>
    <t>RXSTG-1179</t>
  </si>
  <si>
    <t>RXSTG-1180</t>
  </si>
  <si>
    <t>VI125D1</t>
  </si>
  <si>
    <t>22155</t>
  </si>
  <si>
    <t>RXSTG-1181</t>
  </si>
  <si>
    <t>RXSTG-1182</t>
  </si>
  <si>
    <t>VI125D2</t>
  </si>
  <si>
    <t>22156</t>
  </si>
  <si>
    <t>RXSTG-1183</t>
  </si>
  <si>
    <t>RXSTG-1184</t>
  </si>
  <si>
    <t>VI125D3</t>
  </si>
  <si>
    <t>22157</t>
  </si>
  <si>
    <t>RXSTG-1185</t>
  </si>
  <si>
    <t>RXSTG-1186</t>
  </si>
  <si>
    <t>VI125G1</t>
  </si>
  <si>
    <t>22515</t>
  </si>
  <si>
    <t>RXSTG-1187</t>
  </si>
  <si>
    <t>RXSTG-1188</t>
  </si>
  <si>
    <t>VI125G2</t>
  </si>
  <si>
    <t>22516</t>
  </si>
  <si>
    <t>RXSTG-1189</t>
  </si>
  <si>
    <t>RXSTG-1190</t>
  </si>
  <si>
    <t>VI125G3</t>
  </si>
  <si>
    <t>22517</t>
  </si>
  <si>
    <t>RXSTG-1191</t>
  </si>
  <si>
    <t>RXSTG-1192</t>
  </si>
  <si>
    <t>VI126D1</t>
  </si>
  <si>
    <t>22158</t>
  </si>
  <si>
    <t>RXSTG-1193</t>
  </si>
  <si>
    <t>RXSTG-1194</t>
  </si>
  <si>
    <t>VI126D2</t>
  </si>
  <si>
    <t>22159</t>
  </si>
  <si>
    <t>RXSTG-1195</t>
  </si>
  <si>
    <t>RXSTG-1196</t>
  </si>
  <si>
    <t>VI126D3</t>
  </si>
  <si>
    <t>22160</t>
  </si>
  <si>
    <t>RXSTG-1197</t>
  </si>
  <si>
    <t>RXSTG-1198</t>
  </si>
  <si>
    <t>VI126G1</t>
  </si>
  <si>
    <t>22518</t>
  </si>
  <si>
    <t>RXSTG-1199</t>
  </si>
  <si>
    <t>RXSTG-1200</t>
  </si>
  <si>
    <t>VI126G2</t>
  </si>
  <si>
    <t>22519</t>
  </si>
  <si>
    <t>RXSTG-1201</t>
  </si>
  <si>
    <t>RXSTG-1202</t>
  </si>
  <si>
    <t>VI126G3</t>
  </si>
  <si>
    <t>22520</t>
  </si>
  <si>
    <t>RXSTG-1203</t>
  </si>
  <si>
    <t>RXSTG-1204</t>
  </si>
  <si>
    <t>VI129D1</t>
  </si>
  <si>
    <t>22167</t>
  </si>
  <si>
    <t>RXSTG-1205</t>
  </si>
  <si>
    <t>RXSTG-1206</t>
  </si>
  <si>
    <t>VI129D2</t>
  </si>
  <si>
    <t>22168</t>
  </si>
  <si>
    <t>RXSTG-1207</t>
  </si>
  <si>
    <t>RXSTG-1208</t>
  </si>
  <si>
    <t>VI129D3</t>
  </si>
  <si>
    <t>22169</t>
  </si>
  <si>
    <t>RXSTG-1209</t>
  </si>
  <si>
    <t>RXSTG-1210</t>
  </si>
  <si>
    <t>VI129G1</t>
  </si>
  <si>
    <t>22527</t>
  </si>
  <si>
    <t>RXSTG-1211</t>
  </si>
  <si>
    <t>RXSTG-1212</t>
  </si>
  <si>
    <t>VI129G2</t>
  </si>
  <si>
    <t>22528</t>
  </si>
  <si>
    <t>RXSTG-1213</t>
  </si>
  <si>
    <t>RXSTG-1214</t>
  </si>
  <si>
    <t>VI129G3</t>
  </si>
  <si>
    <t>22529</t>
  </si>
  <si>
    <t>RXSTG-1215</t>
  </si>
  <si>
    <t>RXSTG-1216</t>
  </si>
  <si>
    <t>VI131D1</t>
  </si>
  <si>
    <t>22173</t>
  </si>
  <si>
    <t>RXSTG-1217</t>
  </si>
  <si>
    <t>RXSTG-1218</t>
  </si>
  <si>
    <t>VI131D2</t>
  </si>
  <si>
    <t>22174</t>
  </si>
  <si>
    <t>RXSTG-1219</t>
  </si>
  <si>
    <t>RXSTG-1220</t>
  </si>
  <si>
    <t>VI131D3</t>
  </si>
  <si>
    <t>22175</t>
  </si>
  <si>
    <t>RXSTG-1221</t>
  </si>
  <si>
    <t>RXSTG-1222</t>
  </si>
  <si>
    <t>VI131G1</t>
  </si>
  <si>
    <t>22533</t>
  </si>
  <si>
    <t>RXSTG-1223</t>
  </si>
  <si>
    <t>RXSTG-1224</t>
  </si>
  <si>
    <t>VI131G2</t>
  </si>
  <si>
    <t>22534</t>
  </si>
  <si>
    <t>RXSTG-1225</t>
  </si>
  <si>
    <t>RXSTG-1226</t>
  </si>
  <si>
    <t>VI131G3</t>
  </si>
  <si>
    <t>22535</t>
  </si>
  <si>
    <t>RXSTG-1227</t>
  </si>
  <si>
    <t>RXSTG-1228</t>
  </si>
  <si>
    <t>VI132D1</t>
  </si>
  <si>
    <t>22176</t>
  </si>
  <si>
    <t>RXSTG-1229</t>
  </si>
  <si>
    <t>RXSTG-1230</t>
  </si>
  <si>
    <t>VI132D2</t>
  </si>
  <si>
    <t>22177</t>
  </si>
  <si>
    <t>RXSTG-1231</t>
  </si>
  <si>
    <t>RXSTG-1232</t>
  </si>
  <si>
    <t>VI132D3</t>
  </si>
  <si>
    <t>22178</t>
  </si>
  <si>
    <t>RXSTG-1233</t>
  </si>
  <si>
    <t>RXSTG-1234</t>
  </si>
  <si>
    <t>VI132D4</t>
  </si>
  <si>
    <t>658</t>
  </si>
  <si>
    <t>RXSTG-1235</t>
  </si>
  <si>
    <t>RXSTG-1236</t>
  </si>
  <si>
    <t>VI132G1</t>
  </si>
  <si>
    <t>22536</t>
  </si>
  <si>
    <t>RXSTG-1237</t>
  </si>
  <si>
    <t>RXSTG-1238</t>
  </si>
  <si>
    <t>VI132G2</t>
  </si>
  <si>
    <t>22537</t>
  </si>
  <si>
    <t>RXSTG-1239</t>
  </si>
  <si>
    <t>RXSTG-1240</t>
  </si>
  <si>
    <t>VI132G3</t>
  </si>
  <si>
    <t>22538</t>
  </si>
  <si>
    <t>RXSTG-1241</t>
  </si>
  <si>
    <t>RXSTG-1242</t>
  </si>
  <si>
    <t>VI132G4</t>
  </si>
  <si>
    <t>36938</t>
  </si>
  <si>
    <t>RXSTG-1243</t>
  </si>
  <si>
    <t>RXSTG-1244</t>
  </si>
  <si>
    <t>VI133D1</t>
  </si>
  <si>
    <t>22179</t>
  </si>
  <si>
    <t>RXSTG-1245</t>
  </si>
  <si>
    <t>RXSTG-1246</t>
  </si>
  <si>
    <t>VI133D2</t>
  </si>
  <si>
    <t>22180</t>
  </si>
  <si>
    <t>RXSTG-1247</t>
  </si>
  <si>
    <t>RXSTG-1248</t>
  </si>
  <si>
    <t>VI133D3</t>
  </si>
  <si>
    <t>22181</t>
  </si>
  <si>
    <t>RXSTG-1249</t>
  </si>
  <si>
    <t>RXSTG-1250</t>
  </si>
  <si>
    <t>VI133G1</t>
  </si>
  <si>
    <t>22539</t>
  </si>
  <si>
    <t>RXSTG-1251</t>
  </si>
  <si>
    <t>RXSTG-1252</t>
  </si>
  <si>
    <t>VI133G2</t>
  </si>
  <si>
    <t>22540</t>
  </si>
  <si>
    <t>RXSTG-1253</t>
  </si>
  <si>
    <t>RXSTG-1254</t>
  </si>
  <si>
    <t>VI133G3</t>
  </si>
  <si>
    <t>22541</t>
  </si>
  <si>
    <t>RXSTG-1255</t>
  </si>
  <si>
    <t>RXSTG-1256</t>
  </si>
  <si>
    <t>VI135D1</t>
  </si>
  <si>
    <t>22185</t>
  </si>
  <si>
    <t>RXSTG-1257</t>
  </si>
  <si>
    <t>RXSTG-1258</t>
  </si>
  <si>
    <t>VI135D2</t>
  </si>
  <si>
    <t>22186</t>
  </si>
  <si>
    <t>RXSTG-1259</t>
  </si>
  <si>
    <t>RXSTG-1260</t>
  </si>
  <si>
    <t>VI135D3</t>
  </si>
  <si>
    <t>22187</t>
  </si>
  <si>
    <t>RXSTG-1261</t>
  </si>
  <si>
    <t>RXSTG-1262</t>
  </si>
  <si>
    <t>VI135G1</t>
  </si>
  <si>
    <t>22545</t>
  </si>
  <si>
    <t>RXSTG-1263</t>
  </si>
  <si>
    <t>RXSTG-1264</t>
  </si>
  <si>
    <t>VI135G2</t>
  </si>
  <si>
    <t>22546</t>
  </si>
  <si>
    <t>RXSTG-1265</t>
  </si>
  <si>
    <t>RXSTG-1266</t>
  </si>
  <si>
    <t>VI135G3</t>
  </si>
  <si>
    <t>22547</t>
  </si>
  <si>
    <t>RXSTG-1267</t>
  </si>
  <si>
    <t>RXSTG-1268</t>
  </si>
  <si>
    <t>VI136D1</t>
  </si>
  <si>
    <t>22188</t>
  </si>
  <si>
    <t>RXSTG-1269</t>
  </si>
  <si>
    <t>RXSTG-1270</t>
  </si>
  <si>
    <t>VI136D2</t>
  </si>
  <si>
    <t>22189</t>
  </si>
  <si>
    <t>RXSTG-1271</t>
  </si>
  <si>
    <t>RXSTG-1272</t>
  </si>
  <si>
    <t>VI136D3</t>
  </si>
  <si>
    <t>22190</t>
  </si>
  <si>
    <t>RXSTG-1273</t>
  </si>
  <si>
    <t>RXSTG-1274</t>
  </si>
  <si>
    <t>VI136G1</t>
  </si>
  <si>
    <t>22548</t>
  </si>
  <si>
    <t>RXSTG-1275</t>
  </si>
  <si>
    <t>RXSTG-1276</t>
  </si>
  <si>
    <t>VI136G2</t>
  </si>
  <si>
    <t>22549</t>
  </si>
  <si>
    <t>RXSTG-1277</t>
  </si>
  <si>
    <t>RXSTG-1278</t>
  </si>
  <si>
    <t>VI136G3</t>
  </si>
  <si>
    <t>22550</t>
  </si>
  <si>
    <t>RXSTG-1279</t>
  </si>
  <si>
    <t>RXSTG-1280</t>
  </si>
  <si>
    <t>VI137D1</t>
  </si>
  <si>
    <t>22191</t>
  </si>
  <si>
    <t>RXSTG-1281</t>
  </si>
  <si>
    <t>RXSTG-1282</t>
  </si>
  <si>
    <t>VI137D2</t>
  </si>
  <si>
    <t>22192</t>
  </si>
  <si>
    <t>RXSTG-1283</t>
  </si>
  <si>
    <t>RXSTG-1284</t>
  </si>
  <si>
    <t>VI137D3</t>
  </si>
  <si>
    <t>22193</t>
  </si>
  <si>
    <t>RXSTG-1285</t>
  </si>
  <si>
    <t>RXSTG-1286</t>
  </si>
  <si>
    <t>VI137D4</t>
  </si>
  <si>
    <t>659</t>
  </si>
  <si>
    <t>RXSTG-1287</t>
  </si>
  <si>
    <t>RXSTG-1288</t>
  </si>
  <si>
    <t>VI137G1</t>
  </si>
  <si>
    <t>22551</t>
  </si>
  <si>
    <t>RXSTG-1289</t>
  </si>
  <si>
    <t>RXSTG-1290</t>
  </si>
  <si>
    <t>VI137G2</t>
  </si>
  <si>
    <t>22552</t>
  </si>
  <si>
    <t>RXSTG-1291</t>
  </si>
  <si>
    <t>RXSTG-1292</t>
  </si>
  <si>
    <t>VI137G3</t>
  </si>
  <si>
    <t>22553</t>
  </si>
  <si>
    <t>RXSTG-1293</t>
  </si>
  <si>
    <t>RXSTG-1294</t>
  </si>
  <si>
    <t>VI137G4</t>
  </si>
  <si>
    <t>664</t>
  </si>
  <si>
    <t>RXSTG-1295</t>
  </si>
  <si>
    <t>RXSTG-1296</t>
  </si>
  <si>
    <t>VI138D1</t>
  </si>
  <si>
    <t>22194</t>
  </si>
  <si>
    <t>RXSTG-1297</t>
  </si>
  <si>
    <t>RXSTG-1298</t>
  </si>
  <si>
    <t>VI138D2</t>
  </si>
  <si>
    <t>22195</t>
  </si>
  <si>
    <t>RXSTG-1299</t>
  </si>
  <si>
    <t>RXSTG-1300</t>
  </si>
  <si>
    <t>VI138D3</t>
  </si>
  <si>
    <t>22196</t>
  </si>
  <si>
    <t>RXSTG-1301</t>
  </si>
  <si>
    <t>RXSTG-1302</t>
  </si>
  <si>
    <t>VI138G1</t>
  </si>
  <si>
    <t>22554</t>
  </si>
  <si>
    <t>RXSTG-1303</t>
  </si>
  <si>
    <t>RXSTG-1304</t>
  </si>
  <si>
    <t>VI138G2</t>
  </si>
  <si>
    <t>22555</t>
  </si>
  <si>
    <t>RXSTG-1305</t>
  </si>
  <si>
    <t>RXSTG-1306</t>
  </si>
  <si>
    <t>VI138G3</t>
  </si>
  <si>
    <t>22556</t>
  </si>
  <si>
    <t>RXSTG-1307</t>
  </si>
  <si>
    <t>RXSTG-1308</t>
  </si>
  <si>
    <t>VI141D1</t>
  </si>
  <si>
    <t>22203</t>
  </si>
  <si>
    <t>RXSTG-1309</t>
  </si>
  <si>
    <t>RXSTG-1310</t>
  </si>
  <si>
    <t>VI141D2</t>
  </si>
  <si>
    <t>22204</t>
  </si>
  <si>
    <t>RXSTG-1311</t>
  </si>
  <si>
    <t>RXSTG-1312</t>
  </si>
  <si>
    <t>VI141D3</t>
  </si>
  <si>
    <t>22205</t>
  </si>
  <si>
    <t>RXSTG-1313</t>
  </si>
  <si>
    <t>RXSTG-1314</t>
  </si>
  <si>
    <t>VI141G1</t>
  </si>
  <si>
    <t>22563</t>
  </si>
  <si>
    <t>RXSTG-1315</t>
  </si>
  <si>
    <t>RXSTG-1316</t>
  </si>
  <si>
    <t>VI141G2</t>
  </si>
  <si>
    <t>22564</t>
  </si>
  <si>
    <t>RXSTG-1317</t>
  </si>
  <si>
    <t>RXSTG-1318</t>
  </si>
  <si>
    <t>VI141G3</t>
  </si>
  <si>
    <t>22565</t>
  </si>
  <si>
    <t>RXSTG-1319</t>
  </si>
  <si>
    <t>RXSTG-1320</t>
  </si>
  <si>
    <t>VI142D1</t>
  </si>
  <si>
    <t>22206</t>
  </si>
  <si>
    <t>RXSTG-1321</t>
  </si>
  <si>
    <t>RXSTG-1322</t>
  </si>
  <si>
    <t>VI142D2</t>
  </si>
  <si>
    <t>22207</t>
  </si>
  <si>
    <t>RXSTG-1323</t>
  </si>
  <si>
    <t>RXSTG-1324</t>
  </si>
  <si>
    <t>VI142D3</t>
  </si>
  <si>
    <t>22208</t>
  </si>
  <si>
    <t>RXSTG-1325</t>
  </si>
  <si>
    <t>RXSTG-1326</t>
  </si>
  <si>
    <t>VI142G1</t>
  </si>
  <si>
    <t>22566</t>
  </si>
  <si>
    <t>RXSTG-1327</t>
  </si>
  <si>
    <t>RXSTG-1328</t>
  </si>
  <si>
    <t>VI142G2</t>
  </si>
  <si>
    <t>22567</t>
  </si>
  <si>
    <t>RXSTG-1329</t>
  </si>
  <si>
    <t>RXSTG-1330</t>
  </si>
  <si>
    <t>VI142G3</t>
  </si>
  <si>
    <t>22568</t>
  </si>
  <si>
    <t>RXSTG-1331</t>
  </si>
  <si>
    <t>RXSTG-1332</t>
  </si>
  <si>
    <t>VI143D1</t>
  </si>
  <si>
    <t>22209</t>
  </si>
  <si>
    <t>RXSTG-1333</t>
  </si>
  <si>
    <t>RXSTG-1334</t>
  </si>
  <si>
    <t>VI143D2</t>
  </si>
  <si>
    <t>22210</t>
  </si>
  <si>
    <t>RXSTG-1335</t>
  </si>
  <si>
    <t>RXSTG-1336</t>
  </si>
  <si>
    <t>VI143D3</t>
  </si>
  <si>
    <t>22211</t>
  </si>
  <si>
    <t>RXSTG-1337</t>
  </si>
  <si>
    <t>RXSTG-1338</t>
  </si>
  <si>
    <t>VI143G1</t>
  </si>
  <si>
    <t>22569</t>
  </si>
  <si>
    <t>RXSTG-1339</t>
  </si>
  <si>
    <t>RXSTG-1340</t>
  </si>
  <si>
    <t>VI143G2</t>
  </si>
  <si>
    <t>22570</t>
  </si>
  <si>
    <t>RXSTG-1341</t>
  </si>
  <si>
    <t>RXSTG-1342</t>
  </si>
  <si>
    <t>VI143G3</t>
  </si>
  <si>
    <t>22571</t>
  </si>
  <si>
    <t>RXSTG-1343</t>
  </si>
  <si>
    <t>RXSTG-1344</t>
  </si>
  <si>
    <t>VI144D1</t>
  </si>
  <si>
    <t>22212</t>
  </si>
  <si>
    <t>RXSTG-1345</t>
  </si>
  <si>
    <t>RXSTG-1346</t>
  </si>
  <si>
    <t>VI144D2</t>
  </si>
  <si>
    <t>22213</t>
  </si>
  <si>
    <t>RXSTG-1347</t>
  </si>
  <si>
    <t>RXSTG-1348</t>
  </si>
  <si>
    <t>VI144D3</t>
  </si>
  <si>
    <t>22214</t>
  </si>
  <si>
    <t>RXSTG-1349</t>
  </si>
  <si>
    <t>RXSTG-1350</t>
  </si>
  <si>
    <t>VI144G1</t>
  </si>
  <si>
    <t>22572</t>
  </si>
  <si>
    <t>RXSTG-1351</t>
  </si>
  <si>
    <t>RXSTG-1352</t>
  </si>
  <si>
    <t>VI144G2</t>
  </si>
  <si>
    <t>22573</t>
  </si>
  <si>
    <t>RXSTG-1353</t>
  </si>
  <si>
    <t>RXSTG-1354</t>
  </si>
  <si>
    <t>VI144G3</t>
  </si>
  <si>
    <t>22574</t>
  </si>
  <si>
    <t>RXSTG-1355</t>
  </si>
  <si>
    <t>RXSTG-1356</t>
  </si>
  <si>
    <t>VI146D1</t>
  </si>
  <si>
    <t>22218</t>
  </si>
  <si>
    <t>RXSTG-1357</t>
  </si>
  <si>
    <t>RXSTG-1358</t>
  </si>
  <si>
    <t>VI146D2</t>
  </si>
  <si>
    <t>22219</t>
  </si>
  <si>
    <t>RXSTG-1359</t>
  </si>
  <si>
    <t>RXSTG-1360</t>
  </si>
  <si>
    <t>VI146D3</t>
  </si>
  <si>
    <t>22220</t>
  </si>
  <si>
    <t>RXSTG-1361</t>
  </si>
  <si>
    <t>RXSTG-1362</t>
  </si>
  <si>
    <t>VI146G1</t>
  </si>
  <si>
    <t>22578</t>
  </si>
  <si>
    <t>RXSTG-1363</t>
  </si>
  <si>
    <t>RXSTG-1364</t>
  </si>
  <si>
    <t>VI146G2</t>
  </si>
  <si>
    <t>22579</t>
  </si>
  <si>
    <t>RXSTG-1365</t>
  </si>
  <si>
    <t>RXSTG-1366</t>
  </si>
  <si>
    <t>VI146G3</t>
  </si>
  <si>
    <t>22580</t>
  </si>
  <si>
    <t>RXSTG-1367</t>
  </si>
  <si>
    <t>RXSTG-1368</t>
  </si>
  <si>
    <t>VI147D1</t>
  </si>
  <si>
    <t>22221</t>
  </si>
  <si>
    <t>RXSTG-1369</t>
  </si>
  <si>
    <t>RXSTG-1370</t>
  </si>
  <si>
    <t>VI147D2</t>
  </si>
  <si>
    <t>22222</t>
  </si>
  <si>
    <t>RXSTG-1371</t>
  </si>
  <si>
    <t>RXSTG-1372</t>
  </si>
  <si>
    <t>VI147D3</t>
  </si>
  <si>
    <t>22223</t>
  </si>
  <si>
    <t>RXSTG-1373</t>
  </si>
  <si>
    <t>RXSTG-1374</t>
  </si>
  <si>
    <t>VI147G1</t>
  </si>
  <si>
    <t>22581</t>
  </si>
  <si>
    <t>RXSTG-1375</t>
  </si>
  <si>
    <t>RXSTG-1376</t>
  </si>
  <si>
    <t>VI147G2</t>
  </si>
  <si>
    <t>22582</t>
  </si>
  <si>
    <t>RXSTG-1377</t>
  </si>
  <si>
    <t>RXSTG-1378</t>
  </si>
  <si>
    <t>VI147G3</t>
  </si>
  <si>
    <t>22583</t>
  </si>
  <si>
    <t>RXSTG-1379</t>
  </si>
  <si>
    <t>RXSTG-1380</t>
  </si>
  <si>
    <t>VI148D1</t>
  </si>
  <si>
    <t>22224</t>
  </si>
  <si>
    <t>RXSTG-1381</t>
  </si>
  <si>
    <t>RXSTG-1382</t>
  </si>
  <si>
    <t>VI148D2</t>
  </si>
  <si>
    <t>22225</t>
  </si>
  <si>
    <t>RXSTG-1383</t>
  </si>
  <si>
    <t>RXSTG-1384</t>
  </si>
  <si>
    <t>VI148D3</t>
  </si>
  <si>
    <t>22226</t>
  </si>
  <si>
    <t>RXSTG-1385</t>
  </si>
  <si>
    <t>RXSTG-1386</t>
  </si>
  <si>
    <t>VI148G1</t>
  </si>
  <si>
    <t>22584</t>
  </si>
  <si>
    <t>RXSTG-1387</t>
  </si>
  <si>
    <t>RXSTG-1388</t>
  </si>
  <si>
    <t>VI148G2</t>
  </si>
  <si>
    <t>22585</t>
  </si>
  <si>
    <t>RXSTG-1389</t>
  </si>
  <si>
    <t>RXSTG-1390</t>
  </si>
  <si>
    <t>VI148G3</t>
  </si>
  <si>
    <t>22586</t>
  </si>
  <si>
    <t>RXSTG-1391</t>
  </si>
  <si>
    <t>RXSTG-1392</t>
  </si>
  <si>
    <t>VI150D1</t>
  </si>
  <si>
    <t>22230</t>
  </si>
  <si>
    <t>RXSTG-1393</t>
  </si>
  <si>
    <t>RXSTG-1394</t>
  </si>
  <si>
    <t>VI150D2</t>
  </si>
  <si>
    <t>22231</t>
  </si>
  <si>
    <t>RXSTG-1395</t>
  </si>
  <si>
    <t>RXSTG-1396</t>
  </si>
  <si>
    <t>VI150D3</t>
  </si>
  <si>
    <t>22232</t>
  </si>
  <si>
    <t>RXSTG-1397</t>
  </si>
  <si>
    <t>RXSTG-1398</t>
  </si>
  <si>
    <t>VI150G1</t>
  </si>
  <si>
    <t>22590</t>
  </si>
  <si>
    <t>RXSTG-1399</t>
  </si>
  <si>
    <t>RXSTG-1400</t>
  </si>
  <si>
    <t>VI150G2</t>
  </si>
  <si>
    <t>22591</t>
  </si>
  <si>
    <t>RXSTG-1401</t>
  </si>
  <si>
    <t>RXSTG-1402</t>
  </si>
  <si>
    <t>VI150G3</t>
  </si>
  <si>
    <t>22592</t>
  </si>
  <si>
    <t>RXSTG-1403</t>
  </si>
  <si>
    <t>RXSTG-1404</t>
  </si>
  <si>
    <t>VI151D1</t>
  </si>
  <si>
    <t>22233</t>
  </si>
  <si>
    <t>RXSTG-1405</t>
  </si>
  <si>
    <t>RXSTG-1406</t>
  </si>
  <si>
    <t>VI151D2</t>
  </si>
  <si>
    <t>22234</t>
  </si>
  <si>
    <t>RXSTG-1407</t>
  </si>
  <si>
    <t>RXSTG-1408</t>
  </si>
  <si>
    <t>VI151D3</t>
  </si>
  <si>
    <t>22235</t>
  </si>
  <si>
    <t>RXSTG-1409</t>
  </si>
  <si>
    <t>RXSTG-1410</t>
  </si>
  <si>
    <t>VI151G1</t>
  </si>
  <si>
    <t>22593</t>
  </si>
  <si>
    <t>RXSTG-1411</t>
  </si>
  <si>
    <t>RXSTG-1412</t>
  </si>
  <si>
    <t>VI151G2</t>
  </si>
  <si>
    <t>22594</t>
  </si>
  <si>
    <t>RXSTG-1413</t>
  </si>
  <si>
    <t>RXSTG-1414</t>
  </si>
  <si>
    <t>VI151G3</t>
  </si>
  <si>
    <t>22595</t>
  </si>
  <si>
    <t>RXSTG-1415</t>
  </si>
  <si>
    <t>RXSTG-1416</t>
  </si>
  <si>
    <t>VI152D1</t>
  </si>
  <si>
    <t>22236</t>
  </si>
  <si>
    <t>RXSTG-1417</t>
  </si>
  <si>
    <t>RXSTG-1418</t>
  </si>
  <si>
    <t>VI152D2</t>
  </si>
  <si>
    <t>22237</t>
  </si>
  <si>
    <t>RXSTG-1419</t>
  </si>
  <si>
    <t>RXSTG-1420</t>
  </si>
  <si>
    <t>VI152D3</t>
  </si>
  <si>
    <t>22238</t>
  </si>
  <si>
    <t>RXSTG-1421</t>
  </si>
  <si>
    <t>RXSTG-1422</t>
  </si>
  <si>
    <t>VI152G1</t>
  </si>
  <si>
    <t>22596</t>
  </si>
  <si>
    <t>RXSTG-1423</t>
  </si>
  <si>
    <t>RXSTG-1424</t>
  </si>
  <si>
    <t>VI152G2</t>
  </si>
  <si>
    <t>22597</t>
  </si>
  <si>
    <t>RXSTG-1425</t>
  </si>
  <si>
    <t>RXSTG-1426</t>
  </si>
  <si>
    <t>VI152G3</t>
  </si>
  <si>
    <t>22598</t>
  </si>
  <si>
    <t>RXSTG-1427</t>
  </si>
  <si>
    <t>RXSTG-1428</t>
  </si>
  <si>
    <t>VI153D1</t>
  </si>
  <si>
    <t>22239</t>
  </si>
  <si>
    <t>RXSTG-1429</t>
  </si>
  <si>
    <t>RXSTG-1430</t>
  </si>
  <si>
    <t>VI153D2</t>
  </si>
  <si>
    <t>22240</t>
  </si>
  <si>
    <t>RXSTG-1431</t>
  </si>
  <si>
    <t>RXSTG-1432</t>
  </si>
  <si>
    <t>VI153D3</t>
  </si>
  <si>
    <t>22241</t>
  </si>
  <si>
    <t>RXSTG-1433</t>
  </si>
  <si>
    <t>RXSTG-1434</t>
  </si>
  <si>
    <t>VI153G1</t>
  </si>
  <si>
    <t>22599</t>
  </si>
  <si>
    <t>RXSTG-1435</t>
  </si>
  <si>
    <t>RXSTG-1436</t>
  </si>
  <si>
    <t>VI153G2</t>
  </si>
  <si>
    <t>22600</t>
  </si>
  <si>
    <t>RXSTG-1437</t>
  </si>
  <si>
    <t>RXSTG-1438</t>
  </si>
  <si>
    <t>VI153G3</t>
  </si>
  <si>
    <t>22601</t>
  </si>
  <si>
    <t>RXSTG-1439</t>
  </si>
  <si>
    <t>RXSTG-1440</t>
  </si>
  <si>
    <t>VI157D1</t>
  </si>
  <si>
    <t>22251</t>
  </si>
  <si>
    <t>RXSTG-1441</t>
  </si>
  <si>
    <t>RXSTG-1442</t>
  </si>
  <si>
    <t>VI157D2</t>
  </si>
  <si>
    <t>22252</t>
  </si>
  <si>
    <t>RXSTG-1443</t>
  </si>
  <si>
    <t>RXSTG-1444</t>
  </si>
  <si>
    <t>VI157D3</t>
  </si>
  <si>
    <t>22253</t>
  </si>
  <si>
    <t>RXSTG-1445</t>
  </si>
  <si>
    <t>RXSTG-1446</t>
  </si>
  <si>
    <t>VI157G1</t>
  </si>
  <si>
    <t>22611</t>
  </si>
  <si>
    <t>RXSTG-1447</t>
  </si>
  <si>
    <t>RXSTG-1448</t>
  </si>
  <si>
    <t>VI157G2</t>
  </si>
  <si>
    <t>22612</t>
  </si>
  <si>
    <t>RXSTG-1449</t>
  </si>
  <si>
    <t>RXSTG-1450</t>
  </si>
  <si>
    <t>VI157G3</t>
  </si>
  <si>
    <t>22613</t>
  </si>
  <si>
    <t>RXSTG-1451</t>
  </si>
  <si>
    <t>RXSTG-1452</t>
  </si>
  <si>
    <t>VI158D1</t>
  </si>
  <si>
    <t>22254</t>
  </si>
  <si>
    <t>RXSTG-1453</t>
  </si>
  <si>
    <t>RXSTG-1454</t>
  </si>
  <si>
    <t>VI158D2</t>
  </si>
  <si>
    <t>22255</t>
  </si>
  <si>
    <t>RXSTG-1455</t>
  </si>
  <si>
    <t>RXSTG-1456</t>
  </si>
  <si>
    <t>VI158D3</t>
  </si>
  <si>
    <t>22256</t>
  </si>
  <si>
    <t>RXSTG-1457</t>
  </si>
  <si>
    <t>RXSTG-1458</t>
  </si>
  <si>
    <t>VI158G1</t>
  </si>
  <si>
    <t>22614</t>
  </si>
  <si>
    <t>RXSTG-1459</t>
  </si>
  <si>
    <t>RXSTG-1460</t>
  </si>
  <si>
    <t>VI158G2</t>
  </si>
  <si>
    <t>22615</t>
  </si>
  <si>
    <t>RXSTG-1461</t>
  </si>
  <si>
    <t>RXSTG-1462</t>
  </si>
  <si>
    <t>VI158G3</t>
  </si>
  <si>
    <t>22616</t>
  </si>
  <si>
    <t>RXSTG-1463</t>
  </si>
  <si>
    <t>RXSTG-1464</t>
  </si>
  <si>
    <t>VI159D1</t>
  </si>
  <si>
    <t>22257</t>
  </si>
  <si>
    <t>RXSTG-1465</t>
  </si>
  <si>
    <t>RXSTG-1466</t>
  </si>
  <si>
    <t>VI159D2</t>
  </si>
  <si>
    <t>22258</t>
  </si>
  <si>
    <t>RXSTG-1467</t>
  </si>
  <si>
    <t>RXSTG-1468</t>
  </si>
  <si>
    <t>VI159D3</t>
  </si>
  <si>
    <t>22259</t>
  </si>
  <si>
    <t>RXSTG-1469</t>
  </si>
  <si>
    <t>RXSTG-1470</t>
  </si>
  <si>
    <t>VI159G1</t>
  </si>
  <si>
    <t>22617</t>
  </si>
  <si>
    <t>RXSTG-1471</t>
  </si>
  <si>
    <t>RXSTG-1472</t>
  </si>
  <si>
    <t>VI159G2</t>
  </si>
  <si>
    <t>22618</t>
  </si>
  <si>
    <t>RXSTG-1473</t>
  </si>
  <si>
    <t>RXSTG-1474</t>
  </si>
  <si>
    <t>VI159G3</t>
  </si>
  <si>
    <t>22619</t>
  </si>
  <si>
    <t>RXSTG-1475</t>
  </si>
  <si>
    <t>RXSTG-1476</t>
  </si>
  <si>
    <t>VI160D1</t>
  </si>
  <si>
    <t>22260</t>
  </si>
  <si>
    <t>RXSTG-1477</t>
  </si>
  <si>
    <t>RXSTG-1478</t>
  </si>
  <si>
    <t>VI160D2</t>
  </si>
  <si>
    <t>22261</t>
  </si>
  <si>
    <t>RXSTG-1479</t>
  </si>
  <si>
    <t>RXSTG-1480</t>
  </si>
  <si>
    <t>VI160D3</t>
  </si>
  <si>
    <t>22262</t>
  </si>
  <si>
    <t>RXSTG-1481</t>
  </si>
  <si>
    <t>RXSTG-1482</t>
  </si>
  <si>
    <t>VI160G1</t>
  </si>
  <si>
    <t>22620</t>
  </si>
  <si>
    <t>RXSTG-1483</t>
  </si>
  <si>
    <t>RXSTG-1484</t>
  </si>
  <si>
    <t>VI160G2</t>
  </si>
  <si>
    <t>22621</t>
  </si>
  <si>
    <t>RXSTG-1485</t>
  </si>
  <si>
    <t>RXSTG-1486</t>
  </si>
  <si>
    <t>VI160G3</t>
  </si>
  <si>
    <t>22622</t>
  </si>
  <si>
    <t>RXSTG-1487</t>
  </si>
  <si>
    <t>RXSTG-1488</t>
  </si>
  <si>
    <t>VI161D1</t>
  </si>
  <si>
    <t>22263</t>
  </si>
  <si>
    <t>RXSTG-1489</t>
  </si>
  <si>
    <t>RXSTG-1490</t>
  </si>
  <si>
    <t>VI161D2</t>
  </si>
  <si>
    <t>22264</t>
  </si>
  <si>
    <t>RXSTG-1491</t>
  </si>
  <si>
    <t>RXSTG-1492</t>
  </si>
  <si>
    <t>VI161D3</t>
  </si>
  <si>
    <t>22265</t>
  </si>
  <si>
    <t>RXSTG-1493</t>
  </si>
  <si>
    <t>RXSTG-1494</t>
  </si>
  <si>
    <t>VI161G1</t>
  </si>
  <si>
    <t>22623</t>
  </si>
  <si>
    <t>RXSTG-1495</t>
  </si>
  <si>
    <t>RXSTG-1496</t>
  </si>
  <si>
    <t>VI161G2</t>
  </si>
  <si>
    <t>22624</t>
  </si>
  <si>
    <t>RXSTG-1497</t>
  </si>
  <si>
    <t>RXSTG-1498</t>
  </si>
  <si>
    <t>VI161G3</t>
  </si>
  <si>
    <t>22625</t>
  </si>
  <si>
    <t>RXSTG-1499</t>
  </si>
  <si>
    <t>RXSTG-1500</t>
  </si>
  <si>
    <t>VI163D1</t>
  </si>
  <si>
    <t>22269</t>
  </si>
  <si>
    <t>RXSTG-1501</t>
  </si>
  <si>
    <t>RXSTG-1502</t>
  </si>
  <si>
    <t>VI163D2</t>
  </si>
  <si>
    <t>22270</t>
  </si>
  <si>
    <t>RXSTG-1503</t>
  </si>
  <si>
    <t>RXSTG-1504</t>
  </si>
  <si>
    <t>VI163D3</t>
  </si>
  <si>
    <t>22271</t>
  </si>
  <si>
    <t>RXSTG-1505</t>
  </si>
  <si>
    <t>RXSTG-1506</t>
  </si>
  <si>
    <t>VI163G1</t>
  </si>
  <si>
    <t>22629</t>
  </si>
  <si>
    <t>RXSTG-1507</t>
  </si>
  <si>
    <t>RXSTG-1508</t>
  </si>
  <si>
    <t>VI163G2</t>
  </si>
  <si>
    <t>22630</t>
  </si>
  <si>
    <t>RXSTG-1509</t>
  </si>
  <si>
    <t>RXSTG-1510</t>
  </si>
  <si>
    <t>VI163G3</t>
  </si>
  <si>
    <t>22631</t>
  </si>
  <si>
    <t>RXSTG-1511</t>
  </si>
  <si>
    <t>RXSTG-1512</t>
  </si>
  <si>
    <t>VI167D1</t>
  </si>
  <si>
    <t>22281</t>
  </si>
  <si>
    <t>RXSTG-1513</t>
  </si>
  <si>
    <t>RXSTG-1514</t>
  </si>
  <si>
    <t>VI167D2</t>
  </si>
  <si>
    <t>22282</t>
  </si>
  <si>
    <t>RXSTG-1515</t>
  </si>
  <si>
    <t>RXSTG-1516</t>
  </si>
  <si>
    <t>VI167D3</t>
  </si>
  <si>
    <t>22283</t>
  </si>
  <si>
    <t>RXSTG-1517</t>
  </si>
  <si>
    <t>RXSTG-1518</t>
  </si>
  <si>
    <t>VI167G1</t>
  </si>
  <si>
    <t>22641</t>
  </si>
  <si>
    <t>RXSTG-1519</t>
  </si>
  <si>
    <t>RXSTG-1520</t>
  </si>
  <si>
    <t>VI167G2</t>
  </si>
  <si>
    <t>22642</t>
  </si>
  <si>
    <t>RXSTG-1521</t>
  </si>
  <si>
    <t>RXSTG-1522</t>
  </si>
  <si>
    <t>VI167G3</t>
  </si>
  <si>
    <t>22643</t>
  </si>
  <si>
    <t>RXSTG-1523</t>
  </si>
  <si>
    <t>RXSTG-1524</t>
  </si>
  <si>
    <t>VI168D1</t>
  </si>
  <si>
    <t>22284</t>
  </si>
  <si>
    <t>RXSTG-1525</t>
  </si>
  <si>
    <t>RXSTG-1526</t>
  </si>
  <si>
    <t>VI168D2</t>
  </si>
  <si>
    <t>22285</t>
  </si>
  <si>
    <t>RXSTG-1527</t>
  </si>
  <si>
    <t>RXSTG-1528</t>
  </si>
  <si>
    <t>VI168D3</t>
  </si>
  <si>
    <t>22286</t>
  </si>
  <si>
    <t>RXSTG-1529</t>
  </si>
  <si>
    <t>RXSTG-1530</t>
  </si>
  <si>
    <t>VI168G1</t>
  </si>
  <si>
    <t>22644</t>
  </si>
  <si>
    <t>RXSTG-1531</t>
  </si>
  <si>
    <t>RXSTG-1532</t>
  </si>
  <si>
    <t>VI168G2</t>
  </si>
  <si>
    <t>22645</t>
  </si>
  <si>
    <t>RXSTG-1533</t>
  </si>
  <si>
    <t>RXSTG-1534</t>
  </si>
  <si>
    <t>VI168G3</t>
  </si>
  <si>
    <t>22646</t>
  </si>
  <si>
    <t>RXSTG-1535</t>
  </si>
  <si>
    <t>RXSTG-1536</t>
  </si>
  <si>
    <t>VI169D1</t>
  </si>
  <si>
    <t>22287</t>
  </si>
  <si>
    <t>RXSTG-1537</t>
  </si>
  <si>
    <t>RXSTG-1538</t>
  </si>
  <si>
    <t>VI169D2</t>
  </si>
  <si>
    <t>22288</t>
  </si>
  <si>
    <t>RXSTG-1539</t>
  </si>
  <si>
    <t>RXSTG-1540</t>
  </si>
  <si>
    <t>VI169D3</t>
  </si>
  <si>
    <t>22289</t>
  </si>
  <si>
    <t>RXSTG-1541</t>
  </si>
  <si>
    <t>RXSTG-1542</t>
  </si>
  <si>
    <t>VI169G1</t>
  </si>
  <si>
    <t>22647</t>
  </si>
  <si>
    <t>RXSTG-1543</t>
  </si>
  <si>
    <t>RXSTG-1544</t>
  </si>
  <si>
    <t>VI169G2</t>
  </si>
  <si>
    <t>22648</t>
  </si>
  <si>
    <t>RXSTG-1545</t>
  </si>
  <si>
    <t>RXSTG-1546</t>
  </si>
  <si>
    <t>VI169G3</t>
  </si>
  <si>
    <t>22649</t>
  </si>
  <si>
    <t>RXSTG-1547</t>
  </si>
  <si>
    <t>RXSTG-1548</t>
  </si>
  <si>
    <t>VI170D1</t>
  </si>
  <si>
    <t>22290</t>
  </si>
  <si>
    <t>RXSTG-1549</t>
  </si>
  <si>
    <t>RXSTG-1550</t>
  </si>
  <si>
    <t>VI170D2</t>
  </si>
  <si>
    <t>22291</t>
  </si>
  <si>
    <t>RXSTG-1551</t>
  </si>
  <si>
    <t>RXSTG-1552</t>
  </si>
  <si>
    <t>VI170D3</t>
  </si>
  <si>
    <t>22292</t>
  </si>
  <si>
    <t>RXSTG-1553</t>
  </si>
  <si>
    <t>RXSTG-1554</t>
  </si>
  <si>
    <t>VI170G1</t>
  </si>
  <si>
    <t>22650</t>
  </si>
  <si>
    <t>RXSTG-1555</t>
  </si>
  <si>
    <t>RXSTG-1556</t>
  </si>
  <si>
    <t>VI170G2</t>
  </si>
  <si>
    <t>22651</t>
  </si>
  <si>
    <t>RXSTG-1557</t>
  </si>
  <si>
    <t>RXSTG-1558</t>
  </si>
  <si>
    <t>VI170G3</t>
  </si>
  <si>
    <t>22652</t>
  </si>
  <si>
    <t>RXSTG-1559</t>
  </si>
  <si>
    <t>RXSTG-1560</t>
  </si>
  <si>
    <t>VI172D1</t>
  </si>
  <si>
    <t>22296</t>
  </si>
  <si>
    <t>RXSTG-1561</t>
  </si>
  <si>
    <t>RXSTG-1562</t>
  </si>
  <si>
    <t>VI172D2</t>
  </si>
  <si>
    <t>22297</t>
  </si>
  <si>
    <t>RXSTG-1563</t>
  </si>
  <si>
    <t>RXSTG-1564</t>
  </si>
  <si>
    <t>VI172D3</t>
  </si>
  <si>
    <t>22298</t>
  </si>
  <si>
    <t>RXSTG-1565</t>
  </si>
  <si>
    <t>RXSTG-1566</t>
  </si>
  <si>
    <t>VI172G1</t>
  </si>
  <si>
    <t>22656</t>
  </si>
  <si>
    <t>RXSTG-1567</t>
  </si>
  <si>
    <t>RXSTG-1568</t>
  </si>
  <si>
    <t>VI172G2</t>
  </si>
  <si>
    <t>22657</t>
  </si>
  <si>
    <t>RXSTG-1569</t>
  </si>
  <si>
    <t>RXSTG-1570</t>
  </si>
  <si>
    <t>VI172G3</t>
  </si>
  <si>
    <t>22658</t>
  </si>
  <si>
    <t>RXSTG-1571</t>
  </si>
  <si>
    <t>RXSTG-1572</t>
  </si>
  <si>
    <t>VI173D1</t>
  </si>
  <si>
    <t>22299</t>
  </si>
  <si>
    <t>RXSTG-1573</t>
  </si>
  <si>
    <t>RXSTG-1574</t>
  </si>
  <si>
    <t>VI173D2</t>
  </si>
  <si>
    <t>22300</t>
  </si>
  <si>
    <t>RXSTG-1575</t>
  </si>
  <si>
    <t>RXSTG-1576</t>
  </si>
  <si>
    <t>VI173D3</t>
  </si>
  <si>
    <t>22301</t>
  </si>
  <si>
    <t>RXSTG-1577</t>
  </si>
  <si>
    <t>RXSTG-1578</t>
  </si>
  <si>
    <t>VI173G1</t>
  </si>
  <si>
    <t>22659</t>
  </si>
  <si>
    <t>RXSTG-1579</t>
  </si>
  <si>
    <t>RXSTG-1580</t>
  </si>
  <si>
    <t>VI173G2</t>
  </si>
  <si>
    <t>22660</t>
  </si>
  <si>
    <t>RXSTG-1581</t>
  </si>
  <si>
    <t>RXSTG-1582</t>
  </si>
  <si>
    <t>VI173G3</t>
  </si>
  <si>
    <t>22661</t>
  </si>
  <si>
    <t>RXSTG-1583</t>
  </si>
  <si>
    <t>RXSTG-1584</t>
  </si>
  <si>
    <t>VI176D1</t>
  </si>
  <si>
    <t>22308</t>
  </si>
  <si>
    <t>RXSTG-1585</t>
  </si>
  <si>
    <t>RXSTG-1586</t>
  </si>
  <si>
    <t>VI176D2</t>
  </si>
  <si>
    <t>22309</t>
  </si>
  <si>
    <t>RXSTG-1587</t>
  </si>
  <si>
    <t>RXSTG-1588</t>
  </si>
  <si>
    <t>VI176D3</t>
  </si>
  <si>
    <t>22310</t>
  </si>
  <si>
    <t>RXSTG-1589</t>
  </si>
  <si>
    <t>RXSTG-1590</t>
  </si>
  <si>
    <t>VI176G1</t>
  </si>
  <si>
    <t>22668</t>
  </si>
  <si>
    <t>RXSTG-1591</t>
  </si>
  <si>
    <t>RXSTG-1592</t>
  </si>
  <si>
    <t>VI176G2</t>
  </si>
  <si>
    <t>22669</t>
  </si>
  <si>
    <t>RXSTG-1593</t>
  </si>
  <si>
    <t>RXSTG-1594</t>
  </si>
  <si>
    <t>VI176G3</t>
  </si>
  <si>
    <t>22670</t>
  </si>
  <si>
    <t>RXSTG-1595</t>
  </si>
  <si>
    <t>RXSTG-1596</t>
  </si>
  <si>
    <t>VI177D1</t>
  </si>
  <si>
    <t>22311</t>
  </si>
  <si>
    <t>RXSTG-1597</t>
  </si>
  <si>
    <t>RXSTG-1598</t>
  </si>
  <si>
    <t>VI177D2</t>
  </si>
  <si>
    <t>22312</t>
  </si>
  <si>
    <t>RXSTG-1599</t>
  </si>
  <si>
    <t>RXSTG-1600</t>
  </si>
  <si>
    <t>VI177D3</t>
  </si>
  <si>
    <t>22313</t>
  </si>
  <si>
    <t>RXSTG-1601</t>
  </si>
  <si>
    <t>RXSTG-1602</t>
  </si>
  <si>
    <t>VI177G1</t>
  </si>
  <si>
    <t>22671</t>
  </si>
  <si>
    <t>RXSTG-1603</t>
  </si>
  <si>
    <t>RXSTG-1604</t>
  </si>
  <si>
    <t>VI177G2</t>
  </si>
  <si>
    <t>22672</t>
  </si>
  <si>
    <t>RXSTG-1605</t>
  </si>
  <si>
    <t>RXSTG-1606</t>
  </si>
  <si>
    <t>VI177G3</t>
  </si>
  <si>
    <t>22673</t>
  </si>
  <si>
    <t>RXSTG-1607</t>
  </si>
  <si>
    <t>RXSTG-1608</t>
  </si>
  <si>
    <t>VI179D1</t>
  </si>
  <si>
    <t>22317</t>
  </si>
  <si>
    <t>RXSTG-1609</t>
  </si>
  <si>
    <t>RXSTG-1610</t>
  </si>
  <si>
    <t>VI179D2</t>
  </si>
  <si>
    <t>22318</t>
  </si>
  <si>
    <t>RXSTG-1611</t>
  </si>
  <si>
    <t>RXSTG-1612</t>
  </si>
  <si>
    <t>VI179D3</t>
  </si>
  <si>
    <t>22319</t>
  </si>
  <si>
    <t>RXSTG-1613</t>
  </si>
  <si>
    <t>RXSTG-1614</t>
  </si>
  <si>
    <t>VI179G1</t>
  </si>
  <si>
    <t>22677</t>
  </si>
  <si>
    <t>RXSTG-1615</t>
  </si>
  <si>
    <t>RXSTG-1616</t>
  </si>
  <si>
    <t>VI179G2</t>
  </si>
  <si>
    <t>22678</t>
  </si>
  <si>
    <t>RXSTG-1617</t>
  </si>
  <si>
    <t>RXSTG-1618</t>
  </si>
  <si>
    <t>VI179G3</t>
  </si>
  <si>
    <t>22679</t>
  </si>
  <si>
    <t>RXSTG-1619</t>
  </si>
  <si>
    <t>RXSTG-1620</t>
  </si>
  <si>
    <t>VI180G1</t>
  </si>
  <si>
    <t>360</t>
  </si>
  <si>
    <t>RXSTG-1621</t>
  </si>
  <si>
    <t>RXSTG-1622</t>
  </si>
  <si>
    <t>VI180G2</t>
  </si>
  <si>
    <t>361</t>
  </si>
  <si>
    <t>RXSTG-1623</t>
  </si>
  <si>
    <t>RXSTG-1624</t>
  </si>
  <si>
    <t>VI180G3</t>
  </si>
  <si>
    <t>362</t>
  </si>
  <si>
    <t>RXSTG-1625</t>
  </si>
  <si>
    <t>RXSTG-1626</t>
  </si>
  <si>
    <t>VI181G1</t>
  </si>
  <si>
    <t>30614</t>
  </si>
  <si>
    <t>RXSTG-1627</t>
  </si>
  <si>
    <t>RXSTG-1628</t>
  </si>
  <si>
    <t>VI181G2</t>
  </si>
  <si>
    <t>30615</t>
  </si>
  <si>
    <t>RXSTG-1629</t>
  </si>
  <si>
    <t>RXSTG-1630</t>
  </si>
  <si>
    <t>VI181G3</t>
  </si>
  <si>
    <t>30616</t>
  </si>
  <si>
    <t>RXSTG-1631</t>
  </si>
  <si>
    <t>RXSTG-1632</t>
  </si>
  <si>
    <t>VI183G1</t>
  </si>
  <si>
    <t>25194</t>
  </si>
  <si>
    <t>RXSTG-1633</t>
  </si>
  <si>
    <t>RXSTG-1634</t>
  </si>
  <si>
    <t>VI183G2</t>
  </si>
  <si>
    <t>25195</t>
  </si>
  <si>
    <t>RXSTG-1635</t>
  </si>
  <si>
    <t>RXSTG-1636</t>
  </si>
  <si>
    <t>VI183G3</t>
  </si>
  <si>
    <t>25196</t>
  </si>
  <si>
    <t>RXSTG-1637</t>
  </si>
  <si>
    <t>RXSTG-1638</t>
  </si>
  <si>
    <t>VI184G1</t>
  </si>
  <si>
    <t>25182</t>
  </si>
  <si>
    <t>RXSTG-1639</t>
  </si>
  <si>
    <t>RXSTG-1640</t>
  </si>
  <si>
    <t>VI184G2</t>
  </si>
  <si>
    <t>25183</t>
  </si>
  <si>
    <t>RXSTG-1641</t>
  </si>
  <si>
    <t>RXSTG-1642</t>
  </si>
  <si>
    <t>VI184G3</t>
  </si>
  <si>
    <t>25184</t>
  </si>
  <si>
    <t>RXSTG-1643</t>
  </si>
  <si>
    <t>RXSTG-1644</t>
  </si>
  <si>
    <t>VI186D1</t>
  </si>
  <si>
    <t>32721</t>
  </si>
  <si>
    <t>RXSTG-1645</t>
  </si>
  <si>
    <t>RXSTG-1646</t>
  </si>
  <si>
    <t>VI186D2</t>
  </si>
  <si>
    <t>32722</t>
  </si>
  <si>
    <t>RXSTG-1647</t>
  </si>
  <si>
    <t>RXSTG-1648</t>
  </si>
  <si>
    <t>VI186D3</t>
  </si>
  <si>
    <t>32723</t>
  </si>
  <si>
    <t>RXSTG-1649</t>
  </si>
  <si>
    <t>RXSTG-1650</t>
  </si>
  <si>
    <t>VI186G1</t>
  </si>
  <si>
    <t>32718</t>
  </si>
  <si>
    <t>RXSTG-1651</t>
  </si>
  <si>
    <t>RXSTG-1652</t>
  </si>
  <si>
    <t>VI186G2</t>
  </si>
  <si>
    <t>32719</t>
  </si>
  <si>
    <t>RXSTG-1653</t>
  </si>
  <si>
    <t>RXSTG-1654</t>
  </si>
  <si>
    <t>VI186G3</t>
  </si>
  <si>
    <t>32720</t>
  </si>
  <si>
    <t>RXSTG-1655</t>
  </si>
  <si>
    <t>RXSTG-1656</t>
  </si>
  <si>
    <t>VI187G1</t>
  </si>
  <si>
    <t>38988</t>
  </si>
  <si>
    <t>RXSTG-1657</t>
  </si>
  <si>
    <t>RXSTG-1658</t>
  </si>
  <si>
    <t>VI187G2</t>
  </si>
  <si>
    <t>38989</t>
  </si>
  <si>
    <t>RXSTG-1659</t>
  </si>
  <si>
    <t>RXSTG-1660</t>
  </si>
  <si>
    <t>VI187G3</t>
  </si>
  <si>
    <t>38990</t>
  </si>
  <si>
    <t>RXSTG-1661</t>
  </si>
  <si>
    <t>RXSTG-1662</t>
  </si>
  <si>
    <t>VI188G1</t>
  </si>
  <si>
    <t>41623</t>
  </si>
  <si>
    <t>RXSTG-1663</t>
  </si>
  <si>
    <t>RXSTG-1664</t>
  </si>
  <si>
    <t>VI188G2</t>
  </si>
  <si>
    <t>41624</t>
  </si>
  <si>
    <t>RXSTG-1665</t>
  </si>
  <si>
    <t>RXSTG-1666</t>
  </si>
  <si>
    <t>VI188G3</t>
  </si>
  <si>
    <t>41625</t>
  </si>
  <si>
    <t>RXSTG-1667</t>
  </si>
  <si>
    <t>RXSTG-1668</t>
  </si>
  <si>
    <t>VI189G1</t>
  </si>
  <si>
    <t>27000</t>
  </si>
  <si>
    <t>RXSTG-1669</t>
  </si>
  <si>
    <t>RXSTG-1670</t>
  </si>
  <si>
    <t>VI189G2</t>
  </si>
  <si>
    <t>27001</t>
  </si>
  <si>
    <t>RXSTG-1671</t>
  </si>
  <si>
    <t>RXSTG-1672</t>
  </si>
  <si>
    <t>VI189G3</t>
  </si>
  <si>
    <t>27002</t>
  </si>
  <si>
    <t>RXSTG-1673</t>
  </si>
  <si>
    <t>RXSTG-1674</t>
  </si>
  <si>
    <t>VI190G1</t>
  </si>
  <si>
    <t>41719</t>
  </si>
  <si>
    <t>RXSTG-1675</t>
  </si>
  <si>
    <t>RXSTG-1676</t>
  </si>
  <si>
    <t>VI190G2</t>
  </si>
  <si>
    <t>41720</t>
  </si>
  <si>
    <t>RXSTG-1677</t>
  </si>
  <si>
    <t>RXSTG-1678</t>
  </si>
  <si>
    <t>VI190G3</t>
  </si>
  <si>
    <t>41721</t>
  </si>
  <si>
    <t>RXSTG-1679</t>
  </si>
  <si>
    <t>RXSTG-1680</t>
  </si>
  <si>
    <t>VI193G1</t>
  </si>
  <si>
    <t>25032</t>
  </si>
  <si>
    <t>RXSTG-1681</t>
  </si>
  <si>
    <t>RXSTG-1682</t>
  </si>
  <si>
    <t>VI193G2</t>
  </si>
  <si>
    <t>25033</t>
  </si>
  <si>
    <t>RXSTG-1683</t>
  </si>
  <si>
    <t>RXSTG-1684</t>
  </si>
  <si>
    <t>VI193G3</t>
  </si>
  <si>
    <t>25034</t>
  </si>
  <si>
    <t>RXSTG-1685</t>
  </si>
  <si>
    <t>RXSTG-1686</t>
  </si>
  <si>
    <t>VI196G1</t>
  </si>
  <si>
    <t>25693</t>
  </si>
  <si>
    <t>RXSTG-1687</t>
  </si>
  <si>
    <t>RXSTG-1688</t>
  </si>
  <si>
    <t>VI196G2</t>
  </si>
  <si>
    <t>25694</t>
  </si>
  <si>
    <t>RXSTG-1689</t>
  </si>
  <si>
    <t>RXSTG-1690</t>
  </si>
  <si>
    <t>VI196G3</t>
  </si>
  <si>
    <t>25695</t>
  </si>
  <si>
    <t>RXSTG-1691</t>
  </si>
  <si>
    <t>RXSTG-1692</t>
  </si>
  <si>
    <t>VI198G1</t>
  </si>
  <si>
    <t>38205</t>
  </si>
  <si>
    <t>RXSTG-1693</t>
  </si>
  <si>
    <t>RXSTG-1694</t>
  </si>
  <si>
    <t>VI198G2</t>
  </si>
  <si>
    <t>38206</t>
  </si>
  <si>
    <t>RXSTG-1695</t>
  </si>
  <si>
    <t>RXSTG-1696</t>
  </si>
  <si>
    <t>VI198G3</t>
  </si>
  <si>
    <t>38207</t>
  </si>
  <si>
    <t>RXSTG-1697</t>
  </si>
  <si>
    <t>RXSTG-1698</t>
  </si>
  <si>
    <t>VI199G1</t>
  </si>
  <si>
    <t>36098</t>
  </si>
  <si>
    <t>RXSTG-1699</t>
  </si>
  <si>
    <t>RXSTG-1700</t>
  </si>
  <si>
    <t>VI199G2</t>
  </si>
  <si>
    <t>36099</t>
  </si>
  <si>
    <t>RXSTG-1701</t>
  </si>
  <si>
    <t>RXSTG-1702</t>
  </si>
  <si>
    <t>VI199G3</t>
  </si>
  <si>
    <t>36100</t>
  </si>
  <si>
    <t>RXSTG-1703</t>
  </si>
  <si>
    <t>RXSTG-1704</t>
  </si>
  <si>
    <t>VI201D1</t>
  </si>
  <si>
    <t>32191</t>
  </si>
  <si>
    <t>RXSTG-1705</t>
  </si>
  <si>
    <t>RXSTG-1706</t>
  </si>
  <si>
    <t>VI201D2</t>
  </si>
  <si>
    <t>32192</t>
  </si>
  <si>
    <t>RXSTG-1707</t>
  </si>
  <si>
    <t>RXSTG-1708</t>
  </si>
  <si>
    <t>VI201D3</t>
  </si>
  <si>
    <t>32193</t>
  </si>
  <si>
    <t>RXSTG-1709</t>
  </si>
  <si>
    <t>RXSTG-1710</t>
  </si>
  <si>
    <t>VI201G1</t>
  </si>
  <si>
    <t>32188</t>
  </si>
  <si>
    <t>RXSTG-1711</t>
  </si>
  <si>
    <t>RXSTG-1712</t>
  </si>
  <si>
    <t>VI201G2</t>
  </si>
  <si>
    <t>32189</t>
  </si>
  <si>
    <t>RXSTG-1713</t>
  </si>
  <si>
    <t>RXSTG-1714</t>
  </si>
  <si>
    <t>VI201G3</t>
  </si>
  <si>
    <t>32190</t>
  </si>
  <si>
    <t>RXSTG-1715</t>
  </si>
  <si>
    <t>RXSTG-1716</t>
  </si>
  <si>
    <t>VI202G1</t>
  </si>
  <si>
    <t>25575</t>
  </si>
  <si>
    <t>RXSTG-1717</t>
  </si>
  <si>
    <t>RXSTG-1718</t>
  </si>
  <si>
    <t>VI202G2</t>
  </si>
  <si>
    <t>25576</t>
  </si>
  <si>
    <t>RXSTG-1719</t>
  </si>
  <si>
    <t>RXSTG-1720</t>
  </si>
  <si>
    <t>VI202G3</t>
  </si>
  <si>
    <t>25577</t>
  </si>
  <si>
    <t>RXSTG-1721</t>
  </si>
  <si>
    <t>RXSTG-1722</t>
  </si>
  <si>
    <t>VI203D1</t>
  </si>
  <si>
    <t>32155</t>
  </si>
  <si>
    <t>RXSTG-1723</t>
  </si>
  <si>
    <t>RXSTG-1724</t>
  </si>
  <si>
    <t>VI203D2</t>
  </si>
  <si>
    <t>32156</t>
  </si>
  <si>
    <t>RXSTG-1725</t>
  </si>
  <si>
    <t>RXSTG-1726</t>
  </si>
  <si>
    <t>VI203D3</t>
  </si>
  <si>
    <t>32157</t>
  </si>
  <si>
    <t>RXSTG-1727</t>
  </si>
  <si>
    <t>RXSTG-1728</t>
  </si>
  <si>
    <t>VI203G1</t>
  </si>
  <si>
    <t>32152</t>
  </si>
  <si>
    <t>RXSTG-1729</t>
  </si>
  <si>
    <t>RXSTG-1730</t>
  </si>
  <si>
    <t>VI203G2</t>
  </si>
  <si>
    <t>32153</t>
  </si>
  <si>
    <t>RXSTG-1731</t>
  </si>
  <si>
    <t>RXSTG-1732</t>
  </si>
  <si>
    <t>VI203G3</t>
  </si>
  <si>
    <t>32154</t>
  </si>
  <si>
    <t>RXSTG-1733</t>
  </si>
  <si>
    <t>RXSTG-1734</t>
  </si>
  <si>
    <t>VI205D1</t>
  </si>
  <si>
    <t>36755</t>
  </si>
  <si>
    <t>RXSTG-1735</t>
  </si>
  <si>
    <t>RXSTG-1736</t>
  </si>
  <si>
    <t>VI205D2</t>
  </si>
  <si>
    <t>36756</t>
  </si>
  <si>
    <t>RXSTG-1737</t>
  </si>
  <si>
    <t>RXSTG-1738</t>
  </si>
  <si>
    <t>VI205D3</t>
  </si>
  <si>
    <t>36757</t>
  </si>
  <si>
    <t>RXSTG-1739</t>
  </si>
  <si>
    <t>RXSTG-1740</t>
  </si>
  <si>
    <t>VI205D4</t>
  </si>
  <si>
    <t>36761</t>
  </si>
  <si>
    <t>RXSTG-1741</t>
  </si>
  <si>
    <t>RXSTG-1742</t>
  </si>
  <si>
    <t>VI205G1</t>
  </si>
  <si>
    <t>36751</t>
  </si>
  <si>
    <t>RXSTG-1743</t>
  </si>
  <si>
    <t>RXSTG-1744</t>
  </si>
  <si>
    <t>VI205G2</t>
  </si>
  <si>
    <t>36752</t>
  </si>
  <si>
    <t>RXSTG-1745</t>
  </si>
  <si>
    <t>RXSTG-1746</t>
  </si>
  <si>
    <t>VI205G3</t>
  </si>
  <si>
    <t>36753</t>
  </si>
  <si>
    <t>RXSTG-1747</t>
  </si>
  <si>
    <t>RXSTG-1748</t>
  </si>
  <si>
    <t>VI205G4</t>
  </si>
  <si>
    <t>36754</t>
  </si>
  <si>
    <t>RXSTG-1749</t>
  </si>
  <si>
    <t>RXSTG-1750</t>
  </si>
  <si>
    <t>VI207G1</t>
  </si>
  <si>
    <t>2340</t>
  </si>
  <si>
    <t>RXSTG-1751</t>
  </si>
  <si>
    <t>RXSTG-1752</t>
  </si>
  <si>
    <t>VI207G2</t>
  </si>
  <si>
    <t>2341</t>
  </si>
  <si>
    <t>RXSTG-1753</t>
  </si>
  <si>
    <t>RXSTG-1754</t>
  </si>
  <si>
    <t>VI207G3</t>
  </si>
  <si>
    <t>2342</t>
  </si>
  <si>
    <t>RXSTG-1755</t>
  </si>
  <si>
    <t>RXSTG-1756</t>
  </si>
  <si>
    <t>VI209G1</t>
  </si>
  <si>
    <t>30702</t>
  </si>
  <si>
    <t>RXSTG-1757</t>
  </si>
  <si>
    <t>RXSTG-1758</t>
  </si>
  <si>
    <t>VI209G2</t>
  </si>
  <si>
    <t>30703</t>
  </si>
  <si>
    <t>RXSTG-1759</t>
  </si>
  <si>
    <t>RXSTG-1760</t>
  </si>
  <si>
    <t>VI209G3</t>
  </si>
  <si>
    <t>30704</t>
  </si>
  <si>
    <t>RXSTG-1761</t>
  </si>
  <si>
    <t>RXSTG-1762</t>
  </si>
  <si>
    <t>VI211D1</t>
  </si>
  <si>
    <t>32589</t>
  </si>
  <si>
    <t>RXSTG-1763</t>
  </si>
  <si>
    <t>RXSTG-1764</t>
  </si>
  <si>
    <t>VI211D2</t>
  </si>
  <si>
    <t>32590</t>
  </si>
  <si>
    <t>RXSTG-1765</t>
  </si>
  <si>
    <t>RXSTG-1766</t>
  </si>
  <si>
    <t>VI211D3</t>
  </si>
  <si>
    <t>32591</t>
  </si>
  <si>
    <t>RXSTG-1767</t>
  </si>
  <si>
    <t>RXSTG-1768</t>
  </si>
  <si>
    <t>VI211G1</t>
  </si>
  <si>
    <t>32586</t>
  </si>
  <si>
    <t>RXSTG-1769</t>
  </si>
  <si>
    <t>RXSTG-1770</t>
  </si>
  <si>
    <t>VI211G2</t>
  </si>
  <si>
    <t>32587</t>
  </si>
  <si>
    <t>RXSTG-1771</t>
  </si>
  <si>
    <t>RXSTG-1772</t>
  </si>
  <si>
    <t>VI211G3</t>
  </si>
  <si>
    <t>32588</t>
  </si>
  <si>
    <t>RXSTG-1773</t>
  </si>
  <si>
    <t>RXSTG-1774</t>
  </si>
  <si>
    <t>VI212G1</t>
  </si>
  <si>
    <t>25168</t>
  </si>
  <si>
    <t>RXSTG-1775</t>
  </si>
  <si>
    <t>RXSTG-1776</t>
  </si>
  <si>
    <t>VI212G2</t>
  </si>
  <si>
    <t>25169</t>
  </si>
  <si>
    <t>RXSTG-1777</t>
  </si>
  <si>
    <t>RXSTG-1778</t>
  </si>
  <si>
    <t>VI212G3</t>
  </si>
  <si>
    <t>25170</t>
  </si>
  <si>
    <t>RXSTG-1779</t>
  </si>
  <si>
    <t>RXSTG-1780</t>
  </si>
  <si>
    <t>VI212G4</t>
  </si>
  <si>
    <t>25171</t>
  </si>
  <si>
    <t>RXSTG-1781</t>
  </si>
  <si>
    <t>RXSTG-1782</t>
  </si>
  <si>
    <t>VI214D1</t>
  </si>
  <si>
    <t>25735</t>
  </si>
  <si>
    <t>RXSTG-1783</t>
  </si>
  <si>
    <t>RXSTG-1784</t>
  </si>
  <si>
    <t>VI214D2</t>
  </si>
  <si>
    <t>25736</t>
  </si>
  <si>
    <t>RXSTG-1785</t>
  </si>
  <si>
    <t>RXSTG-1786</t>
  </si>
  <si>
    <t>VI214D3</t>
  </si>
  <si>
    <t>25737</t>
  </si>
  <si>
    <t>RXSTG-1787</t>
  </si>
  <si>
    <t>RXSTG-1788</t>
  </si>
  <si>
    <t>VI215G1</t>
  </si>
  <si>
    <t>40182</t>
  </si>
  <si>
    <t>RXSTG-1789</t>
  </si>
  <si>
    <t>RXSTG-1790</t>
  </si>
  <si>
    <t>VI215G2</t>
  </si>
  <si>
    <t>40183</t>
  </si>
  <si>
    <t>RXSTG-1791</t>
  </si>
  <si>
    <t>RXSTG-1792</t>
  </si>
  <si>
    <t>VI215G3</t>
  </si>
  <si>
    <t>40184</t>
  </si>
  <si>
    <t>RXSTG-1793</t>
  </si>
  <si>
    <t>RXSTG-1794</t>
  </si>
  <si>
    <t>VI222D1</t>
  </si>
  <si>
    <t>32733</t>
  </si>
  <si>
    <t>RXSTG-1795</t>
  </si>
  <si>
    <t>RXSTG-1796</t>
  </si>
  <si>
    <t>VI222D2</t>
  </si>
  <si>
    <t>32734</t>
  </si>
  <si>
    <t>RXSTG-1797</t>
  </si>
  <si>
    <t>RXSTG-1798</t>
  </si>
  <si>
    <t>VI222D3</t>
  </si>
  <si>
    <t>32735</t>
  </si>
  <si>
    <t>RXSTG-1799</t>
  </si>
  <si>
    <t>RXSTG-1800</t>
  </si>
  <si>
    <t>VI222G1</t>
  </si>
  <si>
    <t>32278</t>
  </si>
  <si>
    <t>RXSTG-1801</t>
  </si>
  <si>
    <t>RXSTG-1802</t>
  </si>
  <si>
    <t>VI222G2</t>
  </si>
  <si>
    <t>32279</t>
  </si>
  <si>
    <t>RXSTG-1803</t>
  </si>
  <si>
    <t>RXSTG-1804</t>
  </si>
  <si>
    <t>VI222G3</t>
  </si>
  <si>
    <t>32280</t>
  </si>
  <si>
    <t>RXSTG-1805</t>
  </si>
  <si>
    <t>RXSTG-1806</t>
  </si>
  <si>
    <t>VI231G1</t>
  </si>
  <si>
    <t>25179</t>
  </si>
  <si>
    <t>RXSTG-1807</t>
  </si>
  <si>
    <t>RXSTG-1808</t>
  </si>
  <si>
    <t>VI231G2</t>
  </si>
  <si>
    <t>25180</t>
  </si>
  <si>
    <t>RXSTG-1809</t>
  </si>
  <si>
    <t>RXSTG-1810</t>
  </si>
  <si>
    <t>VI231G3</t>
  </si>
  <si>
    <t>25181</t>
  </si>
  <si>
    <t>RXSTG-1811</t>
  </si>
  <si>
    <t>RXSTG-1812</t>
  </si>
  <si>
    <t>VI232G1</t>
  </si>
  <si>
    <t>30620</t>
  </si>
  <si>
    <t>RXSTG-1813</t>
  </si>
  <si>
    <t>RXSTG-1814</t>
  </si>
  <si>
    <t>VI232G2</t>
  </si>
  <si>
    <t>30621</t>
  </si>
  <si>
    <t>RXSTG-1815</t>
  </si>
  <si>
    <t>RXSTG-1816</t>
  </si>
  <si>
    <t>VI232G3</t>
  </si>
  <si>
    <t>30622</t>
  </si>
  <si>
    <t>RXSTG-1817</t>
  </si>
  <si>
    <t>RXSTG-1818</t>
  </si>
  <si>
    <t>VI235D1</t>
  </si>
  <si>
    <t>37958</t>
  </si>
  <si>
    <t>RXSTG-1819</t>
  </si>
  <si>
    <t>RXSTG-1820</t>
  </si>
  <si>
    <t>VI235D2</t>
  </si>
  <si>
    <t>37959</t>
  </si>
  <si>
    <t>RXSTG-1821</t>
  </si>
  <si>
    <t>RXSTG-1822</t>
  </si>
  <si>
    <t>VI235D3</t>
  </si>
  <si>
    <t>37960</t>
  </si>
  <si>
    <t>RXSTG-1823</t>
  </si>
  <si>
    <t>RXSTG-1824</t>
  </si>
  <si>
    <t>VI235G1</t>
  </si>
  <si>
    <t>37955</t>
  </si>
  <si>
    <t>RXSTG-1825</t>
  </si>
  <si>
    <t>RXSTG-1826</t>
  </si>
  <si>
    <t>VI235G2</t>
  </si>
  <si>
    <t>37956</t>
  </si>
  <si>
    <t>RXSTG-1827</t>
  </si>
  <si>
    <t>RXSTG-1828</t>
  </si>
  <si>
    <t>VI235G3</t>
  </si>
  <si>
    <t>37957</t>
  </si>
  <si>
    <t>RXSTG-1829</t>
  </si>
  <si>
    <t>RXSTG-1830</t>
  </si>
  <si>
    <t>VI239G1</t>
  </si>
  <si>
    <t>25702</t>
  </si>
  <si>
    <t>RXSTG-1831</t>
  </si>
  <si>
    <t>RXSTG-1832</t>
  </si>
  <si>
    <t>VI239G2</t>
  </si>
  <si>
    <t>25703</t>
  </si>
  <si>
    <t>RXSTG-1833</t>
  </si>
  <si>
    <t>RXSTG-1834</t>
  </si>
  <si>
    <t>VI239G3</t>
  </si>
  <si>
    <t>25704</t>
  </si>
  <si>
    <t>RXSTG-1835</t>
  </si>
  <si>
    <t>RXSTG-1836</t>
  </si>
  <si>
    <t>VI241G1</t>
  </si>
  <si>
    <t>36110</t>
  </si>
  <si>
    <t>RXSTG-1837</t>
  </si>
  <si>
    <t>RXSTG-1838</t>
  </si>
  <si>
    <t>VI241G2</t>
  </si>
  <si>
    <t>36111</t>
  </si>
  <si>
    <t>RXSTG-1839</t>
  </si>
  <si>
    <t>RXSTG-1840</t>
  </si>
  <si>
    <t>VI241G3</t>
  </si>
  <si>
    <t>36112</t>
  </si>
  <si>
    <t>RXSTG-1841</t>
  </si>
  <si>
    <t>RXSTG-1842</t>
  </si>
  <si>
    <t>VI244G1</t>
  </si>
  <si>
    <t>41334</t>
  </si>
  <si>
    <t>RXSTG-1843</t>
  </si>
  <si>
    <t>RXSTG-1844</t>
  </si>
  <si>
    <t>VI244G2</t>
  </si>
  <si>
    <t>41335</t>
  </si>
  <si>
    <t>RXSTG-1845</t>
  </si>
  <si>
    <t>RXSTG-1846</t>
  </si>
  <si>
    <t>VI244G3</t>
  </si>
  <si>
    <t>41336</t>
  </si>
  <si>
    <t>RXSTG-1847</t>
  </si>
  <si>
    <t>RXSTG-1848</t>
  </si>
  <si>
    <t>VI245G1</t>
  </si>
  <si>
    <t>32602</t>
  </si>
  <si>
    <t>RXSTG-1849</t>
  </si>
  <si>
    <t>RXSTG-1850</t>
  </si>
  <si>
    <t>VI245G2</t>
  </si>
  <si>
    <t>32603</t>
  </si>
  <si>
    <t>RXSTG-1851</t>
  </si>
  <si>
    <t>RXSTG-1852</t>
  </si>
  <si>
    <t>VI245G3</t>
  </si>
  <si>
    <t>32604</t>
  </si>
  <si>
    <t>RXSTG-1853</t>
  </si>
  <si>
    <t>RXSTG-1854</t>
  </si>
  <si>
    <t>VI255G1</t>
  </si>
  <si>
    <t>39114</t>
  </si>
  <si>
    <t>RXSTG-1855</t>
  </si>
  <si>
    <t>RXSTG-1856</t>
  </si>
  <si>
    <t>VI255G2</t>
  </si>
  <si>
    <t>39115</t>
  </si>
  <si>
    <t>RXSTG-1857</t>
  </si>
  <si>
    <t>RXSTG-1858</t>
  </si>
  <si>
    <t>VI255G3</t>
  </si>
  <si>
    <t>39116</t>
  </si>
  <si>
    <t>RXSTG-1859</t>
  </si>
  <si>
    <t>RXSTG-1860</t>
  </si>
  <si>
    <t>VI259G1</t>
  </si>
  <si>
    <t>32580</t>
  </si>
  <si>
    <t>RXSTG-1861</t>
  </si>
  <si>
    <t>RXSTG-1862</t>
  </si>
  <si>
    <t>VI259G2</t>
  </si>
  <si>
    <t>32581</t>
  </si>
  <si>
    <t>RXSTG-1863</t>
  </si>
  <si>
    <t>RXSTG-1864</t>
  </si>
  <si>
    <t>VI259G3</t>
  </si>
  <si>
    <t>32582</t>
  </si>
  <si>
    <t>RXSTG-1865</t>
  </si>
  <si>
    <t>RXSTG-1866</t>
  </si>
  <si>
    <t>VI263G1</t>
  </si>
  <si>
    <t>36116</t>
  </si>
  <si>
    <t>RXSTG-1867</t>
  </si>
  <si>
    <t>RXSTG-1868</t>
  </si>
  <si>
    <t>VI263G2</t>
  </si>
  <si>
    <t>36117</t>
  </si>
  <si>
    <t>RXSTG-1869</t>
  </si>
  <si>
    <t>RXSTG-1870</t>
  </si>
  <si>
    <t>VI263G3</t>
  </si>
  <si>
    <t>36118</t>
  </si>
  <si>
    <t>RXSTG-1871</t>
  </si>
  <si>
    <t>RXSTG-1872</t>
  </si>
  <si>
    <t>VI264G1</t>
  </si>
  <si>
    <t>41710</t>
  </si>
  <si>
    <t>RXSTG-1873</t>
  </si>
  <si>
    <t>RXSTG-1874</t>
  </si>
  <si>
    <t>VI264G2</t>
  </si>
  <si>
    <t>41711</t>
  </si>
  <si>
    <t>RXSTG-1875</t>
  </si>
  <si>
    <t>RXSTG-1876</t>
  </si>
  <si>
    <t>VI264G3</t>
  </si>
  <si>
    <t>41712</t>
  </si>
  <si>
    <t>RXSTG-1877</t>
  </si>
  <si>
    <t>RXSTG-1878</t>
  </si>
  <si>
    <t>VI265G1</t>
  </si>
  <si>
    <t>41638</t>
  </si>
  <si>
    <t>RXSTG-1879</t>
  </si>
  <si>
    <t>RXSTG-1880</t>
  </si>
  <si>
    <t>VI265G2</t>
  </si>
  <si>
    <t>41639</t>
  </si>
  <si>
    <t>RXSTG-1881</t>
  </si>
  <si>
    <t>RXSTG-1882</t>
  </si>
  <si>
    <t>VI265G3</t>
  </si>
  <si>
    <t>41640</t>
  </si>
  <si>
    <t>RXSTG-1883</t>
  </si>
  <si>
    <t>RXSTG-1884</t>
  </si>
  <si>
    <t>VI266G1</t>
  </si>
  <si>
    <t>36122</t>
  </si>
  <si>
    <t>RXSTG-1885</t>
  </si>
  <si>
    <t>RXSTG-1886</t>
  </si>
  <si>
    <t>VI266G2</t>
  </si>
  <si>
    <t>36123</t>
  </si>
  <si>
    <t>RXSTG-1887</t>
  </si>
  <si>
    <t>RXSTG-1888</t>
  </si>
  <si>
    <t>VI266G3</t>
  </si>
  <si>
    <t>36124</t>
  </si>
  <si>
    <t>RXSTG-1889</t>
  </si>
  <si>
    <t>RXSTG-1890</t>
  </si>
  <si>
    <t>VI267G1</t>
  </si>
  <si>
    <t>40680</t>
  </si>
  <si>
    <t>RXSTG-1891</t>
  </si>
  <si>
    <t>RXSTG-1892</t>
  </si>
  <si>
    <t>VI267G2</t>
  </si>
  <si>
    <t>40681</t>
  </si>
  <si>
    <t>RXSTG-1893</t>
  </si>
  <si>
    <t>RXSTG-1894</t>
  </si>
  <si>
    <t>VI267G3</t>
  </si>
  <si>
    <t>40682</t>
  </si>
  <si>
    <t>RXSTG-1895</t>
  </si>
  <si>
    <t>RXSTG-1896</t>
  </si>
  <si>
    <t>VI269G1</t>
  </si>
  <si>
    <t>40034</t>
  </si>
  <si>
    <t>RXSTG-1897</t>
  </si>
  <si>
    <t>RXSTG-1898</t>
  </si>
  <si>
    <t>VI269G2</t>
  </si>
  <si>
    <t>40035</t>
  </si>
  <si>
    <t>RXSTG-1899</t>
  </si>
  <si>
    <t>RXSTG-1900</t>
  </si>
  <si>
    <t>VI269G3</t>
  </si>
  <si>
    <t>40036</t>
  </si>
  <si>
    <t>RXSTG-1901</t>
  </si>
  <si>
    <t>RXSTG-1902</t>
  </si>
  <si>
    <t>VI309G1</t>
  </si>
  <si>
    <t>42532</t>
  </si>
  <si>
    <t>RXSTG-1903</t>
  </si>
  <si>
    <t>RXSTG-1904</t>
  </si>
  <si>
    <t>VI309G2</t>
  </si>
  <si>
    <t>42533</t>
  </si>
  <si>
    <t>RXSTG-1905</t>
  </si>
  <si>
    <t>RXSTG-1906</t>
  </si>
  <si>
    <t>VI309G3</t>
  </si>
  <si>
    <t>42534</t>
  </si>
  <si>
    <t>RXSTG-1907</t>
  </si>
  <si>
    <t>RXSTG-1908</t>
  </si>
  <si>
    <t>VI720G1</t>
  </si>
  <si>
    <t>607</t>
  </si>
  <si>
    <t>RXSTG-1909</t>
  </si>
  <si>
    <t>RXSTG-1910</t>
  </si>
  <si>
    <t>VI720G2</t>
  </si>
  <si>
    <t>608</t>
  </si>
  <si>
    <t>RXSTG-1911</t>
  </si>
  <si>
    <t>RXSTG-1912</t>
  </si>
  <si>
    <t>VI720G3</t>
  </si>
  <si>
    <t>609</t>
  </si>
  <si>
    <t>RXSTG-1913</t>
  </si>
  <si>
    <t>RXSTG-1914</t>
  </si>
  <si>
    <t>VI720G4</t>
  </si>
  <si>
    <t>662</t>
  </si>
  <si>
    <t>RXSTG-1915</t>
  </si>
  <si>
    <t>RXSTG-1916</t>
  </si>
  <si>
    <t>VI741D1</t>
  </si>
  <si>
    <t>604</t>
  </si>
  <si>
    <t>RXSTG-1917</t>
  </si>
  <si>
    <t>RXSTG-1918</t>
  </si>
  <si>
    <t>VI741D2</t>
  </si>
  <si>
    <t>605</t>
  </si>
  <si>
    <t>RXSTG-1919</t>
  </si>
  <si>
    <t>RXSTG-1920</t>
  </si>
  <si>
    <t>VI741D3</t>
  </si>
  <si>
    <t>606</t>
  </si>
  <si>
    <t>RXSTG-1921</t>
  </si>
  <si>
    <t>RXSTG-1922</t>
  </si>
  <si>
    <t>VI741G1</t>
  </si>
  <si>
    <t>601</t>
  </si>
  <si>
    <t>RXSTG-1923</t>
  </si>
  <si>
    <t>RXSTG-1924</t>
  </si>
  <si>
    <t>VI741G2</t>
  </si>
  <si>
    <t>602</t>
  </si>
  <si>
    <t>RXSTG-1925</t>
  </si>
  <si>
    <t>RXSTG-1926</t>
  </si>
  <si>
    <t>VI741G3</t>
  </si>
  <si>
    <t>603</t>
  </si>
  <si>
    <t>RXSTG-1927</t>
  </si>
  <si>
    <t>RXSTG-1928</t>
  </si>
  <si>
    <t>VI746D1</t>
  </si>
  <si>
    <t>628</t>
  </si>
  <si>
    <t>RXSTG-1929</t>
  </si>
  <si>
    <t>RXSTG-1930</t>
  </si>
  <si>
    <t>VI746D2</t>
  </si>
  <si>
    <t>629</t>
  </si>
  <si>
    <t>RXSTG-1931</t>
  </si>
  <si>
    <t>RXSTG-1932</t>
  </si>
  <si>
    <t>VI746D3</t>
  </si>
  <si>
    <t>630</t>
  </si>
  <si>
    <t>RXSTG-1933</t>
  </si>
  <si>
    <t>RXSTG-1934</t>
  </si>
  <si>
    <t>VI753D1</t>
  </si>
  <si>
    <t>598</t>
  </si>
  <si>
    <t>RXSTG-1935</t>
  </si>
  <si>
    <t>RXSTG-1936</t>
  </si>
  <si>
    <t>VI753D2</t>
  </si>
  <si>
    <t>599</t>
  </si>
  <si>
    <t>RXSTG-1937</t>
  </si>
  <si>
    <t>RXSTG-1938</t>
  </si>
  <si>
    <t>VI753D3</t>
  </si>
  <si>
    <t>600</t>
  </si>
  <si>
    <t>RXSTG-1939</t>
  </si>
  <si>
    <t>RXSTG-1940</t>
  </si>
  <si>
    <t>VI753D4</t>
  </si>
  <si>
    <t>661</t>
  </si>
  <si>
    <t>RXSTG-1941</t>
  </si>
  <si>
    <t>RXSTG-1942</t>
  </si>
  <si>
    <t>VI753G1</t>
  </si>
  <si>
    <t>595</t>
  </si>
  <si>
    <t>RXSTG-1943</t>
  </si>
  <si>
    <t>RXSTG-1944</t>
  </si>
  <si>
    <t>VI753G2</t>
  </si>
  <si>
    <t>596</t>
  </si>
  <si>
    <t>RXSTG-1945</t>
  </si>
  <si>
    <t>RXSTG-1946</t>
  </si>
  <si>
    <t>VI753G3</t>
  </si>
  <si>
    <t>597</t>
  </si>
  <si>
    <t>RXSTG-1947</t>
  </si>
  <si>
    <t>RXSTG-1948</t>
  </si>
  <si>
    <t>VI753G4</t>
  </si>
  <si>
    <t>660</t>
  </si>
  <si>
    <t>RXSTG-1949</t>
  </si>
  <si>
    <t>RXSTG-1950</t>
  </si>
  <si>
    <t>VI763D1</t>
  </si>
  <si>
    <t>589</t>
  </si>
  <si>
    <t>RXSTG-1951</t>
  </si>
  <si>
    <t>RXSTG-1952</t>
  </si>
  <si>
    <t>VI763D2</t>
  </si>
  <si>
    <t>590</t>
  </si>
  <si>
    <t>RXSTG-1953</t>
  </si>
  <si>
    <t>RXSTG-1954</t>
  </si>
  <si>
    <t>VI763D3</t>
  </si>
  <si>
    <t>591</t>
  </si>
  <si>
    <t>RXSTG-1955</t>
  </si>
  <si>
    <t>RXSTG-1956</t>
  </si>
  <si>
    <t>VI763G1</t>
  </si>
  <si>
    <t>586</t>
  </si>
  <si>
    <t>RXSTG-1957</t>
  </si>
  <si>
    <t>RXSTG-1958</t>
  </si>
  <si>
    <t>VI763G2</t>
  </si>
  <si>
    <t>587</t>
  </si>
  <si>
    <t>RXSTG-1959</t>
  </si>
  <si>
    <t>RXSTG-1960</t>
  </si>
  <si>
    <t>VI763G3</t>
  </si>
  <si>
    <t>588</t>
  </si>
  <si>
    <t>RXSTG-1961</t>
  </si>
  <si>
    <t>RXSTG-1962</t>
  </si>
  <si>
    <t>VI775D1</t>
  </si>
  <si>
    <t>565</t>
  </si>
  <si>
    <t>RXSTG-1963</t>
  </si>
  <si>
    <t>RXSTG-1964</t>
  </si>
  <si>
    <t>VI775D2</t>
  </si>
  <si>
    <t>566</t>
  </si>
  <si>
    <t>RXSTG-1965</t>
  </si>
  <si>
    <t>RXSTG-1966</t>
  </si>
  <si>
    <t>VI775D3</t>
  </si>
  <si>
    <t>567</t>
  </si>
  <si>
    <t>RXSTG-1967</t>
  </si>
  <si>
    <t>RXSTG-1968</t>
  </si>
  <si>
    <t>VI775G1</t>
  </si>
  <si>
    <t>562</t>
  </si>
  <si>
    <t>RXSTG-1969</t>
  </si>
  <si>
    <t>RXSTG-1970</t>
  </si>
  <si>
    <t>VI775G2</t>
  </si>
  <si>
    <t>563</t>
  </si>
  <si>
    <t>RXSTG-1971</t>
  </si>
  <si>
    <t>RXSTG-1972</t>
  </si>
  <si>
    <t>VI775G3</t>
  </si>
  <si>
    <t>564</t>
  </si>
  <si>
    <t>RXSTG-1973</t>
  </si>
  <si>
    <t>RXSTG-1974</t>
  </si>
  <si>
    <t>VI787G1</t>
  </si>
  <si>
    <t>622</t>
  </si>
  <si>
    <t>RXSTG-1975</t>
  </si>
  <si>
    <t>RXSTG-1976</t>
  </si>
  <si>
    <t>VI787G2</t>
  </si>
  <si>
    <t>623</t>
  </si>
  <si>
    <t>RXSTG-1977</t>
  </si>
  <si>
    <t>RXSTG-1978</t>
  </si>
  <si>
    <t>VI787G3</t>
  </si>
  <si>
    <t>624</t>
  </si>
  <si>
    <t>RXSTG-1979</t>
  </si>
  <si>
    <t>RXSTG-1980</t>
  </si>
  <si>
    <t>VI789G1</t>
  </si>
  <si>
    <t>610</t>
  </si>
  <si>
    <t>RXSTG-1981</t>
  </si>
  <si>
    <t>RXSTG-1982</t>
  </si>
  <si>
    <t>VI789G2</t>
  </si>
  <si>
    <t>611</t>
  </si>
  <si>
    <t>RXSTG-1983</t>
  </si>
  <si>
    <t>RXSTG-1984</t>
  </si>
  <si>
    <t>VI789G3</t>
  </si>
  <si>
    <t>612</t>
  </si>
  <si>
    <t>RXSTG-1985</t>
  </si>
  <si>
    <t>RXSTG-1986</t>
  </si>
  <si>
    <t>VI799G1</t>
  </si>
  <si>
    <t>631</t>
  </si>
  <si>
    <t>RXSTG-1987</t>
  </si>
  <si>
    <t>RXSTG-1988</t>
  </si>
  <si>
    <t>VI799G2</t>
  </si>
  <si>
    <t>632</t>
  </si>
  <si>
    <t>RXSTG-1989</t>
  </si>
  <si>
    <t>RXSTG-1990</t>
  </si>
  <si>
    <t>VI799G3</t>
  </si>
  <si>
    <t>633</t>
  </si>
  <si>
    <t>RXSTG-1991</t>
  </si>
  <si>
    <t>RXSTG-1992</t>
  </si>
  <si>
    <t>VI802D1</t>
  </si>
  <si>
    <t>580</t>
  </si>
  <si>
    <t>RXSTG-1993</t>
  </si>
  <si>
    <t>RXSTG-1994</t>
  </si>
  <si>
    <t>VI802D2</t>
  </si>
  <si>
    <t>581</t>
  </si>
  <si>
    <t>RXSTG-1995</t>
  </si>
  <si>
    <t>RXSTG-1996</t>
  </si>
  <si>
    <t>VI802D3</t>
  </si>
  <si>
    <t>582</t>
  </si>
  <si>
    <t>RXSTG-1997</t>
  </si>
  <si>
    <t>RXSTG-1998</t>
  </si>
  <si>
    <t>VI802G1</t>
  </si>
  <si>
    <t>577</t>
  </si>
  <si>
    <t>RXSTG-1999</t>
  </si>
  <si>
    <t>RXSTG-2000</t>
  </si>
  <si>
    <t>VI802G2</t>
  </si>
  <si>
    <t>578</t>
  </si>
  <si>
    <t>RXSTG-2001</t>
  </si>
  <si>
    <t>RXSTG-2002</t>
  </si>
  <si>
    <t>VI802G3</t>
  </si>
  <si>
    <t>579</t>
  </si>
  <si>
    <t>RXSTG-2003</t>
  </si>
  <si>
    <t>RXSTG-2004</t>
  </si>
  <si>
    <t>VI818G1</t>
  </si>
  <si>
    <t>619</t>
  </si>
  <si>
    <t>RXSTG-2005</t>
  </si>
  <si>
    <t>RXSTG-2006</t>
  </si>
  <si>
    <t>VI818G2</t>
  </si>
  <si>
    <t>620</t>
  </si>
  <si>
    <t>RXSTG-2007</t>
  </si>
  <si>
    <t>RXSTG-2008</t>
  </si>
  <si>
    <t>VI818G3</t>
  </si>
  <si>
    <t>621</t>
  </si>
  <si>
    <t>RXSTG-2009</t>
  </si>
  <si>
    <t>RXSTG-2010</t>
  </si>
  <si>
    <t>VI820G1</t>
  </si>
  <si>
    <t>625</t>
  </si>
  <si>
    <t>RXSTG-2011</t>
  </si>
  <si>
    <t>RXSTG-2012</t>
  </si>
  <si>
    <t>VI820G2</t>
  </si>
  <si>
    <t>626</t>
  </si>
  <si>
    <t>RXSTG-2013</t>
  </si>
  <si>
    <t>RXSTG-2014</t>
  </si>
  <si>
    <t>VI820G3</t>
  </si>
  <si>
    <t>627</t>
  </si>
  <si>
    <t>RXSTG-2015</t>
  </si>
  <si>
    <t>RXSTG-2016</t>
  </si>
  <si>
    <t>VI822G1</t>
  </si>
  <si>
    <t>613</t>
  </si>
  <si>
    <t>RXSTG-2017</t>
  </si>
  <si>
    <t>RXSTG-2018</t>
  </si>
  <si>
    <t>VI822G2</t>
  </si>
  <si>
    <t>614</t>
  </si>
  <si>
    <t>RXSTG-2019</t>
  </si>
  <si>
    <t>RXSTG-2020</t>
  </si>
  <si>
    <t>VI822G3</t>
  </si>
  <si>
    <t>615</t>
  </si>
  <si>
    <t>RXSTG-2021</t>
  </si>
  <si>
    <t>RXSTG-2022</t>
  </si>
  <si>
    <t>VI823G1</t>
  </si>
  <si>
    <t>592</t>
  </si>
  <si>
    <t>RXSTG-2023</t>
  </si>
  <si>
    <t>RXSTG-2024</t>
  </si>
  <si>
    <t>VI823G2</t>
  </si>
  <si>
    <t>593</t>
  </si>
  <si>
    <t>RXSTG-2025</t>
  </si>
  <si>
    <t>RXSTG-2026</t>
  </si>
  <si>
    <t>VI823G3</t>
  </si>
  <si>
    <t>594</t>
  </si>
  <si>
    <t>RXSTG-2027</t>
  </si>
  <si>
    <t>RXSTG-2028</t>
  </si>
  <si>
    <t>VI845D1</t>
  </si>
  <si>
    <t>571</t>
  </si>
  <si>
    <t>RXSTG-2029</t>
  </si>
  <si>
    <t>RXSTG-2030</t>
  </si>
  <si>
    <t>VI845D2</t>
  </si>
  <si>
    <t>572</t>
  </si>
  <si>
    <t>RXSTG-2031</t>
  </si>
  <si>
    <t>RXSTG-2032</t>
  </si>
  <si>
    <t>VI845D3</t>
  </si>
  <si>
    <t>573</t>
  </si>
  <si>
    <t>RXSTG-2033</t>
  </si>
  <si>
    <t>RXSTG-2034</t>
  </si>
  <si>
    <t>VI845G1</t>
  </si>
  <si>
    <t>568</t>
  </si>
  <si>
    <t>RXSTG-2035</t>
  </si>
  <si>
    <t>RXSTG-2036</t>
  </si>
  <si>
    <t>VI845G2</t>
  </si>
  <si>
    <t>569</t>
  </si>
  <si>
    <t>RXSTG-2037</t>
  </si>
  <si>
    <t>RXSTG-2038</t>
  </si>
  <si>
    <t>VI845G3</t>
  </si>
  <si>
    <t>570</t>
  </si>
  <si>
    <t>RXSTG-2039</t>
  </si>
  <si>
    <t>RXSTG-2040</t>
  </si>
  <si>
    <t>VI849G1</t>
  </si>
  <si>
    <t>574</t>
  </si>
  <si>
    <t>RXSTG-2041</t>
  </si>
  <si>
    <t>RXSTG-2042</t>
  </si>
  <si>
    <t>VI849G2</t>
  </si>
  <si>
    <t>575</t>
  </si>
  <si>
    <t>RXSTG-2043</t>
  </si>
  <si>
    <t>RXSTG-2044</t>
  </si>
  <si>
    <t>VI849G3</t>
  </si>
  <si>
    <t>576</t>
  </si>
  <si>
    <t>RXSTG-2045</t>
  </si>
  <si>
    <t>RXSTG-2046</t>
  </si>
  <si>
    <t>Codice_Sito</t>
  </si>
  <si>
    <t>Room</t>
  </si>
  <si>
    <t>ERI_6140</t>
  </si>
  <si>
    <t>MB4B/MF-65-14/18DDE-IN-43(R)</t>
  </si>
  <si>
    <t>742270v03</t>
  </si>
  <si>
    <t>0 - 14</t>
  </si>
  <si>
    <t>RET</t>
  </si>
  <si>
    <t>CH</t>
  </si>
  <si>
    <t>DCS</t>
  </si>
  <si>
    <t>VI029A1</t>
  </si>
  <si>
    <t>Roberto Lonoce Ericsson</t>
  </si>
  <si>
    <t>Arzignano</t>
  </si>
  <si>
    <t>VI029</t>
  </si>
  <si>
    <t>VEN - VI - ARZIGNANO - 024008</t>
  </si>
  <si>
    <t>Via Consolini c/o Stadio Comunale</t>
  </si>
  <si>
    <t>45Â°31'07.8\</t>
  </si>
  <si>
    <t>11Â°19'30.0\</t>
  </si>
  <si>
    <t>Configurazione RRUp5. Cambio antenna. No cambio azimuth.\nUnique Code: \Penta-Band4T4R_3S_3BB_2G_38_3G_18_4G_372 Start\</t>
  </si>
  <si>
    <t>EXTERNAL@VI029_RRUp5_Schema_ASC.PNG,VI029_RRUp5_Schema_RRU-BBU.PNG</t>
  </si>
  <si>
    <t>VI029R1</t>
  </si>
  <si>
    <t>COMB_18/21/26+COMB_18/21/26_TOP</t>
  </si>
  <si>
    <t>VI029B1</t>
  </si>
  <si>
    <t>VI029U1</t>
  </si>
  <si>
    <t>TMA_21</t>
  </si>
  <si>
    <t>COMB_18/21/26_TOP</t>
  </si>
  <si>
    <t>VI029C1</t>
  </si>
  <si>
    <t>LTE</t>
  </si>
  <si>
    <t>ERI_4415-B7</t>
  </si>
  <si>
    <t>VI029A2</t>
  </si>
  <si>
    <t>VI029R2</t>
  </si>
  <si>
    <t>VI029B2</t>
  </si>
  <si>
    <t>VI029U2</t>
  </si>
  <si>
    <t>VI029C2</t>
  </si>
  <si>
    <t>VI029A3</t>
  </si>
  <si>
    <t>VI029R3</t>
  </si>
  <si>
    <t>VI029B3</t>
  </si>
  <si>
    <t>VI029U3</t>
  </si>
  <si>
    <t>VI029C3</t>
  </si>
  <si>
    <t>VI030A1</t>
  </si>
  <si>
    <t>Chiampo</t>
  </si>
  <si>
    <t>VI030</t>
  </si>
  <si>
    <t>VEN - VI - CHIAMPO - 024029</t>
  </si>
  <si>
    <t>Via Monterosa - Cabina Enel</t>
  </si>
  <si>
    <t>45Â°32'11.6\</t>
  </si>
  <si>
    <t>11Â°17'59.4\</t>
  </si>
  <si>
    <t>Configurazione RRUb4. Cambio antenna. No cambio azimuth.\nUnique Code: \Penta-Band4T4R_4S_3BB_2G_8_3G_18_4G_372 Start\</t>
  </si>
  <si>
    <t>EXTERNAL@VI030_RRUb4_Schema_ASC_s1.PNG,VI030_RRUb4_Schema_ASC_s2_s4.PNG,VI030_RRUb4_Schema_ASC_s3.PNG,VI030_RRUb4_Schema_RF-BBU.PNG</t>
  </si>
  <si>
    <t>VI030R1</t>
  </si>
  <si>
    <t>VI030B1</t>
  </si>
  <si>
    <t>VI030U1</t>
  </si>
  <si>
    <t>VI030A2</t>
  </si>
  <si>
    <t>COMB_08/09_TOP&amp;DOWN</t>
  </si>
  <si>
    <t>VI030R2</t>
  </si>
  <si>
    <t>VI030B2</t>
  </si>
  <si>
    <t>VI030U2</t>
  </si>
  <si>
    <t>VI030A3</t>
  </si>
  <si>
    <t>VI030R3</t>
  </si>
  <si>
    <t>VI030B3</t>
  </si>
  <si>
    <t>VI030U3</t>
  </si>
  <si>
    <t>VI030A4</t>
  </si>
  <si>
    <t>VI030R4</t>
  </si>
  <si>
    <t>VI030B4</t>
  </si>
  <si>
    <t>VI030U4</t>
  </si>
  <si>
    <t>VI146A1</t>
  </si>
  <si>
    <t>Zermeghedo</t>
  </si>
  <si>
    <t>VI146</t>
  </si>
  <si>
    <t>VEN - VI - ZERMEGHEDO - 024120</t>
  </si>
  <si>
    <t>Via Galileo Galilei</t>
  </si>
  <si>
    <t>45Â°28'36.3\</t>
  </si>
  <si>
    <t>11Â°22'35.8\</t>
  </si>
  <si>
    <t>Configurazione RRUb4. No cambio antenna. No cambio azimuth.\nUnique Code: \Quad-Band2T2R_3S_2BB_2G_38_3G_18_4G_32 Start\\n</t>
  </si>
  <si>
    <t>ATR4518R2</t>
  </si>
  <si>
    <t>EXTERNAL@VI146_Schema_ASC_RF.PNG,VI146_Schema_RRU_BBU.PNG</t>
  </si>
  <si>
    <t>VI146R1</t>
  </si>
  <si>
    <t>VI146B1</t>
  </si>
  <si>
    <t>VI146U1</t>
  </si>
  <si>
    <t>VI146A2</t>
  </si>
  <si>
    <t>VI146R2</t>
  </si>
  <si>
    <t>VI146B2</t>
  </si>
  <si>
    <t>VI146U2</t>
  </si>
  <si>
    <t>VI146A3</t>
  </si>
  <si>
    <t>VI146R3</t>
  </si>
  <si>
    <t>VI146B3</t>
  </si>
  <si>
    <t>VI146U3</t>
  </si>
  <si>
    <t>VI167A1</t>
  </si>
  <si>
    <t>Montecchio Ospedale</t>
  </si>
  <si>
    <t>VI167</t>
  </si>
  <si>
    <t>VEN - VI - MONTECCHIO MAGGIORE - 024061</t>
  </si>
  <si>
    <t>Via Molinetto</t>
  </si>
  <si>
    <t>45Â°30'30.2\</t>
  </si>
  <si>
    <t>11Â°23'29.1\</t>
  </si>
  <si>
    <t>Configuration Ericsson</t>
  </si>
  <si>
    <t>Configuration RRUb4. No cambio antenna. Cambio azimuth (nuova configurazione: s1 60Â°, s2: 280Â°, s3: 350Â°).\nUnique code: \Quad-Band2T2R_3S_2BB_2G_8_3G_18_4G_32 Start\</t>
  </si>
  <si>
    <t>ADU451602v01</t>
  </si>
  <si>
    <t>EXTERNAL@VI167_RRUb4_Schema_ASC_RF_s1.PNG,VI167_RRUb4_Schema_ASC_RF_s2_s3.PNG,VI167_RRUb4_Schema_RRU_BBU.PNG</t>
  </si>
  <si>
    <t>0 - 12</t>
  </si>
  <si>
    <t>VI167R1</t>
  </si>
  <si>
    <t>VI167B1</t>
  </si>
  <si>
    <t>VI167U1</t>
  </si>
  <si>
    <t>VI167A2</t>
  </si>
  <si>
    <t>A79451700v02</t>
  </si>
  <si>
    <t>VI167R2</t>
  </si>
  <si>
    <t>VI167B2</t>
  </si>
  <si>
    <t>VI167U2</t>
  </si>
  <si>
    <t>VI167A3</t>
  </si>
  <si>
    <t>VI167R3</t>
  </si>
  <si>
    <t>VI167B3</t>
  </si>
  <si>
    <t>VI167U3</t>
  </si>
  <si>
    <t>Osama Aljaour - Ericsson</t>
  </si>
  <si>
    <t>Arzignano Via Colombo</t>
  </si>
  <si>
    <t>VI169</t>
  </si>
  <si>
    <t>Via Poiaracca, c/o palo ex Vodafone</t>
  </si>
  <si>
    <t>45Â°30'56.8\</t>
  </si>
  <si>
    <t>11Â°19'54.1\</t>
  </si>
  <si>
    <t>Consolidation - Ericsson</t>
  </si>
  <si>
    <t>Configurazioni RRUb3, nessun cambio antenna, nessun cambio azimuth.\nUnique code: \Quad-Band2T2R_2S_2BB_2G_38_3G_18_4G_32 Start\.</t>
  </si>
  <si>
    <t>EXTERNAL@VI169.PNG,VI169_S1_ASC.png,VI169_S2_ASC.png</t>
  </si>
  <si>
    <t>VI169R1</t>
  </si>
  <si>
    <t>VI169B1</t>
  </si>
  <si>
    <t>VI169U1</t>
  </si>
  <si>
    <t>VI169R2</t>
  </si>
  <si>
    <t>VI169B2</t>
  </si>
  <si>
    <t>VI169U2</t>
  </si>
  <si>
    <t>VI170A1</t>
  </si>
  <si>
    <t>Gabriele Manetti Ericsson</t>
  </si>
  <si>
    <t>Arzignano Ospedale</t>
  </si>
  <si>
    <t>VI170</t>
  </si>
  <si>
    <t>Via Foscolo, 2</t>
  </si>
  <si>
    <t>45Â°31'30.6\</t>
  </si>
  <si>
    <t>11Â°20'05.8\</t>
  </si>
  <si>
    <t>RoofTop</t>
  </si>
  <si>
    <t>RRUb4, nessun cambio antenna e nessun cambio azimuth\nQuad-Band2T2R_3S_2BB_2G_8_3G_18_4G_32 Start\n\n</t>
  </si>
  <si>
    <t>AQU4518R7</t>
  </si>
  <si>
    <t>EXTERNAL@VI170_RRUb4.PNG,VI170_ASC_S1.png,VI170_ASC_S2_S3.png</t>
  </si>
  <si>
    <t>r</t>
  </si>
  <si>
    <t>VI170R1</t>
  </si>
  <si>
    <t>VI170B1</t>
  </si>
  <si>
    <t>bL</t>
  </si>
  <si>
    <t>VI170U1</t>
  </si>
  <si>
    <t>VI170A2</t>
  </si>
  <si>
    <t>AQU4518R5</t>
  </si>
  <si>
    <t>rr</t>
  </si>
  <si>
    <t>VI170R2</t>
  </si>
  <si>
    <t>VI170B2</t>
  </si>
  <si>
    <t>yyR</t>
  </si>
  <si>
    <t>VI170U2</t>
  </si>
  <si>
    <t>VI170A3</t>
  </si>
  <si>
    <t>VI170R3</t>
  </si>
  <si>
    <t>VI170B3</t>
  </si>
  <si>
    <t>VI170U3</t>
  </si>
  <si>
    <t>VI209A1</t>
  </si>
  <si>
    <t>Osama Aljaour Ericsson</t>
  </si>
  <si>
    <t>Chiampo Nord</t>
  </si>
  <si>
    <t>VI209</t>
  </si>
  <si>
    <t>Zona Artigianale - Via della StangÃ Â </t>
  </si>
  <si>
    <t>45Â°33'21.9\</t>
  </si>
  <si>
    <t>11Â°16'22.7\</t>
  </si>
  <si>
    <t>Configurizioni RRUb4, nessun cambio antenna, nessun cambio azimuth\nQuad-Band2T2R_3S_2BB_2G_8_3G_18_4G_32 Start\n</t>
  </si>
  <si>
    <t>ADU451503</t>
  </si>
  <si>
    <t>EXTERNAL@VI209_RRUb4.PNG,VI209_S1_ASC.png,VI209_S2_S3_ASC.png</t>
  </si>
  <si>
    <t>VI209R1</t>
  </si>
  <si>
    <t>VI209B1</t>
  </si>
  <si>
    <t>b</t>
  </si>
  <si>
    <t>VI209U1</t>
  </si>
  <si>
    <t>VI209A2</t>
  </si>
  <si>
    <t>VI209R2</t>
  </si>
  <si>
    <t>VI209B2</t>
  </si>
  <si>
    <t>VI209U2</t>
  </si>
  <si>
    <t>VI209A3</t>
  </si>
  <si>
    <t>VI209R3</t>
  </si>
  <si>
    <t>VI209B3</t>
  </si>
  <si>
    <t>VI209U3</t>
  </si>
  <si>
    <t>VI245A1</t>
  </si>
  <si>
    <t>Nogarole Vicentino</t>
  </si>
  <si>
    <t>VI245</t>
  </si>
  <si>
    <t>VEN - VI - NOGAROLE VICENTINO - 024072</t>
  </si>
  <si>
    <t>Piazza Marconi</t>
  </si>
  <si>
    <t>45Â°33'34.6\</t>
  </si>
  <si>
    <t>11Â°17'17.4\</t>
  </si>
  <si>
    <t>Edificio</t>
  </si>
  <si>
    <t>RRUB4, nessun cambio antenna e nessun cambio azimuth\nQuad-Band2T2R_3S_2BB_2G_8_3G_18_4G_32 Start</t>
  </si>
  <si>
    <t>EXTERNAL@VI245_RRUb4.PNG,VI245_ASC.png</t>
  </si>
  <si>
    <t>VI245R1</t>
  </si>
  <si>
    <t>VI245B1</t>
  </si>
  <si>
    <t>VI245U1</t>
  </si>
  <si>
    <t>VI245A2</t>
  </si>
  <si>
    <t>VI245R2</t>
  </si>
  <si>
    <t>VI245B2</t>
  </si>
  <si>
    <t>VI245U2</t>
  </si>
  <si>
    <t>VI245A3</t>
  </si>
  <si>
    <t>VI245R3</t>
  </si>
  <si>
    <t>VI245B3</t>
  </si>
  <si>
    <t>VI245U3</t>
  </si>
  <si>
    <t>VI265A1</t>
  </si>
  <si>
    <t>Valdagno Castelvecchio</t>
  </si>
  <si>
    <t>VI265</t>
  </si>
  <si>
    <t>VEN - VI - VALDAGNO - 024111</t>
  </si>
  <si>
    <t>LocalitÃ  Villa Pizzati c/o area tralicci</t>
  </si>
  <si>
    <t>45Â°37'29.3\</t>
  </si>
  <si>
    <t>11Â°15'23.8\</t>
  </si>
  <si>
    <t>RRUb4, nessun cambio antenna e nessun cambio azimuth. presenti solo 4 cavi per settore.\nQuad-Band2T2R_3S_2BB_2G_8_3G_18_4G_32 Start</t>
  </si>
  <si>
    <t>EXTERNAL@VI265_RRUb4.PNG,VI265_S2_ASC.png,VI265_S1_S3_ASC.png</t>
  </si>
  <si>
    <t>VI265R1</t>
  </si>
  <si>
    <t>VI265B1</t>
  </si>
  <si>
    <t>80010622v01</t>
  </si>
  <si>
    <t>VI265U1</t>
  </si>
  <si>
    <t>VI265A2</t>
  </si>
  <si>
    <t>80010685v01</t>
  </si>
  <si>
    <t>Cella devattata perche settore dominante</t>
  </si>
  <si>
    <t>VI265R2</t>
  </si>
  <si>
    <t>VI265B2</t>
  </si>
  <si>
    <t>VI265U2</t>
  </si>
  <si>
    <t>VI265A3</t>
  </si>
  <si>
    <t>VI265R3</t>
  </si>
  <si>
    <t>VI265B3</t>
  </si>
  <si>
    <t>VI265U3</t>
  </si>
  <si>
    <t>VI266A1</t>
  </si>
  <si>
    <t>TRISSINO SELVA</t>
  </si>
  <si>
    <t>VI266</t>
  </si>
  <si>
    <t>VEN - VI - TRISSINO - 024110</t>
  </si>
  <si>
    <t>Via Pellizzari nÂ°36</t>
  </si>
  <si>
    <t>45Â°35'06.9\</t>
  </si>
  <si>
    <t>11Â°18'41.3\</t>
  </si>
  <si>
    <t>Consolidation VICENZA</t>
  </si>
  <si>
    <t>Configurazioni RRUb4, nessun cambio antenna, nessun cambio azimuth.\nUnique Code: \Quad-Band2T2R_2S_2BB_2G_8_3G_18_4G_32 Start\</t>
  </si>
  <si>
    <t>EXTERNAL@VI266.PNG,VI266_ASC_S1.png,VI266_ASC_S2.png</t>
  </si>
  <si>
    <t>VI266R1</t>
  </si>
  <si>
    <t>VI266B1</t>
  </si>
  <si>
    <t>VI266U1</t>
  </si>
  <si>
    <t>VI266A2</t>
  </si>
  <si>
    <t>80010121v01</t>
  </si>
  <si>
    <t>VI266R2</t>
  </si>
  <si>
    <t>VI266B2</t>
  </si>
  <si>
    <t>VI266U2</t>
  </si>
  <si>
    <t>VI285A1</t>
  </si>
  <si>
    <t>ARZIGNANO ZI</t>
  </si>
  <si>
    <t>VI285</t>
  </si>
  <si>
    <t>Via Olimpica</t>
  </si>
  <si>
    <t>45Â°30'58.5\</t>
  </si>
  <si>
    <t>11Â°20'50.4\</t>
  </si>
  <si>
    <t>RRUb4, nessun cambio antenna. Cambio azimuth S1 da 140Â° a 120Â°. Presenti 4 cavi per settore.\nQuad-Band2T2R-NOGSMB3/B8_3S_2BB_2G_3G_18_4G_32 Start</t>
  </si>
  <si>
    <t>EXTERNAL@VI285_RRUb4.PNG,VI285_ASC.png</t>
  </si>
  <si>
    <t>VI285R1</t>
  </si>
  <si>
    <t>VI285B1</t>
  </si>
  <si>
    <t>VI285U1</t>
  </si>
  <si>
    <t>VI285A2</t>
  </si>
  <si>
    <t>VI285R2</t>
  </si>
  <si>
    <t>VI285B2</t>
  </si>
  <si>
    <t>VI285U2</t>
  </si>
  <si>
    <t>VI285A3</t>
  </si>
  <si>
    <t>VI285R3</t>
  </si>
  <si>
    <t>VI285B3</t>
  </si>
  <si>
    <t>VI285U3</t>
  </si>
  <si>
    <t>VI715A1</t>
  </si>
  <si>
    <t>CHIAMPO</t>
  </si>
  <si>
    <t>VI715</t>
  </si>
  <si>
    <t>PIAZZA PAPA GIOVANNI XXIII N? 5</t>
  </si>
  <si>
    <t>45Â°32'47.4\</t>
  </si>
  <si>
    <t>11Â°16'43.2\</t>
  </si>
  <si>
    <t>Configurazione RRUp5, cambio antenna, cambio azimuth (120-200-330).\nPenta-Band4T4R-NOGSMB3/B8_3S_2BB_2G_3G_18_4G_372 Start</t>
  </si>
  <si>
    <t>MB4B/MF/MF-65-16/18/18DE-IN-43(R)v01</t>
  </si>
  <si>
    <t>EXTERNAL@VI715_RRUp5.PNG,VI715_ASC.png</t>
  </si>
  <si>
    <t>VI715R1</t>
  </si>
  <si>
    <t>VI715B1</t>
  </si>
  <si>
    <t>1/2 superflex</t>
  </si>
  <si>
    <t>VI715U1</t>
  </si>
  <si>
    <t>VI715C1</t>
  </si>
  <si>
    <t>VI715A2</t>
  </si>
  <si>
    <t>VI715R2</t>
  </si>
  <si>
    <t>VI715B2</t>
  </si>
  <si>
    <t>VI715U2</t>
  </si>
  <si>
    <t>VI715C2</t>
  </si>
  <si>
    <t>VI715A3</t>
  </si>
  <si>
    <t>VI715R3</t>
  </si>
  <si>
    <t>VI715B3</t>
  </si>
  <si>
    <t>VI715U3</t>
  </si>
  <si>
    <t>VI715C3</t>
  </si>
  <si>
    <t>VI753A1</t>
  </si>
  <si>
    <t>Arzignano Concerie</t>
  </si>
  <si>
    <t>VI753</t>
  </si>
  <si>
    <t>Via VI Strada - Zona Industriale</t>
  </si>
  <si>
    <t>45Â°30'24.9\</t>
  </si>
  <si>
    <t>11Â°21'44.7\</t>
  </si>
  <si>
    <t>RRUp4, nessun cambio antennae cambio Azimuth. Aggiunta del 4Â° settorecon MOBI  2m.\nQuad-Band2T2R_4S_3BB_2G_38_3G_18_4G_32 Start\n</t>
  </si>
  <si>
    <t>EXTERNAL@VI753_RRUp4.PNG,VI753_S4_ASC.png,VI753_S1_S2_S3_ASC.png</t>
  </si>
  <si>
    <t>VI753R1</t>
  </si>
  <si>
    <t>VI753B1</t>
  </si>
  <si>
    <t>VI753U1</t>
  </si>
  <si>
    <t>CMA-BDHL/6520/21_E0-6_PA4</t>
  </si>
  <si>
    <t>VI753A2</t>
  </si>
  <si>
    <t>VI753R2</t>
  </si>
  <si>
    <t>VI753B2</t>
  </si>
  <si>
    <t>VI753U2</t>
  </si>
  <si>
    <t>VI753A3</t>
  </si>
  <si>
    <t>VI753R3</t>
  </si>
  <si>
    <t>VI753B3</t>
  </si>
  <si>
    <t>VI753U3</t>
  </si>
  <si>
    <t>VI753A4</t>
  </si>
  <si>
    <t>VI753R4</t>
  </si>
  <si>
    <t>VI753B4</t>
  </si>
  <si>
    <t>VI753U4</t>
  </si>
  <si>
    <t>VI754B1</t>
  </si>
  <si>
    <t>ARZIGNANO CENTRO</t>
  </si>
  <si>
    <t>VI754</t>
  </si>
  <si>
    <t>VIA PECORI GIRALDI,SNC</t>
  </si>
  <si>
    <t>45Â°31'11.4\</t>
  </si>
  <si>
    <t>11Â°20'06.2\</t>
  </si>
  <si>
    <t>RRUp3. Cambio antenna e cambio azimuth da 0-140-270 a 0-130-280. L1800/L2600  4T4R\nTri-Band4T4R_3S_1BB_2G_3G_1_4G_37 Start</t>
  </si>
  <si>
    <t>EXTERNAL@VI754_ASC.png,VI754_RRUp3.PNG</t>
  </si>
  <si>
    <t>VI754U1</t>
  </si>
  <si>
    <t>VI754C1</t>
  </si>
  <si>
    <t>VI754B2</t>
  </si>
  <si>
    <t>VI754U2</t>
  </si>
  <si>
    <t>VI754C2</t>
  </si>
  <si>
    <t>VI754B3</t>
  </si>
  <si>
    <t>VI754U3</t>
  </si>
  <si>
    <t>VI754C3</t>
  </si>
  <si>
    <t>VI755A1</t>
  </si>
  <si>
    <t>VI755</t>
  </si>
  <si>
    <t>Via Del Commercio</t>
  </si>
  <si>
    <t>45Â°30'35.8\</t>
  </si>
  <si>
    <t>11Â°20'49.9\</t>
  </si>
  <si>
    <t>RRUb4, Nessun cambio antenna e nessun cambio azimuth.\nQuad-Band2T2R-NOGSMB3/B8_3S_2BB_2G_3G_18_4G_32 Start\n</t>
  </si>
  <si>
    <t>EXTERNAL@VI755_ASC.png,VI755_RRUb4.PNG</t>
  </si>
  <si>
    <t>VI755R1</t>
  </si>
  <si>
    <t>VI755B1</t>
  </si>
  <si>
    <t>CMA-BDHL/6520/21</t>
  </si>
  <si>
    <t>VI755U1</t>
  </si>
  <si>
    <t>VI755A2</t>
  </si>
  <si>
    <t>VI755R2</t>
  </si>
  <si>
    <t>VI755B2</t>
  </si>
  <si>
    <t>VI755U2</t>
  </si>
  <si>
    <t>VI755A3</t>
  </si>
  <si>
    <t>VI755R3</t>
  </si>
  <si>
    <t>VI755B3</t>
  </si>
  <si>
    <t>VI755U3</t>
  </si>
  <si>
    <t>VI762B1</t>
  </si>
  <si>
    <t>GAMBELLARA</t>
  </si>
  <si>
    <t>VI762</t>
  </si>
  <si>
    <t>VEN - VI - GAMBELLARA - 024043</t>
  </si>
  <si>
    <t>VIA MONTE PASUBIO</t>
  </si>
  <si>
    <t>45Â°27'39.3\</t>
  </si>
  <si>
    <t>11Â°19'51.0\</t>
  </si>
  <si>
    <t>swap ZTE</t>
  </si>
  <si>
    <t>Configurazione RRUb2. No cambio antenna. Cambio azimuth. (s1: 80Â° -&gt;70Â°, s3: 240Â°-&gt;290Â°)\nUnique Code: \Dual-Band2T2R_3S_1BB_2G_3G_1_4G_3 Start\\n</t>
  </si>
  <si>
    <t>742264v02</t>
  </si>
  <si>
    <t>EXTERNAL@VI762_RRUb2_Schema_ASC_RF.PNG,VI762_RRUb2_Schema_RRU-BBU.PNG</t>
  </si>
  <si>
    <t>VI762U1</t>
  </si>
  <si>
    <t>VI762B2</t>
  </si>
  <si>
    <t>VI762U2</t>
  </si>
  <si>
    <t>VI762B3</t>
  </si>
  <si>
    <t>VI762U3</t>
  </si>
  <si>
    <t>VI763A1</t>
  </si>
  <si>
    <t>SANTOLINI</t>
  </si>
  <si>
    <t>VI763</t>
  </si>
  <si>
    <t>VEN - VI - ALTISSIMO - 024005</t>
  </si>
  <si>
    <t>VIA DELLA NATURA MONTE COSTALE C/O TRALICCIO PRIVATO</t>
  </si>
  <si>
    <t>45Â°36'05.1\</t>
  </si>
  <si>
    <t>11Â°15'24.1\</t>
  </si>
  <si>
    <t>Configuraione RRUb4. No cambio antenna. No cambio azimuth.\nUnique Code: \Quad-Band2T2R_3S_2BB_2G_38_3G_18_4G_32 Start\</t>
  </si>
  <si>
    <t>EXTERNAL@VI763_RRUb4_Schema_ASC_RF.PNG,VI763_RRUb4_Schema_RRU-BBU.PNG</t>
  </si>
  <si>
    <t>VI763R1</t>
  </si>
  <si>
    <t>VI763B1</t>
  </si>
  <si>
    <t>VI763U1</t>
  </si>
  <si>
    <t>VI763A2</t>
  </si>
  <si>
    <t>VI763R2</t>
  </si>
  <si>
    <t>VI763B2</t>
  </si>
  <si>
    <t>VI763U2</t>
  </si>
  <si>
    <t>VI763A3</t>
  </si>
  <si>
    <t>VI763R3</t>
  </si>
  <si>
    <t>VI763B3</t>
  </si>
  <si>
    <t>VI763U3</t>
  </si>
  <si>
    <t>VI776A1</t>
  </si>
  <si>
    <t>MONTECCHIO VITTORIA</t>
  </si>
  <si>
    <t>VI776</t>
  </si>
  <si>
    <t>VIA CAMPAGNA PARADISO C/O TERRENO PRIVATO</t>
  </si>
  <si>
    <t>45Â°30'15.8\</t>
  </si>
  <si>
    <t>11Â°23'51.8\</t>
  </si>
  <si>
    <t>Configurazione RRUb4. No cambio antenna. Cambio azimuth (20Â°-90Â°-220Â°)\nUnique Code: \Quad-Band2T2R_3S_2BB_2G_8_3G_18_4G_32 Start\</t>
  </si>
  <si>
    <t>EXTERNAL@VI776_RRUb4_Schema_ASC_RF.PNG,VI776_RRUb4_Schema_RRU-BBU.PNG</t>
  </si>
  <si>
    <t>VI776R1</t>
  </si>
  <si>
    <t>VI776B1</t>
  </si>
  <si>
    <t>VI776U1</t>
  </si>
  <si>
    <t>VI776A2</t>
  </si>
  <si>
    <t>VI776R2</t>
  </si>
  <si>
    <t>VI776B2</t>
  </si>
  <si>
    <t>VI776U2</t>
  </si>
  <si>
    <t>VI776A3</t>
  </si>
  <si>
    <t>VI776R3</t>
  </si>
  <si>
    <t>VI776B3</t>
  </si>
  <si>
    <t>VI776U3</t>
  </si>
  <si>
    <t>VI787A1</t>
  </si>
  <si>
    <t>CHIAMPO INDUSTRIALE</t>
  </si>
  <si>
    <t>VI787</t>
  </si>
  <si>
    <t>VIA CASTIGLIONE C/O ISOLA ECOLOGICA COMUNALE</t>
  </si>
  <si>
    <t>45Â°34'20.8\</t>
  </si>
  <si>
    <t>11Â°15'50.4\</t>
  </si>
  <si>
    <t>Consolidation Ericsson.</t>
  </si>
  <si>
    <t>Configurazione RRUb4. No cambio antenna. No cambio azimuth. Aggiunto nuovo settore s1 con nuova antenna.\n(s1: 50Â°, s2: 170Â°, s3: 340Â°)\nUnique Code: \Quad-Band2T2R_3S_2BB_2G_8_3G_18_4G_32 Start\</t>
  </si>
  <si>
    <t>EXTERNAL@VI787_RRUb4_Schema_ASC_RF_s1.PNG,VI787_RRUb4_Schema_ASC_RF_s2_s3.PNG,VI787_RRUb4_Schema_RRU-BBU.PNG</t>
  </si>
  <si>
    <t>VI787R1</t>
  </si>
  <si>
    <t>VI787B1</t>
  </si>
  <si>
    <t>no_CDU</t>
  </si>
  <si>
    <t>VI787U1</t>
  </si>
  <si>
    <t>VI787A2</t>
  </si>
  <si>
    <t>VI787R2</t>
  </si>
  <si>
    <t>VI787B2</t>
  </si>
  <si>
    <t>VI787U2</t>
  </si>
  <si>
    <t>VI787A3</t>
  </si>
  <si>
    <t>VI787R3</t>
  </si>
  <si>
    <t>VI787B3</t>
  </si>
  <si>
    <t>VI787U3</t>
  </si>
  <si>
    <t>VI800B1</t>
  </si>
  <si>
    <t>CHIAMPO SUD</t>
  </si>
  <si>
    <t>VI800</t>
  </si>
  <si>
    <t>NUOVA LOTTIZZAZIONE</t>
  </si>
  <si>
    <t>45Â°31'54.7\</t>
  </si>
  <si>
    <t>11Â°17'52.9\</t>
  </si>
  <si>
    <t>Configurazione RRUp2. Cambio antenna. Cambio azimuth. Nuovo settore. (da 0-90 a 40-120-310).\nUnique Code: \Dual-Band2T2R_3S_1BB_2G_3G_1_4G_3 Start\</t>
  </si>
  <si>
    <t>EXTERNAL@VI800_RRUp2_Schema_ASC_RF.PNG,VI800_RRUp2_Schema_RRU-BBU.PNG</t>
  </si>
  <si>
    <t>VI800U1</t>
  </si>
  <si>
    <t>VI800B2</t>
  </si>
  <si>
    <t>VI800U2</t>
  </si>
  <si>
    <t>VI800B3</t>
  </si>
  <si>
    <t>VI800U3</t>
  </si>
  <si>
    <t>45,5188332</t>
  </si>
  <si>
    <t>11,3249998</t>
  </si>
  <si>
    <t>45,5365562</t>
  </si>
  <si>
    <t>11,2998343</t>
  </si>
  <si>
    <t>45,4767494</t>
  </si>
  <si>
    <t>11,3766117</t>
  </si>
  <si>
    <t>45,5083885</t>
  </si>
  <si>
    <t>11,3914165</t>
  </si>
  <si>
    <t>45,5157776</t>
  </si>
  <si>
    <t>11,3316946</t>
  </si>
  <si>
    <t>45,5251656</t>
  </si>
  <si>
    <t>11,3349438</t>
  </si>
  <si>
    <t>45,5560837</t>
  </si>
  <si>
    <t>11,2729721</t>
  </si>
  <si>
    <t>45,5596085</t>
  </si>
  <si>
    <t>11,288167</t>
  </si>
  <si>
    <t>45,6248055</t>
  </si>
  <si>
    <t>11,2566109</t>
  </si>
  <si>
    <t>45,585247</t>
  </si>
  <si>
    <t>11,3114719</t>
  </si>
  <si>
    <t>VI029Q1</t>
  </si>
  <si>
    <t>VR51RNC</t>
  </si>
  <si>
    <t>VI029Q2</t>
  </si>
  <si>
    <t>VI029Q3</t>
  </si>
  <si>
    <t>VI029V1</t>
  </si>
  <si>
    <t>VI029V2</t>
  </si>
  <si>
    <t>VI029V3</t>
  </si>
  <si>
    <t>VI029W1</t>
  </si>
  <si>
    <t>VI029W2</t>
  </si>
  <si>
    <t>VI029W3</t>
  </si>
  <si>
    <t>VI030Q1</t>
  </si>
  <si>
    <t>VI030Q2</t>
  </si>
  <si>
    <t>VI030Q3</t>
  </si>
  <si>
    <t>VI030Q4</t>
  </si>
  <si>
    <t>VI030V1</t>
  </si>
  <si>
    <t>VI030V2</t>
  </si>
  <si>
    <t>VI030V3</t>
  </si>
  <si>
    <t>VI030V4</t>
  </si>
  <si>
    <t>VI030W1</t>
  </si>
  <si>
    <t>VI030W2</t>
  </si>
  <si>
    <t>VI030W3</t>
  </si>
  <si>
    <t>VI030W4</t>
  </si>
  <si>
    <t>VI146Q1</t>
  </si>
  <si>
    <t>VI146Q2</t>
  </si>
  <si>
    <t>VI146Q3</t>
  </si>
  <si>
    <t>VI146V1</t>
  </si>
  <si>
    <t>VI146V2</t>
  </si>
  <si>
    <t>VI146V3</t>
  </si>
  <si>
    <t>VI146W1</t>
  </si>
  <si>
    <t>VI146W2</t>
  </si>
  <si>
    <t>VI146W3</t>
  </si>
  <si>
    <t>VI167Q1</t>
  </si>
  <si>
    <t>VI167Q2</t>
  </si>
  <si>
    <t>VI167Q3</t>
  </si>
  <si>
    <t>VI167V1</t>
  </si>
  <si>
    <t>VI167V2</t>
  </si>
  <si>
    <t>VI167V3</t>
  </si>
  <si>
    <t>VI167W1</t>
  </si>
  <si>
    <t>VI167W2</t>
  </si>
  <si>
    <t>VI167W3</t>
  </si>
  <si>
    <t>VI169V1</t>
  </si>
  <si>
    <t>VI169V2</t>
  </si>
  <si>
    <t>VI169W1</t>
  </si>
  <si>
    <t>VI169W2</t>
  </si>
  <si>
    <t>VI170Q1</t>
  </si>
  <si>
    <t>VI170Q2</t>
  </si>
  <si>
    <t>VI170Q3</t>
  </si>
  <si>
    <t>VI170V1</t>
  </si>
  <si>
    <t>VI170V2</t>
  </si>
  <si>
    <t>VI170V3</t>
  </si>
  <si>
    <t>VI170W1</t>
  </si>
  <si>
    <t>VI170W2</t>
  </si>
  <si>
    <t>VI170W3</t>
  </si>
  <si>
    <t>VI209Q1</t>
  </si>
  <si>
    <t>VI209Q2</t>
  </si>
  <si>
    <t>VI209Q3</t>
  </si>
  <si>
    <t>VI209V1</t>
  </si>
  <si>
    <t>VI209V2</t>
  </si>
  <si>
    <t>VI209V3</t>
  </si>
  <si>
    <t>VI209W1</t>
  </si>
  <si>
    <t>VI209W2</t>
  </si>
  <si>
    <t>VI209W3</t>
  </si>
  <si>
    <t>VI245Q1</t>
  </si>
  <si>
    <t>VI245Q2</t>
  </si>
  <si>
    <t>VI245Q3</t>
  </si>
  <si>
    <t>VI245V1</t>
  </si>
  <si>
    <t>VI245V2</t>
  </si>
  <si>
    <t>VI245V3</t>
  </si>
  <si>
    <t>VI245W1</t>
  </si>
  <si>
    <t>VI245W2</t>
  </si>
  <si>
    <t>VI245W3</t>
  </si>
  <si>
    <t>VI265Q1</t>
  </si>
  <si>
    <t>VI265Q2</t>
  </si>
  <si>
    <t>VI265Q3</t>
  </si>
  <si>
    <t>VI265V1</t>
  </si>
  <si>
    <t>VI265V2</t>
  </si>
  <si>
    <t>VI265V3</t>
  </si>
  <si>
    <t>VI265W1</t>
  </si>
  <si>
    <t>VI265W2</t>
  </si>
  <si>
    <t>VI265W3</t>
  </si>
  <si>
    <t>VI266Q1</t>
  </si>
  <si>
    <t>VI266Q2</t>
  </si>
  <si>
    <t>VI266V1</t>
  </si>
  <si>
    <t>VI266V2</t>
  </si>
  <si>
    <t>VI266W1</t>
  </si>
  <si>
    <t>VI266W2</t>
  </si>
  <si>
    <t>VI285Q1</t>
  </si>
  <si>
    <t>VI285Q2</t>
  </si>
  <si>
    <t>VI285Q3</t>
  </si>
  <si>
    <t>45,5162506</t>
  </si>
  <si>
    <t>11,347333</t>
  </si>
  <si>
    <t>VI285V1</t>
  </si>
  <si>
    <t>VI285V2</t>
  </si>
  <si>
    <t>VI285V3</t>
  </si>
  <si>
    <t>VI285W1</t>
  </si>
  <si>
    <t>VI285W2</t>
  </si>
  <si>
    <t>VI285W3</t>
  </si>
  <si>
    <t>VI715Q1</t>
  </si>
  <si>
    <t>AH</t>
  </si>
  <si>
    <t>VI715Q2</t>
  </si>
  <si>
    <t>VI715Q3</t>
  </si>
  <si>
    <t>VI715V1</t>
  </si>
  <si>
    <t>VI715V2</t>
  </si>
  <si>
    <t>VI715V3</t>
  </si>
  <si>
    <t>VI715W1</t>
  </si>
  <si>
    <t>VI715W2</t>
  </si>
  <si>
    <t>VI715W3</t>
  </si>
  <si>
    <t>VI753Q1</t>
  </si>
  <si>
    <t>VI753Q2</t>
  </si>
  <si>
    <t>VI753Q3</t>
  </si>
  <si>
    <t>VI753Q4</t>
  </si>
  <si>
    <t>VI753V1</t>
  </si>
  <si>
    <t>VI753V2</t>
  </si>
  <si>
    <t>VI753V3</t>
  </si>
  <si>
    <t>VI753V4</t>
  </si>
  <si>
    <t>VI753W1</t>
  </si>
  <si>
    <t>VI753W2</t>
  </si>
  <si>
    <t>VI753W3</t>
  </si>
  <si>
    <t>VI753W4</t>
  </si>
  <si>
    <t>VI754Q1</t>
  </si>
  <si>
    <t>VI754Q2</t>
  </si>
  <si>
    <t>VI754Q3</t>
  </si>
  <si>
    <t>VI754V1</t>
  </si>
  <si>
    <t>VI754V2</t>
  </si>
  <si>
    <t>VI754V3</t>
  </si>
  <si>
    <t>VI754W1</t>
  </si>
  <si>
    <t>VI754W2</t>
  </si>
  <si>
    <t>VI754W3</t>
  </si>
  <si>
    <t>VI755Q1</t>
  </si>
  <si>
    <t>VI755Q2</t>
  </si>
  <si>
    <t>VI755Q3</t>
  </si>
  <si>
    <t>VI755V1</t>
  </si>
  <si>
    <t>VI755V2</t>
  </si>
  <si>
    <t>VI755V3</t>
  </si>
  <si>
    <t>VI755W1</t>
  </si>
  <si>
    <t>VI755W2</t>
  </si>
  <si>
    <t>VI755W3</t>
  </si>
  <si>
    <t>VI762Q1</t>
  </si>
  <si>
    <t>VI762Q2</t>
  </si>
  <si>
    <t>VI762Q3</t>
  </si>
  <si>
    <t>VI762V1</t>
  </si>
  <si>
    <t>VI762V2</t>
  </si>
  <si>
    <t>VI762V3</t>
  </si>
  <si>
    <t>VI762W1</t>
  </si>
  <si>
    <t>VI762W2</t>
  </si>
  <si>
    <t>VI762W3</t>
  </si>
  <si>
    <t>VI763Q1</t>
  </si>
  <si>
    <t>VI763Q2</t>
  </si>
  <si>
    <t>VI763Q3</t>
  </si>
  <si>
    <t>VI763V1</t>
  </si>
  <si>
    <t>VI763V2</t>
  </si>
  <si>
    <t>VI763V3</t>
  </si>
  <si>
    <t>VI763W1</t>
  </si>
  <si>
    <t>VI763W2</t>
  </si>
  <si>
    <t>VI763W3</t>
  </si>
  <si>
    <t>VI776Q1</t>
  </si>
  <si>
    <t>VI776Q2</t>
  </si>
  <si>
    <t>VI776Q3</t>
  </si>
  <si>
    <t>VI776V1</t>
  </si>
  <si>
    <t>VI776V2</t>
  </si>
  <si>
    <t>VI776V3</t>
  </si>
  <si>
    <t>VI776W1</t>
  </si>
  <si>
    <t>VI776W2</t>
  </si>
  <si>
    <t>VI776W3</t>
  </si>
  <si>
    <t>VI787Q1</t>
  </si>
  <si>
    <t>VI787Q2</t>
  </si>
  <si>
    <t>VI787Q3</t>
  </si>
  <si>
    <t>VI787V1</t>
  </si>
  <si>
    <t>VI787V2</t>
  </si>
  <si>
    <t>VI787V3</t>
  </si>
  <si>
    <t>VI787W1</t>
  </si>
  <si>
    <t>VI787W2</t>
  </si>
  <si>
    <t>VI787W3</t>
  </si>
  <si>
    <t>VI800Q1</t>
  </si>
  <si>
    <t>VI800Q2</t>
  </si>
  <si>
    <t>VI800Q3</t>
  </si>
  <si>
    <t>VI800V1</t>
  </si>
  <si>
    <t>VI800V2</t>
  </si>
  <si>
    <t>VI800V3</t>
  </si>
  <si>
    <t>VI800W1</t>
  </si>
  <si>
    <t>VI800W2</t>
  </si>
  <si>
    <t>VI800W3</t>
  </si>
  <si>
    <t>VI169G</t>
  </si>
  <si>
    <t>222-88-24533-22647</t>
  </si>
  <si>
    <t>4</t>
  </si>
  <si>
    <t>SY</t>
  </si>
  <si>
    <t>222-88-24533-22648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</si>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</sst>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_);_(* \(#,##0\);_(* &quot;-&quot;_);_(@_)"/>
    <numFmt numFmtId="165" formatCode="_([$€-2]\ * #,##0.00_);_([$€-2]\ * \(#,##0.00\);_([$€-2]\ * &quot;-&quot;??_)"/>
    <numFmt numFmtId="166" formatCode="_([$€]* #,##0.00_);_([$€]* \(#,##0.00\);_([$€]* &quot;-&quot;??_);_(@_)"/>
    <numFmt numFmtId="167" formatCode="_-&quot;L.&quot;\ * #,##0_-;\-&quot;L.&quot;\ * #,##0_-;_-&quot;L.&quot;\ * &quot;-&quot;_-;_-@_-"/>
    <numFmt numFmtId="168" formatCode="000"/>
  </numFmts>
  <fonts count="5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System"/>
      <family val="2"/>
    </font>
    <font>
      <sz val="10"/>
      <name val="Arial"/>
      <family val="2"/>
    </font>
    <font>
      <sz val="11"/>
      <color theme="0"/>
      <name val="Calibri"/>
      <family val="2"/>
      <charset val="178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2"/>
      <name val="Times New Roman"/>
      <family val="1"/>
    </font>
    <font>
      <sz val="10"/>
      <name val="Helv"/>
      <family val="2"/>
    </font>
    <font>
      <b/>
      <sz val="11"/>
      <color indexed="56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sz val="11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indexed="8"/>
      <name val="Calibri"/>
      <family val="2"/>
    </font>
    <font>
      <sz val="10"/>
      <name val="Geneva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10"/>
      <name val="Calibri"/>
      <family val="2"/>
    </font>
    <font>
      <sz val="11"/>
      <color theme="1"/>
      <name val="Calibri"/>
      <family val="2"/>
      <charset val="178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9"/>
      <name val="Times New Roman"/>
      <family val="1"/>
    </font>
    <font>
      <b/>
      <sz val="8"/>
      <name val="Century Gothic"/>
      <family val="2"/>
    </font>
    <font>
      <sz val="11"/>
      <color theme="0" tint="-0.1499984740745262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6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29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63">
    <xf numFmtId="0" fontId="0" fillId="0" borderId="0"/>
    <xf numFmtId="0" fontId="3" fillId="0" borderId="0"/>
    <xf numFmtId="0" fontId="11" fillId="5" borderId="5" applyNumberFormat="0" applyAlignment="0" applyProtection="0"/>
    <xf numFmtId="0" fontId="12" fillId="6" borderId="6" applyNumberFormat="0" applyAlignment="0" applyProtection="0"/>
    <xf numFmtId="0" fontId="20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3" fillId="0" borderId="0"/>
    <xf numFmtId="0" fontId="19" fillId="0" borderId="0"/>
    <xf numFmtId="0" fontId="19" fillId="0" borderId="0"/>
    <xf numFmtId="0" fontId="21" fillId="0" borderId="0"/>
    <xf numFmtId="0" fontId="21" fillId="0" borderId="0"/>
    <xf numFmtId="0" fontId="21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19" fillId="34" borderId="0" applyNumberFormat="0" applyBorder="0" applyAlignment="0" applyProtection="0"/>
    <xf numFmtId="0" fontId="19" fillId="35" borderId="0" applyNumberFormat="0" applyBorder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38" borderId="0" applyNumberFormat="0" applyBorder="0" applyAlignment="0" applyProtection="0"/>
    <xf numFmtId="0" fontId="5" fillId="10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5" fillId="26" borderId="0" applyNumberFormat="0" applyBorder="0" applyAlignment="0" applyProtection="0"/>
    <xf numFmtId="0" fontId="5" fillId="30" borderId="0" applyNumberFormat="0" applyBorder="0" applyAlignment="0" applyProtection="0"/>
    <xf numFmtId="0" fontId="19" fillId="39" borderId="0" applyNumberFormat="0" applyBorder="0" applyAlignment="0" applyProtection="0"/>
    <xf numFmtId="0" fontId="19" fillId="40" borderId="0" applyNumberFormat="0" applyBorder="0" applyAlignment="0" applyProtection="0"/>
    <xf numFmtId="0" fontId="19" fillId="37" borderId="0" applyNumberFormat="0" applyBorder="0" applyAlignment="0" applyProtection="0"/>
    <xf numFmtId="0" fontId="19" fillId="41" borderId="0" applyNumberFormat="0" applyBorder="0" applyAlignment="0" applyProtection="0"/>
    <xf numFmtId="0" fontId="5" fillId="11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5" fillId="23" borderId="0" applyNumberFormat="0" applyBorder="0" applyAlignment="0" applyProtection="0"/>
    <xf numFmtId="0" fontId="5" fillId="27" borderId="0" applyNumberFormat="0" applyBorder="0" applyAlignment="0" applyProtection="0"/>
    <xf numFmtId="0" fontId="5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4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3" borderId="0" applyNumberFormat="0" applyBorder="0" applyAlignment="0" applyProtection="0"/>
    <xf numFmtId="0" fontId="9" fillId="2" borderId="0" applyNumberFormat="0" applyBorder="0" applyAlignment="0" applyProtection="0"/>
    <xf numFmtId="0" fontId="24" fillId="45" borderId="11" applyNumberFormat="0" applyAlignment="0" applyProtection="0"/>
    <xf numFmtId="0" fontId="13" fillId="6" borderId="5" applyNumberFormat="0" applyAlignment="0" applyProtection="0"/>
    <xf numFmtId="0" fontId="15" fillId="7" borderId="8" applyNumberFormat="0" applyAlignment="0" applyProtection="0"/>
    <xf numFmtId="0" fontId="14" fillId="0" borderId="7" applyNumberFormat="0" applyFill="0" applyAlignment="0" applyProtection="0"/>
    <xf numFmtId="0" fontId="3" fillId="0" borderId="0"/>
    <xf numFmtId="0" fontId="8" fillId="0" borderId="0" applyNumberFormat="0" applyFill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11" fillId="5" borderId="5" applyNumberFormat="0" applyAlignment="0" applyProtection="0"/>
    <xf numFmtId="0" fontId="20" fillId="0" borderId="0"/>
    <xf numFmtId="165" fontId="20" fillId="0" borderId="0" applyFont="0" applyFill="0" applyBorder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10" fillId="3" borderId="0" applyNumberFormat="0" applyBorder="0" applyAlignment="0" applyProtection="0"/>
    <xf numFmtId="0" fontId="29" fillId="4" borderId="0" applyNumberFormat="0" applyBorder="0" applyAlignment="0" applyProtection="0"/>
    <xf numFmtId="0" fontId="3" fillId="0" borderId="0"/>
    <xf numFmtId="0" fontId="3" fillId="0" borderId="0"/>
    <xf numFmtId="0" fontId="5" fillId="8" borderId="9" applyNumberFormat="0" applyFont="0" applyAlignment="0" applyProtection="0"/>
    <xf numFmtId="0" fontId="28" fillId="0" borderId="0">
      <alignment wrapText="1"/>
    </xf>
    <xf numFmtId="0" fontId="25" fillId="45" borderId="14" applyNumberFormat="0" applyAlignment="0" applyProtection="0"/>
    <xf numFmtId="0" fontId="12" fillId="6" borderId="6" applyNumberFormat="0" applyAlignment="0" applyProtection="0"/>
    <xf numFmtId="0" fontId="20" fillId="0" borderId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30" fillId="0" borderId="0" applyNumberFormat="0" applyFill="0" applyBorder="0" applyAlignment="0" applyProtection="0"/>
    <xf numFmtId="0" fontId="1" fillId="0" borderId="10" applyNumberFormat="0" applyFill="0" applyAlignment="0" applyProtection="0"/>
    <xf numFmtId="0" fontId="3" fillId="0" borderId="0"/>
    <xf numFmtId="0" fontId="3" fillId="0" borderId="0"/>
    <xf numFmtId="166" fontId="2" fillId="0" borderId="0" applyFont="0" applyFill="0" applyBorder="0" applyAlignment="0" applyProtection="0"/>
    <xf numFmtId="0" fontId="2" fillId="0" borderId="0"/>
    <xf numFmtId="0" fontId="32" fillId="0" borderId="0"/>
    <xf numFmtId="0" fontId="3" fillId="0" borderId="0"/>
    <xf numFmtId="164" fontId="3" fillId="0" borderId="0" applyFont="0" applyFill="0" applyBorder="0" applyAlignment="0" applyProtection="0"/>
    <xf numFmtId="0" fontId="19" fillId="0" borderId="0"/>
    <xf numFmtId="0" fontId="2" fillId="0" borderId="0"/>
    <xf numFmtId="0" fontId="2" fillId="0" borderId="0"/>
    <xf numFmtId="0" fontId="3" fillId="47" borderId="15" applyNumberFormat="0" applyFont="0" applyAlignment="0" applyProtection="0"/>
    <xf numFmtId="167" fontId="3" fillId="0" borderId="0" applyFont="0" applyFill="0" applyBorder="0" applyAlignment="0" applyProtection="0"/>
    <xf numFmtId="0" fontId="2" fillId="0" borderId="0"/>
    <xf numFmtId="0" fontId="3" fillId="0" borderId="0"/>
    <xf numFmtId="0" fontId="19" fillId="47" borderId="15" applyNumberFormat="0" applyFont="0" applyAlignment="0" applyProtection="0"/>
    <xf numFmtId="0" fontId="3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23" fillId="50" borderId="0" applyNumberFormat="0" applyBorder="0" applyAlignment="0" applyProtection="0"/>
    <xf numFmtId="0" fontId="23" fillId="49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9" fillId="4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19" fillId="48" borderId="0" applyNumberFormat="0" applyBorder="0" applyAlignment="0" applyProtection="0"/>
    <xf numFmtId="0" fontId="23" fillId="44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3" fillId="35" borderId="0" applyNumberFormat="0" applyBorder="0" applyAlignment="0" applyProtection="0"/>
    <xf numFmtId="0" fontId="34" fillId="54" borderId="17" applyNumberFormat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35" fillId="0" borderId="0" applyNumberFormat="0" applyFill="0" applyBorder="0" applyAlignment="0" applyProtection="0"/>
    <xf numFmtId="0" fontId="36" fillId="36" borderId="0" applyNumberFormat="0" applyBorder="0" applyAlignment="0" applyProtection="0"/>
    <xf numFmtId="0" fontId="37" fillId="0" borderId="18" applyNumberFormat="0" applyFill="0" applyAlignment="0" applyProtection="0"/>
    <xf numFmtId="0" fontId="22" fillId="0" borderId="0" applyNumberFormat="0" applyFill="0" applyBorder="0" applyAlignment="0" applyProtection="0"/>
    <xf numFmtId="0" fontId="38" fillId="38" borderId="11" applyNumberFormat="0" applyAlignment="0" applyProtection="0"/>
    <xf numFmtId="0" fontId="39" fillId="0" borderId="16" applyNumberFormat="0" applyFill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19" fillId="47" borderId="15" applyNumberFormat="0" applyFont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41" fillId="0" borderId="0" applyNumberFormat="0" applyFill="0" applyBorder="0" applyAlignment="0" applyProtection="0"/>
    <xf numFmtId="0" fontId="2" fillId="0" borderId="0"/>
    <xf numFmtId="0" fontId="13" fillId="6" borderId="5" applyNumberFormat="0" applyAlignment="0" applyProtection="0"/>
    <xf numFmtId="0" fontId="14" fillId="0" borderId="7" applyNumberFormat="0" applyFill="0" applyAlignment="0" applyProtection="0"/>
    <xf numFmtId="0" fontId="15" fillId="7" borderId="8" applyNumberFormat="0" applyAlignment="0" applyProtection="0"/>
    <xf numFmtId="0" fontId="16" fillId="0" borderId="0" applyNumberFormat="0" applyFill="0" applyBorder="0" applyAlignment="0" applyProtection="0"/>
    <xf numFmtId="0" fontId="5" fillId="8" borderId="9" applyNumberFormat="0" applyFont="0" applyAlignment="0" applyProtection="0"/>
    <xf numFmtId="0" fontId="5" fillId="0" borderId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23" fillId="50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49" borderId="0" applyNumberFormat="0" applyBorder="0" applyAlignment="0" applyProtection="0"/>
    <xf numFmtId="0" fontId="23" fillId="42" borderId="0" applyNumberFormat="0" applyBorder="0" applyAlignment="0" applyProtection="0"/>
    <xf numFmtId="0" fontId="19" fillId="41" borderId="0" applyNumberFormat="0" applyBorder="0" applyAlignment="0" applyProtection="0"/>
    <xf numFmtId="0" fontId="19" fillId="39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9" borderId="0" applyNumberFormat="0" applyBorder="0" applyAlignment="0" applyProtection="0"/>
    <xf numFmtId="0" fontId="19" fillId="39" borderId="0" applyNumberFormat="0" applyBorder="0" applyAlignment="0" applyProtection="0"/>
    <xf numFmtId="0" fontId="19" fillId="38" borderId="0" applyNumberFormat="0" applyBorder="0" applyAlignment="0" applyProtection="0"/>
    <xf numFmtId="0" fontId="19" fillId="48" borderId="0" applyNumberFormat="0" applyBorder="0" applyAlignment="0" applyProtection="0"/>
    <xf numFmtId="0" fontId="19" fillId="37" borderId="0" applyNumberFormat="0" applyBorder="0" applyAlignment="0" applyProtection="0"/>
    <xf numFmtId="0" fontId="19" fillId="36" borderId="0" applyNumberFormat="0" applyBorder="0" applyAlignment="0" applyProtection="0"/>
    <xf numFmtId="0" fontId="19" fillId="35" borderId="0" applyNumberFormat="0" applyBorder="0" applyAlignment="0" applyProtection="0"/>
    <xf numFmtId="0" fontId="19" fillId="34" borderId="0" applyNumberFormat="0" applyBorder="0" applyAlignment="0" applyProtection="0"/>
    <xf numFmtId="0" fontId="23" fillId="44" borderId="0" applyNumberFormat="0" applyBorder="0" applyAlignment="0" applyProtection="0"/>
    <xf numFmtId="0" fontId="23" fillId="46" borderId="0" applyNumberFormat="0" applyBorder="0" applyAlignment="0" applyProtection="0"/>
    <xf numFmtId="0" fontId="23" fillId="51" borderId="0" applyNumberFormat="0" applyBorder="0" applyAlignment="0" applyProtection="0"/>
    <xf numFmtId="0" fontId="23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50" borderId="0" applyNumberFormat="0" applyBorder="0" applyAlignment="0" applyProtection="0"/>
    <xf numFmtId="0" fontId="23" fillId="53" borderId="0" applyNumberFormat="0" applyBorder="0" applyAlignment="0" applyProtection="0"/>
    <xf numFmtId="0" fontId="40" fillId="55" borderId="0" applyNumberFormat="0" applyBorder="0" applyAlignment="0" applyProtection="0"/>
    <xf numFmtId="0" fontId="3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7" fillId="0" borderId="18" applyNumberFormat="0" applyFill="0" applyAlignment="0" applyProtection="0"/>
    <xf numFmtId="0" fontId="27" fillId="0" borderId="12" applyNumberFormat="0" applyFill="0" applyAlignment="0" applyProtection="0"/>
    <xf numFmtId="0" fontId="22" fillId="0" borderId="13" applyNumberFormat="0" applyFill="0" applyAlignment="0" applyProtection="0"/>
    <xf numFmtId="0" fontId="22" fillId="0" borderId="0" applyNumberFormat="0" applyFill="0" applyBorder="0" applyAlignment="0" applyProtection="0"/>
    <xf numFmtId="0" fontId="31" fillId="0" borderId="19" applyNumberFormat="0" applyFill="0" applyAlignment="0" applyProtection="0"/>
    <xf numFmtId="0" fontId="33" fillId="35" borderId="0" applyNumberFormat="0" applyBorder="0" applyAlignment="0" applyProtection="0"/>
    <xf numFmtId="0" fontId="36" fillId="36" borderId="0" applyNumberFormat="0" applyBorder="0" applyAlignment="0" applyProtection="0"/>
    <xf numFmtId="0" fontId="30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8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18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18" fillId="24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18" fillId="32" borderId="0" applyNumberFormat="0" applyBorder="0" applyAlignment="0" applyProtection="0"/>
    <xf numFmtId="0" fontId="2" fillId="0" borderId="0"/>
    <xf numFmtId="0" fontId="20" fillId="0" borderId="0"/>
    <xf numFmtId="0" fontId="2" fillId="0" borderId="0"/>
  </cellStyleXfs>
  <cellXfs count="52">
    <xf numFmtId="0" fontId="0" fillId="0" borderId="0" xfId="0"/>
    <xf numFmtId="0" fontId="4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Fill="1"/>
    <xf numFmtId="0" fontId="4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46" fillId="59" borderId="1" xfId="0" applyFont="1" applyFill="1" applyBorder="1" applyAlignment="1">
      <alignment horizontal="center"/>
    </xf>
    <xf numFmtId="0" fontId="46" fillId="33" borderId="1" xfId="0" applyFont="1" applyFill="1" applyBorder="1" applyAlignment="1">
      <alignment horizontal="center"/>
    </xf>
    <xf numFmtId="0" fontId="46" fillId="0" borderId="0" xfId="0" applyFont="1"/>
    <xf numFmtId="0" fontId="0" fillId="57" borderId="1" xfId="0" applyFill="1" applyBorder="1" applyAlignment="1">
      <alignment horizontal="center"/>
    </xf>
    <xf numFmtId="0" fontId="0" fillId="57" borderId="0" xfId="0" applyFill="1"/>
    <xf numFmtId="0" fontId="15" fillId="59" borderId="1" xfId="0" applyFont="1" applyFill="1" applyBorder="1" applyAlignment="1">
      <alignment horizontal="left" vertical="top" wrapText="1"/>
    </xf>
    <xf numFmtId="0" fontId="47" fillId="59" borderId="1" xfId="0" applyFont="1" applyFill="1" applyBorder="1" applyAlignment="1">
      <alignment horizontal="left" vertical="top" wrapText="1"/>
    </xf>
    <xf numFmtId="0" fontId="0" fillId="0" borderId="0" xfId="0"/>
    <xf numFmtId="0" fontId="49" fillId="58" borderId="1" xfId="260" applyFont="1" applyFill="1" applyBorder="1" applyAlignment="1" applyProtection="1">
      <alignment horizontal="center" vertical="center" wrapText="1" shrinkToFit="1"/>
    </xf>
    <xf numFmtId="0" fontId="48" fillId="60" borderId="1" xfId="0" applyFont="1" applyFill="1" applyBorder="1" applyAlignment="1">
      <alignment vertical="center" wrapText="1"/>
    </xf>
    <xf numFmtId="0" fontId="48" fillId="59" borderId="1" xfId="0" applyFont="1" applyFill="1" applyBorder="1" applyAlignment="1">
      <alignment horizontal="left" vertical="center" wrapText="1"/>
    </xf>
    <xf numFmtId="0" fontId="3" fillId="0" borderId="0" xfId="100" applyFont="1"/>
    <xf numFmtId="0" fontId="19" fillId="0" borderId="0" xfId="100"/>
    <xf numFmtId="0" fontId="48" fillId="59" borderId="1" xfId="0" applyFont="1" applyFill="1" applyBorder="1" applyAlignment="1">
      <alignment vertical="center" wrapText="1"/>
    </xf>
    <xf numFmtId="0" fontId="0" fillId="0" borderId="0" xfId="0"/>
    <xf numFmtId="0" fontId="0" fillId="59" borderId="0" xfId="0" applyFill="1"/>
    <xf numFmtId="0" fontId="0" fillId="56" borderId="0" xfId="0" applyFill="1"/>
    <xf numFmtId="0" fontId="0" fillId="56" borderId="0" xfId="0" applyFill="1" applyAlignment="1">
      <alignment horizontal="left" vertical="top" wrapText="1"/>
    </xf>
    <xf numFmtId="0" fontId="0" fillId="56" borderId="1" xfId="0" applyFill="1" applyBorder="1"/>
    <xf numFmtId="0" fontId="0" fillId="56" borderId="1" xfId="0" applyFill="1" applyBorder="1" applyAlignment="1">
      <alignment horizontal="center"/>
    </xf>
    <xf numFmtId="0" fontId="50" fillId="0" borderId="0" xfId="0" applyFont="1"/>
    <xf numFmtId="0" fontId="50" fillId="0" borderId="0" xfId="0" applyFont="1" applyAlignment="1">
      <alignment horizontal="left" vertical="top" wrapText="1"/>
    </xf>
    <xf numFmtId="0" fontId="0" fillId="57" borderId="0" xfId="0" applyFill="1" applyAlignment="1">
      <alignment horizontal="left" vertical="top" wrapText="1"/>
    </xf>
    <xf numFmtId="0" fontId="42" fillId="56" borderId="1" xfId="0" applyFont="1" applyFill="1" applyBorder="1" applyAlignment="1">
      <alignment horizontal="center"/>
    </xf>
    <xf numFmtId="0" fontId="47" fillId="61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" fillId="0" borderId="0" xfId="170" applyFont="1"/>
    <xf numFmtId="0" fontId="5" fillId="0" borderId="0" xfId="170"/>
    <xf numFmtId="0" fontId="51" fillId="0" borderId="0" xfId="261" applyFont="1" applyFill="1" applyBorder="1" applyAlignment="1">
      <alignment horizontal="center" vertical="center" wrapText="1"/>
    </xf>
    <xf numFmtId="0" fontId="47" fillId="0" borderId="0" xfId="262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168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0" fontId="52" fillId="0" borderId="21" xfId="0" applyFont="1" applyBorder="1"/>
    <xf numFmtId="0" fontId="53" fillId="0" borderId="20" xfId="0" applyFont="1" applyBorder="1"/>
    <xf numFmtId="0" fontId="0" fillId="62" borderId="1" xfId="0" applyFill="1" applyBorder="1" applyAlignment="1">
      <alignment horizontal="center"/>
    </xf>
  </cellXfs>
  <cellStyles count="263">
    <cellStyle name="_x000a_shell=progma" xfId="4"/>
    <cellStyle name="_x000a_shell=progma 2" xfId="96"/>
    <cellStyle name="_x000a_shell=progma 2 2" xfId="98"/>
    <cellStyle name="_x000a_shell=progma 2 2 2" xfId="164"/>
    <cellStyle name="_x000a_shell=progma 3" xfId="102"/>
    <cellStyle name="_x000a_shell=progma_CDR_TP_W10_B_Rbs_PA2" xfId="101"/>
    <cellStyle name="%" xfId="5"/>
    <cellStyle name="% 14" xfId="6"/>
    <cellStyle name="% 2" xfId="7"/>
    <cellStyle name="% 2 2 2" xfId="8"/>
    <cellStyle name="% 7" xfId="9"/>
    <cellStyle name="%_Asignacion RNCs MAN MALAGA 2011 S.21" xfId="10"/>
    <cellStyle name="%_BASICO 7.2 PLANTILLA DATOS RADIO nueva integración  SIN DATOS TX 2300291 ANDUJAR MIRANDA" xfId="11"/>
    <cellStyle name="%_DATOS RADIO AMP PORT MEDIO 7.2 400479 HUERCAL OVERA CUARTEL -b" xfId="12"/>
    <cellStyle name="%_MA12012602-DATOS RADIO AMP PORT MEDIO 7.2 2900146 ALMOGIA EB" xfId="13"/>
    <cellStyle name="%_MA12021301_DATOS RADIO AMP PORT M 7.2-B 7.2 2900174 OJENv2" xfId="14"/>
    <cellStyle name="%_Masterlist" xfId="15"/>
    <cellStyle name="%_Masterlist 2" xfId="93"/>
    <cellStyle name="%_Plantilla_datos_radio_conf2012_v10 (2)" xfId="16"/>
    <cellStyle name="%_Plantilla_datos_radio_conf2012_v2" xfId="17"/>
    <cellStyle name="_DATOS RNC UMTS-020806" xfId="18"/>
    <cellStyle name="_SAC_generar_el_archivo_en_Provincia" xfId="19"/>
    <cellStyle name="_UMTS-AREATZA_3G-3G3G-2G" xfId="20"/>
    <cellStyle name="_VARIOS_2011_05_25" xfId="21"/>
    <cellStyle name="_VARIOS_2011_05_25_GOAM 1P" xfId="22"/>
    <cellStyle name="_X_template_I.P_v1" xfId="23"/>
    <cellStyle name="0,0_x000d__x000a_NA_x000d__x000a_" xfId="24"/>
    <cellStyle name="20% - Accent1 2" xfId="25"/>
    <cellStyle name="20% - Accent1 3" xfId="221"/>
    <cellStyle name="20% - Accent1 4" xfId="187"/>
    <cellStyle name="20% - Accent1 5" xfId="246"/>
    <cellStyle name="20% - Accent2 2" xfId="26"/>
    <cellStyle name="20% - Accent2 3" xfId="220"/>
    <cellStyle name="20% - Accent2 4" xfId="186"/>
    <cellStyle name="20% - Accent2 5" xfId="249"/>
    <cellStyle name="20% - Accent3 2" xfId="27"/>
    <cellStyle name="20% - Accent3 3" xfId="219"/>
    <cellStyle name="20% - Accent3 4" xfId="185"/>
    <cellStyle name="20% - Accent3 5" xfId="250"/>
    <cellStyle name="20% - Accent4 2" xfId="28"/>
    <cellStyle name="20% - Accent4 3" xfId="218"/>
    <cellStyle name="20% - Accent4 4" xfId="184"/>
    <cellStyle name="20% - Accent4 5" xfId="254"/>
    <cellStyle name="20% - Accent5 2" xfId="34"/>
    <cellStyle name="20% - Accent5 3" xfId="130"/>
    <cellStyle name="20% - Accent5 4" xfId="217"/>
    <cellStyle name="20% - Accent5 5" xfId="183"/>
    <cellStyle name="20% - Accent6 2" xfId="29"/>
    <cellStyle name="20% - Accent6 3" xfId="216"/>
    <cellStyle name="20% - Accent6 4" xfId="182"/>
    <cellStyle name="20% - Accent6 5" xfId="257"/>
    <cellStyle name="20% - Colore 1" xfId="129" builtinId="30" customBuiltin="1"/>
    <cellStyle name="20% - Colore 2" xfId="128" builtinId="34" customBuiltin="1"/>
    <cellStyle name="20% - Colore 3" xfId="127" builtinId="38" customBuiltin="1"/>
    <cellStyle name="20% - Colore 4" xfId="126" builtinId="42" customBuiltin="1"/>
    <cellStyle name="20% - Colore 5" xfId="125" builtinId="46" customBuiltin="1"/>
    <cellStyle name="20% - Colore 6" xfId="124" builtinId="50" customBuiltin="1"/>
    <cellStyle name="20% - Énfasis1 2" xfId="30"/>
    <cellStyle name="20% - Énfasis2 2" xfId="31"/>
    <cellStyle name="20% - Énfasis3 2" xfId="32"/>
    <cellStyle name="20% - Énfasis4 2" xfId="33"/>
    <cellStyle name="20% - Énfasis6 2" xfId="35"/>
    <cellStyle name="40% - Accent1 2" xfId="36"/>
    <cellStyle name="40% - Accent1 3" xfId="215"/>
    <cellStyle name="40% - Accent1 4" xfId="181"/>
    <cellStyle name="40% - Accent1 5" xfId="247"/>
    <cellStyle name="40% - Accent2 2" xfId="41"/>
    <cellStyle name="40% - Accent2 3" xfId="123"/>
    <cellStyle name="40% - Accent2 4" xfId="214"/>
    <cellStyle name="40% - Accent2 5" xfId="180"/>
    <cellStyle name="40% - Accent3 2" xfId="37"/>
    <cellStyle name="40% - Accent3 3" xfId="213"/>
    <cellStyle name="40% - Accent3 4" xfId="179"/>
    <cellStyle name="40% - Accent3 5" xfId="251"/>
    <cellStyle name="40% - Accent4 2" xfId="38"/>
    <cellStyle name="40% - Accent4 3" xfId="212"/>
    <cellStyle name="40% - Accent4 4" xfId="178"/>
    <cellStyle name="40% - Accent4 5" xfId="255"/>
    <cellStyle name="40% - Accent5 2" xfId="44"/>
    <cellStyle name="40% - Accent5 3" xfId="122"/>
    <cellStyle name="40% - Accent5 4" xfId="211"/>
    <cellStyle name="40% - Accent5 5" xfId="177"/>
    <cellStyle name="40% - Accent6 2" xfId="39"/>
    <cellStyle name="40% - Accent6 3" xfId="210"/>
    <cellStyle name="40% - Accent6 4" xfId="176"/>
    <cellStyle name="40% - Accent6 5" xfId="258"/>
    <cellStyle name="40% - Colore 1" xfId="121" builtinId="31" customBuiltin="1"/>
    <cellStyle name="40% - Colore 2" xfId="120" builtinId="35" customBuiltin="1"/>
    <cellStyle name="40% - Colore 3" xfId="119" builtinId="39" customBuiltin="1"/>
    <cellStyle name="40% - Colore 4" xfId="118" builtinId="43" customBuiltin="1"/>
    <cellStyle name="40% - Colore 5" xfId="117" builtinId="47" customBuiltin="1"/>
    <cellStyle name="40% - Colore 6" xfId="116" builtinId="51" customBuiltin="1"/>
    <cellStyle name="40% - Énfasis1 2" xfId="40"/>
    <cellStyle name="40% - Énfasis3 2" xfId="42"/>
    <cellStyle name="40% - Énfasis4 2" xfId="43"/>
    <cellStyle name="40% - Énfasis6 2" xfId="45"/>
    <cellStyle name="60% - Accent1 2" xfId="46"/>
    <cellStyle name="60% - Accent1 3" xfId="209"/>
    <cellStyle name="60% - Accent1 4" xfId="175"/>
    <cellStyle name="60% - Accent1 5" xfId="248"/>
    <cellStyle name="60% - Accent2 2" xfId="51"/>
    <cellStyle name="60% - Accent2 3" xfId="115"/>
    <cellStyle name="60% - Accent2 4" xfId="208"/>
    <cellStyle name="60% - Accent2 5" xfId="174"/>
    <cellStyle name="60% - Accent3 2" xfId="47"/>
    <cellStyle name="60% - Accent3 3" xfId="207"/>
    <cellStyle name="60% - Accent3 4" xfId="173"/>
    <cellStyle name="60% - Accent3 5" xfId="252"/>
    <cellStyle name="60% - Accent4 2" xfId="48"/>
    <cellStyle name="60% - Accent4 3" xfId="206"/>
    <cellStyle name="60% - Accent4 4" xfId="172"/>
    <cellStyle name="60% - Accent4 5" xfId="256"/>
    <cellStyle name="60% - Accent5 2" xfId="54"/>
    <cellStyle name="60% - Accent5 3" xfId="114"/>
    <cellStyle name="60% - Accent5 4" xfId="205"/>
    <cellStyle name="60% - Accent5 5" xfId="171"/>
    <cellStyle name="60% - Accent6 2" xfId="49"/>
    <cellStyle name="60% - Accent6 3" xfId="222"/>
    <cellStyle name="60% - Accent6 4" xfId="188"/>
    <cellStyle name="60% - Accent6 5" xfId="259"/>
    <cellStyle name="60% - Colore 1" xfId="113" builtinId="32" customBuiltin="1"/>
    <cellStyle name="60% - Colore 2" xfId="112" builtinId="36" customBuiltin="1"/>
    <cellStyle name="60% - Colore 3" xfId="111" builtinId="40" customBuiltin="1"/>
    <cellStyle name="60% - Colore 4" xfId="110" builtinId="44" customBuiltin="1"/>
    <cellStyle name="60% - Colore 5" xfId="109" builtinId="48" customBuiltin="1"/>
    <cellStyle name="60% - Colore 6" xfId="131" builtinId="52" customBuiltin="1"/>
    <cellStyle name="60% - Énfasis1 2" xfId="50"/>
    <cellStyle name="60% - Énfasis3 2" xfId="52"/>
    <cellStyle name="60% - Énfasis4 2" xfId="53"/>
    <cellStyle name="60% - Énfasis6 2" xfId="55"/>
    <cellStyle name="Accent1 2" xfId="56"/>
    <cellStyle name="Accent1 3" xfId="223"/>
    <cellStyle name="Accent1 4" xfId="189"/>
    <cellStyle name="Accent1 5" xfId="245"/>
    <cellStyle name="Accent2 2" xfId="66"/>
    <cellStyle name="Accent2 3" xfId="132"/>
    <cellStyle name="Accent2 4" xfId="224"/>
    <cellStyle name="Accent2 5" xfId="190"/>
    <cellStyle name="Accent3 2" xfId="67"/>
    <cellStyle name="Accent3 3" xfId="133"/>
    <cellStyle name="Accent3 4" xfId="225"/>
    <cellStyle name="Accent3 5" xfId="191"/>
    <cellStyle name="Accent4 2" xfId="57"/>
    <cellStyle name="Accent4 3" xfId="226"/>
    <cellStyle name="Accent4 4" xfId="192"/>
    <cellStyle name="Accent4 5" xfId="253"/>
    <cellStyle name="Accent5 2" xfId="69"/>
    <cellStyle name="Accent5 3" xfId="134"/>
    <cellStyle name="Accent5 4" xfId="227"/>
    <cellStyle name="Accent5 5" xfId="193"/>
    <cellStyle name="Accent6 2" xfId="70"/>
    <cellStyle name="Accent6 3" xfId="135"/>
    <cellStyle name="Accent6 4" xfId="228"/>
    <cellStyle name="Accent6 5" xfId="194"/>
    <cellStyle name="Bad 2" xfId="76"/>
    <cellStyle name="Bad 3" xfId="136"/>
    <cellStyle name="Bad 4" xfId="237"/>
    <cellStyle name="Bad 5" xfId="203"/>
    <cellStyle name="Buena 2" xfId="58"/>
    <cellStyle name="Calcolo" xfId="165"/>
    <cellStyle name="Calculation 2" xfId="59"/>
    <cellStyle name="Cálculo 2" xfId="60"/>
    <cellStyle name="Celda de comprobación 2" xfId="61"/>
    <cellStyle name="Celda vinculada 2" xfId="62"/>
    <cellStyle name="Cella collegata" xfId="166"/>
    <cellStyle name="Cella da controllare" xfId="167"/>
    <cellStyle name="Check Cell 2" xfId="137"/>
    <cellStyle name="Colore 1" xfId="138" builtinId="29" customBuiltin="1"/>
    <cellStyle name="Colore 2" xfId="139" builtinId="33" customBuiltin="1"/>
    <cellStyle name="Colore 3" xfId="140" builtinId="37" customBuiltin="1"/>
    <cellStyle name="Colore 4" xfId="141" builtinId="41" customBuiltin="1"/>
    <cellStyle name="Colore 5" xfId="142" builtinId="45" customBuiltin="1"/>
    <cellStyle name="Colore 6" xfId="143" builtinId="49" customBuiltin="1"/>
    <cellStyle name="edlsfjk" xfId="63"/>
    <cellStyle name="Encabezado 4 2" xfId="64"/>
    <cellStyle name="Énfasis1 2" xfId="65"/>
    <cellStyle name="Énfasis4 2" xfId="68"/>
    <cellStyle name="Entrada 2" xfId="71"/>
    <cellStyle name="Estilo 1" xfId="72"/>
    <cellStyle name="Euro" xfId="73"/>
    <cellStyle name="Euro 2" xfId="95"/>
    <cellStyle name="Explanatory Text 2" xfId="86"/>
    <cellStyle name="Explanatory Text 3" xfId="144"/>
    <cellStyle name="Explanatory Text 4" xfId="230"/>
    <cellStyle name="Explanatory Text 5" xfId="196"/>
    <cellStyle name="Good 2" xfId="145"/>
    <cellStyle name="Good 3" xfId="238"/>
    <cellStyle name="Good 4" xfId="204"/>
    <cellStyle name="Good 5" xfId="244"/>
    <cellStyle name="Heading 1 2" xfId="146"/>
    <cellStyle name="Heading 1 3" xfId="232"/>
    <cellStyle name="Heading 1 4" xfId="198"/>
    <cellStyle name="Heading 1 5" xfId="240"/>
    <cellStyle name="Heading 2 2" xfId="74"/>
    <cellStyle name="Heading 2 3" xfId="233"/>
    <cellStyle name="Heading 2 4" xfId="199"/>
    <cellStyle name="Heading 2 5" xfId="241"/>
    <cellStyle name="Heading 3 2" xfId="75"/>
    <cellStyle name="Heading 3 3" xfId="234"/>
    <cellStyle name="Heading 3 4" xfId="200"/>
    <cellStyle name="Heading 3 5" xfId="242"/>
    <cellStyle name="Heading 4 2" xfId="147"/>
    <cellStyle name="Heading 4 3" xfId="235"/>
    <cellStyle name="Heading 4 4" xfId="201"/>
    <cellStyle name="Heading 4 5" xfId="243"/>
    <cellStyle name="Input" xfId="2" builtinId="20" customBuiltin="1"/>
    <cellStyle name="Input 2" xfId="148"/>
    <cellStyle name="Jun" xfId="97"/>
    <cellStyle name="Linked Cell 2" xfId="149"/>
    <cellStyle name="Migliaia (0)_app2" xfId="99"/>
    <cellStyle name="Neutral 2" xfId="77"/>
    <cellStyle name="Neutral 3" xfId="150"/>
    <cellStyle name="Neutral 4" xfId="229"/>
    <cellStyle name="Neutral 5" xfId="195"/>
    <cellStyle name="Neutrale" xfId="151" builtinId="28" customBuiltin="1"/>
    <cellStyle name="Normal 2" xfId="78"/>
    <cellStyle name="Normal 2 2" xfId="1"/>
    <cellStyle name="Normal 3" xfId="79"/>
    <cellStyle name="Normal 3 2" xfId="94"/>
    <cellStyle name="Normal 4" xfId="100"/>
    <cellStyle name="Normal 4 2" xfId="170"/>
    <cellStyle name="Normale" xfId="0" builtinId="0"/>
    <cellStyle name="Normale 2" xfId="108"/>
    <cellStyle name="Normale 4" xfId="106"/>
    <cellStyle name="Normale_CDR_Wind_Project_Roma_revH_6_0_fogli radio 2" xfId="260"/>
    <cellStyle name="Normale_Celle 2" xfId="262"/>
    <cellStyle name="Normale_Foglio1" xfId="261"/>
    <cellStyle name="Nota" xfId="169"/>
    <cellStyle name="Nota 2" xfId="103"/>
    <cellStyle name="Nota 2 2" xfId="107"/>
    <cellStyle name="Notas 2" xfId="80"/>
    <cellStyle name="Note 2" xfId="152"/>
    <cellStyle name="nteb" xfId="81"/>
    <cellStyle name="Output" xfId="3" builtinId="21" customBuiltin="1"/>
    <cellStyle name="Output 2" xfId="82"/>
    <cellStyle name="Salida 2" xfId="83"/>
    <cellStyle name="Style 1" xfId="84"/>
    <cellStyle name="Style 1 2" xfId="105"/>
    <cellStyle name="Testo avviso" xfId="168"/>
    <cellStyle name="Testo descrittivo" xfId="153" builtinId="53" customBuiltin="1"/>
    <cellStyle name="Texto de advertencia 2" xfId="85"/>
    <cellStyle name="Title 2" xfId="87"/>
    <cellStyle name="Title 3" xfId="231"/>
    <cellStyle name="Title 4" xfId="197"/>
    <cellStyle name="Title 5" xfId="239"/>
    <cellStyle name="Titolo" xfId="154" builtinId="15" customBuiltin="1"/>
    <cellStyle name="Titolo 1" xfId="155" builtinId="16" customBuiltin="1"/>
    <cellStyle name="Titolo 2" xfId="156" builtinId="17" customBuiltin="1"/>
    <cellStyle name="Titolo 3" xfId="157" builtinId="18" customBuiltin="1"/>
    <cellStyle name="Titolo 4" xfId="158" builtinId="19" customBuiltin="1"/>
    <cellStyle name="Título 1 2" xfId="88"/>
    <cellStyle name="Título 2 2" xfId="89"/>
    <cellStyle name="Título 3 2" xfId="90"/>
    <cellStyle name="Título 4" xfId="91"/>
    <cellStyle name="Total 2" xfId="92"/>
    <cellStyle name="Total 3" xfId="159"/>
    <cellStyle name="Total 4" xfId="236"/>
    <cellStyle name="Total 5" xfId="202"/>
    <cellStyle name="Totale" xfId="160" builtinId="25" customBuiltin="1"/>
    <cellStyle name="Valore non valido" xfId="161" builtinId="27" customBuiltin="1"/>
    <cellStyle name="Valore valido" xfId="162" builtinId="26" customBuiltin="1"/>
    <cellStyle name="Valuta (0)_app2" xfId="104"/>
    <cellStyle name="Warning Text 2" xfId="16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9" sqref="C29"/>
    </sheetView>
  </sheetViews>
  <sheetFormatPr defaultRowHeight="15"/>
  <cols>
    <col min="2" max="2" width="14.42578125" customWidth="1"/>
    <col min="3" max="3" width="11.85546875" customWidth="1"/>
    <col min="4" max="4" width="77.140625" customWidth="1"/>
  </cols>
  <sheetData>
    <row r="1" spans="1:4">
      <c r="A1" s="6" t="s">
        <v>35</v>
      </c>
      <c r="B1" s="6" t="s">
        <v>36</v>
      </c>
      <c r="C1" s="6" t="s">
        <v>37</v>
      </c>
      <c r="D1" s="6" t="s">
        <v>38</v>
      </c>
    </row>
    <row r="2" spans="1:4">
      <c r="A2" s="7">
        <v>0</v>
      </c>
      <c r="B2" s="8">
        <v>43325</v>
      </c>
      <c r="C2" s="7" t="s">
        <v>39</v>
      </c>
      <c r="D2" s="9" t="s">
        <v>40</v>
      </c>
    </row>
    <row r="3" spans="1:4">
      <c r="A3" s="7">
        <v>1</v>
      </c>
      <c r="B3" s="10">
        <v>43344</v>
      </c>
      <c r="C3" s="7" t="s">
        <v>39</v>
      </c>
      <c r="D3" s="1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10"/>
  <sheetViews>
    <sheetView tabSelected="1" zoomScale="90" zoomScaleNormal="90" workbookViewId="0">
      <pane xSplit="3" topLeftCell="AA1" activePane="topRight" state="frozen"/>
      <selection pane="topRight" activeCell="AB6" sqref="AB6"/>
    </sheetView>
  </sheetViews>
  <sheetFormatPr defaultRowHeight="15"/>
  <cols>
    <col min="1" max="1" width="15" style="1" bestFit="1" customWidth="1"/>
    <col min="2" max="2" width="16" customWidth="1"/>
    <col min="3" max="3" width="13.140625" customWidth="1"/>
    <col min="4" max="4" width="13.140625" style="3" customWidth="1"/>
    <col min="5" max="5" width="15.42578125" customWidth="1"/>
    <col min="6" max="7" width="15.42578125" style="3" customWidth="1"/>
    <col min="8" max="8" width="22" customWidth="1"/>
    <col min="10" max="10" width="12.7109375" customWidth="1"/>
    <col min="11" max="11" width="24.85546875" bestFit="1" customWidth="1"/>
    <col min="12" max="12" width="28.42578125" style="26" bestFit="1" customWidth="1"/>
    <col min="13" max="13" width="22.140625" style="26" bestFit="1" customWidth="1"/>
    <col min="14" max="14" width="22.28515625" style="3" bestFit="1" customWidth="1"/>
    <col min="15" max="15" width="17.7109375" bestFit="1" customWidth="1"/>
    <col min="16" max="16" width="18.42578125" customWidth="1"/>
    <col min="17" max="17" width="18.28515625" customWidth="1"/>
    <col min="18" max="18" width="14.5703125" style="26" customWidth="1"/>
    <col min="19" max="19" width="17.5703125" style="26" customWidth="1"/>
    <col min="20" max="22" width="18.28515625" style="3" customWidth="1"/>
    <col min="23" max="23" width="28.42578125" style="26" bestFit="1" customWidth="1"/>
    <col min="24" max="24" width="28.42578125" style="26" customWidth="1"/>
    <col min="25" max="25" width="16.85546875" style="26" customWidth="1"/>
    <col min="26" max="26" width="22.140625" style="3" bestFit="1" customWidth="1"/>
    <col min="27" max="27" width="22.28515625" bestFit="1" customWidth="1"/>
    <col min="28" max="28" width="17.7109375" customWidth="1"/>
    <col min="29" max="29" width="23.42578125" bestFit="1" customWidth="1"/>
    <col min="30" max="30" width="23.42578125" style="26" bestFit="1" customWidth="1"/>
    <col min="31" max="31" width="16.5703125" style="26" bestFit="1" customWidth="1"/>
    <col min="32" max="35" width="18.140625" bestFit="1" customWidth="1"/>
    <col min="36" max="36" width="19.7109375" customWidth="1"/>
    <col min="37" max="37" width="20.28515625" customWidth="1"/>
    <col min="38" max="38" width="26.7109375" customWidth="1"/>
  </cols>
  <sheetData>
    <row r="1" spans="1:38" s="14" customFormat="1">
      <c r="A1" s="13" t="s">
        <v>25</v>
      </c>
      <c r="B1" s="12" t="s">
        <v>10</v>
      </c>
      <c r="C1" s="12" t="s">
        <v>11</v>
      </c>
      <c r="D1" s="13" t="s">
        <v>42</v>
      </c>
      <c r="E1" s="12" t="s">
        <v>0</v>
      </c>
      <c r="F1" s="12" t="s">
        <v>46</v>
      </c>
      <c r="G1" s="12" t="s">
        <v>47</v>
      </c>
      <c r="H1" s="13" t="s">
        <v>12</v>
      </c>
      <c r="I1" s="13" t="s">
        <v>5</v>
      </c>
      <c r="J1" s="12" t="s">
        <v>6</v>
      </c>
      <c r="K1" s="12" t="s">
        <v>13</v>
      </c>
      <c r="L1" s="36" t="s">
        <v>87</v>
      </c>
      <c r="M1" s="36" t="s">
        <v>91</v>
      </c>
      <c r="N1" s="12" t="s">
        <v>45</v>
      </c>
      <c r="O1" s="13" t="s">
        <v>14</v>
      </c>
      <c r="P1" s="12" t="s">
        <v>1</v>
      </c>
      <c r="Q1" s="13" t="s">
        <v>2</v>
      </c>
      <c r="R1" s="36" t="s">
        <v>89</v>
      </c>
      <c r="S1" s="36" t="s">
        <v>90</v>
      </c>
      <c r="T1" s="13" t="s">
        <v>32</v>
      </c>
      <c r="U1" s="13" t="s">
        <v>33</v>
      </c>
      <c r="V1" s="13" t="s">
        <v>34</v>
      </c>
      <c r="W1" s="36" t="s">
        <v>88</v>
      </c>
      <c r="X1" s="36" t="s">
        <v>96</v>
      </c>
      <c r="Y1" s="36" t="s">
        <v>92</v>
      </c>
      <c r="Z1" s="13" t="s">
        <v>43</v>
      </c>
      <c r="AA1" s="12" t="s">
        <v>44</v>
      </c>
      <c r="AB1" s="12" t="s">
        <v>15</v>
      </c>
      <c r="AC1" s="12" t="s">
        <v>93</v>
      </c>
      <c r="AD1" s="12" t="s">
        <v>94</v>
      </c>
      <c r="AE1" s="12" t="s">
        <v>95</v>
      </c>
      <c r="AF1" s="12" t="s">
        <v>16</v>
      </c>
      <c r="AG1" s="12" t="s">
        <v>17</v>
      </c>
      <c r="AH1" s="12" t="s">
        <v>18</v>
      </c>
      <c r="AI1" s="12" t="s">
        <v>19</v>
      </c>
      <c r="AJ1" s="12" t="s">
        <v>20</v>
      </c>
      <c r="AK1" s="12" t="s">
        <v>21</v>
      </c>
      <c r="AL1" s="12" t="s">
        <v>97</v>
      </c>
    </row>
    <row r="2" spans="1:38" s="5" customFormat="1">
      <c r="A2" s="35" t="s">
        <v>73</v>
      </c>
      <c r="B2" s="30" t="str">
        <f>VLOOKUP(C2,Freq_Plan_2G!A:K,3,0)</f>
        <v>VR71BSC</v>
      </c>
      <c r="C2" s="31" t="str">
        <f>$B$10&amp;"D1"</f>
        <v>VI169D1</v>
      </c>
      <c r="D2" s="15" t="str">
        <f t="shared" ref="D2:D3" si="0">LEFT(C2,5)&amp;MID(C2,6,1)</f>
        <v>VI169D</v>
      </c>
      <c r="E2" s="31" t="str">
        <f>VLOOKUP(C2,VR71BSC!D:N,11,0)</f>
        <v>RXSTG-1537</v>
      </c>
      <c r="F2" s="31">
        <f>VLOOKUP(C2,Freq_Plan_2G!A:K,7,0)</f>
        <v>24533</v>
      </c>
      <c r="G2" s="31">
        <f>VLOOKUP(C2,Freq_Plan_2G!A:K,5,0)</f>
        <v>22287</v>
      </c>
      <c r="H2" s="15" t="str">
        <f t="shared" ref="H2:H3" si="1">"222-88-"&amp;F2&amp;"-"&amp;G2</f>
        <v>222-88-24533-22287</v>
      </c>
      <c r="I2" s="2">
        <v>7</v>
      </c>
      <c r="J2" s="31" t="str">
        <f>RIGHT(VLOOKUP(C2,Freq_Plan_2G!A:K,11,0),1)</f>
        <v>4</v>
      </c>
      <c r="K2" s="31">
        <f>VLOOKUP(C2,Freq_Plan_2G!A:K,10,0)</f>
        <v>705</v>
      </c>
      <c r="L2" s="2">
        <v>0</v>
      </c>
      <c r="M2" s="37">
        <v>1</v>
      </c>
      <c r="N2" s="2">
        <v>8</v>
      </c>
      <c r="O2" s="2" t="s">
        <v>22</v>
      </c>
      <c r="P2" s="31">
        <f>ROUND(VLOOKUP(C2,FSC_TOTAL!A:BD,50,0),0)</f>
        <v>40</v>
      </c>
      <c r="Q2" s="15">
        <f t="shared" ref="Q2:Q3" si="2">P2</f>
        <v>40</v>
      </c>
      <c r="R2" s="31">
        <f>ROUND(VLOOKUP(C2,FSC_TOTAL!A:BD,56,0),0)</f>
        <v>55</v>
      </c>
      <c r="S2" s="15">
        <f t="shared" ref="S2:S3" si="3">R2</f>
        <v>55</v>
      </c>
      <c r="T2" s="15">
        <f t="shared" ref="T2:T3" si="4">IF(MID(C2,6,1)="G",104,IF(MID(C2,6,1)="D",102,"NA"))</f>
        <v>102</v>
      </c>
      <c r="U2" s="15">
        <f t="shared" ref="U2:U3" si="5">IF(MID(C2,6,1)="G",33,IF(MID(C2,6,1)="D",30,"NA"))</f>
        <v>30</v>
      </c>
      <c r="V2" s="15">
        <f t="shared" ref="V2:V3" si="6">U2</f>
        <v>30</v>
      </c>
      <c r="W2" s="15">
        <f>IF(X2&lt;&gt;"",1,"")</f>
        <v>1</v>
      </c>
      <c r="X2" s="31">
        <f>IF(VLOOKUP(C2,FSC_TOTAL!A:BD,23,0)-1=0,"",VLOOKUP(C2,FSC_TOTAL!A:BD,23,0)-1)</f>
        <v>3</v>
      </c>
      <c r="Y2" s="15" t="str">
        <f>IF(X2&lt;&gt;"","SY","")</f>
        <v>SY</v>
      </c>
      <c r="Z2" s="15">
        <f t="shared" ref="Z2:Z3" si="7">IF(AA2&gt;16,1,0)</f>
        <v>1</v>
      </c>
      <c r="AA2" s="15">
        <f t="shared" ref="AA2:AA3" si="8">8*X2</f>
        <v>24</v>
      </c>
      <c r="AB2" s="31">
        <v>47</v>
      </c>
      <c r="AC2" s="31">
        <v>0</v>
      </c>
      <c r="AD2" s="31"/>
      <c r="AE2" s="31"/>
      <c r="AF2" s="31">
        <v>690</v>
      </c>
      <c r="AG2" s="31">
        <v>694</v>
      </c>
      <c r="AH2" s="30"/>
      <c r="AI2" s="30"/>
      <c r="AJ2" s="30"/>
      <c r="AK2" s="30"/>
      <c r="AL2" s="30"/>
    </row>
    <row r="3" spans="1:38" s="5" customFormat="1" ht="15.75" customHeight="1">
      <c r="A3" s="35" t="s">
        <v>73</v>
      </c>
      <c r="B3" s="30" t="str">
        <f>VLOOKUP(C3,Freq_Plan_2G!A:K,3,0)</f>
        <v>VR71BSC</v>
      </c>
      <c r="C3" s="31" t="str">
        <f>$B$10&amp;"D2"</f>
        <v>VI169D2</v>
      </c>
      <c r="D3" s="15" t="str">
        <f t="shared" si="0"/>
        <v>VI169D</v>
      </c>
      <c r="E3" s="31" t="str">
        <f>VLOOKUP(C3,VR71BSC!D:N,11,0)</f>
        <v>RXSTG-1539</v>
      </c>
      <c r="F3" s="31">
        <f>VLOOKUP(C3,Freq_Plan_2G!A:K,7,0)</f>
        <v>24533</v>
      </c>
      <c r="G3" s="31">
        <f>VLOOKUP(C3,Freq_Plan_2G!A:K,5,0)</f>
        <v>22288</v>
      </c>
      <c r="H3" s="15" t="str">
        <f t="shared" si="1"/>
        <v>222-88-24533-22288</v>
      </c>
      <c r="I3" s="2">
        <v>7</v>
      </c>
      <c r="J3" s="31" t="str">
        <f>RIGHT(VLOOKUP(C3,Freq_Plan_2G!A:K,11,0),1)</f>
        <v>2</v>
      </c>
      <c r="K3" s="31">
        <f>VLOOKUP(C3,Freq_Plan_2G!A:K,10,0)</f>
        <v>699</v>
      </c>
      <c r="L3" s="2">
        <v>0</v>
      </c>
      <c r="M3" s="37">
        <v>1</v>
      </c>
      <c r="N3" s="2">
        <v>8</v>
      </c>
      <c r="O3" s="2" t="s">
        <v>22</v>
      </c>
      <c r="P3" s="31">
        <f>ROUND(VLOOKUP(C3,FSC_TOTAL!A:BD,50,0),0)</f>
        <v>43</v>
      </c>
      <c r="Q3" s="15">
        <f t="shared" si="2"/>
        <v>43</v>
      </c>
      <c r="R3" s="31">
        <f>ROUND(VLOOKUP(C3,FSC_TOTAL!A:BD,56,0),0)</f>
        <v>57</v>
      </c>
      <c r="S3" s="15">
        <f t="shared" si="3"/>
        <v>57</v>
      </c>
      <c r="T3" s="15">
        <f t="shared" si="4"/>
        <v>102</v>
      </c>
      <c r="U3" s="15">
        <f t="shared" si="5"/>
        <v>30</v>
      </c>
      <c r="V3" s="15">
        <f t="shared" si="6"/>
        <v>30</v>
      </c>
      <c r="W3" s="15">
        <f t="shared" ref="W3" si="9">IF(X3&lt;&gt;"",1,"")</f>
        <v>1</v>
      </c>
      <c r="X3" s="31">
        <f>IF(VLOOKUP(C3,FSC_TOTAL!A:BD,23,0)-1=0,"",VLOOKUP(C3,FSC_TOTAL!A:BD,23,0)-1)</f>
        <v>1</v>
      </c>
      <c r="Y3" s="15" t="str">
        <f t="shared" ref="Y3" si="10">IF(X3&lt;&gt;"","SY","")</f>
        <v>SY</v>
      </c>
      <c r="Z3" s="15">
        <f t="shared" si="7"/>
        <v>0</v>
      </c>
      <c r="AA3" s="15">
        <f t="shared" si="8"/>
        <v>8</v>
      </c>
      <c r="AB3" s="31">
        <v>1</v>
      </c>
      <c r="AC3" s="31">
        <v>0</v>
      </c>
      <c r="AD3" s="31"/>
      <c r="AE3" s="31"/>
      <c r="AF3" s="31">
        <v>693</v>
      </c>
      <c r="AG3" s="31">
        <v>695</v>
      </c>
      <c r="AH3" s="30"/>
      <c r="AI3" s="30"/>
      <c r="AJ3" s="30"/>
      <c r="AK3" s="30"/>
      <c r="AL3" s="30"/>
    </row>
    <row r="4" spans="1:38" s="5" customFormat="1">
      <c r="A4" s="35" t="s">
        <v>73</v>
      </c>
      <c r="B4" s="30" t="s">
        <v>122</v>
      </c>
      <c r="C4" s="31" t="s">
        <v>3356</v>
      </c>
      <c r="D4" s="15" t="s">
        <v>4991</v>
      </c>
      <c r="E4" s="31" t="s">
        <v>3358</v>
      </c>
      <c r="F4" s="31">
        <v>24533</v>
      </c>
      <c r="G4" s="31">
        <v>22647</v>
      </c>
      <c r="H4" s="15" t="s">
        <v>4992</v>
      </c>
      <c r="I4" s="2">
        <v>7</v>
      </c>
      <c r="J4" s="31" t="s">
        <v>4993</v>
      </c>
      <c r="K4" s="31">
        <v>104</v>
      </c>
      <c r="L4" s="2">
        <v>0</v>
      </c>
      <c r="M4" s="37">
        <v>1</v>
      </c>
      <c r="N4" s="2">
        <v>8</v>
      </c>
      <c r="O4" s="2" t="s">
        <v>22</v>
      </c>
      <c r="P4" s="31">
        <v>43</v>
      </c>
      <c r="Q4" s="15">
        <v>43</v>
      </c>
      <c r="R4" s="31">
        <v>57</v>
      </c>
      <c r="S4" s="15">
        <v>57</v>
      </c>
      <c r="T4" s="15">
        <v>104</v>
      </c>
      <c r="U4" s="15">
        <v>33</v>
      </c>
      <c r="V4" s="15">
        <v>33</v>
      </c>
      <c r="W4" s="15">
        <v>1</v>
      </c>
      <c r="X4" s="31">
        <v>1</v>
      </c>
      <c r="Y4" s="15" t="s">
        <v>4994</v>
      </c>
      <c r="Z4" s="15">
        <v>0</v>
      </c>
      <c r="AA4" s="15">
        <v>8</v>
      </c>
      <c r="AB4" s="31">
        <v>30</v>
      </c>
      <c r="AC4" s="31">
        <v>1</v>
      </c>
      <c r="AD4" s="31"/>
      <c r="AE4" s="31"/>
      <c r="AF4" s="31">
        <v>116</v>
      </c>
      <c r="AG4" s="31">
        <v>121</v>
      </c>
      <c r="AH4" s="30"/>
      <c r="AI4" s="30"/>
      <c r="AJ4" s="30"/>
      <c r="AK4" s="30"/>
      <c r="AL4" s="30"/>
    </row>
    <row r="5" spans="1:38" s="5" customFormat="1">
      <c r="A5" s="35" t="s">
        <v>73</v>
      </c>
      <c r="B5" s="30" t="s">
        <v>122</v>
      </c>
      <c r="C5" s="31" t="s">
        <v>3360</v>
      </c>
      <c r="D5" s="15" t="s">
        <v>4991</v>
      </c>
      <c r="E5" s="31" t="s">
        <v>3362</v>
      </c>
      <c r="F5" s="31">
        <v>24533</v>
      </c>
      <c r="G5" s="31">
        <v>22648</v>
      </c>
      <c r="H5" s="15" t="s">
        <v>4995</v>
      </c>
      <c r="I5" s="2">
        <v>7</v>
      </c>
      <c r="J5" s="31" t="s">
        <v>4996</v>
      </c>
      <c r="K5" s="31">
        <v>110</v>
      </c>
      <c r="L5" s="2">
        <v>0</v>
      </c>
      <c r="M5" s="37">
        <v>1</v>
      </c>
      <c r="N5" s="2">
        <v>8</v>
      </c>
      <c r="O5" s="2" t="s">
        <v>22</v>
      </c>
      <c r="P5" s="31">
        <v>43</v>
      </c>
      <c r="Q5" s="15">
        <v>43</v>
      </c>
      <c r="R5" s="31">
        <v>58</v>
      </c>
      <c r="S5" s="15">
        <v>58</v>
      </c>
      <c r="T5" s="15">
        <v>104</v>
      </c>
      <c r="U5" s="15">
        <v>33</v>
      </c>
      <c r="V5" s="15">
        <v>33</v>
      </c>
      <c r="W5" s="15">
        <v>1</v>
      </c>
      <c r="X5" s="31">
        <v>1</v>
      </c>
      <c r="Y5" s="15" t="s">
        <v>4994</v>
      </c>
      <c r="Z5" s="15">
        <v>0</v>
      </c>
      <c r="AA5" s="15">
        <v>8</v>
      </c>
      <c r="AB5" s="31">
        <v>30</v>
      </c>
      <c r="AC5" s="31">
        <v>0</v>
      </c>
      <c r="AD5" s="31"/>
      <c r="AE5" s="31"/>
      <c r="AF5" s="31">
        <v>117</v>
      </c>
      <c r="AG5" s="51">
        <v>124</v>
      </c>
      <c r="AH5" s="30"/>
      <c r="AI5" s="30"/>
      <c r="AJ5" s="30"/>
      <c r="AK5" s="30"/>
      <c r="AL5" s="30"/>
    </row>
    <row r="9" spans="1:38" ht="15.75" thickBot="1"/>
    <row r="10" spans="1:38" ht="19.5" thickBot="1">
      <c r="A10" s="49" t="s">
        <v>4364</v>
      </c>
      <c r="B10" s="50" t="s">
        <v>4474</v>
      </c>
    </row>
  </sheetData>
  <sortState ref="A2:AK7">
    <sortCondition ref="C2:C7"/>
  </sortState>
  <dataValidations disablePrompts="1" count="1">
    <dataValidation type="list" allowBlank="1" showInputMessage="1" showErrorMessage="1" sqref="AL2:AL5">
      <formula1>"keep_locked"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ySplit="1" topLeftCell="A2" activePane="bottomLeft" state="frozen"/>
      <selection pane="bottomLeft" activeCell="E16" sqref="E16"/>
    </sheetView>
  </sheetViews>
  <sheetFormatPr defaultRowHeight="15"/>
  <cols>
    <col min="1" max="1" width="17.7109375" customWidth="1"/>
    <col min="2" max="2" width="12.5703125" customWidth="1"/>
    <col min="3" max="3" width="22.85546875" customWidth="1"/>
    <col min="4" max="4" width="16.42578125" style="3" customWidth="1"/>
    <col min="5" max="5" width="22.85546875" style="3" customWidth="1"/>
    <col min="6" max="6" width="20" customWidth="1"/>
    <col min="7" max="8" width="9.140625" style="32"/>
  </cols>
  <sheetData>
    <row r="1" spans="1:8" s="4" customFormat="1">
      <c r="A1" s="18" t="s">
        <v>23</v>
      </c>
      <c r="B1" s="18" t="s">
        <v>8</v>
      </c>
      <c r="C1" s="18" t="s">
        <v>26</v>
      </c>
      <c r="D1" s="18" t="s">
        <v>24</v>
      </c>
      <c r="E1" s="18" t="s">
        <v>27</v>
      </c>
      <c r="F1" s="18" t="s">
        <v>7</v>
      </c>
      <c r="G1" s="33" t="s">
        <v>103</v>
      </c>
      <c r="H1" s="33" t="s">
        <v>104</v>
      </c>
    </row>
    <row r="2" spans="1:8">
      <c r="A2" s="28" t="s">
        <v>368</v>
      </c>
      <c r="B2" s="16" t="str">
        <f>VLOOKUP(C2,Freq_Plan_2G!A:C,3,0)</f>
        <v>VR71BSC</v>
      </c>
      <c r="C2" s="16" t="str">
        <f>LEFT(BTS!$C$2,5)&amp;G2</f>
        <v>VI169D1</v>
      </c>
      <c r="D2" s="16" t="str">
        <f>VLOOKUP(E2,Freq_Plan_2G!A:C,3,0)</f>
        <v>VR71BSC</v>
      </c>
      <c r="E2" s="16" t="str">
        <f>LEFT(BTS!$C$2,5)&amp;H2</f>
        <v>VI169D2</v>
      </c>
      <c r="F2" s="28" t="s">
        <v>73</v>
      </c>
      <c r="G2" s="32" t="s">
        <v>74</v>
      </c>
      <c r="H2" s="32" t="s">
        <v>75</v>
      </c>
    </row>
    <row r="3" spans="1:8">
      <c r="A3" s="28" t="s">
        <v>368</v>
      </c>
      <c r="B3" s="16" t="str">
        <f>VLOOKUP(C3,Freq_Plan_2G!A:C,3,0)</f>
        <v>VR71BSC</v>
      </c>
      <c r="C3" s="16" t="str">
        <f>LEFT(BTS!$C$2,5)&amp;G3</f>
        <v>VI169D1</v>
      </c>
      <c r="D3" s="16" t="str">
        <f>VLOOKUP(E3,Freq_Plan_2G!A:C,3,0)</f>
        <v>VR71BSC</v>
      </c>
      <c r="E3" s="16" t="str">
        <f>LEFT(BTS!$C$2,5)&amp;H3</f>
        <v>VI169G1</v>
      </c>
      <c r="F3" s="28" t="s">
        <v>73</v>
      </c>
      <c r="G3" s="32" t="s">
        <v>74</v>
      </c>
      <c r="H3" s="32" t="s">
        <v>76</v>
      </c>
    </row>
    <row r="4" spans="1:8">
      <c r="A4" s="28" t="s">
        <v>368</v>
      </c>
      <c r="B4" s="16" t="str">
        <f>VLOOKUP(C4,Freq_Plan_2G!A:C,3,0)</f>
        <v>VR71BSC</v>
      </c>
      <c r="C4" s="16" t="str">
        <f>LEFT(BTS!$C$2,5)&amp;G4</f>
        <v>VI169D1</v>
      </c>
      <c r="D4" s="16" t="str">
        <f>VLOOKUP(E4,Freq_Plan_2G!A:C,3,0)</f>
        <v>VR71BSC</v>
      </c>
      <c r="E4" s="16" t="str">
        <f>LEFT(BTS!$C$2,5)&amp;H4</f>
        <v>VI169G2</v>
      </c>
      <c r="F4" s="28" t="s">
        <v>73</v>
      </c>
      <c r="G4" s="32" t="s">
        <v>74</v>
      </c>
      <c r="H4" s="32" t="s">
        <v>77</v>
      </c>
    </row>
    <row r="5" spans="1:8">
      <c r="A5" s="28" t="s">
        <v>368</v>
      </c>
      <c r="B5" s="16" t="str">
        <f>VLOOKUP(C5,Freq_Plan_2G!A:C,3,0)</f>
        <v>VR71BSC</v>
      </c>
      <c r="C5" s="16" t="str">
        <f>LEFT(BTS!$C$2,5)&amp;G5</f>
        <v>VI169D2</v>
      </c>
      <c r="D5" s="16" t="str">
        <f>VLOOKUP(E5,Freq_Plan_2G!A:C,3,0)</f>
        <v>VR71BSC</v>
      </c>
      <c r="E5" s="16" t="str">
        <f>LEFT(BTS!$C$2,5)&amp;H5</f>
        <v>VI169D1</v>
      </c>
      <c r="F5" s="28" t="s">
        <v>73</v>
      </c>
      <c r="G5" s="32" t="s">
        <v>75</v>
      </c>
      <c r="H5" s="32" t="s">
        <v>74</v>
      </c>
    </row>
    <row r="6" spans="1:8">
      <c r="A6" s="28" t="s">
        <v>368</v>
      </c>
      <c r="B6" s="16" t="str">
        <f>VLOOKUP(C6,Freq_Plan_2G!A:C,3,0)</f>
        <v>VR71BSC</v>
      </c>
      <c r="C6" s="16" t="str">
        <f>LEFT(BTS!$C$2,5)&amp;G6</f>
        <v>VI169D2</v>
      </c>
      <c r="D6" s="16" t="str">
        <f>VLOOKUP(E6,Freq_Plan_2G!A:C,3,0)</f>
        <v>VR71BSC</v>
      </c>
      <c r="E6" s="16" t="str">
        <f>LEFT(BTS!$C$2,5)&amp;H6</f>
        <v>VI169G1</v>
      </c>
      <c r="F6" s="28" t="s">
        <v>73</v>
      </c>
      <c r="G6" s="32" t="s">
        <v>75</v>
      </c>
      <c r="H6" s="32" t="s">
        <v>76</v>
      </c>
    </row>
    <row r="7" spans="1:8">
      <c r="A7" s="28" t="s">
        <v>368</v>
      </c>
      <c r="B7" s="16" t="str">
        <f>VLOOKUP(C7,Freq_Plan_2G!A:C,3,0)</f>
        <v>VR71BSC</v>
      </c>
      <c r="C7" s="16" t="str">
        <f>LEFT(BTS!$C$2,5)&amp;G7</f>
        <v>VI169D2</v>
      </c>
      <c r="D7" s="16" t="str">
        <f>VLOOKUP(E7,Freq_Plan_2G!A:C,3,0)</f>
        <v>VR71BSC</v>
      </c>
      <c r="E7" s="16" t="str">
        <f>LEFT(BTS!$C$2,5)&amp;H7</f>
        <v>VI169G2</v>
      </c>
      <c r="F7" s="28" t="s">
        <v>73</v>
      </c>
      <c r="G7" s="32" t="s">
        <v>75</v>
      </c>
      <c r="H7" s="32" t="s">
        <v>77</v>
      </c>
    </row>
    <row r="8" spans="1:8">
      <c r="A8" s="28" t="s">
        <v>368</v>
      </c>
      <c r="B8" s="16" t="str">
        <f>VLOOKUP(C8,Freq_Plan_2G!A:C,3,0)</f>
        <v>VR71BSC</v>
      </c>
      <c r="C8" s="16" t="str">
        <f>LEFT(BTS!$C$2,5)&amp;G8</f>
        <v>VI169G1</v>
      </c>
      <c r="D8" s="16" t="str">
        <f>VLOOKUP(E8,Freq_Plan_2G!A:C,3,0)</f>
        <v>VR71BSC</v>
      </c>
      <c r="E8" s="16" t="str">
        <f>LEFT(BTS!$C$2,5)&amp;H8</f>
        <v>VI169G2</v>
      </c>
      <c r="F8" s="28" t="s">
        <v>73</v>
      </c>
      <c r="G8" s="32" t="s">
        <v>76</v>
      </c>
      <c r="H8" s="32" t="s">
        <v>77</v>
      </c>
    </row>
    <row r="9" spans="1:8">
      <c r="A9" s="28" t="s">
        <v>368</v>
      </c>
      <c r="B9" s="16" t="str">
        <f>VLOOKUP(C9,Freq_Plan_2G!A:C,3,0)</f>
        <v>VR71BSC</v>
      </c>
      <c r="C9" s="16" t="str">
        <f>LEFT(BTS!$C$2,5)&amp;G9</f>
        <v>VI169G1</v>
      </c>
      <c r="D9" s="16" t="str">
        <f>VLOOKUP(E9,Freq_Plan_2G!A:C,3,0)</f>
        <v>VR71BSC</v>
      </c>
      <c r="E9" s="16" t="str">
        <f>LEFT(BTS!$C$2,5)&amp;H9</f>
        <v>VI169D1</v>
      </c>
      <c r="F9" s="28" t="s">
        <v>73</v>
      </c>
      <c r="G9" s="32" t="s">
        <v>76</v>
      </c>
      <c r="H9" s="32" t="s">
        <v>74</v>
      </c>
    </row>
    <row r="10" spans="1:8">
      <c r="A10" s="28" t="s">
        <v>368</v>
      </c>
      <c r="B10" s="16" t="str">
        <f>VLOOKUP(C10,Freq_Plan_2G!A:C,3,0)</f>
        <v>VR71BSC</v>
      </c>
      <c r="C10" s="16" t="str">
        <f>LEFT(BTS!$C$2,5)&amp;G10</f>
        <v>VI169G1</v>
      </c>
      <c r="D10" s="16" t="str">
        <f>VLOOKUP(E10,Freq_Plan_2G!A:C,3,0)</f>
        <v>VR71BSC</v>
      </c>
      <c r="E10" s="16" t="str">
        <f>LEFT(BTS!$C$2,5)&amp;H10</f>
        <v>VI169D2</v>
      </c>
      <c r="F10" s="28" t="s">
        <v>73</v>
      </c>
      <c r="G10" s="32" t="s">
        <v>76</v>
      </c>
      <c r="H10" s="32" t="s">
        <v>75</v>
      </c>
    </row>
    <row r="11" spans="1:8">
      <c r="A11" s="28" t="s">
        <v>368</v>
      </c>
      <c r="B11" s="16" t="str">
        <f>VLOOKUP(C11,Freq_Plan_2G!A:C,3,0)</f>
        <v>VR71BSC</v>
      </c>
      <c r="C11" s="16" t="str">
        <f>LEFT(BTS!$C$2,5)&amp;G11</f>
        <v>VI169G2</v>
      </c>
      <c r="D11" s="16" t="str">
        <f>VLOOKUP(E11,Freq_Plan_2G!A:C,3,0)</f>
        <v>VR71BSC</v>
      </c>
      <c r="E11" s="16" t="str">
        <f>LEFT(BTS!$C$2,5)&amp;H11</f>
        <v>VI169G1</v>
      </c>
      <c r="F11" s="28" t="s">
        <v>73</v>
      </c>
      <c r="G11" s="32" t="s">
        <v>77</v>
      </c>
      <c r="H11" s="32" t="s">
        <v>76</v>
      </c>
    </row>
    <row r="12" spans="1:8">
      <c r="A12" s="28" t="s">
        <v>368</v>
      </c>
      <c r="B12" s="16" t="str">
        <f>VLOOKUP(C12,Freq_Plan_2G!A:C,3,0)</f>
        <v>VR71BSC</v>
      </c>
      <c r="C12" s="16" t="str">
        <f>LEFT(BTS!$C$2,5)&amp;G12</f>
        <v>VI169G2</v>
      </c>
      <c r="D12" s="16" t="str">
        <f>VLOOKUP(E12,Freq_Plan_2G!A:C,3,0)</f>
        <v>VR71BSC</v>
      </c>
      <c r="E12" s="16" t="str">
        <f>LEFT(BTS!$C$2,5)&amp;H12</f>
        <v>VI169D1</v>
      </c>
      <c r="F12" s="28" t="s">
        <v>73</v>
      </c>
      <c r="G12" s="32" t="s">
        <v>77</v>
      </c>
      <c r="H12" s="32" t="s">
        <v>74</v>
      </c>
    </row>
    <row r="13" spans="1:8">
      <c r="A13" s="28" t="s">
        <v>368</v>
      </c>
      <c r="B13" s="16" t="str">
        <f>VLOOKUP(C13,Freq_Plan_2G!A:C,3,0)</f>
        <v>VR71BSC</v>
      </c>
      <c r="C13" s="16" t="str">
        <f>LEFT(BTS!$C$2,5)&amp;G13</f>
        <v>VI169G2</v>
      </c>
      <c r="D13" s="16" t="str">
        <f>VLOOKUP(E13,Freq_Plan_2G!A:C,3,0)</f>
        <v>VR71BSC</v>
      </c>
      <c r="E13" s="16" t="str">
        <f>LEFT(BTS!$C$2,5)&amp;H13</f>
        <v>VI169D2</v>
      </c>
      <c r="F13" s="28" t="s">
        <v>73</v>
      </c>
      <c r="G13" s="32" t="s">
        <v>77</v>
      </c>
      <c r="H13" s="32" t="s">
        <v>75</v>
      </c>
    </row>
  </sheetData>
  <autoFilter ref="A1:H13"/>
  <sortState ref="A2:J241">
    <sortCondition ref="C2:C241"/>
    <sortCondition ref="E2:E24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85" zoomScaleNormal="85" workbookViewId="0">
      <selection activeCell="A14" sqref="A14:XFD37"/>
    </sheetView>
  </sheetViews>
  <sheetFormatPr defaultColWidth="8.85546875" defaultRowHeight="15"/>
  <cols>
    <col min="1" max="1" width="14.5703125" style="4" bestFit="1" customWidth="1"/>
    <col min="2" max="2" width="18.140625" style="4" customWidth="1"/>
    <col min="3" max="3" width="15.42578125" style="4" customWidth="1"/>
    <col min="4" max="4" width="20.140625" style="4" customWidth="1"/>
    <col min="5" max="5" width="21.42578125" style="4" customWidth="1"/>
    <col min="6" max="6" width="14.85546875" style="4" customWidth="1"/>
    <col min="7" max="7" width="13.85546875" style="4" customWidth="1"/>
    <col min="8" max="16384" width="8.85546875" style="4"/>
  </cols>
  <sheetData>
    <row r="1" spans="1:7" ht="30">
      <c r="A1" s="17" t="s">
        <v>23</v>
      </c>
      <c r="B1" s="17" t="s">
        <v>8</v>
      </c>
      <c r="C1" s="17" t="s">
        <v>26</v>
      </c>
      <c r="D1" s="17" t="s">
        <v>28</v>
      </c>
      <c r="E1" s="17" t="s">
        <v>7</v>
      </c>
      <c r="F1" s="33" t="s">
        <v>103</v>
      </c>
      <c r="G1" s="33" t="s">
        <v>104</v>
      </c>
    </row>
    <row r="2" spans="1:7">
      <c r="A2" s="28" t="s">
        <v>368</v>
      </c>
      <c r="B2" s="34" t="str">
        <f>VLOOKUP(C2,Freq_Plan_2G!A:C,3,0)</f>
        <v>VR71BSC</v>
      </c>
      <c r="C2" s="34" t="str">
        <f>LEFT(BTS!$C$2,5)&amp;F2</f>
        <v>VI169D1</v>
      </c>
      <c r="D2" s="34" t="str">
        <f>LEFT(BTS!$C$2,5)&amp;G2</f>
        <v>VI169U1</v>
      </c>
      <c r="E2" s="29" t="s">
        <v>73</v>
      </c>
      <c r="F2" s="32" t="s">
        <v>74</v>
      </c>
      <c r="G2" s="32" t="s">
        <v>78</v>
      </c>
    </row>
    <row r="3" spans="1:7">
      <c r="A3" s="28" t="s">
        <v>368</v>
      </c>
      <c r="B3" s="34" t="str">
        <f>VLOOKUP(C3,Freq_Plan_2G!A:C,3,0)</f>
        <v>VR71BSC</v>
      </c>
      <c r="C3" s="34" t="str">
        <f>LEFT(BTS!$C$2,5)&amp;F3</f>
        <v>VI169D1</v>
      </c>
      <c r="D3" s="34" t="str">
        <f>LEFT(BTS!$C$2,5)&amp;G3</f>
        <v>VI169U2</v>
      </c>
      <c r="E3" s="29" t="s">
        <v>73</v>
      </c>
      <c r="F3" s="32" t="s">
        <v>74</v>
      </c>
      <c r="G3" s="32" t="s">
        <v>79</v>
      </c>
    </row>
    <row r="4" spans="1:7">
      <c r="A4" s="28" t="s">
        <v>368</v>
      </c>
      <c r="B4" s="34" t="str">
        <f>VLOOKUP(C4,Freq_Plan_2G!A:C,3,0)</f>
        <v>VR71BSC</v>
      </c>
      <c r="C4" s="34" t="str">
        <f>LEFT(BTS!$C$2,5)&amp;F4</f>
        <v>VI169D1</v>
      </c>
      <c r="D4" s="34" t="str">
        <f>LEFT(BTS!$C$2,5)&amp;G4</f>
        <v>VI169U3</v>
      </c>
      <c r="E4" s="29" t="s">
        <v>73</v>
      </c>
      <c r="F4" s="32" t="s">
        <v>74</v>
      </c>
      <c r="G4" s="32" t="s">
        <v>80</v>
      </c>
    </row>
    <row r="5" spans="1:7">
      <c r="A5" s="28" t="s">
        <v>368</v>
      </c>
      <c r="B5" s="34" t="str">
        <f>VLOOKUP(C5,Freq_Plan_2G!A:C,3,0)</f>
        <v>VR71BSC</v>
      </c>
      <c r="C5" s="34" t="str">
        <f>LEFT(BTS!$C$2,5)&amp;F5</f>
        <v>VI169D1</v>
      </c>
      <c r="D5" s="34" t="str">
        <f>LEFT(BTS!$C$2,5)&amp;G5</f>
        <v>VI169V1</v>
      </c>
      <c r="E5" s="29" t="s">
        <v>73</v>
      </c>
      <c r="F5" s="32" t="s">
        <v>74</v>
      </c>
      <c r="G5" s="32" t="s">
        <v>81</v>
      </c>
    </row>
    <row r="6" spans="1:7">
      <c r="A6" s="28" t="s">
        <v>368</v>
      </c>
      <c r="B6" s="34" t="str">
        <f>VLOOKUP(C6,Freq_Plan_2G!A:C,3,0)</f>
        <v>VR71BSC</v>
      </c>
      <c r="C6" s="34" t="str">
        <f>LEFT(BTS!$C$2,5)&amp;F6</f>
        <v>VI169D1</v>
      </c>
      <c r="D6" s="34" t="str">
        <f>LEFT(BTS!$C$2,5)&amp;G6</f>
        <v>VI169W1</v>
      </c>
      <c r="E6" s="29" t="s">
        <v>73</v>
      </c>
      <c r="F6" s="32" t="s">
        <v>74</v>
      </c>
      <c r="G6" s="32" t="s">
        <v>82</v>
      </c>
    </row>
    <row r="7" spans="1:7">
      <c r="A7" s="28" t="s">
        <v>368</v>
      </c>
      <c r="B7" s="34" t="str">
        <f>VLOOKUP(C7,Freq_Plan_2G!A:C,3,0)</f>
        <v>VR71BSC</v>
      </c>
      <c r="C7" s="34" t="str">
        <f>LEFT(BTS!$C$2,5)&amp;F7</f>
        <v>VI169D1</v>
      </c>
      <c r="D7" s="34" t="str">
        <f>LEFT(BTS!$C$2,5)&amp;G7</f>
        <v>VI169R1</v>
      </c>
      <c r="E7" s="29" t="s">
        <v>73</v>
      </c>
      <c r="F7" s="32" t="s">
        <v>74</v>
      </c>
      <c r="G7" s="32" t="s">
        <v>83</v>
      </c>
    </row>
    <row r="8" spans="1:7">
      <c r="A8" s="28" t="s">
        <v>368</v>
      </c>
      <c r="B8" s="34" t="str">
        <f>VLOOKUP(C8,Freq_Plan_2G!A:C,3,0)</f>
        <v>VR71BSC</v>
      </c>
      <c r="C8" s="34" t="str">
        <f>LEFT(BTS!$C$2,5)&amp;F8</f>
        <v>VI169D2</v>
      </c>
      <c r="D8" s="34" t="str">
        <f>LEFT(BTS!$C$2,5)&amp;G8</f>
        <v>VI169U1</v>
      </c>
      <c r="E8" s="29" t="s">
        <v>73</v>
      </c>
      <c r="F8" s="32" t="s">
        <v>75</v>
      </c>
      <c r="G8" s="32" t="s">
        <v>78</v>
      </c>
    </row>
    <row r="9" spans="1:7">
      <c r="A9" s="28" t="s">
        <v>368</v>
      </c>
      <c r="B9" s="34" t="str">
        <f>VLOOKUP(C9,Freq_Plan_2G!A:C,3,0)</f>
        <v>VR71BSC</v>
      </c>
      <c r="C9" s="34" t="str">
        <f>LEFT(BTS!$C$2,5)&amp;F9</f>
        <v>VI169D2</v>
      </c>
      <c r="D9" s="34" t="str">
        <f>LEFT(BTS!$C$2,5)&amp;G9</f>
        <v>VI169U2</v>
      </c>
      <c r="E9" s="29" t="s">
        <v>73</v>
      </c>
      <c r="F9" s="32" t="s">
        <v>75</v>
      </c>
      <c r="G9" s="32" t="s">
        <v>79</v>
      </c>
    </row>
    <row r="10" spans="1:7">
      <c r="A10" s="28" t="s">
        <v>368</v>
      </c>
      <c r="B10" s="34" t="str">
        <f>VLOOKUP(C10,Freq_Plan_2G!A:C,3,0)</f>
        <v>VR71BSC</v>
      </c>
      <c r="C10" s="34" t="str">
        <f>LEFT(BTS!$C$2,5)&amp;F10</f>
        <v>VI169D2</v>
      </c>
      <c r="D10" s="34" t="str">
        <f>LEFT(BTS!$C$2,5)&amp;G10</f>
        <v>VI169U3</v>
      </c>
      <c r="E10" s="29" t="s">
        <v>73</v>
      </c>
      <c r="F10" s="32" t="s">
        <v>75</v>
      </c>
      <c r="G10" s="32" t="s">
        <v>80</v>
      </c>
    </row>
    <row r="11" spans="1:7">
      <c r="A11" s="28" t="s">
        <v>368</v>
      </c>
      <c r="B11" s="34" t="str">
        <f>VLOOKUP(C11,Freq_Plan_2G!A:C,3,0)</f>
        <v>VR71BSC</v>
      </c>
      <c r="C11" s="34" t="str">
        <f>LEFT(BTS!$C$2,5)&amp;F11</f>
        <v>VI169D2</v>
      </c>
      <c r="D11" s="34" t="str">
        <f>LEFT(BTS!$C$2,5)&amp;G11</f>
        <v>VI169V2</v>
      </c>
      <c r="E11" s="29" t="s">
        <v>73</v>
      </c>
      <c r="F11" s="32" t="s">
        <v>75</v>
      </c>
      <c r="G11" s="32" t="s">
        <v>84</v>
      </c>
    </row>
    <row r="12" spans="1:7">
      <c r="A12" s="28" t="s">
        <v>368</v>
      </c>
      <c r="B12" s="34" t="str">
        <f>VLOOKUP(C12,Freq_Plan_2G!A:C,3,0)</f>
        <v>VR71BSC</v>
      </c>
      <c r="C12" s="34" t="str">
        <f>LEFT(BTS!$C$2,5)&amp;F12</f>
        <v>VI169D2</v>
      </c>
      <c r="D12" s="34" t="str">
        <f>LEFT(BTS!$C$2,5)&amp;G12</f>
        <v>VI169W2</v>
      </c>
      <c r="E12" s="29" t="s">
        <v>73</v>
      </c>
      <c r="F12" s="32" t="s">
        <v>75</v>
      </c>
      <c r="G12" s="32" t="s">
        <v>85</v>
      </c>
    </row>
    <row r="13" spans="1:7">
      <c r="A13" s="28" t="s">
        <v>368</v>
      </c>
      <c r="B13" s="34" t="str">
        <f>VLOOKUP(C13,Freq_Plan_2G!A:C,3,0)</f>
        <v>VR71BSC</v>
      </c>
      <c r="C13" s="34" t="str">
        <f>LEFT(BTS!$C$2,5)&amp;F13</f>
        <v>VI169D2</v>
      </c>
      <c r="D13" s="34" t="str">
        <f>LEFT(BTS!$C$2,5)&amp;G13</f>
        <v>VI169R2</v>
      </c>
      <c r="E13" s="29" t="s">
        <v>73</v>
      </c>
      <c r="F13" s="32" t="s">
        <v>75</v>
      </c>
      <c r="G13" s="32" t="s">
        <v>86</v>
      </c>
    </row>
    <row r="14" spans="1:7">
      <c r="A14" s="28" t="s">
        <v>368</v>
      </c>
      <c r="B14" s="34" t="str">
        <f>VLOOKUP(C14,Freq_Plan_2G!A:C,3,0)</f>
        <v>VR71BSC</v>
      </c>
      <c r="C14" s="34" t="str">
        <f>LEFT(BTS!$C$2,5)&amp;F14</f>
        <v>VI169G1</v>
      </c>
      <c r="D14" s="34" t="str">
        <f>LEFT(BTS!$C$2,5)&amp;G14</f>
        <v>VI169U1</v>
      </c>
      <c r="E14" s="29" t="s">
        <v>73</v>
      </c>
      <c r="F14" s="32" t="s">
        <v>76</v>
      </c>
      <c r="G14" s="32" t="s">
        <v>78</v>
      </c>
    </row>
    <row r="15" spans="1:7">
      <c r="A15" s="28" t="s">
        <v>368</v>
      </c>
      <c r="B15" s="34" t="str">
        <f>VLOOKUP(C15,Freq_Plan_2G!A:C,3,0)</f>
        <v>VR71BSC</v>
      </c>
      <c r="C15" s="34" t="str">
        <f>LEFT(BTS!$C$2,5)&amp;F15</f>
        <v>VI169G1</v>
      </c>
      <c r="D15" s="34" t="str">
        <f>LEFT(BTS!$C$2,5)&amp;G15</f>
        <v>VI169U2</v>
      </c>
      <c r="E15" s="29" t="s">
        <v>73</v>
      </c>
      <c r="F15" s="32" t="s">
        <v>76</v>
      </c>
      <c r="G15" s="32" t="s">
        <v>79</v>
      </c>
    </row>
    <row r="16" spans="1:7">
      <c r="A16" s="28" t="s">
        <v>368</v>
      </c>
      <c r="B16" s="34" t="str">
        <f>VLOOKUP(C16,Freq_Plan_2G!A:C,3,0)</f>
        <v>VR71BSC</v>
      </c>
      <c r="C16" s="34" t="str">
        <f>LEFT(BTS!$C$2,5)&amp;F16</f>
        <v>VI169G1</v>
      </c>
      <c r="D16" s="34" t="str">
        <f>LEFT(BTS!$C$2,5)&amp;G16</f>
        <v>VI169U3</v>
      </c>
      <c r="E16" s="29" t="s">
        <v>73</v>
      </c>
      <c r="F16" s="32" t="s">
        <v>76</v>
      </c>
      <c r="G16" s="32" t="s">
        <v>80</v>
      </c>
    </row>
    <row r="17" spans="1:7">
      <c r="A17" s="28" t="s">
        <v>368</v>
      </c>
      <c r="B17" s="34" t="str">
        <f>VLOOKUP(C17,Freq_Plan_2G!A:C,3,0)</f>
        <v>VR71BSC</v>
      </c>
      <c r="C17" s="34" t="str">
        <f>LEFT(BTS!$C$2,5)&amp;F17</f>
        <v>VI169G1</v>
      </c>
      <c r="D17" s="34" t="str">
        <f>LEFT(BTS!$C$2,5)&amp;G17</f>
        <v>VI169V1</v>
      </c>
      <c r="E17" s="29" t="s">
        <v>73</v>
      </c>
      <c r="F17" s="32" t="s">
        <v>76</v>
      </c>
      <c r="G17" s="32" t="s">
        <v>81</v>
      </c>
    </row>
    <row r="18" spans="1:7">
      <c r="A18" s="28" t="s">
        <v>368</v>
      </c>
      <c r="B18" s="34" t="str">
        <f>VLOOKUP(C18,Freq_Plan_2G!A:C,3,0)</f>
        <v>VR71BSC</v>
      </c>
      <c r="C18" s="34" t="str">
        <f>LEFT(BTS!$C$2,5)&amp;F18</f>
        <v>VI169G1</v>
      </c>
      <c r="D18" s="34" t="str">
        <f>LEFT(BTS!$C$2,5)&amp;G18</f>
        <v>VI169W1</v>
      </c>
      <c r="E18" s="29" t="s">
        <v>73</v>
      </c>
      <c r="F18" s="32" t="s">
        <v>76</v>
      </c>
      <c r="G18" s="32" t="s">
        <v>82</v>
      </c>
    </row>
    <row r="19" spans="1:7">
      <c r="A19" s="28" t="s">
        <v>368</v>
      </c>
      <c r="B19" s="34" t="str">
        <f>VLOOKUP(C19,Freq_Plan_2G!A:C,3,0)</f>
        <v>VR71BSC</v>
      </c>
      <c r="C19" s="34" t="str">
        <f>LEFT(BTS!$C$2,5)&amp;F19</f>
        <v>VI169G1</v>
      </c>
      <c r="D19" s="34" t="str">
        <f>LEFT(BTS!$C$2,5)&amp;G19</f>
        <v>VI169R1</v>
      </c>
      <c r="E19" s="29" t="s">
        <v>73</v>
      </c>
      <c r="F19" s="32" t="s">
        <v>76</v>
      </c>
      <c r="G19" s="32" t="s">
        <v>83</v>
      </c>
    </row>
    <row r="20" spans="1:7">
      <c r="A20" s="28" t="s">
        <v>368</v>
      </c>
      <c r="B20" s="34" t="str">
        <f>VLOOKUP(C20,Freq_Plan_2G!A:C,3,0)</f>
        <v>VR71BSC</v>
      </c>
      <c r="C20" s="34" t="str">
        <f>LEFT(BTS!$C$2,5)&amp;F20</f>
        <v>VI169G2</v>
      </c>
      <c r="D20" s="34" t="str">
        <f>LEFT(BTS!$C$2,5)&amp;G20</f>
        <v>VI169U1</v>
      </c>
      <c r="E20" s="29" t="s">
        <v>73</v>
      </c>
      <c r="F20" s="32" t="s">
        <v>77</v>
      </c>
      <c r="G20" s="32" t="s">
        <v>78</v>
      </c>
    </row>
    <row r="21" spans="1:7">
      <c r="A21" s="28" t="s">
        <v>368</v>
      </c>
      <c r="B21" s="34" t="str">
        <f>VLOOKUP(C21,Freq_Plan_2G!A:C,3,0)</f>
        <v>VR71BSC</v>
      </c>
      <c r="C21" s="34" t="str">
        <f>LEFT(BTS!$C$2,5)&amp;F21</f>
        <v>VI169G2</v>
      </c>
      <c r="D21" s="34" t="str">
        <f>LEFT(BTS!$C$2,5)&amp;G21</f>
        <v>VI169U2</v>
      </c>
      <c r="E21" s="29" t="s">
        <v>73</v>
      </c>
      <c r="F21" s="32" t="s">
        <v>77</v>
      </c>
      <c r="G21" s="32" t="s">
        <v>79</v>
      </c>
    </row>
    <row r="22" spans="1:7">
      <c r="A22" s="28" t="s">
        <v>368</v>
      </c>
      <c r="B22" s="34" t="str">
        <f>VLOOKUP(C22,Freq_Plan_2G!A:C,3,0)</f>
        <v>VR71BSC</v>
      </c>
      <c r="C22" s="34" t="str">
        <f>LEFT(BTS!$C$2,5)&amp;F22</f>
        <v>VI169G2</v>
      </c>
      <c r="D22" s="34" t="str">
        <f>LEFT(BTS!$C$2,5)&amp;G22</f>
        <v>VI169U3</v>
      </c>
      <c r="E22" s="29" t="s">
        <v>73</v>
      </c>
      <c r="F22" s="32" t="s">
        <v>77</v>
      </c>
      <c r="G22" s="32" t="s">
        <v>80</v>
      </c>
    </row>
    <row r="23" spans="1:7">
      <c r="A23" s="28" t="s">
        <v>368</v>
      </c>
      <c r="B23" s="34" t="str">
        <f>VLOOKUP(C23,Freq_Plan_2G!A:C,3,0)</f>
        <v>VR71BSC</v>
      </c>
      <c r="C23" s="34" t="str">
        <f>LEFT(BTS!$C$2,5)&amp;F23</f>
        <v>VI169G2</v>
      </c>
      <c r="D23" s="34" t="str">
        <f>LEFT(BTS!$C$2,5)&amp;G23</f>
        <v>VI169V2</v>
      </c>
      <c r="E23" s="29" t="s">
        <v>73</v>
      </c>
      <c r="F23" s="32" t="s">
        <v>77</v>
      </c>
      <c r="G23" s="32" t="s">
        <v>84</v>
      </c>
    </row>
    <row r="24" spans="1:7">
      <c r="A24" s="28" t="s">
        <v>368</v>
      </c>
      <c r="B24" s="34" t="str">
        <f>VLOOKUP(C24,Freq_Plan_2G!A:C,3,0)</f>
        <v>VR71BSC</v>
      </c>
      <c r="C24" s="34" t="str">
        <f>LEFT(BTS!$C$2,5)&amp;F24</f>
        <v>VI169G2</v>
      </c>
      <c r="D24" s="34" t="str">
        <f>LEFT(BTS!$C$2,5)&amp;G24</f>
        <v>VI169W2</v>
      </c>
      <c r="E24" s="29" t="s">
        <v>73</v>
      </c>
      <c r="F24" s="32" t="s">
        <v>77</v>
      </c>
      <c r="G24" s="32" t="s">
        <v>85</v>
      </c>
    </row>
    <row r="25" spans="1:7">
      <c r="A25" s="28" t="s">
        <v>368</v>
      </c>
      <c r="B25" s="34" t="str">
        <f>VLOOKUP(C25,Freq_Plan_2G!A:C,3,0)</f>
        <v>VR71BSC</v>
      </c>
      <c r="C25" s="34" t="str">
        <f>LEFT(BTS!$C$2,5)&amp;F25</f>
        <v>VI169G2</v>
      </c>
      <c r="D25" s="34" t="str">
        <f>LEFT(BTS!$C$2,5)&amp;G25</f>
        <v>VI169R2</v>
      </c>
      <c r="E25" s="29" t="s">
        <v>73</v>
      </c>
      <c r="F25" s="32" t="s">
        <v>77</v>
      </c>
      <c r="G25" s="32" t="s">
        <v>86</v>
      </c>
    </row>
  </sheetData>
  <autoFilter ref="A1:G25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"/>
  <sheetViews>
    <sheetView workbookViewId="0">
      <pane ySplit="1" topLeftCell="A2" activePane="bottomLeft" state="frozen"/>
      <selection pane="bottomLeft" activeCell="A13" activeCellId="3" sqref="A4:XFD4 A7:XFD7 A10:XFD10 A13:XFD13"/>
    </sheetView>
  </sheetViews>
  <sheetFormatPr defaultRowHeight="15" customHeight="1"/>
  <cols>
    <col min="1" max="1" width="13" style="26" customWidth="1"/>
    <col min="2" max="3" width="10.42578125" customWidth="1"/>
    <col min="4" max="4" width="9.140625" style="26"/>
    <col min="5" max="5" width="11.5703125" customWidth="1"/>
    <col min="6" max="6" width="9.85546875" customWidth="1"/>
  </cols>
  <sheetData>
    <row r="1" spans="1:21" ht="33" customHeight="1">
      <c r="A1" s="27" t="s">
        <v>25</v>
      </c>
      <c r="B1" s="22" t="s">
        <v>28</v>
      </c>
      <c r="C1" s="22" t="s">
        <v>9</v>
      </c>
      <c r="D1" s="22" t="s">
        <v>63</v>
      </c>
      <c r="E1" s="25" t="s">
        <v>48</v>
      </c>
      <c r="F1" s="21" t="s">
        <v>49</v>
      </c>
      <c r="G1" s="21" t="s">
        <v>50</v>
      </c>
      <c r="H1" s="25" t="s">
        <v>51</v>
      </c>
      <c r="I1" s="21" t="s">
        <v>52</v>
      </c>
      <c r="J1" s="21" t="s">
        <v>53</v>
      </c>
      <c r="K1" s="21" t="s">
        <v>54</v>
      </c>
      <c r="L1" s="21" t="s">
        <v>55</v>
      </c>
      <c r="M1" s="21" t="s">
        <v>56</v>
      </c>
      <c r="N1" s="21" t="s">
        <v>57</v>
      </c>
      <c r="O1" s="21" t="s">
        <v>3</v>
      </c>
      <c r="P1" s="21" t="s">
        <v>4</v>
      </c>
      <c r="Q1" s="25" t="s">
        <v>58</v>
      </c>
      <c r="R1" s="21" t="s">
        <v>59</v>
      </c>
      <c r="S1" s="21" t="s">
        <v>60</v>
      </c>
      <c r="T1" s="21" t="s">
        <v>61</v>
      </c>
      <c r="U1" s="21" t="s">
        <v>62</v>
      </c>
    </row>
    <row r="2" spans="1:21" ht="15" customHeight="1">
      <c r="A2" s="28" t="s">
        <v>73</v>
      </c>
      <c r="B2" s="16" t="str">
        <f>LEFT(BTS!$C$2,5)&amp;"R1"</f>
        <v>VI169R1</v>
      </c>
      <c r="C2" s="28" t="str">
        <f>VLOOKUP(B2,PSC_Plan_3G!A:D,3,0)</f>
        <v>VR51RNC</v>
      </c>
      <c r="D2" s="28">
        <f>VLOOKUP(B2,PSC_Plan_3G!A:F,6,0)</f>
        <v>292</v>
      </c>
      <c r="E2" s="28">
        <f>VLOOKUP(B2,PSC_Plan_3G!A:H,7,0)</f>
        <v>22647</v>
      </c>
      <c r="F2" s="19" t="s">
        <v>72</v>
      </c>
      <c r="G2" s="16">
        <f>VLOOKUP(MID(B2,6,1),Appoggio!A:C,3,0)</f>
        <v>3063</v>
      </c>
      <c r="H2" s="28">
        <f>VLOOKUP(B2,PSC_Plan_3G!A:H,8,0)</f>
        <v>24532</v>
      </c>
      <c r="I2" s="19">
        <v>49</v>
      </c>
      <c r="J2" s="19">
        <v>-18</v>
      </c>
      <c r="K2" s="19">
        <v>2</v>
      </c>
      <c r="L2" s="19">
        <v>-119</v>
      </c>
      <c r="M2" s="16">
        <f t="shared" ref="M2:M9" si="0">IF(G2&lt;10000,-24,-15)</f>
        <v>-24</v>
      </c>
      <c r="N2" s="19">
        <v>-104</v>
      </c>
      <c r="O2" s="26">
        <v>222</v>
      </c>
      <c r="P2" s="26">
        <v>88</v>
      </c>
      <c r="Q2" s="28">
        <f>VLOOKUP(B2,PSC_Plan_3G!A:J,10,0)</f>
        <v>142</v>
      </c>
      <c r="R2" s="26" t="s">
        <v>64</v>
      </c>
      <c r="S2" s="26" t="s">
        <v>64</v>
      </c>
      <c r="T2" s="26">
        <v>325</v>
      </c>
      <c r="U2" s="16" t="str">
        <f t="shared" ref="U2:U9" si="1">B2</f>
        <v>VI169R1</v>
      </c>
    </row>
    <row r="3" spans="1:21" ht="15" customHeight="1">
      <c r="A3" s="28" t="s">
        <v>73</v>
      </c>
      <c r="B3" s="16" t="str">
        <f>LEFT(BTS!$C$2,5)&amp;"R2"</f>
        <v>VI169R2</v>
      </c>
      <c r="C3" s="28" t="str">
        <f>VLOOKUP(B3,PSC_Plan_3G!A:D,3,0)</f>
        <v>VR51RNC</v>
      </c>
      <c r="D3" s="28">
        <f>VLOOKUP(B3,PSC_Plan_3G!A:F,6,0)</f>
        <v>292</v>
      </c>
      <c r="E3" s="28">
        <f>VLOOKUP(B3,PSC_Plan_3G!A:H,7,0)</f>
        <v>22648</v>
      </c>
      <c r="F3" s="19" t="s">
        <v>72</v>
      </c>
      <c r="G3" s="16">
        <f>VLOOKUP(MID(B3,6,1),Appoggio!A:C,3,0)</f>
        <v>3063</v>
      </c>
      <c r="H3" s="28">
        <f>VLOOKUP(B3,PSC_Plan_3G!A:H,8,0)</f>
        <v>24532</v>
      </c>
      <c r="I3" s="19">
        <v>49</v>
      </c>
      <c r="J3" s="19">
        <v>-18</v>
      </c>
      <c r="K3" s="19">
        <v>2</v>
      </c>
      <c r="L3" s="19">
        <v>-119</v>
      </c>
      <c r="M3" s="16">
        <f t="shared" si="0"/>
        <v>-24</v>
      </c>
      <c r="N3" s="19">
        <v>-104</v>
      </c>
      <c r="O3" s="26">
        <v>222</v>
      </c>
      <c r="P3" s="26">
        <v>88</v>
      </c>
      <c r="Q3" s="28">
        <f>VLOOKUP(B3,PSC_Plan_3G!A:J,10,0)</f>
        <v>143</v>
      </c>
      <c r="R3" s="26" t="s">
        <v>64</v>
      </c>
      <c r="S3" s="26" t="s">
        <v>64</v>
      </c>
      <c r="T3" s="26">
        <v>325</v>
      </c>
      <c r="U3" s="16" t="str">
        <f t="shared" si="1"/>
        <v>VI169R2</v>
      </c>
    </row>
    <row r="4" spans="1:21" ht="15" customHeight="1">
      <c r="A4" s="28" t="s">
        <v>73</v>
      </c>
      <c r="B4" s="16" t="str">
        <f>LEFT(BTS!$C$2,5)&amp;"U1"</f>
        <v>VI169U1</v>
      </c>
      <c r="C4" s="28" t="str">
        <f>VLOOKUP(B4,PSC_Plan_3G!A:D,3,0)</f>
        <v>VR51RNC</v>
      </c>
      <c r="D4" s="28">
        <f>VLOOKUP(B4,PSC_Plan_3G!A:F,6,0)</f>
        <v>292</v>
      </c>
      <c r="E4" s="28">
        <f>VLOOKUP(B4,PSC_Plan_3G!A:H,7,0)</f>
        <v>14187</v>
      </c>
      <c r="F4" s="26" t="s">
        <v>72</v>
      </c>
      <c r="G4" s="16">
        <f>VLOOKUP(MID(B4,6,1),Appoggio!A:C,3,0)</f>
        <v>10563</v>
      </c>
      <c r="H4" s="28">
        <f>VLOOKUP(B4,PSC_Plan_3G!A:H,8,0)</f>
        <v>24532</v>
      </c>
      <c r="I4" s="26">
        <v>49</v>
      </c>
      <c r="J4" s="26">
        <v>-18</v>
      </c>
      <c r="K4" s="26">
        <v>2</v>
      </c>
      <c r="L4" s="26">
        <v>-119</v>
      </c>
      <c r="M4" s="16">
        <f t="shared" si="0"/>
        <v>-15</v>
      </c>
      <c r="N4" s="26">
        <v>-104</v>
      </c>
      <c r="O4" s="26">
        <v>222</v>
      </c>
      <c r="P4" s="26">
        <v>88</v>
      </c>
      <c r="Q4" s="28">
        <f>VLOOKUP(B4,PSC_Plan_3G!A:J,10,0)</f>
        <v>142</v>
      </c>
      <c r="R4" s="26" t="s">
        <v>64</v>
      </c>
      <c r="S4" s="26" t="s">
        <v>64</v>
      </c>
      <c r="T4" s="26">
        <v>325</v>
      </c>
      <c r="U4" s="16" t="str">
        <f t="shared" si="1"/>
        <v>VI169U1</v>
      </c>
    </row>
    <row r="5" spans="1:21" ht="15" customHeight="1">
      <c r="A5" s="28" t="s">
        <v>73</v>
      </c>
      <c r="B5" s="16" t="str">
        <f>LEFT(BTS!$C$2,5)&amp;"U2"</f>
        <v>VI169U2</v>
      </c>
      <c r="C5" s="28" t="str">
        <f>VLOOKUP(B5,PSC_Plan_3G!A:D,3,0)</f>
        <v>VR51RNC</v>
      </c>
      <c r="D5" s="28">
        <f>VLOOKUP(B5,PSC_Plan_3G!A:F,6,0)</f>
        <v>292</v>
      </c>
      <c r="E5" s="28">
        <f>VLOOKUP(B5,PSC_Plan_3G!A:H,7,0)</f>
        <v>14188</v>
      </c>
      <c r="F5" s="26" t="s">
        <v>72</v>
      </c>
      <c r="G5" s="16">
        <f>VLOOKUP(MID(B5,6,1),Appoggio!A:C,3,0)</f>
        <v>10563</v>
      </c>
      <c r="H5" s="28">
        <f>VLOOKUP(B5,PSC_Plan_3G!A:H,8,0)</f>
        <v>24532</v>
      </c>
      <c r="I5" s="26">
        <v>49</v>
      </c>
      <c r="J5" s="26">
        <v>-18</v>
      </c>
      <c r="K5" s="26">
        <v>2</v>
      </c>
      <c r="L5" s="26">
        <v>-119</v>
      </c>
      <c r="M5" s="16">
        <f t="shared" si="0"/>
        <v>-15</v>
      </c>
      <c r="N5" s="26">
        <v>-104</v>
      </c>
      <c r="O5" s="26">
        <v>222</v>
      </c>
      <c r="P5" s="26">
        <v>88</v>
      </c>
      <c r="Q5" s="28">
        <f>VLOOKUP(B5,PSC_Plan_3G!A:J,10,0)</f>
        <v>143</v>
      </c>
      <c r="R5" s="26" t="s">
        <v>64</v>
      </c>
      <c r="S5" s="26" t="s">
        <v>64</v>
      </c>
      <c r="T5" s="26">
        <v>325</v>
      </c>
      <c r="U5" s="16" t="str">
        <f t="shared" si="1"/>
        <v>VI169U2</v>
      </c>
    </row>
    <row r="6" spans="1:21" ht="15" customHeight="1">
      <c r="A6" s="28" t="s">
        <v>73</v>
      </c>
      <c r="B6" s="16" t="str">
        <f>LEFT(BTS!$C$2,5)&amp;"V1"</f>
        <v>VI169V1</v>
      </c>
      <c r="C6" s="28" t="str">
        <f>VLOOKUP(B6,PSC_Plan_3G!A:D,3,0)</f>
        <v>VR51RNC</v>
      </c>
      <c r="D6" s="28">
        <f>VLOOKUP(B6,PSC_Plan_3G!A:F,6,0)</f>
        <v>292</v>
      </c>
      <c r="E6" s="28">
        <f>VLOOKUP(B6,PSC_Plan_3G!A:H,7,0)</f>
        <v>22287</v>
      </c>
      <c r="F6" s="26" t="s">
        <v>72</v>
      </c>
      <c r="G6" s="16">
        <f>VLOOKUP(MID(B6,6,1),Appoggio!A:C,3,0)</f>
        <v>10588</v>
      </c>
      <c r="H6" s="28">
        <f>VLOOKUP(B6,PSC_Plan_3G!A:H,8,0)</f>
        <v>24532</v>
      </c>
      <c r="I6" s="26">
        <v>49</v>
      </c>
      <c r="J6" s="26">
        <v>-18</v>
      </c>
      <c r="K6" s="26">
        <v>2</v>
      </c>
      <c r="L6" s="26">
        <v>-119</v>
      </c>
      <c r="M6" s="16">
        <f t="shared" si="0"/>
        <v>-15</v>
      </c>
      <c r="N6" s="26">
        <v>-104</v>
      </c>
      <c r="O6" s="26">
        <v>222</v>
      </c>
      <c r="P6" s="26">
        <v>88</v>
      </c>
      <c r="Q6" s="28">
        <f>VLOOKUP(B6,PSC_Plan_3G!A:J,10,0)</f>
        <v>142</v>
      </c>
      <c r="R6" s="26" t="s">
        <v>64</v>
      </c>
      <c r="S6" s="26" t="s">
        <v>64</v>
      </c>
      <c r="T6" s="26">
        <v>325</v>
      </c>
      <c r="U6" s="16" t="str">
        <f t="shared" si="1"/>
        <v>VI169V1</v>
      </c>
    </row>
    <row r="7" spans="1:21" ht="15" customHeight="1">
      <c r="A7" s="28" t="s">
        <v>73</v>
      </c>
      <c r="B7" s="16" t="str">
        <f>LEFT(BTS!$C$2,5)&amp;"V2"</f>
        <v>VI169V2</v>
      </c>
      <c r="C7" s="28" t="str">
        <f>VLOOKUP(B7,PSC_Plan_3G!A:D,3,0)</f>
        <v>VR51RNC</v>
      </c>
      <c r="D7" s="28">
        <f>VLOOKUP(B7,PSC_Plan_3G!A:F,6,0)</f>
        <v>292</v>
      </c>
      <c r="E7" s="28">
        <f>VLOOKUP(B7,PSC_Plan_3G!A:H,7,0)</f>
        <v>22288</v>
      </c>
      <c r="F7" s="26" t="s">
        <v>72</v>
      </c>
      <c r="G7" s="16">
        <f>VLOOKUP(MID(B7,6,1),Appoggio!A:C,3,0)</f>
        <v>10588</v>
      </c>
      <c r="H7" s="28">
        <f>VLOOKUP(B7,PSC_Plan_3G!A:H,8,0)</f>
        <v>24532</v>
      </c>
      <c r="I7" s="26">
        <v>49</v>
      </c>
      <c r="J7" s="26">
        <v>-18</v>
      </c>
      <c r="K7" s="26">
        <v>2</v>
      </c>
      <c r="L7" s="26">
        <v>-119</v>
      </c>
      <c r="M7" s="16">
        <f t="shared" si="0"/>
        <v>-15</v>
      </c>
      <c r="N7" s="26">
        <v>-104</v>
      </c>
      <c r="O7" s="26">
        <v>222</v>
      </c>
      <c r="P7" s="26">
        <v>88</v>
      </c>
      <c r="Q7" s="28">
        <f>VLOOKUP(B7,PSC_Plan_3G!A:J,10,0)</f>
        <v>143</v>
      </c>
      <c r="R7" s="26" t="s">
        <v>64</v>
      </c>
      <c r="S7" s="26" t="s">
        <v>64</v>
      </c>
      <c r="T7" s="26">
        <v>325</v>
      </c>
      <c r="U7" s="16" t="str">
        <f t="shared" si="1"/>
        <v>VI169V2</v>
      </c>
    </row>
    <row r="8" spans="1:21" ht="15" customHeight="1">
      <c r="A8" s="28" t="s">
        <v>73</v>
      </c>
      <c r="B8" s="16" t="str">
        <f>LEFT(BTS!$C$2,5)&amp;"W1"</f>
        <v>VI169W1</v>
      </c>
      <c r="C8" s="28" t="str">
        <f>VLOOKUP(B8,PSC_Plan_3G!A:D,3,0)</f>
        <v>VR51RNC</v>
      </c>
      <c r="D8" s="28">
        <f>VLOOKUP(B8,PSC_Plan_3G!A:F,6,0)</f>
        <v>292</v>
      </c>
      <c r="E8" s="28">
        <f>VLOOKUP(B8,PSC_Plan_3G!A:H,7,0)</f>
        <v>43362</v>
      </c>
      <c r="F8" s="26" t="s">
        <v>72</v>
      </c>
      <c r="G8" s="16">
        <f>VLOOKUP(MID(B8,6,1),Appoggio!A:C,3,0)</f>
        <v>10613</v>
      </c>
      <c r="H8" s="28">
        <f>VLOOKUP(B8,PSC_Plan_3G!A:H,8,0)</f>
        <v>24532</v>
      </c>
      <c r="I8" s="26">
        <v>49</v>
      </c>
      <c r="J8" s="26">
        <v>-18</v>
      </c>
      <c r="K8" s="26">
        <v>2</v>
      </c>
      <c r="L8" s="26">
        <v>-119</v>
      </c>
      <c r="M8" s="16">
        <f t="shared" si="0"/>
        <v>-15</v>
      </c>
      <c r="N8" s="26">
        <v>-104</v>
      </c>
      <c r="O8" s="26">
        <v>222</v>
      </c>
      <c r="P8" s="26">
        <v>88</v>
      </c>
      <c r="Q8" s="28">
        <f>VLOOKUP(B8,PSC_Plan_3G!A:J,10,0)</f>
        <v>142</v>
      </c>
      <c r="R8" s="26" t="s">
        <v>64</v>
      </c>
      <c r="S8" s="26" t="s">
        <v>64</v>
      </c>
      <c r="T8" s="26">
        <v>325</v>
      </c>
      <c r="U8" s="16" t="str">
        <f t="shared" si="1"/>
        <v>VI169W1</v>
      </c>
    </row>
    <row r="9" spans="1:21" ht="15" customHeight="1">
      <c r="A9" s="28" t="s">
        <v>73</v>
      </c>
      <c r="B9" s="16" t="str">
        <f>LEFT(BTS!$C$2,5)&amp;"W2"</f>
        <v>VI169W2</v>
      </c>
      <c r="C9" s="28" t="str">
        <f>VLOOKUP(B9,PSC_Plan_3G!A:D,3,0)</f>
        <v>VR51RNC</v>
      </c>
      <c r="D9" s="28">
        <f>VLOOKUP(B9,PSC_Plan_3G!A:F,6,0)</f>
        <v>292</v>
      </c>
      <c r="E9" s="28">
        <f>VLOOKUP(B9,PSC_Plan_3G!A:H,7,0)</f>
        <v>43363</v>
      </c>
      <c r="F9" s="26" t="s">
        <v>72</v>
      </c>
      <c r="G9" s="16">
        <f>VLOOKUP(MID(B9,6,1),Appoggio!A:C,3,0)</f>
        <v>10613</v>
      </c>
      <c r="H9" s="28">
        <f>VLOOKUP(B9,PSC_Plan_3G!A:H,8,0)</f>
        <v>24532</v>
      </c>
      <c r="I9" s="26">
        <v>49</v>
      </c>
      <c r="J9" s="26">
        <v>-18</v>
      </c>
      <c r="K9" s="26">
        <v>2</v>
      </c>
      <c r="L9" s="26">
        <v>-119</v>
      </c>
      <c r="M9" s="16">
        <f t="shared" si="0"/>
        <v>-15</v>
      </c>
      <c r="N9" s="26">
        <v>-104</v>
      </c>
      <c r="O9" s="26">
        <v>222</v>
      </c>
      <c r="P9" s="26">
        <v>88</v>
      </c>
      <c r="Q9" s="28">
        <f>VLOOKUP(B9,PSC_Plan_3G!A:J,10,0)</f>
        <v>143</v>
      </c>
      <c r="R9" s="26" t="s">
        <v>64</v>
      </c>
      <c r="S9" s="26" t="s">
        <v>64</v>
      </c>
      <c r="T9" s="26">
        <v>325</v>
      </c>
      <c r="U9" s="16" t="str">
        <f t="shared" si="1"/>
        <v>VI169W2</v>
      </c>
    </row>
  </sheetData>
  <autoFilter ref="A1:U9"/>
  <sortState ref="A2:U101">
    <sortCondition ref="B2:B101"/>
  </sortState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80"/>
  <sheetViews>
    <sheetView workbookViewId="0">
      <selection sqref="A1:XFD1048576"/>
    </sheetView>
  </sheetViews>
  <sheetFormatPr defaultRowHeight="15"/>
  <cols>
    <col min="1" max="1" width="9.140625" style="26"/>
    <col min="2" max="2" width="14.28515625" bestFit="1" customWidth="1"/>
    <col min="3" max="3" width="17.140625" bestFit="1" customWidth="1"/>
    <col min="4" max="4" width="21" customWidth="1"/>
    <col min="6" max="6" width="18.7109375" customWidth="1"/>
    <col min="30" max="30" width="38.28515625" bestFit="1" customWidth="1"/>
  </cols>
  <sheetData>
    <row r="1" spans="1:131">
      <c r="A1" s="41"/>
      <c r="B1" s="38" t="s">
        <v>186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229</v>
      </c>
      <c r="AT1" t="s">
        <v>230</v>
      </c>
      <c r="AU1" t="s">
        <v>231</v>
      </c>
      <c r="AV1" t="s">
        <v>232</v>
      </c>
      <c r="AW1" t="s">
        <v>233</v>
      </c>
      <c r="AX1" t="s">
        <v>234</v>
      </c>
      <c r="AY1" t="s">
        <v>235</v>
      </c>
      <c r="AZ1" t="s">
        <v>236</v>
      </c>
      <c r="BA1" t="s">
        <v>237</v>
      </c>
      <c r="BB1" t="s">
        <v>238</v>
      </c>
      <c r="BC1" t="s">
        <v>239</v>
      </c>
      <c r="BD1" t="s">
        <v>240</v>
      </c>
      <c r="BE1" t="s">
        <v>241</v>
      </c>
      <c r="BF1" t="s">
        <v>242</v>
      </c>
      <c r="BG1" t="s">
        <v>243</v>
      </c>
      <c r="BH1" t="s">
        <v>244</v>
      </c>
      <c r="BI1" t="s">
        <v>245</v>
      </c>
      <c r="BJ1" t="s">
        <v>240</v>
      </c>
      <c r="BK1" t="s">
        <v>246</v>
      </c>
      <c r="BL1" t="s">
        <v>247</v>
      </c>
      <c r="BM1" t="s">
        <v>248</v>
      </c>
      <c r="BN1" t="s">
        <v>249</v>
      </c>
      <c r="BO1" t="s">
        <v>250</v>
      </c>
      <c r="BP1" t="s">
        <v>251</v>
      </c>
      <c r="BQ1" t="s">
        <v>252</v>
      </c>
      <c r="BR1" t="s">
        <v>253</v>
      </c>
      <c r="BS1" t="s">
        <v>254</v>
      </c>
      <c r="BT1" t="s">
        <v>255</v>
      </c>
      <c r="BU1" t="s">
        <v>256</v>
      </c>
      <c r="BV1" t="s">
        <v>257</v>
      </c>
      <c r="BW1" t="s">
        <v>258</v>
      </c>
      <c r="BX1" t="s">
        <v>203</v>
      </c>
      <c r="BY1" t="s">
        <v>202</v>
      </c>
      <c r="BZ1" t="s">
        <v>220</v>
      </c>
      <c r="CA1" t="s">
        <v>250</v>
      </c>
      <c r="CB1" t="s">
        <v>256</v>
      </c>
      <c r="CC1" t="s">
        <v>259</v>
      </c>
      <c r="CD1" t="s">
        <v>260</v>
      </c>
      <c r="CE1" t="s">
        <v>261</v>
      </c>
      <c r="CF1" t="s">
        <v>262</v>
      </c>
      <c r="CG1" t="s">
        <v>263</v>
      </c>
      <c r="CH1" t="s">
        <v>264</v>
      </c>
      <c r="CI1" t="s">
        <v>265</v>
      </c>
      <c r="CJ1" t="s">
        <v>266</v>
      </c>
      <c r="CK1" t="s">
        <v>267</v>
      </c>
      <c r="CL1" t="s">
        <v>268</v>
      </c>
      <c r="CM1" t="s">
        <v>269</v>
      </c>
      <c r="CN1" t="s">
        <v>194</v>
      </c>
      <c r="CO1" t="s">
        <v>195</v>
      </c>
      <c r="CP1" t="s">
        <v>270</v>
      </c>
      <c r="CQ1" t="s">
        <v>271</v>
      </c>
      <c r="CR1" t="s">
        <v>272</v>
      </c>
      <c r="CS1" t="s">
        <v>273</v>
      </c>
      <c r="CT1" t="s">
        <v>274</v>
      </c>
      <c r="CU1" t="s">
        <v>275</v>
      </c>
      <c r="CV1" t="s">
        <v>276</v>
      </c>
      <c r="CW1" t="s">
        <v>277</v>
      </c>
      <c r="CX1" t="s">
        <v>278</v>
      </c>
      <c r="CY1" t="s">
        <v>279</v>
      </c>
      <c r="CZ1" t="s">
        <v>280</v>
      </c>
      <c r="DA1" t="s">
        <v>281</v>
      </c>
      <c r="DB1" t="s">
        <v>282</v>
      </c>
      <c r="DC1" t="s">
        <v>283</v>
      </c>
      <c r="DD1" t="s">
        <v>284</v>
      </c>
      <c r="DE1" t="s">
        <v>285</v>
      </c>
      <c r="DF1" t="s">
        <v>286</v>
      </c>
      <c r="DG1" t="s">
        <v>287</v>
      </c>
      <c r="DH1" t="s">
        <v>288</v>
      </c>
      <c r="DI1" t="s">
        <v>289</v>
      </c>
      <c r="DJ1" t="s">
        <v>290</v>
      </c>
      <c r="DK1" t="s">
        <v>291</v>
      </c>
      <c r="DL1" t="s">
        <v>292</v>
      </c>
      <c r="DM1" t="s">
        <v>293</v>
      </c>
      <c r="DN1" t="s">
        <v>294</v>
      </c>
      <c r="DO1" t="s">
        <v>295</v>
      </c>
      <c r="DP1" t="s">
        <v>296</v>
      </c>
      <c r="DQ1" t="s">
        <v>297</v>
      </c>
      <c r="DR1" t="s">
        <v>298</v>
      </c>
      <c r="DS1" t="s">
        <v>299</v>
      </c>
      <c r="DT1" t="s">
        <v>300</v>
      </c>
      <c r="DU1" t="s">
        <v>301</v>
      </c>
      <c r="DV1" t="s">
        <v>302</v>
      </c>
      <c r="DW1" t="s">
        <v>303</v>
      </c>
      <c r="DX1" t="s">
        <v>304</v>
      </c>
      <c r="DY1" t="s">
        <v>305</v>
      </c>
      <c r="DZ1" t="s">
        <v>306</v>
      </c>
      <c r="EA1" t="s">
        <v>307</v>
      </c>
    </row>
    <row r="2" spans="1:131">
      <c r="A2" s="42" t="s">
        <v>4373</v>
      </c>
      <c r="B2" s="26" t="s">
        <v>308</v>
      </c>
      <c r="C2" s="39">
        <v>43410</v>
      </c>
      <c r="D2" s="26" t="s">
        <v>4374</v>
      </c>
      <c r="E2" s="26" t="s">
        <v>4375</v>
      </c>
      <c r="F2" s="26" t="s">
        <v>4376</v>
      </c>
      <c r="G2" s="26" t="s">
        <v>309</v>
      </c>
      <c r="H2" s="26" t="s">
        <v>4377</v>
      </c>
      <c r="I2" s="26" t="s">
        <v>4378</v>
      </c>
      <c r="J2" s="26" t="s">
        <v>4379</v>
      </c>
      <c r="K2" s="26" t="s">
        <v>4380</v>
      </c>
      <c r="L2" s="26">
        <v>5043236</v>
      </c>
      <c r="M2" s="26">
        <v>1681618</v>
      </c>
      <c r="N2" s="26" t="s">
        <v>311</v>
      </c>
      <c r="O2" s="26" t="s">
        <v>312</v>
      </c>
      <c r="P2" s="26"/>
      <c r="Q2" s="26" t="s">
        <v>4381</v>
      </c>
      <c r="R2" s="26">
        <v>1</v>
      </c>
      <c r="S2" s="26" t="s">
        <v>315</v>
      </c>
      <c r="T2" s="26" t="s">
        <v>321</v>
      </c>
      <c r="U2" s="26" t="s">
        <v>323</v>
      </c>
      <c r="V2" s="26"/>
      <c r="W2" s="26">
        <v>1</v>
      </c>
      <c r="X2" s="26"/>
      <c r="Y2" s="26" t="s">
        <v>324</v>
      </c>
      <c r="Z2" s="26"/>
      <c r="AA2" s="26" t="b">
        <v>0</v>
      </c>
      <c r="AB2" s="26" t="s">
        <v>330</v>
      </c>
      <c r="AC2" s="26" t="s">
        <v>330</v>
      </c>
      <c r="AD2" s="26" t="s">
        <v>332</v>
      </c>
      <c r="AE2" s="26">
        <v>33</v>
      </c>
      <c r="AF2" s="40">
        <v>43319</v>
      </c>
      <c r="AG2" s="26" t="s">
        <v>336</v>
      </c>
      <c r="AH2" s="26">
        <v>0</v>
      </c>
      <c r="AI2" s="26">
        <v>33.700000000000003</v>
      </c>
      <c r="AJ2" s="26">
        <v>60</v>
      </c>
      <c r="AK2" s="26" t="s">
        <v>338</v>
      </c>
      <c r="AL2" s="26" t="s">
        <v>342</v>
      </c>
      <c r="AM2" s="26">
        <v>16.2</v>
      </c>
      <c r="AN2" s="26" t="s">
        <v>347</v>
      </c>
      <c r="AO2" s="26">
        <v>2050</v>
      </c>
      <c r="AP2" s="26">
        <v>499</v>
      </c>
      <c r="AQ2" s="26">
        <v>199</v>
      </c>
      <c r="AR2" s="26">
        <v>65</v>
      </c>
      <c r="AS2" s="26">
        <v>10</v>
      </c>
      <c r="AT2" s="26" t="s">
        <v>352</v>
      </c>
      <c r="AU2" s="26">
        <v>8</v>
      </c>
      <c r="AV2" s="26">
        <v>0</v>
      </c>
      <c r="AW2" s="26">
        <v>0</v>
      </c>
      <c r="AX2" s="26">
        <v>46</v>
      </c>
      <c r="AY2" s="26">
        <v>0</v>
      </c>
      <c r="AZ2" s="26">
        <v>46</v>
      </c>
      <c r="BA2" s="26">
        <v>0.4</v>
      </c>
      <c r="BB2" s="26">
        <v>2.2000000000000002</v>
      </c>
      <c r="BC2" s="26">
        <v>43.4</v>
      </c>
      <c r="BD2" s="26">
        <v>59.6</v>
      </c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>
        <v>32.67</v>
      </c>
      <c r="BP2" s="26">
        <v>0</v>
      </c>
      <c r="BQ2" s="26"/>
      <c r="BR2" s="26"/>
      <c r="BS2" s="26"/>
      <c r="BT2" s="26" t="s">
        <v>4382</v>
      </c>
      <c r="BU2" s="26">
        <v>0</v>
      </c>
      <c r="BV2" s="26"/>
      <c r="BW2" s="26"/>
      <c r="BX2" s="26"/>
      <c r="BY2" s="26"/>
      <c r="BZ2" s="26"/>
      <c r="CA2" s="26"/>
      <c r="CB2" s="26"/>
      <c r="CC2" s="26">
        <v>0</v>
      </c>
      <c r="CD2" s="26"/>
      <c r="CE2" s="26"/>
      <c r="CF2" s="26"/>
      <c r="CG2" s="26"/>
      <c r="CH2" s="26"/>
      <c r="CI2" s="26"/>
      <c r="CJ2" s="26"/>
      <c r="CK2" s="26"/>
      <c r="CL2" s="26"/>
      <c r="CM2" s="26"/>
      <c r="CN2" s="26"/>
      <c r="CO2" s="26"/>
      <c r="CP2" s="26"/>
      <c r="CQ2" s="26"/>
      <c r="CR2" s="26"/>
      <c r="CS2" s="26"/>
      <c r="CT2" s="26" t="b">
        <v>1</v>
      </c>
      <c r="CU2" s="26"/>
      <c r="CV2" s="26"/>
      <c r="CW2" s="26"/>
      <c r="CX2" s="40">
        <v>43436</v>
      </c>
      <c r="CY2" s="26" t="s">
        <v>330</v>
      </c>
      <c r="CZ2" s="26">
        <v>0</v>
      </c>
      <c r="DA2" s="26"/>
      <c r="DB2" s="26"/>
      <c r="DC2" s="26"/>
      <c r="DD2" s="26"/>
      <c r="DE2" s="26">
        <v>15.2</v>
      </c>
      <c r="DF2" s="26">
        <v>46</v>
      </c>
      <c r="DG2" s="26"/>
      <c r="DH2" s="26"/>
      <c r="DI2" s="26"/>
      <c r="DJ2" s="26"/>
      <c r="DK2" s="26"/>
      <c r="DL2" s="26"/>
      <c r="DM2" s="26"/>
      <c r="DN2" s="26">
        <v>21.89</v>
      </c>
      <c r="DO2" s="26"/>
      <c r="DP2" s="26"/>
      <c r="DQ2" s="26"/>
      <c r="DR2" s="26" t="s">
        <v>330</v>
      </c>
      <c r="DS2" s="26" t="s">
        <v>319</v>
      </c>
      <c r="DT2" s="26" t="b">
        <v>0</v>
      </c>
      <c r="DU2" s="26" t="s">
        <v>83</v>
      </c>
      <c r="DV2" s="26">
        <v>6</v>
      </c>
      <c r="DW2" s="26"/>
      <c r="DX2" s="26"/>
      <c r="DY2" s="26"/>
      <c r="DZ2" s="26"/>
      <c r="EA2" s="26">
        <v>891941</v>
      </c>
    </row>
    <row r="3" spans="1:131">
      <c r="A3" s="42" t="s">
        <v>1136</v>
      </c>
      <c r="B3" s="26" t="s">
        <v>308</v>
      </c>
      <c r="C3" s="39">
        <v>43410</v>
      </c>
      <c r="D3" s="26" t="s">
        <v>4374</v>
      </c>
      <c r="E3" s="26" t="s">
        <v>4375</v>
      </c>
      <c r="F3" s="26" t="s">
        <v>4376</v>
      </c>
      <c r="G3" s="26" t="s">
        <v>309</v>
      </c>
      <c r="H3" s="26" t="s">
        <v>4377</v>
      </c>
      <c r="I3" s="26" t="s">
        <v>4378</v>
      </c>
      <c r="J3" s="26" t="s">
        <v>4379</v>
      </c>
      <c r="K3" s="26" t="s">
        <v>4380</v>
      </c>
      <c r="L3" s="26">
        <v>5043236</v>
      </c>
      <c r="M3" s="26">
        <v>1681618</v>
      </c>
      <c r="N3" s="26" t="s">
        <v>311</v>
      </c>
      <c r="O3" s="26" t="s">
        <v>312</v>
      </c>
      <c r="P3" s="26"/>
      <c r="Q3" s="26" t="s">
        <v>4381</v>
      </c>
      <c r="R3" s="26">
        <v>1</v>
      </c>
      <c r="S3" s="26" t="s">
        <v>316</v>
      </c>
      <c r="T3" s="26" t="s">
        <v>321</v>
      </c>
      <c r="U3" s="26" t="s">
        <v>323</v>
      </c>
      <c r="V3" s="26"/>
      <c r="W3" s="26">
        <v>2</v>
      </c>
      <c r="X3" s="26"/>
      <c r="Y3" s="26" t="s">
        <v>325</v>
      </c>
      <c r="Z3" s="26"/>
      <c r="AA3" s="26" t="b">
        <v>0</v>
      </c>
      <c r="AB3" s="26" t="s">
        <v>330</v>
      </c>
      <c r="AC3" s="26" t="s">
        <v>330</v>
      </c>
      <c r="AD3" s="26" t="s">
        <v>332</v>
      </c>
      <c r="AE3" s="26">
        <v>33</v>
      </c>
      <c r="AF3" s="40">
        <v>43319</v>
      </c>
      <c r="AG3" s="26" t="s">
        <v>336</v>
      </c>
      <c r="AH3" s="26">
        <v>0</v>
      </c>
      <c r="AI3" s="26">
        <v>33.700000000000003</v>
      </c>
      <c r="AJ3" s="26">
        <v>60</v>
      </c>
      <c r="AK3" s="26" t="s">
        <v>338</v>
      </c>
      <c r="AL3" s="26" t="s">
        <v>342</v>
      </c>
      <c r="AM3" s="26">
        <v>16.5</v>
      </c>
      <c r="AN3" s="26" t="s">
        <v>347</v>
      </c>
      <c r="AO3" s="26">
        <v>2050</v>
      </c>
      <c r="AP3" s="26">
        <v>499</v>
      </c>
      <c r="AQ3" s="26">
        <v>199</v>
      </c>
      <c r="AR3" s="26">
        <v>63</v>
      </c>
      <c r="AS3" s="26">
        <v>9</v>
      </c>
      <c r="AT3" s="26" t="s">
        <v>352</v>
      </c>
      <c r="AU3" s="26">
        <v>8</v>
      </c>
      <c r="AV3" s="26">
        <v>0</v>
      </c>
      <c r="AW3" s="26">
        <v>0</v>
      </c>
      <c r="AX3" s="26">
        <v>43</v>
      </c>
      <c r="AY3" s="26">
        <v>0</v>
      </c>
      <c r="AZ3" s="26">
        <v>43</v>
      </c>
      <c r="BA3" s="26">
        <v>0.4</v>
      </c>
      <c r="BB3" s="26">
        <v>2.33</v>
      </c>
      <c r="BC3" s="26">
        <v>40.270000000000003</v>
      </c>
      <c r="BD3" s="26">
        <v>56.77</v>
      </c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>
        <v>32.67</v>
      </c>
      <c r="BP3" s="26">
        <v>0</v>
      </c>
      <c r="BQ3" s="26"/>
      <c r="BR3" s="26"/>
      <c r="BS3" s="26"/>
      <c r="BT3" s="26" t="s">
        <v>4382</v>
      </c>
      <c r="BU3" s="26">
        <v>0</v>
      </c>
      <c r="BV3" s="26"/>
      <c r="BW3" s="26"/>
      <c r="BX3" s="26"/>
      <c r="BY3" s="26"/>
      <c r="BZ3" s="26"/>
      <c r="CA3" s="26"/>
      <c r="CB3" s="26"/>
      <c r="CC3" s="26">
        <v>0</v>
      </c>
      <c r="CD3" s="26"/>
      <c r="CE3" s="26"/>
      <c r="CF3" s="26"/>
      <c r="CG3" s="26"/>
      <c r="CH3" s="26"/>
      <c r="CI3" s="26"/>
      <c r="CJ3" s="26"/>
      <c r="CK3" s="26"/>
      <c r="CL3" s="26"/>
      <c r="CM3" s="26"/>
      <c r="CN3" s="26"/>
      <c r="CO3" s="26"/>
      <c r="CP3" s="26"/>
      <c r="CQ3" s="26"/>
      <c r="CR3" s="26"/>
      <c r="CS3" s="26"/>
      <c r="CT3" s="26" t="b">
        <v>1</v>
      </c>
      <c r="CU3" s="26"/>
      <c r="CV3" s="26"/>
      <c r="CW3" s="26"/>
      <c r="CX3" s="40">
        <v>43436</v>
      </c>
      <c r="CY3" s="26" t="s">
        <v>330</v>
      </c>
      <c r="CZ3" s="26">
        <v>0</v>
      </c>
      <c r="DA3" s="26"/>
      <c r="DB3" s="26"/>
      <c r="DC3" s="26"/>
      <c r="DD3" s="26"/>
      <c r="DE3" s="26">
        <v>0</v>
      </c>
      <c r="DF3" s="26">
        <v>43</v>
      </c>
      <c r="DG3" s="26"/>
      <c r="DH3" s="26"/>
      <c r="DI3" s="26"/>
      <c r="DJ3" s="26"/>
      <c r="DK3" s="26"/>
      <c r="DL3" s="26"/>
      <c r="DM3" s="26"/>
      <c r="DN3" s="26">
        <v>10.65</v>
      </c>
      <c r="DO3" s="26"/>
      <c r="DP3" s="26"/>
      <c r="DQ3" s="26"/>
      <c r="DR3" s="26" t="s">
        <v>330</v>
      </c>
      <c r="DS3" s="26" t="s">
        <v>319</v>
      </c>
      <c r="DT3" s="26" t="b">
        <v>0</v>
      </c>
      <c r="DU3" s="26" t="s">
        <v>83</v>
      </c>
      <c r="DV3" s="26">
        <v>6</v>
      </c>
      <c r="DW3" s="26"/>
      <c r="DX3" s="26"/>
      <c r="DY3" s="26"/>
      <c r="DZ3" s="26"/>
      <c r="EA3" s="26">
        <v>891941</v>
      </c>
    </row>
    <row r="4" spans="1:131">
      <c r="A4" s="42" t="s">
        <v>4383</v>
      </c>
      <c r="B4" s="26" t="s">
        <v>308</v>
      </c>
      <c r="C4" s="39">
        <v>43410</v>
      </c>
      <c r="D4" s="26" t="s">
        <v>4374</v>
      </c>
      <c r="E4" s="26" t="s">
        <v>4375</v>
      </c>
      <c r="F4" s="26" t="s">
        <v>4376</v>
      </c>
      <c r="G4" s="26" t="s">
        <v>309</v>
      </c>
      <c r="H4" s="26" t="s">
        <v>4377</v>
      </c>
      <c r="I4" s="26" t="s">
        <v>4378</v>
      </c>
      <c r="J4" s="26" t="s">
        <v>4379</v>
      </c>
      <c r="K4" s="26" t="s">
        <v>4380</v>
      </c>
      <c r="L4" s="26">
        <v>5043236</v>
      </c>
      <c r="M4" s="26">
        <v>1681618</v>
      </c>
      <c r="N4" s="26" t="s">
        <v>311</v>
      </c>
      <c r="O4" s="26" t="s">
        <v>312</v>
      </c>
      <c r="P4" s="26"/>
      <c r="Q4" s="26" t="s">
        <v>4381</v>
      </c>
      <c r="R4" s="26">
        <v>1</v>
      </c>
      <c r="S4" s="26" t="s">
        <v>317</v>
      </c>
      <c r="T4" s="26" t="s">
        <v>321</v>
      </c>
      <c r="U4" s="26" t="s">
        <v>323</v>
      </c>
      <c r="V4" s="26"/>
      <c r="W4" s="26">
        <v>1</v>
      </c>
      <c r="X4" s="26"/>
      <c r="Y4" s="26" t="s">
        <v>325</v>
      </c>
      <c r="Z4" s="26"/>
      <c r="AA4" s="26" t="b">
        <v>0</v>
      </c>
      <c r="AB4" s="26" t="s">
        <v>330</v>
      </c>
      <c r="AC4" s="26" t="s">
        <v>330</v>
      </c>
      <c r="AD4" s="26" t="s">
        <v>332</v>
      </c>
      <c r="AE4" s="26">
        <v>33</v>
      </c>
      <c r="AF4" s="40">
        <v>43319</v>
      </c>
      <c r="AG4" s="26">
        <v>1</v>
      </c>
      <c r="AH4" s="26">
        <v>0</v>
      </c>
      <c r="AI4" s="26">
        <v>33.700000000000003</v>
      </c>
      <c r="AJ4" s="26">
        <v>60</v>
      </c>
      <c r="AK4" s="26" t="s">
        <v>338</v>
      </c>
      <c r="AL4" s="26" t="s">
        <v>342</v>
      </c>
      <c r="AM4" s="26">
        <v>16.5</v>
      </c>
      <c r="AN4" s="26" t="s">
        <v>347</v>
      </c>
      <c r="AO4" s="26">
        <v>2050</v>
      </c>
      <c r="AP4" s="26">
        <v>499</v>
      </c>
      <c r="AQ4" s="26">
        <v>199</v>
      </c>
      <c r="AR4" s="26">
        <v>63</v>
      </c>
      <c r="AS4" s="26">
        <v>9</v>
      </c>
      <c r="AT4" s="26" t="s">
        <v>352</v>
      </c>
      <c r="AU4" s="26">
        <v>8</v>
      </c>
      <c r="AV4" s="26">
        <v>0</v>
      </c>
      <c r="AW4" s="26">
        <v>0</v>
      </c>
      <c r="AX4" s="26">
        <v>46</v>
      </c>
      <c r="AY4" s="26">
        <v>0</v>
      </c>
      <c r="AZ4" s="26">
        <v>46</v>
      </c>
      <c r="BA4" s="26">
        <v>0.4</v>
      </c>
      <c r="BB4" s="26">
        <v>2.33</v>
      </c>
      <c r="BC4" s="26">
        <v>43.27</v>
      </c>
      <c r="BD4" s="26">
        <v>59.77</v>
      </c>
      <c r="BE4" s="26"/>
      <c r="BF4" s="26"/>
      <c r="BG4" s="26"/>
      <c r="BH4" s="26"/>
      <c r="BI4" s="26"/>
      <c r="BJ4" s="26"/>
      <c r="BK4" s="26"/>
      <c r="BL4" s="26"/>
      <c r="BM4" s="26"/>
      <c r="BN4" s="26"/>
      <c r="BO4" s="26">
        <v>32.67</v>
      </c>
      <c r="BP4" s="26">
        <v>0</v>
      </c>
      <c r="BQ4" s="26"/>
      <c r="BR4" s="26"/>
      <c r="BS4" s="26"/>
      <c r="BT4" s="26" t="s">
        <v>4382</v>
      </c>
      <c r="BU4" s="26">
        <v>0</v>
      </c>
      <c r="BV4" s="26"/>
      <c r="BW4" s="26"/>
      <c r="BX4" s="26"/>
      <c r="BY4" s="26"/>
      <c r="BZ4" s="26"/>
      <c r="CA4" s="26"/>
      <c r="CB4" s="26"/>
      <c r="CC4" s="26">
        <v>0</v>
      </c>
      <c r="CD4" s="26"/>
      <c r="CE4" s="26"/>
      <c r="CF4" s="26"/>
      <c r="CG4" s="26"/>
      <c r="CH4" s="26"/>
      <c r="CI4" s="26"/>
      <c r="CJ4" s="26"/>
      <c r="CK4" s="26"/>
      <c r="CL4" s="26"/>
      <c r="CM4" s="26"/>
      <c r="CN4" s="26"/>
      <c r="CO4" s="26"/>
      <c r="CP4" s="26"/>
      <c r="CQ4" s="26"/>
      <c r="CR4" s="26"/>
      <c r="CS4" s="26"/>
      <c r="CT4" s="26" t="b">
        <v>1</v>
      </c>
      <c r="CU4" s="26"/>
      <c r="CV4" s="26"/>
      <c r="CW4" s="26"/>
      <c r="CX4" s="40">
        <v>43436</v>
      </c>
      <c r="CY4" s="26" t="s">
        <v>330</v>
      </c>
      <c r="CZ4" s="26">
        <v>0</v>
      </c>
      <c r="DA4" s="26"/>
      <c r="DB4" s="26"/>
      <c r="DC4" s="26"/>
      <c r="DD4" s="26"/>
      <c r="DE4" s="26">
        <v>33</v>
      </c>
      <c r="DF4" s="26">
        <v>46</v>
      </c>
      <c r="DG4" s="26"/>
      <c r="DH4" s="26"/>
      <c r="DI4" s="26"/>
      <c r="DJ4" s="26"/>
      <c r="DK4" s="26"/>
      <c r="DL4" s="26"/>
      <c r="DM4" s="26"/>
      <c r="DN4" s="26">
        <v>21.25</v>
      </c>
      <c r="DO4" s="26"/>
      <c r="DP4" s="26"/>
      <c r="DQ4" s="26"/>
      <c r="DR4" s="26" t="s">
        <v>330</v>
      </c>
      <c r="DS4" s="26" t="s">
        <v>319</v>
      </c>
      <c r="DT4" s="26" t="b">
        <v>0</v>
      </c>
      <c r="DU4" s="26" t="s">
        <v>83</v>
      </c>
      <c r="DV4" s="26">
        <v>6</v>
      </c>
      <c r="DW4" s="26"/>
      <c r="DX4" s="26"/>
      <c r="DY4" s="26"/>
      <c r="DZ4" s="26"/>
      <c r="EA4" s="26">
        <v>891941</v>
      </c>
    </row>
    <row r="5" spans="1:131">
      <c r="A5" s="42" t="s">
        <v>1124</v>
      </c>
      <c r="B5" s="26" t="s">
        <v>308</v>
      </c>
      <c r="C5" s="39">
        <v>43410</v>
      </c>
      <c r="D5" s="26" t="s">
        <v>4374</v>
      </c>
      <c r="E5" s="26" t="s">
        <v>4375</v>
      </c>
      <c r="F5" s="26" t="s">
        <v>4376</v>
      </c>
      <c r="G5" s="26" t="s">
        <v>309</v>
      </c>
      <c r="H5" s="26" t="s">
        <v>4377</v>
      </c>
      <c r="I5" s="26" t="s">
        <v>4378</v>
      </c>
      <c r="J5" s="26" t="s">
        <v>4379</v>
      </c>
      <c r="K5" s="26" t="s">
        <v>4380</v>
      </c>
      <c r="L5" s="26">
        <v>5043236</v>
      </c>
      <c r="M5" s="26">
        <v>1681618</v>
      </c>
      <c r="N5" s="26" t="s">
        <v>311</v>
      </c>
      <c r="O5" s="26" t="s">
        <v>312</v>
      </c>
      <c r="P5" s="26"/>
      <c r="Q5" s="26" t="s">
        <v>4381</v>
      </c>
      <c r="R5" s="26">
        <v>1</v>
      </c>
      <c r="S5" s="26" t="s">
        <v>4372</v>
      </c>
      <c r="T5" s="26" t="s">
        <v>321</v>
      </c>
      <c r="U5" s="26" t="s">
        <v>323</v>
      </c>
      <c r="V5" s="26"/>
      <c r="W5" s="26">
        <v>2</v>
      </c>
      <c r="X5" s="26"/>
      <c r="Y5" s="26" t="s">
        <v>326</v>
      </c>
      <c r="Z5" s="26"/>
      <c r="AA5" s="26" t="b">
        <v>0</v>
      </c>
      <c r="AB5" s="26" t="s">
        <v>330</v>
      </c>
      <c r="AC5" s="26" t="s">
        <v>330</v>
      </c>
      <c r="AD5" s="26" t="s">
        <v>4384</v>
      </c>
      <c r="AE5" s="26">
        <v>5</v>
      </c>
      <c r="AF5" s="40">
        <v>43132</v>
      </c>
      <c r="AG5" s="26" t="s">
        <v>336</v>
      </c>
      <c r="AH5" s="26">
        <v>0</v>
      </c>
      <c r="AI5" s="26">
        <v>34</v>
      </c>
      <c r="AJ5" s="26">
        <v>60</v>
      </c>
      <c r="AK5" s="26" t="s">
        <v>340</v>
      </c>
      <c r="AL5" s="26" t="s">
        <v>343</v>
      </c>
      <c r="AM5" s="26">
        <v>19</v>
      </c>
      <c r="AN5" s="26" t="s">
        <v>347</v>
      </c>
      <c r="AO5" s="26">
        <v>1390</v>
      </c>
      <c r="AP5" s="26">
        <v>284</v>
      </c>
      <c r="AQ5" s="26">
        <v>135</v>
      </c>
      <c r="AR5" s="26">
        <v>66</v>
      </c>
      <c r="AS5" s="26">
        <v>6.4</v>
      </c>
      <c r="AT5" s="26" t="s">
        <v>352</v>
      </c>
      <c r="AU5" s="26">
        <v>6</v>
      </c>
      <c r="AV5" s="26">
        <v>0</v>
      </c>
      <c r="AW5" s="26">
        <v>0</v>
      </c>
      <c r="AX5" s="26">
        <v>40</v>
      </c>
      <c r="AY5" s="26">
        <v>0</v>
      </c>
      <c r="AZ5" s="26">
        <v>40</v>
      </c>
      <c r="BA5" s="26">
        <v>0.3</v>
      </c>
      <c r="BB5" s="26">
        <v>0.51</v>
      </c>
      <c r="BC5" s="26">
        <v>39.200000000000003</v>
      </c>
      <c r="BD5" s="26">
        <v>58.2</v>
      </c>
      <c r="BE5" s="26"/>
      <c r="BF5" s="26"/>
      <c r="BG5" s="26"/>
      <c r="BH5" s="26"/>
      <c r="BI5" s="26"/>
      <c r="BJ5" s="26"/>
      <c r="BK5" s="26"/>
      <c r="BL5" s="26"/>
      <c r="BM5" s="26"/>
      <c r="BN5" s="26"/>
      <c r="BO5" s="26">
        <v>33.299999999999997</v>
      </c>
      <c r="BP5" s="26">
        <v>0</v>
      </c>
      <c r="BQ5" s="26"/>
      <c r="BR5" s="26"/>
      <c r="BS5" s="26"/>
      <c r="BT5" s="26" t="s">
        <v>4382</v>
      </c>
      <c r="BU5" s="26">
        <v>0</v>
      </c>
      <c r="BV5" s="26"/>
      <c r="BW5" s="26"/>
      <c r="BX5" s="26"/>
      <c r="BY5" s="26"/>
      <c r="BZ5" s="26"/>
      <c r="CA5" s="26"/>
      <c r="CB5" s="26"/>
      <c r="CC5" s="26">
        <v>0</v>
      </c>
      <c r="CD5" s="26"/>
      <c r="CE5" s="26"/>
      <c r="CF5" s="26"/>
      <c r="CG5" s="26"/>
      <c r="CH5" s="26"/>
      <c r="CI5" s="26"/>
      <c r="CJ5" s="26"/>
      <c r="CK5" s="26"/>
      <c r="CL5" s="26"/>
      <c r="CM5" s="26"/>
      <c r="CN5" s="26"/>
      <c r="CO5" s="26"/>
      <c r="CP5" s="26"/>
      <c r="CQ5" s="26"/>
      <c r="CR5" s="26"/>
      <c r="CS5" s="26"/>
      <c r="CT5" s="26" t="b">
        <v>1</v>
      </c>
      <c r="CU5" s="26"/>
      <c r="CV5" s="26"/>
      <c r="CW5" s="26"/>
      <c r="CX5" s="40">
        <v>43375</v>
      </c>
      <c r="CY5" s="26" t="s">
        <v>330</v>
      </c>
      <c r="CZ5" s="26">
        <v>0</v>
      </c>
      <c r="DA5" s="26"/>
      <c r="DB5" s="26"/>
      <c r="DC5" s="26"/>
      <c r="DD5" s="26"/>
      <c r="DE5" s="26">
        <v>0</v>
      </c>
      <c r="DF5" s="26">
        <v>40</v>
      </c>
      <c r="DG5" s="26"/>
      <c r="DH5" s="26"/>
      <c r="DI5" s="26"/>
      <c r="DJ5" s="26"/>
      <c r="DK5" s="26"/>
      <c r="DL5" s="26"/>
      <c r="DM5" s="26"/>
      <c r="DN5" s="26">
        <v>8.31</v>
      </c>
      <c r="DO5" s="26"/>
      <c r="DP5" s="26"/>
      <c r="DQ5" s="26"/>
      <c r="DR5" s="26" t="s">
        <v>330</v>
      </c>
      <c r="DS5" s="26" t="s">
        <v>319</v>
      </c>
      <c r="DT5" s="26" t="b">
        <v>0</v>
      </c>
      <c r="DU5" s="26" t="s">
        <v>356</v>
      </c>
      <c r="DV5" s="26">
        <v>6</v>
      </c>
      <c r="DW5" s="26"/>
      <c r="DX5" s="26"/>
      <c r="DY5" s="26"/>
      <c r="DZ5" s="26"/>
      <c r="EA5" s="26">
        <v>891941</v>
      </c>
    </row>
    <row r="6" spans="1:131">
      <c r="A6" s="42" t="s">
        <v>4385</v>
      </c>
      <c r="B6" s="26" t="s">
        <v>308</v>
      </c>
      <c r="C6" s="39">
        <v>43410</v>
      </c>
      <c r="D6" s="26" t="s">
        <v>4374</v>
      </c>
      <c r="E6" s="26" t="s">
        <v>4375</v>
      </c>
      <c r="F6" s="26" t="s">
        <v>4376</v>
      </c>
      <c r="G6" s="26" t="s">
        <v>309</v>
      </c>
      <c r="H6" s="26" t="s">
        <v>4377</v>
      </c>
      <c r="I6" s="26" t="s">
        <v>4378</v>
      </c>
      <c r="J6" s="26" t="s">
        <v>4379</v>
      </c>
      <c r="K6" s="26" t="s">
        <v>4380</v>
      </c>
      <c r="L6" s="26">
        <v>5043236</v>
      </c>
      <c r="M6" s="26">
        <v>1681618</v>
      </c>
      <c r="N6" s="26" t="s">
        <v>311</v>
      </c>
      <c r="O6" s="26" t="s">
        <v>312</v>
      </c>
      <c r="P6" s="26"/>
      <c r="Q6" s="26" t="s">
        <v>4381</v>
      </c>
      <c r="R6" s="26">
        <v>1</v>
      </c>
      <c r="S6" s="26" t="s">
        <v>318</v>
      </c>
      <c r="T6" s="26" t="s">
        <v>321</v>
      </c>
      <c r="U6" s="26" t="s">
        <v>323</v>
      </c>
      <c r="V6" s="26"/>
      <c r="W6" s="26">
        <v>1</v>
      </c>
      <c r="X6" s="26"/>
      <c r="Y6" s="26" t="s">
        <v>326</v>
      </c>
      <c r="Z6" s="26"/>
      <c r="AA6" s="26" t="b">
        <v>0</v>
      </c>
      <c r="AB6" s="26" t="s">
        <v>330</v>
      </c>
      <c r="AC6" s="26" t="s">
        <v>330</v>
      </c>
      <c r="AD6" s="26" t="s">
        <v>4384</v>
      </c>
      <c r="AE6" s="26">
        <v>5</v>
      </c>
      <c r="AF6" s="40">
        <v>43132</v>
      </c>
      <c r="AG6" s="26" t="s">
        <v>336</v>
      </c>
      <c r="AH6" s="26">
        <v>0</v>
      </c>
      <c r="AI6" s="26">
        <v>34</v>
      </c>
      <c r="AJ6" s="26">
        <v>60</v>
      </c>
      <c r="AK6" s="26" t="s">
        <v>340</v>
      </c>
      <c r="AL6" s="26" t="s">
        <v>343</v>
      </c>
      <c r="AM6" s="26">
        <v>19</v>
      </c>
      <c r="AN6" s="26" t="s">
        <v>347</v>
      </c>
      <c r="AO6" s="26">
        <v>1390</v>
      </c>
      <c r="AP6" s="26">
        <v>284</v>
      </c>
      <c r="AQ6" s="26">
        <v>135</v>
      </c>
      <c r="AR6" s="26">
        <v>66</v>
      </c>
      <c r="AS6" s="26">
        <v>6.4</v>
      </c>
      <c r="AT6" s="26" t="s">
        <v>352</v>
      </c>
      <c r="AU6" s="26">
        <v>6</v>
      </c>
      <c r="AV6" s="26">
        <v>0</v>
      </c>
      <c r="AW6" s="26">
        <v>0</v>
      </c>
      <c r="AX6" s="26">
        <v>49</v>
      </c>
      <c r="AY6" s="26">
        <v>0</v>
      </c>
      <c r="AZ6" s="26">
        <v>49</v>
      </c>
      <c r="BA6" s="26">
        <v>0.3</v>
      </c>
      <c r="BB6" s="26">
        <v>0.51</v>
      </c>
      <c r="BC6" s="26">
        <v>48.2</v>
      </c>
      <c r="BD6" s="26">
        <v>67.19</v>
      </c>
      <c r="BE6" s="26"/>
      <c r="BF6" s="26"/>
      <c r="BG6" s="26"/>
      <c r="BH6" s="26"/>
      <c r="BI6" s="26"/>
      <c r="BJ6" s="26"/>
      <c r="BK6" s="26"/>
      <c r="BL6" s="26"/>
      <c r="BM6" s="26"/>
      <c r="BN6" s="26"/>
      <c r="BO6" s="26">
        <v>33.299999999999997</v>
      </c>
      <c r="BP6" s="26">
        <v>0</v>
      </c>
      <c r="BQ6" s="26"/>
      <c r="BR6" s="26"/>
      <c r="BS6" s="26"/>
      <c r="BT6" s="26" t="s">
        <v>4382</v>
      </c>
      <c r="BU6" s="26">
        <v>0</v>
      </c>
      <c r="BV6" s="26"/>
      <c r="BW6" s="26"/>
      <c r="BX6" s="26"/>
      <c r="BY6" s="26"/>
      <c r="BZ6" s="26"/>
      <c r="CA6" s="26"/>
      <c r="CB6" s="26"/>
      <c r="CC6" s="26">
        <v>0</v>
      </c>
      <c r="CD6" s="26"/>
      <c r="CE6" s="26"/>
      <c r="CF6" s="26"/>
      <c r="CG6" s="26"/>
      <c r="CH6" s="26"/>
      <c r="CI6" s="26"/>
      <c r="CJ6" s="26"/>
      <c r="CK6" s="26"/>
      <c r="CL6" s="26"/>
      <c r="CM6" s="26"/>
      <c r="CN6" s="26"/>
      <c r="CO6" s="26"/>
      <c r="CP6" s="26"/>
      <c r="CQ6" s="26"/>
      <c r="CR6" s="26"/>
      <c r="CS6" s="26"/>
      <c r="CT6" s="26" t="b">
        <v>1</v>
      </c>
      <c r="CU6" s="26"/>
      <c r="CV6" s="26"/>
      <c r="CW6" s="26"/>
      <c r="CX6" s="40">
        <v>43375</v>
      </c>
      <c r="CY6" s="26" t="s">
        <v>330</v>
      </c>
      <c r="CZ6" s="26">
        <v>0</v>
      </c>
      <c r="DA6" s="26"/>
      <c r="DB6" s="26"/>
      <c r="DC6" s="26"/>
      <c r="DD6" s="26"/>
      <c r="DE6" s="26">
        <v>13.4</v>
      </c>
      <c r="DF6" s="26">
        <v>49</v>
      </c>
      <c r="DG6" s="26"/>
      <c r="DH6" s="26"/>
      <c r="DI6" s="26"/>
      <c r="DJ6" s="26"/>
      <c r="DK6" s="26"/>
      <c r="DL6" s="26"/>
      <c r="DM6" s="26"/>
      <c r="DN6" s="26">
        <v>65.989999999999995</v>
      </c>
      <c r="DO6" s="26"/>
      <c r="DP6" s="26"/>
      <c r="DQ6" s="26"/>
      <c r="DR6" s="26" t="s">
        <v>330</v>
      </c>
      <c r="DS6" s="26" t="s">
        <v>319</v>
      </c>
      <c r="DT6" s="26" t="b">
        <v>0</v>
      </c>
      <c r="DU6" s="26" t="s">
        <v>356</v>
      </c>
      <c r="DV6" s="26">
        <v>6</v>
      </c>
      <c r="DW6" s="26"/>
      <c r="DX6" s="26"/>
      <c r="DY6" s="26"/>
      <c r="DZ6" s="26"/>
      <c r="EA6" s="26">
        <v>891941</v>
      </c>
    </row>
    <row r="7" spans="1:131">
      <c r="A7" s="42" t="s">
        <v>4386</v>
      </c>
      <c r="B7" s="26" t="s">
        <v>308</v>
      </c>
      <c r="C7" s="39">
        <v>43410</v>
      </c>
      <c r="D7" s="26" t="s">
        <v>4374</v>
      </c>
      <c r="E7" s="26" t="s">
        <v>4375</v>
      </c>
      <c r="F7" s="26" t="s">
        <v>4376</v>
      </c>
      <c r="G7" s="26" t="s">
        <v>309</v>
      </c>
      <c r="H7" s="26" t="s">
        <v>4377</v>
      </c>
      <c r="I7" s="26" t="s">
        <v>4378</v>
      </c>
      <c r="J7" s="26" t="s">
        <v>4379</v>
      </c>
      <c r="K7" s="26" t="s">
        <v>4380</v>
      </c>
      <c r="L7" s="26">
        <v>5043236</v>
      </c>
      <c r="M7" s="26">
        <v>1681618</v>
      </c>
      <c r="N7" s="26" t="s">
        <v>311</v>
      </c>
      <c r="O7" s="26" t="s">
        <v>312</v>
      </c>
      <c r="P7" s="26"/>
      <c r="Q7" s="26" t="s">
        <v>4381</v>
      </c>
      <c r="R7" s="26">
        <v>1</v>
      </c>
      <c r="S7" s="26" t="s">
        <v>319</v>
      </c>
      <c r="T7" s="26" t="s">
        <v>321</v>
      </c>
      <c r="U7" s="26" t="s">
        <v>323</v>
      </c>
      <c r="V7" s="26"/>
      <c r="W7" s="26">
        <v>4</v>
      </c>
      <c r="X7" s="26"/>
      <c r="Y7" s="26" t="s">
        <v>327</v>
      </c>
      <c r="Z7" s="26"/>
      <c r="AA7" s="26" t="s">
        <v>329</v>
      </c>
      <c r="AB7" s="26" t="s">
        <v>4387</v>
      </c>
      <c r="AC7" s="26" t="s">
        <v>258</v>
      </c>
      <c r="AD7" s="26" t="s">
        <v>4388</v>
      </c>
      <c r="AE7" s="26">
        <v>33</v>
      </c>
      <c r="AF7" s="40">
        <v>43319</v>
      </c>
      <c r="AG7" s="26">
        <v>1</v>
      </c>
      <c r="AH7" s="26">
        <v>0</v>
      </c>
      <c r="AI7" s="26">
        <v>34</v>
      </c>
      <c r="AJ7" s="26">
        <v>60</v>
      </c>
      <c r="AK7" s="26" t="s">
        <v>340</v>
      </c>
      <c r="AL7" s="26" t="s">
        <v>343</v>
      </c>
      <c r="AM7" s="26">
        <v>19.399999999999999</v>
      </c>
      <c r="AN7" s="26" t="s">
        <v>347</v>
      </c>
      <c r="AO7" s="26">
        <v>1390</v>
      </c>
      <c r="AP7" s="26">
        <v>284</v>
      </c>
      <c r="AQ7" s="26">
        <v>135</v>
      </c>
      <c r="AR7" s="26">
        <v>62</v>
      </c>
      <c r="AS7" s="26">
        <v>5.9</v>
      </c>
      <c r="AT7" s="26" t="s">
        <v>352</v>
      </c>
      <c r="AU7" s="26">
        <v>6</v>
      </c>
      <c r="AV7" s="26">
        <v>0</v>
      </c>
      <c r="AW7" s="26">
        <v>0</v>
      </c>
      <c r="AX7" s="26">
        <v>44</v>
      </c>
      <c r="AY7" s="26">
        <v>0</v>
      </c>
      <c r="AZ7" s="26">
        <v>44</v>
      </c>
      <c r="BA7" s="26">
        <v>0.3</v>
      </c>
      <c r="BB7" s="26">
        <v>3.08</v>
      </c>
      <c r="BC7" s="26">
        <v>40.119999999999997</v>
      </c>
      <c r="BD7" s="26">
        <v>59.52</v>
      </c>
      <c r="BE7" s="26"/>
      <c r="BF7" s="26"/>
      <c r="BG7" s="26"/>
      <c r="BH7" s="26"/>
      <c r="BI7" s="26"/>
      <c r="BJ7" s="26"/>
      <c r="BK7" s="26"/>
      <c r="BL7" s="26"/>
      <c r="BM7" s="26"/>
      <c r="BN7" s="26"/>
      <c r="BO7" s="26">
        <v>33.299999999999997</v>
      </c>
      <c r="BP7" s="26">
        <v>0</v>
      </c>
      <c r="BQ7" s="26"/>
      <c r="BR7" s="26"/>
      <c r="BS7" s="26"/>
      <c r="BT7" s="26" t="s">
        <v>4382</v>
      </c>
      <c r="BU7" s="26">
        <v>0</v>
      </c>
      <c r="BV7" s="26"/>
      <c r="BW7" s="26"/>
      <c r="BX7" s="26"/>
      <c r="BY7" s="26"/>
      <c r="BZ7" s="26"/>
      <c r="CA7" s="26"/>
      <c r="CB7" s="26"/>
      <c r="CC7" s="26">
        <v>0</v>
      </c>
      <c r="CD7" s="26"/>
      <c r="CE7" s="26"/>
      <c r="CF7" s="26"/>
      <c r="CG7" s="26"/>
      <c r="CH7" s="26"/>
      <c r="CI7" s="26"/>
      <c r="CJ7" s="26"/>
      <c r="CK7" s="26"/>
      <c r="CL7" s="26"/>
      <c r="CM7" s="26"/>
      <c r="CN7" s="26"/>
      <c r="CO7" s="26"/>
      <c r="CP7" s="26"/>
      <c r="CQ7" s="26"/>
      <c r="CR7" s="26"/>
      <c r="CS7" s="26"/>
      <c r="CT7" s="26" t="b">
        <v>1</v>
      </c>
      <c r="CU7" s="26"/>
      <c r="CV7" s="26"/>
      <c r="CW7" s="26"/>
      <c r="CX7" s="40">
        <v>43375</v>
      </c>
      <c r="CY7" s="26" t="s">
        <v>330</v>
      </c>
      <c r="CZ7" s="26">
        <v>0</v>
      </c>
      <c r="DA7" s="26"/>
      <c r="DB7" s="26"/>
      <c r="DC7" s="26"/>
      <c r="DD7" s="26"/>
      <c r="DE7" s="26">
        <v>33</v>
      </c>
      <c r="DF7" s="26">
        <v>44</v>
      </c>
      <c r="DG7" s="26"/>
      <c r="DH7" s="26"/>
      <c r="DI7" s="26"/>
      <c r="DJ7" s="26"/>
      <c r="DK7" s="26"/>
      <c r="DL7" s="26"/>
      <c r="DM7" s="26"/>
      <c r="DN7" s="26">
        <v>10.29</v>
      </c>
      <c r="DO7" s="26"/>
      <c r="DP7" s="26"/>
      <c r="DQ7" s="26"/>
      <c r="DR7" s="26" t="s">
        <v>330</v>
      </c>
      <c r="DS7" s="26" t="s">
        <v>319</v>
      </c>
      <c r="DT7" s="26" t="b">
        <v>0</v>
      </c>
      <c r="DU7" s="26" t="s">
        <v>357</v>
      </c>
      <c r="DV7" s="26">
        <v>6</v>
      </c>
      <c r="DW7" s="26"/>
      <c r="DX7" s="26"/>
      <c r="DY7" s="26"/>
      <c r="DZ7" s="26"/>
      <c r="EA7" s="26">
        <v>891941</v>
      </c>
    </row>
    <row r="8" spans="1:131">
      <c r="A8" s="42" t="s">
        <v>4389</v>
      </c>
      <c r="B8" s="26" t="s">
        <v>308</v>
      </c>
      <c r="C8" s="39">
        <v>43410</v>
      </c>
      <c r="D8" s="26" t="s">
        <v>4374</v>
      </c>
      <c r="E8" s="26" t="s">
        <v>4375</v>
      </c>
      <c r="F8" s="26" t="s">
        <v>4376</v>
      </c>
      <c r="G8" s="26" t="s">
        <v>309</v>
      </c>
      <c r="H8" s="26" t="s">
        <v>4377</v>
      </c>
      <c r="I8" s="26" t="s">
        <v>4378</v>
      </c>
      <c r="J8" s="26" t="s">
        <v>4379</v>
      </c>
      <c r="K8" s="26" t="s">
        <v>4380</v>
      </c>
      <c r="L8" s="26">
        <v>5043236</v>
      </c>
      <c r="M8" s="26">
        <v>1681618</v>
      </c>
      <c r="N8" s="26" t="s">
        <v>311</v>
      </c>
      <c r="O8" s="26" t="s">
        <v>312</v>
      </c>
      <c r="P8" s="26"/>
      <c r="Q8" s="26" t="s">
        <v>4381</v>
      </c>
      <c r="R8" s="26">
        <v>1</v>
      </c>
      <c r="S8" s="26" t="s">
        <v>4390</v>
      </c>
      <c r="T8" s="26" t="s">
        <v>321</v>
      </c>
      <c r="U8" s="26" t="s">
        <v>323</v>
      </c>
      <c r="V8" s="26"/>
      <c r="W8" s="26">
        <v>1</v>
      </c>
      <c r="X8" s="26"/>
      <c r="Y8" s="26" t="s">
        <v>4391</v>
      </c>
      <c r="Z8" s="26"/>
      <c r="AA8" s="26" t="b">
        <v>0</v>
      </c>
      <c r="AB8" s="26" t="s">
        <v>330</v>
      </c>
      <c r="AC8" s="26" t="s">
        <v>330</v>
      </c>
      <c r="AD8" s="26" t="s">
        <v>4384</v>
      </c>
      <c r="AE8" s="26">
        <v>5</v>
      </c>
      <c r="AF8" s="40">
        <v>43132</v>
      </c>
      <c r="AG8" s="26" t="s">
        <v>336</v>
      </c>
      <c r="AH8" s="26">
        <v>0</v>
      </c>
      <c r="AI8" s="26">
        <v>34</v>
      </c>
      <c r="AJ8" s="26">
        <v>60</v>
      </c>
      <c r="AK8" s="26" t="s">
        <v>340</v>
      </c>
      <c r="AL8" s="26" t="s">
        <v>343</v>
      </c>
      <c r="AM8" s="26">
        <v>20.3</v>
      </c>
      <c r="AN8" s="26" t="s">
        <v>347</v>
      </c>
      <c r="AO8" s="26">
        <v>1390</v>
      </c>
      <c r="AP8" s="26">
        <v>284</v>
      </c>
      <c r="AQ8" s="26">
        <v>135</v>
      </c>
      <c r="AR8" s="26">
        <v>55</v>
      </c>
      <c r="AS8" s="26">
        <v>4.8</v>
      </c>
      <c r="AT8" s="26" t="s">
        <v>352</v>
      </c>
      <c r="AU8" s="26">
        <v>6</v>
      </c>
      <c r="AV8" s="26">
        <v>0</v>
      </c>
      <c r="AW8" s="26">
        <v>0</v>
      </c>
      <c r="AX8" s="26">
        <v>48.7</v>
      </c>
      <c r="AY8" s="26">
        <v>0</v>
      </c>
      <c r="AZ8" s="26">
        <v>48.7</v>
      </c>
      <c r="BA8" s="26">
        <v>0.3</v>
      </c>
      <c r="BB8" s="26">
        <v>0.63</v>
      </c>
      <c r="BC8" s="26">
        <v>47.77</v>
      </c>
      <c r="BD8" s="26">
        <v>68.069999999999993</v>
      </c>
      <c r="BE8" s="26"/>
      <c r="BF8" s="26"/>
      <c r="BG8" s="26"/>
      <c r="BH8" s="26"/>
      <c r="BI8" s="26"/>
      <c r="BJ8" s="26"/>
      <c r="BK8" s="26"/>
      <c r="BL8" s="26"/>
      <c r="BM8" s="26"/>
      <c r="BN8" s="26"/>
      <c r="BO8" s="26">
        <v>33.299999999999997</v>
      </c>
      <c r="BP8" s="26">
        <v>0</v>
      </c>
      <c r="BQ8" s="26"/>
      <c r="BR8" s="26"/>
      <c r="BS8" s="26"/>
      <c r="BT8" s="26" t="s">
        <v>4382</v>
      </c>
      <c r="BU8" s="26">
        <v>0</v>
      </c>
      <c r="BV8" s="26"/>
      <c r="BW8" s="26"/>
      <c r="BX8" s="26"/>
      <c r="BY8" s="26"/>
      <c r="BZ8" s="26"/>
      <c r="CA8" s="26"/>
      <c r="CB8" s="26"/>
      <c r="CC8" s="26">
        <v>0</v>
      </c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 t="b">
        <v>1</v>
      </c>
      <c r="CU8" s="26"/>
      <c r="CV8" s="26"/>
      <c r="CW8" s="26"/>
      <c r="CX8" s="40">
        <v>43375</v>
      </c>
      <c r="CY8" s="26" t="s">
        <v>330</v>
      </c>
      <c r="CZ8" s="26">
        <v>0</v>
      </c>
      <c r="DA8" s="26"/>
      <c r="DB8" s="26"/>
      <c r="DC8" s="26"/>
      <c r="DD8" s="26"/>
      <c r="DE8" s="26">
        <v>11.9</v>
      </c>
      <c r="DF8" s="26">
        <v>48.7</v>
      </c>
      <c r="DG8" s="26"/>
      <c r="DH8" s="26"/>
      <c r="DI8" s="26"/>
      <c r="DJ8" s="26"/>
      <c r="DK8" s="26"/>
      <c r="DL8" s="26"/>
      <c r="DM8" s="26"/>
      <c r="DN8" s="26">
        <v>59.82</v>
      </c>
      <c r="DO8" s="26"/>
      <c r="DP8" s="26"/>
      <c r="DQ8" s="26"/>
      <c r="DR8" s="26" t="s">
        <v>330</v>
      </c>
      <c r="DS8" s="26" t="s">
        <v>319</v>
      </c>
      <c r="DT8" s="26" t="b">
        <v>0</v>
      </c>
      <c r="DU8" s="26" t="s">
        <v>356</v>
      </c>
      <c r="DV8" s="26">
        <v>6</v>
      </c>
      <c r="DW8" s="26"/>
      <c r="DX8" s="26"/>
      <c r="DY8" s="26"/>
      <c r="DZ8" s="26"/>
      <c r="EA8" s="26">
        <v>891941</v>
      </c>
    </row>
    <row r="9" spans="1:131">
      <c r="A9" s="42" t="s">
        <v>4392</v>
      </c>
      <c r="B9" s="26" t="s">
        <v>308</v>
      </c>
      <c r="C9" s="39">
        <v>43410</v>
      </c>
      <c r="D9" s="26" t="s">
        <v>4374</v>
      </c>
      <c r="E9" s="26" t="s">
        <v>4375</v>
      </c>
      <c r="F9" s="26" t="s">
        <v>4376</v>
      </c>
      <c r="G9" s="26" t="s">
        <v>309</v>
      </c>
      <c r="H9" s="26" t="s">
        <v>4377</v>
      </c>
      <c r="I9" s="26" t="s">
        <v>4378</v>
      </c>
      <c r="J9" s="26" t="s">
        <v>4379</v>
      </c>
      <c r="K9" s="26" t="s">
        <v>4380</v>
      </c>
      <c r="L9" s="26">
        <v>5043236</v>
      </c>
      <c r="M9" s="26">
        <v>1681618</v>
      </c>
      <c r="N9" s="26" t="s">
        <v>311</v>
      </c>
      <c r="O9" s="26" t="s">
        <v>312</v>
      </c>
      <c r="P9" s="26"/>
      <c r="Q9" s="26" t="s">
        <v>4381</v>
      </c>
      <c r="R9" s="26">
        <v>2</v>
      </c>
      <c r="S9" s="26" t="s">
        <v>315</v>
      </c>
      <c r="T9" s="26" t="s">
        <v>321</v>
      </c>
      <c r="U9" s="26" t="s">
        <v>323</v>
      </c>
      <c r="V9" s="26"/>
      <c r="W9" s="26">
        <v>1</v>
      </c>
      <c r="X9" s="26"/>
      <c r="Y9" s="26" t="s">
        <v>324</v>
      </c>
      <c r="Z9" s="26"/>
      <c r="AA9" s="26" t="b">
        <v>0</v>
      </c>
      <c r="AB9" s="26" t="s">
        <v>330</v>
      </c>
      <c r="AC9" s="26" t="s">
        <v>330</v>
      </c>
      <c r="AD9" s="26" t="s">
        <v>332</v>
      </c>
      <c r="AE9" s="26">
        <v>33</v>
      </c>
      <c r="AF9" s="40">
        <v>43319</v>
      </c>
      <c r="AG9" s="26" t="s">
        <v>336</v>
      </c>
      <c r="AH9" s="26">
        <v>0</v>
      </c>
      <c r="AI9" s="26">
        <v>33.700000000000003</v>
      </c>
      <c r="AJ9" s="26">
        <v>270</v>
      </c>
      <c r="AK9" s="26" t="s">
        <v>338</v>
      </c>
      <c r="AL9" s="26" t="s">
        <v>342</v>
      </c>
      <c r="AM9" s="26">
        <v>16.2</v>
      </c>
      <c r="AN9" s="26" t="s">
        <v>347</v>
      </c>
      <c r="AO9" s="26">
        <v>2050</v>
      </c>
      <c r="AP9" s="26">
        <v>499</v>
      </c>
      <c r="AQ9" s="26">
        <v>199</v>
      </c>
      <c r="AR9" s="26">
        <v>65</v>
      </c>
      <c r="AS9" s="26">
        <v>10</v>
      </c>
      <c r="AT9" s="26" t="s">
        <v>352</v>
      </c>
      <c r="AU9" s="26">
        <v>2</v>
      </c>
      <c r="AV9" s="26">
        <v>0</v>
      </c>
      <c r="AW9" s="26">
        <v>0</v>
      </c>
      <c r="AX9" s="26">
        <v>46</v>
      </c>
      <c r="AY9" s="26">
        <v>0</v>
      </c>
      <c r="AZ9" s="26">
        <v>46</v>
      </c>
      <c r="BA9" s="26">
        <v>0.4</v>
      </c>
      <c r="BB9" s="26">
        <v>2.2000000000000002</v>
      </c>
      <c r="BC9" s="26">
        <v>43.4</v>
      </c>
      <c r="BD9" s="26">
        <v>59.6</v>
      </c>
      <c r="BE9" s="26"/>
      <c r="BF9" s="26"/>
      <c r="BG9" s="26"/>
      <c r="BH9" s="26"/>
      <c r="BI9" s="26"/>
      <c r="BJ9" s="26"/>
      <c r="BK9" s="26"/>
      <c r="BL9" s="26"/>
      <c r="BM9" s="26"/>
      <c r="BN9" s="26"/>
      <c r="BO9" s="26">
        <v>32.67</v>
      </c>
      <c r="BP9" s="26">
        <v>0</v>
      </c>
      <c r="BQ9" s="26"/>
      <c r="BR9" s="26"/>
      <c r="BS9" s="26"/>
      <c r="BT9" s="26" t="s">
        <v>4382</v>
      </c>
      <c r="BU9" s="26">
        <v>0</v>
      </c>
      <c r="BV9" s="26"/>
      <c r="BW9" s="26"/>
      <c r="BX9" s="26"/>
      <c r="BY9" s="26"/>
      <c r="BZ9" s="26"/>
      <c r="CA9" s="26"/>
      <c r="CB9" s="26"/>
      <c r="CC9" s="26">
        <v>0</v>
      </c>
      <c r="CD9" s="26"/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6"/>
      <c r="CQ9" s="26"/>
      <c r="CR9" s="26"/>
      <c r="CS9" s="26"/>
      <c r="CT9" s="26" t="b">
        <v>1</v>
      </c>
      <c r="CU9" s="26"/>
      <c r="CV9" s="26"/>
      <c r="CW9" s="26"/>
      <c r="CX9" s="40">
        <v>43436</v>
      </c>
      <c r="CY9" s="26" t="s">
        <v>330</v>
      </c>
      <c r="CZ9" s="26">
        <v>0</v>
      </c>
      <c r="DA9" s="26"/>
      <c r="DB9" s="26"/>
      <c r="DC9" s="26"/>
      <c r="DD9" s="26"/>
      <c r="DE9" s="26">
        <v>15.2</v>
      </c>
      <c r="DF9" s="26">
        <v>46</v>
      </c>
      <c r="DG9" s="26"/>
      <c r="DH9" s="26"/>
      <c r="DI9" s="26"/>
      <c r="DJ9" s="26"/>
      <c r="DK9" s="26"/>
      <c r="DL9" s="26"/>
      <c r="DM9" s="26"/>
      <c r="DN9" s="26">
        <v>21.89</v>
      </c>
      <c r="DO9" s="26"/>
      <c r="DP9" s="26"/>
      <c r="DQ9" s="26"/>
      <c r="DR9" s="26" t="s">
        <v>330</v>
      </c>
      <c r="DS9" s="26" t="s">
        <v>319</v>
      </c>
      <c r="DT9" s="26" t="b">
        <v>0</v>
      </c>
      <c r="DU9" s="26" t="s">
        <v>83</v>
      </c>
      <c r="DV9" s="26">
        <v>6</v>
      </c>
      <c r="DW9" s="26"/>
      <c r="DX9" s="26"/>
      <c r="DY9" s="26"/>
      <c r="DZ9" s="26"/>
      <c r="EA9" s="26">
        <v>891941</v>
      </c>
    </row>
    <row r="10" spans="1:131">
      <c r="A10" s="42" t="s">
        <v>1140</v>
      </c>
      <c r="B10" s="26" t="s">
        <v>308</v>
      </c>
      <c r="C10" s="39">
        <v>43410</v>
      </c>
      <c r="D10" s="26" t="s">
        <v>4374</v>
      </c>
      <c r="E10" s="26" t="s">
        <v>4375</v>
      </c>
      <c r="F10" s="26" t="s">
        <v>4376</v>
      </c>
      <c r="G10" s="26" t="s">
        <v>309</v>
      </c>
      <c r="H10" s="26" t="s">
        <v>4377</v>
      </c>
      <c r="I10" s="26" t="s">
        <v>4378</v>
      </c>
      <c r="J10" s="26" t="s">
        <v>4379</v>
      </c>
      <c r="K10" s="26" t="s">
        <v>4380</v>
      </c>
      <c r="L10" s="26">
        <v>5043236</v>
      </c>
      <c r="M10" s="26">
        <v>1681618</v>
      </c>
      <c r="N10" s="26" t="s">
        <v>311</v>
      </c>
      <c r="O10" s="26" t="s">
        <v>312</v>
      </c>
      <c r="P10" s="26"/>
      <c r="Q10" s="26" t="s">
        <v>4381</v>
      </c>
      <c r="R10" s="26">
        <v>2</v>
      </c>
      <c r="S10" s="26" t="s">
        <v>316</v>
      </c>
      <c r="T10" s="26" t="s">
        <v>321</v>
      </c>
      <c r="U10" s="26" t="s">
        <v>323</v>
      </c>
      <c r="V10" s="26"/>
      <c r="W10" s="26">
        <v>2</v>
      </c>
      <c r="X10" s="26"/>
      <c r="Y10" s="26" t="s">
        <v>325</v>
      </c>
      <c r="Z10" s="26"/>
      <c r="AA10" s="26" t="b">
        <v>0</v>
      </c>
      <c r="AB10" s="26" t="s">
        <v>330</v>
      </c>
      <c r="AC10" s="26" t="s">
        <v>330</v>
      </c>
      <c r="AD10" s="26" t="s">
        <v>332</v>
      </c>
      <c r="AE10" s="26">
        <v>33</v>
      </c>
      <c r="AF10" s="40">
        <v>43319</v>
      </c>
      <c r="AG10" s="26" t="s">
        <v>336</v>
      </c>
      <c r="AH10" s="26">
        <v>0</v>
      </c>
      <c r="AI10" s="26">
        <v>33.700000000000003</v>
      </c>
      <c r="AJ10" s="26">
        <v>270</v>
      </c>
      <c r="AK10" s="26" t="s">
        <v>338</v>
      </c>
      <c r="AL10" s="26" t="s">
        <v>342</v>
      </c>
      <c r="AM10" s="26">
        <v>16.5</v>
      </c>
      <c r="AN10" s="26" t="s">
        <v>347</v>
      </c>
      <c r="AO10" s="26">
        <v>2050</v>
      </c>
      <c r="AP10" s="26">
        <v>499</v>
      </c>
      <c r="AQ10" s="26">
        <v>199</v>
      </c>
      <c r="AR10" s="26">
        <v>63</v>
      </c>
      <c r="AS10" s="26">
        <v>9</v>
      </c>
      <c r="AT10" s="26" t="s">
        <v>352</v>
      </c>
      <c r="AU10" s="26">
        <v>2</v>
      </c>
      <c r="AV10" s="26">
        <v>0</v>
      </c>
      <c r="AW10" s="26">
        <v>0</v>
      </c>
      <c r="AX10" s="26">
        <v>43</v>
      </c>
      <c r="AY10" s="26">
        <v>0</v>
      </c>
      <c r="AZ10" s="26">
        <v>43</v>
      </c>
      <c r="BA10" s="26">
        <v>0.4</v>
      </c>
      <c r="BB10" s="26">
        <v>2.33</v>
      </c>
      <c r="BC10" s="26">
        <v>40.270000000000003</v>
      </c>
      <c r="BD10" s="26">
        <v>56.77</v>
      </c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>
        <v>32.67</v>
      </c>
      <c r="BP10" s="26">
        <v>0</v>
      </c>
      <c r="BQ10" s="26"/>
      <c r="BR10" s="26"/>
      <c r="BS10" s="26"/>
      <c r="BT10" s="26" t="s">
        <v>4382</v>
      </c>
      <c r="BU10" s="26">
        <v>0</v>
      </c>
      <c r="BV10" s="26"/>
      <c r="BW10" s="26"/>
      <c r="BX10" s="26"/>
      <c r="BY10" s="26"/>
      <c r="BZ10" s="26"/>
      <c r="CA10" s="26"/>
      <c r="CB10" s="26"/>
      <c r="CC10" s="26">
        <v>0</v>
      </c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 t="b">
        <v>1</v>
      </c>
      <c r="CU10" s="26"/>
      <c r="CV10" s="26"/>
      <c r="CW10" s="26"/>
      <c r="CX10" s="40">
        <v>43436</v>
      </c>
      <c r="CY10" s="26" t="s">
        <v>330</v>
      </c>
      <c r="CZ10" s="26">
        <v>0</v>
      </c>
      <c r="DA10" s="26"/>
      <c r="DB10" s="26"/>
      <c r="DC10" s="26"/>
      <c r="DD10" s="26"/>
      <c r="DE10" s="26">
        <v>0</v>
      </c>
      <c r="DF10" s="26">
        <v>43</v>
      </c>
      <c r="DG10" s="26"/>
      <c r="DH10" s="26"/>
      <c r="DI10" s="26"/>
      <c r="DJ10" s="26"/>
      <c r="DK10" s="26"/>
      <c r="DL10" s="26"/>
      <c r="DM10" s="26"/>
      <c r="DN10" s="26">
        <v>10.65</v>
      </c>
      <c r="DO10" s="26"/>
      <c r="DP10" s="26"/>
      <c r="DQ10" s="26"/>
      <c r="DR10" s="26" t="s">
        <v>330</v>
      </c>
      <c r="DS10" s="26" t="s">
        <v>319</v>
      </c>
      <c r="DT10" s="26" t="b">
        <v>0</v>
      </c>
      <c r="DU10" s="26" t="s">
        <v>83</v>
      </c>
      <c r="DV10" s="26">
        <v>6</v>
      </c>
      <c r="DW10" s="26"/>
      <c r="DX10" s="26"/>
      <c r="DY10" s="26"/>
      <c r="DZ10" s="26"/>
      <c r="EA10" s="26">
        <v>891941</v>
      </c>
    </row>
    <row r="11" spans="1:131">
      <c r="A11" s="42" t="s">
        <v>4393</v>
      </c>
      <c r="B11" s="26" t="s">
        <v>308</v>
      </c>
      <c r="C11" s="39">
        <v>43410</v>
      </c>
      <c r="D11" s="26" t="s">
        <v>4374</v>
      </c>
      <c r="E11" s="26" t="s">
        <v>4375</v>
      </c>
      <c r="F11" s="26" t="s">
        <v>4376</v>
      </c>
      <c r="G11" s="26" t="s">
        <v>309</v>
      </c>
      <c r="H11" s="26" t="s">
        <v>4377</v>
      </c>
      <c r="I11" s="26" t="s">
        <v>4378</v>
      </c>
      <c r="J11" s="26" t="s">
        <v>4379</v>
      </c>
      <c r="K11" s="26" t="s">
        <v>4380</v>
      </c>
      <c r="L11" s="26">
        <v>5043236</v>
      </c>
      <c r="M11" s="26">
        <v>1681618</v>
      </c>
      <c r="N11" s="26" t="s">
        <v>311</v>
      </c>
      <c r="O11" s="26" t="s">
        <v>312</v>
      </c>
      <c r="P11" s="26"/>
      <c r="Q11" s="26" t="s">
        <v>4381</v>
      </c>
      <c r="R11" s="26">
        <v>2</v>
      </c>
      <c r="S11" s="26" t="s">
        <v>317</v>
      </c>
      <c r="T11" s="26" t="s">
        <v>321</v>
      </c>
      <c r="U11" s="26" t="s">
        <v>323</v>
      </c>
      <c r="V11" s="26"/>
      <c r="W11" s="26">
        <v>1</v>
      </c>
      <c r="X11" s="26"/>
      <c r="Y11" s="26" t="s">
        <v>325</v>
      </c>
      <c r="Z11" s="26"/>
      <c r="AA11" s="26" t="b">
        <v>0</v>
      </c>
      <c r="AB11" s="26" t="s">
        <v>330</v>
      </c>
      <c r="AC11" s="26" t="s">
        <v>330</v>
      </c>
      <c r="AD11" s="26" t="s">
        <v>332</v>
      </c>
      <c r="AE11" s="26">
        <v>33</v>
      </c>
      <c r="AF11" s="40">
        <v>43319</v>
      </c>
      <c r="AG11" s="26">
        <v>1</v>
      </c>
      <c r="AH11" s="26">
        <v>0</v>
      </c>
      <c r="AI11" s="26">
        <v>33.700000000000003</v>
      </c>
      <c r="AJ11" s="26">
        <v>270</v>
      </c>
      <c r="AK11" s="26" t="s">
        <v>338</v>
      </c>
      <c r="AL11" s="26" t="s">
        <v>342</v>
      </c>
      <c r="AM11" s="26">
        <v>16.5</v>
      </c>
      <c r="AN11" s="26" t="s">
        <v>347</v>
      </c>
      <c r="AO11" s="26">
        <v>2050</v>
      </c>
      <c r="AP11" s="26">
        <v>499</v>
      </c>
      <c r="AQ11" s="26">
        <v>199</v>
      </c>
      <c r="AR11" s="26">
        <v>63</v>
      </c>
      <c r="AS11" s="26">
        <v>9</v>
      </c>
      <c r="AT11" s="26" t="s">
        <v>352</v>
      </c>
      <c r="AU11" s="26">
        <v>2</v>
      </c>
      <c r="AV11" s="26">
        <v>0</v>
      </c>
      <c r="AW11" s="26">
        <v>0</v>
      </c>
      <c r="AX11" s="26">
        <v>46</v>
      </c>
      <c r="AY11" s="26">
        <v>0</v>
      </c>
      <c r="AZ11" s="26">
        <v>46</v>
      </c>
      <c r="BA11" s="26">
        <v>0.4</v>
      </c>
      <c r="BB11" s="26">
        <v>2.33</v>
      </c>
      <c r="BC11" s="26">
        <v>43.27</v>
      </c>
      <c r="BD11" s="26">
        <v>59.77</v>
      </c>
      <c r="BE11" s="26"/>
      <c r="BF11" s="26"/>
      <c r="BG11" s="26"/>
      <c r="BH11" s="26"/>
      <c r="BI11" s="26"/>
      <c r="BJ11" s="26"/>
      <c r="BK11" s="26"/>
      <c r="BL11" s="26"/>
      <c r="BM11" s="26"/>
      <c r="BN11" s="26"/>
      <c r="BO11" s="26">
        <v>32.67</v>
      </c>
      <c r="BP11" s="26">
        <v>0</v>
      </c>
      <c r="BQ11" s="26"/>
      <c r="BR11" s="26"/>
      <c r="BS11" s="26"/>
      <c r="BT11" s="26" t="s">
        <v>4382</v>
      </c>
      <c r="BU11" s="26">
        <v>0</v>
      </c>
      <c r="BV11" s="26"/>
      <c r="BW11" s="26"/>
      <c r="BX11" s="26"/>
      <c r="BY11" s="26"/>
      <c r="BZ11" s="26"/>
      <c r="CA11" s="26"/>
      <c r="CB11" s="26"/>
      <c r="CC11" s="26">
        <v>0</v>
      </c>
      <c r="CD11" s="26"/>
      <c r="CE11" s="26"/>
      <c r="CF11" s="26"/>
      <c r="CG11" s="26"/>
      <c r="CH11" s="26"/>
      <c r="CI11" s="26"/>
      <c r="CJ11" s="26"/>
      <c r="CK11" s="26"/>
      <c r="CL11" s="26"/>
      <c r="CM11" s="26"/>
      <c r="CN11" s="26"/>
      <c r="CO11" s="26"/>
      <c r="CP11" s="26"/>
      <c r="CQ11" s="26"/>
      <c r="CR11" s="26"/>
      <c r="CS11" s="26"/>
      <c r="CT11" s="26" t="b">
        <v>1</v>
      </c>
      <c r="CU11" s="26"/>
      <c r="CV11" s="26"/>
      <c r="CW11" s="26"/>
      <c r="CX11" s="40">
        <v>43436</v>
      </c>
      <c r="CY11" s="26" t="s">
        <v>330</v>
      </c>
      <c r="CZ11" s="26">
        <v>0</v>
      </c>
      <c r="DA11" s="26"/>
      <c r="DB11" s="26"/>
      <c r="DC11" s="26"/>
      <c r="DD11" s="26"/>
      <c r="DE11" s="26">
        <v>33</v>
      </c>
      <c r="DF11" s="26">
        <v>46</v>
      </c>
      <c r="DG11" s="26"/>
      <c r="DH11" s="26"/>
      <c r="DI11" s="26"/>
      <c r="DJ11" s="26"/>
      <c r="DK11" s="26"/>
      <c r="DL11" s="26"/>
      <c r="DM11" s="26"/>
      <c r="DN11" s="26">
        <v>21.25</v>
      </c>
      <c r="DO11" s="26"/>
      <c r="DP11" s="26"/>
      <c r="DQ11" s="26"/>
      <c r="DR11" s="26" t="s">
        <v>330</v>
      </c>
      <c r="DS11" s="26" t="s">
        <v>319</v>
      </c>
      <c r="DT11" s="26" t="b">
        <v>0</v>
      </c>
      <c r="DU11" s="26" t="s">
        <v>83</v>
      </c>
      <c r="DV11" s="26">
        <v>6</v>
      </c>
      <c r="DW11" s="26"/>
      <c r="DX11" s="26"/>
      <c r="DY11" s="26"/>
      <c r="DZ11" s="26"/>
      <c r="EA11" s="26">
        <v>891941</v>
      </c>
    </row>
    <row r="12" spans="1:131">
      <c r="A12" s="42" t="s">
        <v>4394</v>
      </c>
      <c r="B12" s="26" t="s">
        <v>308</v>
      </c>
      <c r="C12" s="39">
        <v>43410</v>
      </c>
      <c r="D12" s="26" t="s">
        <v>4374</v>
      </c>
      <c r="E12" s="26" t="s">
        <v>4375</v>
      </c>
      <c r="F12" s="26" t="s">
        <v>4376</v>
      </c>
      <c r="G12" s="26" t="s">
        <v>309</v>
      </c>
      <c r="H12" s="26" t="s">
        <v>4377</v>
      </c>
      <c r="I12" s="26" t="s">
        <v>4378</v>
      </c>
      <c r="J12" s="26" t="s">
        <v>4379</v>
      </c>
      <c r="K12" s="26" t="s">
        <v>4380</v>
      </c>
      <c r="L12" s="26">
        <v>5043236</v>
      </c>
      <c r="M12" s="26">
        <v>1681618</v>
      </c>
      <c r="N12" s="26" t="s">
        <v>311</v>
      </c>
      <c r="O12" s="26" t="s">
        <v>312</v>
      </c>
      <c r="P12" s="26"/>
      <c r="Q12" s="26" t="s">
        <v>4381</v>
      </c>
      <c r="R12" s="26">
        <v>2</v>
      </c>
      <c r="S12" s="26" t="s">
        <v>318</v>
      </c>
      <c r="T12" s="26" t="s">
        <v>321</v>
      </c>
      <c r="U12" s="26" t="s">
        <v>323</v>
      </c>
      <c r="V12" s="26"/>
      <c r="W12" s="26">
        <v>1</v>
      </c>
      <c r="X12" s="26"/>
      <c r="Y12" s="26" t="s">
        <v>326</v>
      </c>
      <c r="Z12" s="26"/>
      <c r="AA12" s="26" t="b">
        <v>0</v>
      </c>
      <c r="AB12" s="26" t="s">
        <v>330</v>
      </c>
      <c r="AC12" s="26" t="s">
        <v>330</v>
      </c>
      <c r="AD12" s="26" t="s">
        <v>4384</v>
      </c>
      <c r="AE12" s="26">
        <v>5</v>
      </c>
      <c r="AF12" s="40">
        <v>43132</v>
      </c>
      <c r="AG12" s="26" t="s">
        <v>336</v>
      </c>
      <c r="AH12" s="26">
        <v>0</v>
      </c>
      <c r="AI12" s="26">
        <v>34</v>
      </c>
      <c r="AJ12" s="26">
        <v>270</v>
      </c>
      <c r="AK12" s="26" t="s">
        <v>340</v>
      </c>
      <c r="AL12" s="26" t="s">
        <v>343</v>
      </c>
      <c r="AM12" s="26">
        <v>19</v>
      </c>
      <c r="AN12" s="26" t="s">
        <v>347</v>
      </c>
      <c r="AO12" s="26">
        <v>1390</v>
      </c>
      <c r="AP12" s="26">
        <v>284</v>
      </c>
      <c r="AQ12" s="26">
        <v>135</v>
      </c>
      <c r="AR12" s="26">
        <v>66</v>
      </c>
      <c r="AS12" s="26">
        <v>6.4</v>
      </c>
      <c r="AT12" s="26" t="s">
        <v>352</v>
      </c>
      <c r="AU12" s="26">
        <v>2</v>
      </c>
      <c r="AV12" s="26">
        <v>0</v>
      </c>
      <c r="AW12" s="26">
        <v>0</v>
      </c>
      <c r="AX12" s="26">
        <v>49</v>
      </c>
      <c r="AY12" s="26">
        <v>0</v>
      </c>
      <c r="AZ12" s="26">
        <v>49</v>
      </c>
      <c r="BA12" s="26">
        <v>0.3</v>
      </c>
      <c r="BB12" s="26">
        <v>0.51</v>
      </c>
      <c r="BC12" s="26">
        <v>48.2</v>
      </c>
      <c r="BD12" s="26">
        <v>67.19</v>
      </c>
      <c r="BE12" s="26"/>
      <c r="BF12" s="26"/>
      <c r="BG12" s="26"/>
      <c r="BH12" s="26"/>
      <c r="BI12" s="26"/>
      <c r="BJ12" s="26"/>
      <c r="BK12" s="26"/>
      <c r="BL12" s="26"/>
      <c r="BM12" s="26"/>
      <c r="BN12" s="26"/>
      <c r="BO12" s="26">
        <v>33.299999999999997</v>
      </c>
      <c r="BP12" s="26">
        <v>0</v>
      </c>
      <c r="BQ12" s="26"/>
      <c r="BR12" s="26"/>
      <c r="BS12" s="26"/>
      <c r="BT12" s="26" t="s">
        <v>4382</v>
      </c>
      <c r="BU12" s="26">
        <v>0</v>
      </c>
      <c r="BV12" s="26"/>
      <c r="BW12" s="26"/>
      <c r="BX12" s="26"/>
      <c r="BY12" s="26"/>
      <c r="BZ12" s="26"/>
      <c r="CA12" s="26"/>
      <c r="CB12" s="26"/>
      <c r="CC12" s="26">
        <v>0</v>
      </c>
      <c r="CD12" s="26"/>
      <c r="CE12" s="26"/>
      <c r="CF12" s="26"/>
      <c r="CG12" s="26"/>
      <c r="CH12" s="26"/>
      <c r="CI12" s="26"/>
      <c r="CJ12" s="26"/>
      <c r="CK12" s="26"/>
      <c r="CL12" s="26"/>
      <c r="CM12" s="26"/>
      <c r="CN12" s="26"/>
      <c r="CO12" s="26"/>
      <c r="CP12" s="26"/>
      <c r="CQ12" s="26"/>
      <c r="CR12" s="26"/>
      <c r="CS12" s="26"/>
      <c r="CT12" s="26" t="b">
        <v>1</v>
      </c>
      <c r="CU12" s="26"/>
      <c r="CV12" s="26"/>
      <c r="CW12" s="26"/>
      <c r="CX12" s="40">
        <v>43375</v>
      </c>
      <c r="CY12" s="26" t="s">
        <v>330</v>
      </c>
      <c r="CZ12" s="26">
        <v>0</v>
      </c>
      <c r="DA12" s="26"/>
      <c r="DB12" s="26"/>
      <c r="DC12" s="26"/>
      <c r="DD12" s="26"/>
      <c r="DE12" s="26">
        <v>13.4</v>
      </c>
      <c r="DF12" s="26">
        <v>49</v>
      </c>
      <c r="DG12" s="26"/>
      <c r="DH12" s="26"/>
      <c r="DI12" s="26"/>
      <c r="DJ12" s="26"/>
      <c r="DK12" s="26"/>
      <c r="DL12" s="26"/>
      <c r="DM12" s="26"/>
      <c r="DN12" s="26">
        <v>65.989999999999995</v>
      </c>
      <c r="DO12" s="26"/>
      <c r="DP12" s="26"/>
      <c r="DQ12" s="26"/>
      <c r="DR12" s="26" t="s">
        <v>330</v>
      </c>
      <c r="DS12" s="26" t="s">
        <v>319</v>
      </c>
      <c r="DT12" s="26" t="b">
        <v>0</v>
      </c>
      <c r="DU12" s="26" t="s">
        <v>356</v>
      </c>
      <c r="DV12" s="26">
        <v>6</v>
      </c>
      <c r="DW12" s="26"/>
      <c r="DX12" s="26"/>
      <c r="DY12" s="26"/>
      <c r="DZ12" s="26"/>
      <c r="EA12" s="26">
        <v>891941</v>
      </c>
    </row>
    <row r="13" spans="1:131">
      <c r="A13" s="42" t="s">
        <v>4395</v>
      </c>
      <c r="B13" s="26" t="s">
        <v>308</v>
      </c>
      <c r="C13" s="39">
        <v>43410</v>
      </c>
      <c r="D13" s="26" t="s">
        <v>4374</v>
      </c>
      <c r="E13" s="26" t="s">
        <v>4375</v>
      </c>
      <c r="F13" s="26" t="s">
        <v>4376</v>
      </c>
      <c r="G13" s="26" t="s">
        <v>309</v>
      </c>
      <c r="H13" s="26" t="s">
        <v>4377</v>
      </c>
      <c r="I13" s="26" t="s">
        <v>4378</v>
      </c>
      <c r="J13" s="26" t="s">
        <v>4379</v>
      </c>
      <c r="K13" s="26" t="s">
        <v>4380</v>
      </c>
      <c r="L13" s="26">
        <v>5043236</v>
      </c>
      <c r="M13" s="26">
        <v>1681618</v>
      </c>
      <c r="N13" s="26" t="s">
        <v>311</v>
      </c>
      <c r="O13" s="26" t="s">
        <v>312</v>
      </c>
      <c r="P13" s="26"/>
      <c r="Q13" s="26" t="s">
        <v>4381</v>
      </c>
      <c r="R13" s="26">
        <v>2</v>
      </c>
      <c r="S13" s="26" t="s">
        <v>319</v>
      </c>
      <c r="T13" s="26" t="s">
        <v>321</v>
      </c>
      <c r="U13" s="26" t="s">
        <v>323</v>
      </c>
      <c r="V13" s="26"/>
      <c r="W13" s="26">
        <v>4</v>
      </c>
      <c r="X13" s="26"/>
      <c r="Y13" s="26" t="s">
        <v>327</v>
      </c>
      <c r="Z13" s="26"/>
      <c r="AA13" s="26" t="s">
        <v>329</v>
      </c>
      <c r="AB13" s="26" t="s">
        <v>4387</v>
      </c>
      <c r="AC13" s="26" t="s">
        <v>258</v>
      </c>
      <c r="AD13" s="26" t="s">
        <v>4388</v>
      </c>
      <c r="AE13" s="26">
        <v>33</v>
      </c>
      <c r="AF13" s="40">
        <v>43319</v>
      </c>
      <c r="AG13" s="26">
        <v>1</v>
      </c>
      <c r="AH13" s="26">
        <v>0</v>
      </c>
      <c r="AI13" s="26">
        <v>34</v>
      </c>
      <c r="AJ13" s="26">
        <v>270</v>
      </c>
      <c r="AK13" s="26" t="s">
        <v>340</v>
      </c>
      <c r="AL13" s="26" t="s">
        <v>343</v>
      </c>
      <c r="AM13" s="26">
        <v>19.399999999999999</v>
      </c>
      <c r="AN13" s="26" t="s">
        <v>347</v>
      </c>
      <c r="AO13" s="26">
        <v>1390</v>
      </c>
      <c r="AP13" s="26">
        <v>284</v>
      </c>
      <c r="AQ13" s="26">
        <v>135</v>
      </c>
      <c r="AR13" s="26">
        <v>62</v>
      </c>
      <c r="AS13" s="26">
        <v>5.9</v>
      </c>
      <c r="AT13" s="26" t="s">
        <v>352</v>
      </c>
      <c r="AU13" s="26">
        <v>2</v>
      </c>
      <c r="AV13" s="26">
        <v>0</v>
      </c>
      <c r="AW13" s="26">
        <v>0</v>
      </c>
      <c r="AX13" s="26">
        <v>44</v>
      </c>
      <c r="AY13" s="26">
        <v>0</v>
      </c>
      <c r="AZ13" s="26">
        <v>44</v>
      </c>
      <c r="BA13" s="26">
        <v>0.3</v>
      </c>
      <c r="BB13" s="26">
        <v>3.08</v>
      </c>
      <c r="BC13" s="26">
        <v>40.119999999999997</v>
      </c>
      <c r="BD13" s="26">
        <v>59.52</v>
      </c>
      <c r="BE13" s="26"/>
      <c r="BF13" s="26"/>
      <c r="BG13" s="26"/>
      <c r="BH13" s="26"/>
      <c r="BI13" s="26"/>
      <c r="BJ13" s="26"/>
      <c r="BK13" s="26"/>
      <c r="BL13" s="26"/>
      <c r="BM13" s="26"/>
      <c r="BN13" s="26"/>
      <c r="BO13" s="26">
        <v>33.299999999999997</v>
      </c>
      <c r="BP13" s="26">
        <v>0</v>
      </c>
      <c r="BQ13" s="26"/>
      <c r="BR13" s="26"/>
      <c r="BS13" s="26"/>
      <c r="BT13" s="26" t="s">
        <v>4382</v>
      </c>
      <c r="BU13" s="26">
        <v>0</v>
      </c>
      <c r="BV13" s="26"/>
      <c r="BW13" s="26"/>
      <c r="BX13" s="26"/>
      <c r="BY13" s="26"/>
      <c r="BZ13" s="26"/>
      <c r="CA13" s="26"/>
      <c r="CB13" s="26"/>
      <c r="CC13" s="26">
        <v>0</v>
      </c>
      <c r="CD13" s="26"/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6"/>
      <c r="CQ13" s="26"/>
      <c r="CR13" s="26"/>
      <c r="CS13" s="26"/>
      <c r="CT13" s="26" t="b">
        <v>1</v>
      </c>
      <c r="CU13" s="26"/>
      <c r="CV13" s="26"/>
      <c r="CW13" s="26"/>
      <c r="CX13" s="40">
        <v>43375</v>
      </c>
      <c r="CY13" s="26" t="s">
        <v>330</v>
      </c>
      <c r="CZ13" s="26">
        <v>0</v>
      </c>
      <c r="DA13" s="26"/>
      <c r="DB13" s="26"/>
      <c r="DC13" s="26"/>
      <c r="DD13" s="26"/>
      <c r="DE13" s="26">
        <v>33</v>
      </c>
      <c r="DF13" s="26">
        <v>44</v>
      </c>
      <c r="DG13" s="26"/>
      <c r="DH13" s="26"/>
      <c r="DI13" s="26"/>
      <c r="DJ13" s="26"/>
      <c r="DK13" s="26"/>
      <c r="DL13" s="26"/>
      <c r="DM13" s="26"/>
      <c r="DN13" s="26">
        <v>10.29</v>
      </c>
      <c r="DO13" s="26"/>
      <c r="DP13" s="26"/>
      <c r="DQ13" s="26"/>
      <c r="DR13" s="26" t="s">
        <v>330</v>
      </c>
      <c r="DS13" s="26" t="s">
        <v>319</v>
      </c>
      <c r="DT13" s="26" t="b">
        <v>0</v>
      </c>
      <c r="DU13" s="26" t="s">
        <v>357</v>
      </c>
      <c r="DV13" s="26">
        <v>6</v>
      </c>
      <c r="DW13" s="26"/>
      <c r="DX13" s="26"/>
      <c r="DY13" s="26"/>
      <c r="DZ13" s="26"/>
      <c r="EA13" s="26">
        <v>891941</v>
      </c>
    </row>
    <row r="14" spans="1:131">
      <c r="A14" s="42" t="s">
        <v>4396</v>
      </c>
      <c r="B14" s="26" t="s">
        <v>308</v>
      </c>
      <c r="C14" s="39">
        <v>43410</v>
      </c>
      <c r="D14" s="26" t="s">
        <v>4374</v>
      </c>
      <c r="E14" s="26" t="s">
        <v>4375</v>
      </c>
      <c r="F14" s="26" t="s">
        <v>4376</v>
      </c>
      <c r="G14" s="26" t="s">
        <v>309</v>
      </c>
      <c r="H14" s="26" t="s">
        <v>4377</v>
      </c>
      <c r="I14" s="26" t="s">
        <v>4378</v>
      </c>
      <c r="J14" s="26" t="s">
        <v>4379</v>
      </c>
      <c r="K14" s="26" t="s">
        <v>4380</v>
      </c>
      <c r="L14" s="26">
        <v>5043236</v>
      </c>
      <c r="M14" s="26">
        <v>1681618</v>
      </c>
      <c r="N14" s="26" t="s">
        <v>311</v>
      </c>
      <c r="O14" s="26" t="s">
        <v>312</v>
      </c>
      <c r="P14" s="26"/>
      <c r="Q14" s="26" t="s">
        <v>4381</v>
      </c>
      <c r="R14" s="26">
        <v>2</v>
      </c>
      <c r="S14" s="26" t="s">
        <v>4390</v>
      </c>
      <c r="T14" s="26" t="s">
        <v>321</v>
      </c>
      <c r="U14" s="26" t="s">
        <v>323</v>
      </c>
      <c r="V14" s="26"/>
      <c r="W14" s="26">
        <v>1</v>
      </c>
      <c r="X14" s="26"/>
      <c r="Y14" s="26" t="s">
        <v>4391</v>
      </c>
      <c r="Z14" s="26"/>
      <c r="AA14" s="26" t="b">
        <v>0</v>
      </c>
      <c r="AB14" s="26" t="s">
        <v>330</v>
      </c>
      <c r="AC14" s="26" t="s">
        <v>330</v>
      </c>
      <c r="AD14" s="26" t="s">
        <v>4384</v>
      </c>
      <c r="AE14" s="26">
        <v>5</v>
      </c>
      <c r="AF14" s="40">
        <v>43132</v>
      </c>
      <c r="AG14" s="26" t="s">
        <v>336</v>
      </c>
      <c r="AH14" s="26">
        <v>0</v>
      </c>
      <c r="AI14" s="26">
        <v>34</v>
      </c>
      <c r="AJ14" s="26">
        <v>270</v>
      </c>
      <c r="AK14" s="26" t="s">
        <v>340</v>
      </c>
      <c r="AL14" s="26" t="s">
        <v>343</v>
      </c>
      <c r="AM14" s="26">
        <v>20.3</v>
      </c>
      <c r="AN14" s="26" t="s">
        <v>347</v>
      </c>
      <c r="AO14" s="26">
        <v>1390</v>
      </c>
      <c r="AP14" s="26">
        <v>284</v>
      </c>
      <c r="AQ14" s="26">
        <v>135</v>
      </c>
      <c r="AR14" s="26">
        <v>55</v>
      </c>
      <c r="AS14" s="26">
        <v>4.8</v>
      </c>
      <c r="AT14" s="26" t="s">
        <v>352</v>
      </c>
      <c r="AU14" s="26">
        <v>2</v>
      </c>
      <c r="AV14" s="26">
        <v>0</v>
      </c>
      <c r="AW14" s="26">
        <v>0</v>
      </c>
      <c r="AX14" s="26">
        <v>48.7</v>
      </c>
      <c r="AY14" s="26">
        <v>0</v>
      </c>
      <c r="AZ14" s="26">
        <v>48.7</v>
      </c>
      <c r="BA14" s="26">
        <v>0.3</v>
      </c>
      <c r="BB14" s="26">
        <v>0.63</v>
      </c>
      <c r="BC14" s="26">
        <v>47.77</v>
      </c>
      <c r="BD14" s="26">
        <v>68.069999999999993</v>
      </c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>
        <v>33.299999999999997</v>
      </c>
      <c r="BP14" s="26">
        <v>0</v>
      </c>
      <c r="BQ14" s="26"/>
      <c r="BR14" s="26"/>
      <c r="BS14" s="26"/>
      <c r="BT14" s="26" t="s">
        <v>4382</v>
      </c>
      <c r="BU14" s="26">
        <v>0</v>
      </c>
      <c r="BV14" s="26"/>
      <c r="BW14" s="26"/>
      <c r="BX14" s="26"/>
      <c r="BY14" s="26"/>
      <c r="BZ14" s="26"/>
      <c r="CA14" s="26"/>
      <c r="CB14" s="26"/>
      <c r="CC14" s="26">
        <v>0</v>
      </c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 t="b">
        <v>1</v>
      </c>
      <c r="CU14" s="26"/>
      <c r="CV14" s="26"/>
      <c r="CW14" s="26"/>
      <c r="CX14" s="40">
        <v>43375</v>
      </c>
      <c r="CY14" s="26" t="s">
        <v>330</v>
      </c>
      <c r="CZ14" s="26">
        <v>0</v>
      </c>
      <c r="DA14" s="26"/>
      <c r="DB14" s="26"/>
      <c r="DC14" s="26"/>
      <c r="DD14" s="26"/>
      <c r="DE14" s="26">
        <v>11.9</v>
      </c>
      <c r="DF14" s="26">
        <v>48.7</v>
      </c>
      <c r="DG14" s="26"/>
      <c r="DH14" s="26"/>
      <c r="DI14" s="26"/>
      <c r="DJ14" s="26"/>
      <c r="DK14" s="26"/>
      <c r="DL14" s="26"/>
      <c r="DM14" s="26"/>
      <c r="DN14" s="26">
        <v>59.82</v>
      </c>
      <c r="DO14" s="26"/>
      <c r="DP14" s="26"/>
      <c r="DQ14" s="26"/>
      <c r="DR14" s="26" t="s">
        <v>330</v>
      </c>
      <c r="DS14" s="26" t="s">
        <v>319</v>
      </c>
      <c r="DT14" s="26" t="b">
        <v>0</v>
      </c>
      <c r="DU14" s="26" t="s">
        <v>356</v>
      </c>
      <c r="DV14" s="26">
        <v>6</v>
      </c>
      <c r="DW14" s="26"/>
      <c r="DX14" s="26"/>
      <c r="DY14" s="26"/>
      <c r="DZ14" s="26"/>
      <c r="EA14" s="26">
        <v>891941</v>
      </c>
    </row>
    <row r="15" spans="1:131">
      <c r="A15" s="42" t="s">
        <v>4397</v>
      </c>
      <c r="B15" s="26" t="s">
        <v>308</v>
      </c>
      <c r="C15" s="39">
        <v>43410</v>
      </c>
      <c r="D15" s="26" t="s">
        <v>4374</v>
      </c>
      <c r="E15" s="26" t="s">
        <v>4375</v>
      </c>
      <c r="F15" s="26" t="s">
        <v>4376</v>
      </c>
      <c r="G15" s="26" t="s">
        <v>309</v>
      </c>
      <c r="H15" s="26" t="s">
        <v>4377</v>
      </c>
      <c r="I15" s="26" t="s">
        <v>4378</v>
      </c>
      <c r="J15" s="26" t="s">
        <v>4379</v>
      </c>
      <c r="K15" s="26" t="s">
        <v>4380</v>
      </c>
      <c r="L15" s="26">
        <v>5043236</v>
      </c>
      <c r="M15" s="26">
        <v>1681618</v>
      </c>
      <c r="N15" s="26" t="s">
        <v>311</v>
      </c>
      <c r="O15" s="26" t="s">
        <v>312</v>
      </c>
      <c r="P15" s="26"/>
      <c r="Q15" s="26" t="s">
        <v>4381</v>
      </c>
      <c r="R15" s="26">
        <v>3</v>
      </c>
      <c r="S15" s="26" t="s">
        <v>315</v>
      </c>
      <c r="T15" s="26" t="s">
        <v>321</v>
      </c>
      <c r="U15" s="26" t="s">
        <v>323</v>
      </c>
      <c r="V15" s="26"/>
      <c r="W15" s="26">
        <v>1</v>
      </c>
      <c r="X15" s="26"/>
      <c r="Y15" s="26" t="s">
        <v>324</v>
      </c>
      <c r="Z15" s="26"/>
      <c r="AA15" s="26" t="b">
        <v>0</v>
      </c>
      <c r="AB15" s="26" t="s">
        <v>330</v>
      </c>
      <c r="AC15" s="26" t="s">
        <v>330</v>
      </c>
      <c r="AD15" s="26" t="s">
        <v>332</v>
      </c>
      <c r="AE15" s="26">
        <v>33</v>
      </c>
      <c r="AF15" s="40">
        <v>43319</v>
      </c>
      <c r="AG15" s="26" t="s">
        <v>336</v>
      </c>
      <c r="AH15" s="26">
        <v>0</v>
      </c>
      <c r="AI15" s="26">
        <v>33.700000000000003</v>
      </c>
      <c r="AJ15" s="26">
        <v>350</v>
      </c>
      <c r="AK15" s="26" t="s">
        <v>338</v>
      </c>
      <c r="AL15" s="26" t="s">
        <v>342</v>
      </c>
      <c r="AM15" s="26">
        <v>16.2</v>
      </c>
      <c r="AN15" s="26" t="s">
        <v>347</v>
      </c>
      <c r="AO15" s="26">
        <v>2050</v>
      </c>
      <c r="AP15" s="26">
        <v>499</v>
      </c>
      <c r="AQ15" s="26">
        <v>199</v>
      </c>
      <c r="AR15" s="26">
        <v>65</v>
      </c>
      <c r="AS15" s="26">
        <v>10</v>
      </c>
      <c r="AT15" s="26" t="s">
        <v>352</v>
      </c>
      <c r="AU15" s="26">
        <v>4</v>
      </c>
      <c r="AV15" s="26">
        <v>0</v>
      </c>
      <c r="AW15" s="26">
        <v>0</v>
      </c>
      <c r="AX15" s="26">
        <v>46</v>
      </c>
      <c r="AY15" s="26">
        <v>0</v>
      </c>
      <c r="AZ15" s="26">
        <v>46</v>
      </c>
      <c r="BA15" s="26">
        <v>0.4</v>
      </c>
      <c r="BB15" s="26">
        <v>2.2000000000000002</v>
      </c>
      <c r="BC15" s="26">
        <v>43.4</v>
      </c>
      <c r="BD15" s="26">
        <v>59.6</v>
      </c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>
        <v>32.67</v>
      </c>
      <c r="BP15" s="26">
        <v>0</v>
      </c>
      <c r="BQ15" s="26"/>
      <c r="BR15" s="26"/>
      <c r="BS15" s="26"/>
      <c r="BT15" s="26" t="s">
        <v>4382</v>
      </c>
      <c r="BU15" s="26">
        <v>0</v>
      </c>
      <c r="BV15" s="26"/>
      <c r="BW15" s="26"/>
      <c r="BX15" s="26"/>
      <c r="BY15" s="26"/>
      <c r="BZ15" s="26"/>
      <c r="CA15" s="26"/>
      <c r="CB15" s="26"/>
      <c r="CC15" s="26">
        <v>0</v>
      </c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 t="b">
        <v>1</v>
      </c>
      <c r="CU15" s="26"/>
      <c r="CV15" s="26"/>
      <c r="CW15" s="26"/>
      <c r="CX15" s="40">
        <v>43436</v>
      </c>
      <c r="CY15" s="26" t="s">
        <v>330</v>
      </c>
      <c r="CZ15" s="26">
        <v>0</v>
      </c>
      <c r="DA15" s="26"/>
      <c r="DB15" s="26"/>
      <c r="DC15" s="26"/>
      <c r="DD15" s="26"/>
      <c r="DE15" s="26">
        <v>15.2</v>
      </c>
      <c r="DF15" s="26">
        <v>46</v>
      </c>
      <c r="DG15" s="26"/>
      <c r="DH15" s="26"/>
      <c r="DI15" s="26"/>
      <c r="DJ15" s="26"/>
      <c r="DK15" s="26"/>
      <c r="DL15" s="26"/>
      <c r="DM15" s="26"/>
      <c r="DN15" s="26">
        <v>21.89</v>
      </c>
      <c r="DO15" s="26"/>
      <c r="DP15" s="26"/>
      <c r="DQ15" s="26"/>
      <c r="DR15" s="26" t="s">
        <v>330</v>
      </c>
      <c r="DS15" s="26" t="s">
        <v>319</v>
      </c>
      <c r="DT15" s="26" t="b">
        <v>0</v>
      </c>
      <c r="DU15" s="26" t="s">
        <v>83</v>
      </c>
      <c r="DV15" s="26">
        <v>6</v>
      </c>
      <c r="DW15" s="26"/>
      <c r="DX15" s="26"/>
      <c r="DY15" s="26"/>
      <c r="DZ15" s="26"/>
      <c r="EA15" s="26">
        <v>891941</v>
      </c>
    </row>
    <row r="16" spans="1:131">
      <c r="A16" s="42" t="s">
        <v>1144</v>
      </c>
      <c r="B16" s="26" t="s">
        <v>308</v>
      </c>
      <c r="C16" s="39">
        <v>43410</v>
      </c>
      <c r="D16" s="26" t="s">
        <v>4374</v>
      </c>
      <c r="E16" s="26" t="s">
        <v>4375</v>
      </c>
      <c r="F16" s="26" t="s">
        <v>4376</v>
      </c>
      <c r="G16" s="26" t="s">
        <v>309</v>
      </c>
      <c r="H16" s="26" t="s">
        <v>4377</v>
      </c>
      <c r="I16" s="26" t="s">
        <v>4378</v>
      </c>
      <c r="J16" s="26" t="s">
        <v>4379</v>
      </c>
      <c r="K16" s="26" t="s">
        <v>4380</v>
      </c>
      <c r="L16" s="26">
        <v>5043236</v>
      </c>
      <c r="M16" s="26">
        <v>1681618</v>
      </c>
      <c r="N16" s="26" t="s">
        <v>311</v>
      </c>
      <c r="O16" s="26" t="s">
        <v>312</v>
      </c>
      <c r="P16" s="26"/>
      <c r="Q16" s="26" t="s">
        <v>4381</v>
      </c>
      <c r="R16" s="26">
        <v>3</v>
      </c>
      <c r="S16" s="26" t="s">
        <v>316</v>
      </c>
      <c r="T16" s="26" t="s">
        <v>321</v>
      </c>
      <c r="U16" s="26" t="s">
        <v>323</v>
      </c>
      <c r="V16" s="26"/>
      <c r="W16" s="26">
        <v>2</v>
      </c>
      <c r="X16" s="26"/>
      <c r="Y16" s="26" t="s">
        <v>325</v>
      </c>
      <c r="Z16" s="26"/>
      <c r="AA16" s="26" t="b">
        <v>0</v>
      </c>
      <c r="AB16" s="26" t="s">
        <v>330</v>
      </c>
      <c r="AC16" s="26" t="s">
        <v>330</v>
      </c>
      <c r="AD16" s="26" t="s">
        <v>332</v>
      </c>
      <c r="AE16" s="26">
        <v>33</v>
      </c>
      <c r="AF16" s="40">
        <v>43319</v>
      </c>
      <c r="AG16" s="26" t="s">
        <v>336</v>
      </c>
      <c r="AH16" s="26">
        <v>0</v>
      </c>
      <c r="AI16" s="26">
        <v>33.700000000000003</v>
      </c>
      <c r="AJ16" s="26">
        <v>350</v>
      </c>
      <c r="AK16" s="26" t="s">
        <v>338</v>
      </c>
      <c r="AL16" s="26" t="s">
        <v>342</v>
      </c>
      <c r="AM16" s="26">
        <v>16.5</v>
      </c>
      <c r="AN16" s="26" t="s">
        <v>347</v>
      </c>
      <c r="AO16" s="26">
        <v>2050</v>
      </c>
      <c r="AP16" s="26">
        <v>499</v>
      </c>
      <c r="AQ16" s="26">
        <v>199</v>
      </c>
      <c r="AR16" s="26">
        <v>63</v>
      </c>
      <c r="AS16" s="26">
        <v>9</v>
      </c>
      <c r="AT16" s="26" t="s">
        <v>352</v>
      </c>
      <c r="AU16" s="26">
        <v>4</v>
      </c>
      <c r="AV16" s="26">
        <v>0</v>
      </c>
      <c r="AW16" s="26">
        <v>0</v>
      </c>
      <c r="AX16" s="26">
        <v>43</v>
      </c>
      <c r="AY16" s="26">
        <v>0</v>
      </c>
      <c r="AZ16" s="26">
        <v>43</v>
      </c>
      <c r="BA16" s="26">
        <v>0.4</v>
      </c>
      <c r="BB16" s="26">
        <v>2.33</v>
      </c>
      <c r="BC16" s="26">
        <v>40.270000000000003</v>
      </c>
      <c r="BD16" s="26">
        <v>56.77</v>
      </c>
      <c r="BE16" s="26"/>
      <c r="BF16" s="26"/>
      <c r="BG16" s="26"/>
      <c r="BH16" s="26"/>
      <c r="BI16" s="26"/>
      <c r="BJ16" s="26"/>
      <c r="BK16" s="26"/>
      <c r="BL16" s="26"/>
      <c r="BM16" s="26"/>
      <c r="BN16" s="26"/>
      <c r="BO16" s="26">
        <v>32.67</v>
      </c>
      <c r="BP16" s="26">
        <v>0</v>
      </c>
      <c r="BQ16" s="26"/>
      <c r="BR16" s="26"/>
      <c r="BS16" s="26"/>
      <c r="BT16" s="26" t="s">
        <v>4382</v>
      </c>
      <c r="BU16" s="26">
        <v>0</v>
      </c>
      <c r="BV16" s="26"/>
      <c r="BW16" s="26"/>
      <c r="BX16" s="26"/>
      <c r="BY16" s="26"/>
      <c r="BZ16" s="26"/>
      <c r="CA16" s="26"/>
      <c r="CB16" s="26"/>
      <c r="CC16" s="26">
        <v>0</v>
      </c>
      <c r="CD16" s="26"/>
      <c r="CE16" s="26"/>
      <c r="CF16" s="26"/>
      <c r="CG16" s="26"/>
      <c r="CH16" s="26"/>
      <c r="CI16" s="26"/>
      <c r="CJ16" s="26"/>
      <c r="CK16" s="26"/>
      <c r="CL16" s="26"/>
      <c r="CM16" s="26"/>
      <c r="CN16" s="26"/>
      <c r="CO16" s="26"/>
      <c r="CP16" s="26"/>
      <c r="CQ16" s="26"/>
      <c r="CR16" s="26"/>
      <c r="CS16" s="26"/>
      <c r="CT16" s="26" t="b">
        <v>1</v>
      </c>
      <c r="CU16" s="26"/>
      <c r="CV16" s="26"/>
      <c r="CW16" s="26"/>
      <c r="CX16" s="40">
        <v>43436</v>
      </c>
      <c r="CY16" s="26" t="s">
        <v>330</v>
      </c>
      <c r="CZ16" s="26">
        <v>0</v>
      </c>
      <c r="DA16" s="26"/>
      <c r="DB16" s="26"/>
      <c r="DC16" s="26"/>
      <c r="DD16" s="26"/>
      <c r="DE16" s="26">
        <v>0</v>
      </c>
      <c r="DF16" s="26">
        <v>43</v>
      </c>
      <c r="DG16" s="26"/>
      <c r="DH16" s="26"/>
      <c r="DI16" s="26"/>
      <c r="DJ16" s="26"/>
      <c r="DK16" s="26"/>
      <c r="DL16" s="26"/>
      <c r="DM16" s="26"/>
      <c r="DN16" s="26">
        <v>10.65</v>
      </c>
      <c r="DO16" s="26"/>
      <c r="DP16" s="26"/>
      <c r="DQ16" s="26"/>
      <c r="DR16" s="26" t="s">
        <v>330</v>
      </c>
      <c r="DS16" s="26" t="s">
        <v>319</v>
      </c>
      <c r="DT16" s="26" t="b">
        <v>0</v>
      </c>
      <c r="DU16" s="26" t="s">
        <v>83</v>
      </c>
      <c r="DV16" s="26">
        <v>6</v>
      </c>
      <c r="DW16" s="26"/>
      <c r="DX16" s="26"/>
      <c r="DY16" s="26"/>
      <c r="DZ16" s="26"/>
      <c r="EA16" s="26">
        <v>891941</v>
      </c>
    </row>
    <row r="17" spans="1:131">
      <c r="A17" s="42" t="s">
        <v>4398</v>
      </c>
      <c r="B17" s="26" t="s">
        <v>308</v>
      </c>
      <c r="C17" s="39">
        <v>43410</v>
      </c>
      <c r="D17" s="26" t="s">
        <v>4374</v>
      </c>
      <c r="E17" s="26" t="s">
        <v>4375</v>
      </c>
      <c r="F17" s="26" t="s">
        <v>4376</v>
      </c>
      <c r="G17" s="26" t="s">
        <v>309</v>
      </c>
      <c r="H17" s="26" t="s">
        <v>4377</v>
      </c>
      <c r="I17" s="26" t="s">
        <v>4378</v>
      </c>
      <c r="J17" s="26" t="s">
        <v>4379</v>
      </c>
      <c r="K17" s="26" t="s">
        <v>4380</v>
      </c>
      <c r="L17" s="26">
        <v>5043236</v>
      </c>
      <c r="M17" s="26">
        <v>1681618</v>
      </c>
      <c r="N17" s="26" t="s">
        <v>311</v>
      </c>
      <c r="O17" s="26" t="s">
        <v>312</v>
      </c>
      <c r="P17" s="26"/>
      <c r="Q17" s="26" t="s">
        <v>4381</v>
      </c>
      <c r="R17" s="26">
        <v>3</v>
      </c>
      <c r="S17" s="26" t="s">
        <v>317</v>
      </c>
      <c r="T17" s="26" t="s">
        <v>321</v>
      </c>
      <c r="U17" s="26" t="s">
        <v>323</v>
      </c>
      <c r="V17" s="26"/>
      <c r="W17" s="26">
        <v>1</v>
      </c>
      <c r="X17" s="26"/>
      <c r="Y17" s="26" t="s">
        <v>325</v>
      </c>
      <c r="Z17" s="26"/>
      <c r="AA17" s="26" t="b">
        <v>0</v>
      </c>
      <c r="AB17" s="26" t="s">
        <v>330</v>
      </c>
      <c r="AC17" s="26" t="s">
        <v>330</v>
      </c>
      <c r="AD17" s="26" t="s">
        <v>332</v>
      </c>
      <c r="AE17" s="26">
        <v>33</v>
      </c>
      <c r="AF17" s="40">
        <v>43319</v>
      </c>
      <c r="AG17" s="26">
        <v>1</v>
      </c>
      <c r="AH17" s="26">
        <v>0</v>
      </c>
      <c r="AI17" s="26">
        <v>33.700000000000003</v>
      </c>
      <c r="AJ17" s="26">
        <v>350</v>
      </c>
      <c r="AK17" s="26" t="s">
        <v>338</v>
      </c>
      <c r="AL17" s="26" t="s">
        <v>342</v>
      </c>
      <c r="AM17" s="26">
        <v>16.5</v>
      </c>
      <c r="AN17" s="26" t="s">
        <v>347</v>
      </c>
      <c r="AO17" s="26">
        <v>2050</v>
      </c>
      <c r="AP17" s="26">
        <v>499</v>
      </c>
      <c r="AQ17" s="26">
        <v>199</v>
      </c>
      <c r="AR17" s="26">
        <v>63</v>
      </c>
      <c r="AS17" s="26">
        <v>9</v>
      </c>
      <c r="AT17" s="26" t="s">
        <v>352</v>
      </c>
      <c r="AU17" s="26">
        <v>4</v>
      </c>
      <c r="AV17" s="26">
        <v>0</v>
      </c>
      <c r="AW17" s="26">
        <v>0</v>
      </c>
      <c r="AX17" s="26">
        <v>46</v>
      </c>
      <c r="AY17" s="26">
        <v>0</v>
      </c>
      <c r="AZ17" s="26">
        <v>46</v>
      </c>
      <c r="BA17" s="26">
        <v>0.4</v>
      </c>
      <c r="BB17" s="26">
        <v>2.33</v>
      </c>
      <c r="BC17" s="26">
        <v>43.27</v>
      </c>
      <c r="BD17" s="26">
        <v>59.77</v>
      </c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>
        <v>32.67</v>
      </c>
      <c r="BP17" s="26">
        <v>0</v>
      </c>
      <c r="BQ17" s="26"/>
      <c r="BR17" s="26"/>
      <c r="BS17" s="26"/>
      <c r="BT17" s="26" t="s">
        <v>4382</v>
      </c>
      <c r="BU17" s="26">
        <v>0</v>
      </c>
      <c r="BV17" s="26"/>
      <c r="BW17" s="26"/>
      <c r="BX17" s="26"/>
      <c r="BY17" s="26"/>
      <c r="BZ17" s="26"/>
      <c r="CA17" s="26"/>
      <c r="CB17" s="26"/>
      <c r="CC17" s="26">
        <v>0</v>
      </c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 t="b">
        <v>1</v>
      </c>
      <c r="CU17" s="26"/>
      <c r="CV17" s="26"/>
      <c r="CW17" s="26"/>
      <c r="CX17" s="40">
        <v>43436</v>
      </c>
      <c r="CY17" s="26" t="s">
        <v>330</v>
      </c>
      <c r="CZ17" s="26">
        <v>0</v>
      </c>
      <c r="DA17" s="26"/>
      <c r="DB17" s="26"/>
      <c r="DC17" s="26"/>
      <c r="DD17" s="26"/>
      <c r="DE17" s="26">
        <v>33</v>
      </c>
      <c r="DF17" s="26">
        <v>46</v>
      </c>
      <c r="DG17" s="26"/>
      <c r="DH17" s="26"/>
      <c r="DI17" s="26"/>
      <c r="DJ17" s="26"/>
      <c r="DK17" s="26"/>
      <c r="DL17" s="26"/>
      <c r="DM17" s="26"/>
      <c r="DN17" s="26">
        <v>21.25</v>
      </c>
      <c r="DO17" s="26"/>
      <c r="DP17" s="26"/>
      <c r="DQ17" s="26"/>
      <c r="DR17" s="26" t="s">
        <v>330</v>
      </c>
      <c r="DS17" s="26" t="s">
        <v>319</v>
      </c>
      <c r="DT17" s="26" t="b">
        <v>0</v>
      </c>
      <c r="DU17" s="26" t="s">
        <v>83</v>
      </c>
      <c r="DV17" s="26">
        <v>6</v>
      </c>
      <c r="DW17" s="26"/>
      <c r="DX17" s="26"/>
      <c r="DY17" s="26"/>
      <c r="DZ17" s="26"/>
      <c r="EA17" s="26">
        <v>891941</v>
      </c>
    </row>
    <row r="18" spans="1:131">
      <c r="A18" s="42" t="s">
        <v>1132</v>
      </c>
      <c r="B18" s="26" t="s">
        <v>308</v>
      </c>
      <c r="C18" s="39">
        <v>43410</v>
      </c>
      <c r="D18" s="26" t="s">
        <v>4374</v>
      </c>
      <c r="E18" s="26" t="s">
        <v>4375</v>
      </c>
      <c r="F18" s="26" t="s">
        <v>4376</v>
      </c>
      <c r="G18" s="26" t="s">
        <v>309</v>
      </c>
      <c r="H18" s="26" t="s">
        <v>4377</v>
      </c>
      <c r="I18" s="26" t="s">
        <v>4378</v>
      </c>
      <c r="J18" s="26" t="s">
        <v>4379</v>
      </c>
      <c r="K18" s="26" t="s">
        <v>4380</v>
      </c>
      <c r="L18" s="26">
        <v>5043236</v>
      </c>
      <c r="M18" s="26">
        <v>1681618</v>
      </c>
      <c r="N18" s="26" t="s">
        <v>311</v>
      </c>
      <c r="O18" s="26" t="s">
        <v>312</v>
      </c>
      <c r="P18" s="26"/>
      <c r="Q18" s="26" t="s">
        <v>4381</v>
      </c>
      <c r="R18" s="26">
        <v>3</v>
      </c>
      <c r="S18" s="26" t="s">
        <v>4372</v>
      </c>
      <c r="T18" s="26" t="s">
        <v>321</v>
      </c>
      <c r="U18" s="26" t="s">
        <v>323</v>
      </c>
      <c r="V18" s="26"/>
      <c r="W18" s="26">
        <v>2</v>
      </c>
      <c r="X18" s="26"/>
      <c r="Y18" s="26" t="s">
        <v>326</v>
      </c>
      <c r="Z18" s="26"/>
      <c r="AA18" s="26" t="b">
        <v>0</v>
      </c>
      <c r="AB18" s="26" t="s">
        <v>330</v>
      </c>
      <c r="AC18" s="26" t="s">
        <v>330</v>
      </c>
      <c r="AD18" s="26" t="s">
        <v>4384</v>
      </c>
      <c r="AE18" s="26">
        <v>5</v>
      </c>
      <c r="AF18" s="40">
        <v>43132</v>
      </c>
      <c r="AG18" s="26" t="s">
        <v>336</v>
      </c>
      <c r="AH18" s="26">
        <v>0</v>
      </c>
      <c r="AI18" s="26">
        <v>34</v>
      </c>
      <c r="AJ18" s="26">
        <v>350</v>
      </c>
      <c r="AK18" s="26" t="s">
        <v>340</v>
      </c>
      <c r="AL18" s="26" t="s">
        <v>343</v>
      </c>
      <c r="AM18" s="26">
        <v>19</v>
      </c>
      <c r="AN18" s="26" t="s">
        <v>347</v>
      </c>
      <c r="AO18" s="26">
        <v>1390</v>
      </c>
      <c r="AP18" s="26">
        <v>284</v>
      </c>
      <c r="AQ18" s="26">
        <v>135</v>
      </c>
      <c r="AR18" s="26">
        <v>66</v>
      </c>
      <c r="AS18" s="26">
        <v>6.4</v>
      </c>
      <c r="AT18" s="26" t="s">
        <v>352</v>
      </c>
      <c r="AU18" s="26">
        <v>2</v>
      </c>
      <c r="AV18" s="26">
        <v>0</v>
      </c>
      <c r="AW18" s="26">
        <v>0</v>
      </c>
      <c r="AX18" s="26">
        <v>40</v>
      </c>
      <c r="AY18" s="26">
        <v>0</v>
      </c>
      <c r="AZ18" s="26">
        <v>40</v>
      </c>
      <c r="BA18" s="26">
        <v>0.3</v>
      </c>
      <c r="BB18" s="26">
        <v>0.51</v>
      </c>
      <c r="BC18" s="26">
        <v>39.200000000000003</v>
      </c>
      <c r="BD18" s="26">
        <v>58.2</v>
      </c>
      <c r="BE18" s="26"/>
      <c r="BF18" s="26"/>
      <c r="BG18" s="26"/>
      <c r="BH18" s="26"/>
      <c r="BI18" s="26"/>
      <c r="BJ18" s="26"/>
      <c r="BK18" s="26"/>
      <c r="BL18" s="26"/>
      <c r="BM18" s="26"/>
      <c r="BN18" s="26"/>
      <c r="BO18" s="26">
        <v>33.299999999999997</v>
      </c>
      <c r="BP18" s="26">
        <v>0</v>
      </c>
      <c r="BQ18" s="26"/>
      <c r="BR18" s="26"/>
      <c r="BS18" s="26"/>
      <c r="BT18" s="26" t="s">
        <v>4382</v>
      </c>
      <c r="BU18" s="26">
        <v>0</v>
      </c>
      <c r="BV18" s="26"/>
      <c r="BW18" s="26"/>
      <c r="BX18" s="26"/>
      <c r="BY18" s="26"/>
      <c r="BZ18" s="26"/>
      <c r="CA18" s="26"/>
      <c r="CB18" s="26"/>
      <c r="CC18" s="26">
        <v>0</v>
      </c>
      <c r="CD18" s="26"/>
      <c r="CE18" s="26"/>
      <c r="CF18" s="26"/>
      <c r="CG18" s="26"/>
      <c r="CH18" s="26"/>
      <c r="CI18" s="26"/>
      <c r="CJ18" s="26"/>
      <c r="CK18" s="26"/>
      <c r="CL18" s="26"/>
      <c r="CM18" s="26"/>
      <c r="CN18" s="26"/>
      <c r="CO18" s="26"/>
      <c r="CP18" s="26"/>
      <c r="CQ18" s="26"/>
      <c r="CR18" s="26"/>
      <c r="CS18" s="26"/>
      <c r="CT18" s="26" t="b">
        <v>1</v>
      </c>
      <c r="CU18" s="26"/>
      <c r="CV18" s="26"/>
      <c r="CW18" s="26"/>
      <c r="CX18" s="40">
        <v>43375</v>
      </c>
      <c r="CY18" s="26" t="s">
        <v>330</v>
      </c>
      <c r="CZ18" s="26">
        <v>0</v>
      </c>
      <c r="DA18" s="26"/>
      <c r="DB18" s="26"/>
      <c r="DC18" s="26"/>
      <c r="DD18" s="26"/>
      <c r="DE18" s="26">
        <v>0</v>
      </c>
      <c r="DF18" s="26">
        <v>40</v>
      </c>
      <c r="DG18" s="26"/>
      <c r="DH18" s="26"/>
      <c r="DI18" s="26"/>
      <c r="DJ18" s="26"/>
      <c r="DK18" s="26"/>
      <c r="DL18" s="26"/>
      <c r="DM18" s="26"/>
      <c r="DN18" s="26">
        <v>8.31</v>
      </c>
      <c r="DO18" s="26"/>
      <c r="DP18" s="26"/>
      <c r="DQ18" s="26"/>
      <c r="DR18" s="26" t="s">
        <v>330</v>
      </c>
      <c r="DS18" s="26" t="s">
        <v>319</v>
      </c>
      <c r="DT18" s="26" t="b">
        <v>0</v>
      </c>
      <c r="DU18" s="26" t="s">
        <v>356</v>
      </c>
      <c r="DV18" s="26">
        <v>6</v>
      </c>
      <c r="DW18" s="26"/>
      <c r="DX18" s="26"/>
      <c r="DY18" s="26"/>
      <c r="DZ18" s="26"/>
      <c r="EA18" s="26">
        <v>891941</v>
      </c>
    </row>
    <row r="19" spans="1:131">
      <c r="A19" s="42" t="s">
        <v>4399</v>
      </c>
      <c r="B19" s="26" t="s">
        <v>308</v>
      </c>
      <c r="C19" s="39">
        <v>43410</v>
      </c>
      <c r="D19" s="26" t="s">
        <v>4374</v>
      </c>
      <c r="E19" s="26" t="s">
        <v>4375</v>
      </c>
      <c r="F19" s="26" t="s">
        <v>4376</v>
      </c>
      <c r="G19" s="26" t="s">
        <v>309</v>
      </c>
      <c r="H19" s="26" t="s">
        <v>4377</v>
      </c>
      <c r="I19" s="26" t="s">
        <v>4378</v>
      </c>
      <c r="J19" s="26" t="s">
        <v>4379</v>
      </c>
      <c r="K19" s="26" t="s">
        <v>4380</v>
      </c>
      <c r="L19" s="26">
        <v>5043236</v>
      </c>
      <c r="M19" s="26">
        <v>1681618</v>
      </c>
      <c r="N19" s="26" t="s">
        <v>311</v>
      </c>
      <c r="O19" s="26" t="s">
        <v>312</v>
      </c>
      <c r="P19" s="26"/>
      <c r="Q19" s="26" t="s">
        <v>4381</v>
      </c>
      <c r="R19" s="26">
        <v>3</v>
      </c>
      <c r="S19" s="26" t="s">
        <v>318</v>
      </c>
      <c r="T19" s="26" t="s">
        <v>321</v>
      </c>
      <c r="U19" s="26" t="s">
        <v>323</v>
      </c>
      <c r="V19" s="26"/>
      <c r="W19" s="26">
        <v>1</v>
      </c>
      <c r="X19" s="26"/>
      <c r="Y19" s="26" t="s">
        <v>326</v>
      </c>
      <c r="Z19" s="26"/>
      <c r="AA19" s="26" t="b">
        <v>0</v>
      </c>
      <c r="AB19" s="26" t="s">
        <v>330</v>
      </c>
      <c r="AC19" s="26" t="s">
        <v>330</v>
      </c>
      <c r="AD19" s="26" t="s">
        <v>4384</v>
      </c>
      <c r="AE19" s="26">
        <v>5</v>
      </c>
      <c r="AF19" s="40">
        <v>43132</v>
      </c>
      <c r="AG19" s="26" t="s">
        <v>336</v>
      </c>
      <c r="AH19" s="26">
        <v>0</v>
      </c>
      <c r="AI19" s="26">
        <v>34</v>
      </c>
      <c r="AJ19" s="26">
        <v>350</v>
      </c>
      <c r="AK19" s="26" t="s">
        <v>340</v>
      </c>
      <c r="AL19" s="26" t="s">
        <v>343</v>
      </c>
      <c r="AM19" s="26">
        <v>19</v>
      </c>
      <c r="AN19" s="26" t="s">
        <v>347</v>
      </c>
      <c r="AO19" s="26">
        <v>1390</v>
      </c>
      <c r="AP19" s="26">
        <v>284</v>
      </c>
      <c r="AQ19" s="26">
        <v>135</v>
      </c>
      <c r="AR19" s="26">
        <v>66</v>
      </c>
      <c r="AS19" s="26">
        <v>6.4</v>
      </c>
      <c r="AT19" s="26" t="s">
        <v>352</v>
      </c>
      <c r="AU19" s="26">
        <v>2</v>
      </c>
      <c r="AV19" s="26">
        <v>0</v>
      </c>
      <c r="AW19" s="26">
        <v>0</v>
      </c>
      <c r="AX19" s="26">
        <v>49</v>
      </c>
      <c r="AY19" s="26">
        <v>0</v>
      </c>
      <c r="AZ19" s="26">
        <v>49</v>
      </c>
      <c r="BA19" s="26">
        <v>0.3</v>
      </c>
      <c r="BB19" s="26">
        <v>0.51</v>
      </c>
      <c r="BC19" s="26">
        <v>48.2</v>
      </c>
      <c r="BD19" s="26">
        <v>67.19</v>
      </c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>
        <v>33.299999999999997</v>
      </c>
      <c r="BP19" s="26">
        <v>0</v>
      </c>
      <c r="BQ19" s="26"/>
      <c r="BR19" s="26"/>
      <c r="BS19" s="26"/>
      <c r="BT19" s="26" t="s">
        <v>4382</v>
      </c>
      <c r="BU19" s="26">
        <v>0</v>
      </c>
      <c r="BV19" s="26"/>
      <c r="BW19" s="26"/>
      <c r="BX19" s="26"/>
      <c r="BY19" s="26"/>
      <c r="BZ19" s="26"/>
      <c r="CA19" s="26"/>
      <c r="CB19" s="26"/>
      <c r="CC19" s="26">
        <v>0</v>
      </c>
      <c r="CD19" s="26"/>
      <c r="CE19" s="26"/>
      <c r="CF19" s="26"/>
      <c r="CG19" s="26"/>
      <c r="CH19" s="26"/>
      <c r="CI19" s="26"/>
      <c r="CJ19" s="26"/>
      <c r="CK19" s="26"/>
      <c r="CL19" s="26"/>
      <c r="CM19" s="26"/>
      <c r="CN19" s="26"/>
      <c r="CO19" s="26"/>
      <c r="CP19" s="26"/>
      <c r="CQ19" s="26"/>
      <c r="CR19" s="26"/>
      <c r="CS19" s="26"/>
      <c r="CT19" s="26" t="b">
        <v>1</v>
      </c>
      <c r="CU19" s="26"/>
      <c r="CV19" s="26"/>
      <c r="CW19" s="26"/>
      <c r="CX19" s="40">
        <v>43375</v>
      </c>
      <c r="CY19" s="26" t="s">
        <v>330</v>
      </c>
      <c r="CZ19" s="26">
        <v>0</v>
      </c>
      <c r="DA19" s="26"/>
      <c r="DB19" s="26"/>
      <c r="DC19" s="26"/>
      <c r="DD19" s="26"/>
      <c r="DE19" s="26">
        <v>13.4</v>
      </c>
      <c r="DF19" s="26">
        <v>49</v>
      </c>
      <c r="DG19" s="26"/>
      <c r="DH19" s="26"/>
      <c r="DI19" s="26"/>
      <c r="DJ19" s="26"/>
      <c r="DK19" s="26"/>
      <c r="DL19" s="26"/>
      <c r="DM19" s="26"/>
      <c r="DN19" s="26">
        <v>65.989999999999995</v>
      </c>
      <c r="DO19" s="26"/>
      <c r="DP19" s="26"/>
      <c r="DQ19" s="26"/>
      <c r="DR19" s="26" t="s">
        <v>330</v>
      </c>
      <c r="DS19" s="26" t="s">
        <v>319</v>
      </c>
      <c r="DT19" s="26" t="b">
        <v>0</v>
      </c>
      <c r="DU19" s="26" t="s">
        <v>356</v>
      </c>
      <c r="DV19" s="26">
        <v>6</v>
      </c>
      <c r="DW19" s="26"/>
      <c r="DX19" s="26"/>
      <c r="DY19" s="26"/>
      <c r="DZ19" s="26"/>
      <c r="EA19" s="26">
        <v>891941</v>
      </c>
    </row>
    <row r="20" spans="1:131">
      <c r="A20" s="42" t="s">
        <v>4400</v>
      </c>
      <c r="B20" s="26" t="s">
        <v>308</v>
      </c>
      <c r="C20" s="39">
        <v>43410</v>
      </c>
      <c r="D20" s="26" t="s">
        <v>4374</v>
      </c>
      <c r="E20" s="26" t="s">
        <v>4375</v>
      </c>
      <c r="F20" s="26" t="s">
        <v>4376</v>
      </c>
      <c r="G20" s="26" t="s">
        <v>309</v>
      </c>
      <c r="H20" s="26" t="s">
        <v>4377</v>
      </c>
      <c r="I20" s="26" t="s">
        <v>4378</v>
      </c>
      <c r="J20" s="26" t="s">
        <v>4379</v>
      </c>
      <c r="K20" s="26" t="s">
        <v>4380</v>
      </c>
      <c r="L20" s="26">
        <v>5043236</v>
      </c>
      <c r="M20" s="26">
        <v>1681618</v>
      </c>
      <c r="N20" s="26" t="s">
        <v>311</v>
      </c>
      <c r="O20" s="26" t="s">
        <v>312</v>
      </c>
      <c r="P20" s="26"/>
      <c r="Q20" s="26" t="s">
        <v>4381</v>
      </c>
      <c r="R20" s="26">
        <v>3</v>
      </c>
      <c r="S20" s="26" t="s">
        <v>319</v>
      </c>
      <c r="T20" s="26" t="s">
        <v>321</v>
      </c>
      <c r="U20" s="26" t="s">
        <v>323</v>
      </c>
      <c r="V20" s="26"/>
      <c r="W20" s="26">
        <v>4</v>
      </c>
      <c r="X20" s="26"/>
      <c r="Y20" s="26" t="s">
        <v>327</v>
      </c>
      <c r="Z20" s="26"/>
      <c r="AA20" s="26" t="s">
        <v>329</v>
      </c>
      <c r="AB20" s="26" t="s">
        <v>4387</v>
      </c>
      <c r="AC20" s="26" t="s">
        <v>258</v>
      </c>
      <c r="AD20" s="26" t="s">
        <v>4388</v>
      </c>
      <c r="AE20" s="26">
        <v>33</v>
      </c>
      <c r="AF20" s="40">
        <v>43319</v>
      </c>
      <c r="AG20" s="26">
        <v>1</v>
      </c>
      <c r="AH20" s="26">
        <v>0</v>
      </c>
      <c r="AI20" s="26">
        <v>34</v>
      </c>
      <c r="AJ20" s="26">
        <v>350</v>
      </c>
      <c r="AK20" s="26" t="s">
        <v>340</v>
      </c>
      <c r="AL20" s="26" t="s">
        <v>343</v>
      </c>
      <c r="AM20" s="26">
        <v>19.399999999999999</v>
      </c>
      <c r="AN20" s="26" t="s">
        <v>347</v>
      </c>
      <c r="AO20" s="26">
        <v>1390</v>
      </c>
      <c r="AP20" s="26">
        <v>284</v>
      </c>
      <c r="AQ20" s="26">
        <v>135</v>
      </c>
      <c r="AR20" s="26">
        <v>62</v>
      </c>
      <c r="AS20" s="26">
        <v>5.9</v>
      </c>
      <c r="AT20" s="26" t="s">
        <v>352</v>
      </c>
      <c r="AU20" s="26">
        <v>2</v>
      </c>
      <c r="AV20" s="26">
        <v>0</v>
      </c>
      <c r="AW20" s="26">
        <v>0</v>
      </c>
      <c r="AX20" s="26">
        <v>44</v>
      </c>
      <c r="AY20" s="26">
        <v>0</v>
      </c>
      <c r="AZ20" s="26">
        <v>44</v>
      </c>
      <c r="BA20" s="26">
        <v>0.3</v>
      </c>
      <c r="BB20" s="26">
        <v>3.08</v>
      </c>
      <c r="BC20" s="26">
        <v>40.119999999999997</v>
      </c>
      <c r="BD20" s="26">
        <v>59.52</v>
      </c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>
        <v>33.299999999999997</v>
      </c>
      <c r="BP20" s="26">
        <v>0</v>
      </c>
      <c r="BQ20" s="26"/>
      <c r="BR20" s="26"/>
      <c r="BS20" s="26"/>
      <c r="BT20" s="26" t="s">
        <v>4382</v>
      </c>
      <c r="BU20" s="26">
        <v>0</v>
      </c>
      <c r="BV20" s="26"/>
      <c r="BW20" s="26"/>
      <c r="BX20" s="26"/>
      <c r="BY20" s="26"/>
      <c r="BZ20" s="26"/>
      <c r="CA20" s="26"/>
      <c r="CB20" s="26"/>
      <c r="CC20" s="26">
        <v>0</v>
      </c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 t="b">
        <v>1</v>
      </c>
      <c r="CU20" s="26"/>
      <c r="CV20" s="26"/>
      <c r="CW20" s="26"/>
      <c r="CX20" s="40">
        <v>43375</v>
      </c>
      <c r="CY20" s="26" t="s">
        <v>330</v>
      </c>
      <c r="CZ20" s="26">
        <v>0</v>
      </c>
      <c r="DA20" s="26"/>
      <c r="DB20" s="26"/>
      <c r="DC20" s="26"/>
      <c r="DD20" s="26"/>
      <c r="DE20" s="26">
        <v>33</v>
      </c>
      <c r="DF20" s="26">
        <v>44</v>
      </c>
      <c r="DG20" s="26"/>
      <c r="DH20" s="26"/>
      <c r="DI20" s="26"/>
      <c r="DJ20" s="26"/>
      <c r="DK20" s="26"/>
      <c r="DL20" s="26"/>
      <c r="DM20" s="26"/>
      <c r="DN20" s="26">
        <v>10.29</v>
      </c>
      <c r="DO20" s="26"/>
      <c r="DP20" s="26"/>
      <c r="DQ20" s="26"/>
      <c r="DR20" s="26" t="s">
        <v>330</v>
      </c>
      <c r="DS20" s="26" t="s">
        <v>319</v>
      </c>
      <c r="DT20" s="26" t="b">
        <v>0</v>
      </c>
      <c r="DU20" s="26" t="s">
        <v>357</v>
      </c>
      <c r="DV20" s="26">
        <v>6</v>
      </c>
      <c r="DW20" s="26"/>
      <c r="DX20" s="26"/>
      <c r="DY20" s="26"/>
      <c r="DZ20" s="26"/>
      <c r="EA20" s="26">
        <v>891941</v>
      </c>
    </row>
    <row r="21" spans="1:131">
      <c r="A21" s="42" t="s">
        <v>4401</v>
      </c>
      <c r="B21" s="26" t="s">
        <v>308</v>
      </c>
      <c r="C21" s="39">
        <v>43410</v>
      </c>
      <c r="D21" s="26" t="s">
        <v>4374</v>
      </c>
      <c r="E21" s="26" t="s">
        <v>4375</v>
      </c>
      <c r="F21" s="26" t="s">
        <v>4376</v>
      </c>
      <c r="G21" s="26" t="s">
        <v>309</v>
      </c>
      <c r="H21" s="26" t="s">
        <v>4377</v>
      </c>
      <c r="I21" s="26" t="s">
        <v>4378</v>
      </c>
      <c r="J21" s="26" t="s">
        <v>4379</v>
      </c>
      <c r="K21" s="26" t="s">
        <v>4380</v>
      </c>
      <c r="L21" s="26">
        <v>5043236</v>
      </c>
      <c r="M21" s="26">
        <v>1681618</v>
      </c>
      <c r="N21" s="26" t="s">
        <v>311</v>
      </c>
      <c r="O21" s="26" t="s">
        <v>312</v>
      </c>
      <c r="P21" s="26"/>
      <c r="Q21" s="26" t="s">
        <v>4381</v>
      </c>
      <c r="R21" s="26">
        <v>3</v>
      </c>
      <c r="S21" s="26" t="s">
        <v>4390</v>
      </c>
      <c r="T21" s="26" t="s">
        <v>321</v>
      </c>
      <c r="U21" s="26" t="s">
        <v>323</v>
      </c>
      <c r="V21" s="26"/>
      <c r="W21" s="26">
        <v>1</v>
      </c>
      <c r="X21" s="26"/>
      <c r="Y21" s="26" t="s">
        <v>4391</v>
      </c>
      <c r="Z21" s="26"/>
      <c r="AA21" s="26" t="b">
        <v>0</v>
      </c>
      <c r="AB21" s="26" t="s">
        <v>330</v>
      </c>
      <c r="AC21" s="26" t="s">
        <v>330</v>
      </c>
      <c r="AD21" s="26" t="s">
        <v>4384</v>
      </c>
      <c r="AE21" s="26">
        <v>5</v>
      </c>
      <c r="AF21" s="40">
        <v>43132</v>
      </c>
      <c r="AG21" s="26" t="s">
        <v>336</v>
      </c>
      <c r="AH21" s="26">
        <v>0</v>
      </c>
      <c r="AI21" s="26">
        <v>34</v>
      </c>
      <c r="AJ21" s="26">
        <v>350</v>
      </c>
      <c r="AK21" s="26" t="s">
        <v>340</v>
      </c>
      <c r="AL21" s="26" t="s">
        <v>343</v>
      </c>
      <c r="AM21" s="26">
        <v>20.3</v>
      </c>
      <c r="AN21" s="26" t="s">
        <v>347</v>
      </c>
      <c r="AO21" s="26">
        <v>1390</v>
      </c>
      <c r="AP21" s="26">
        <v>284</v>
      </c>
      <c r="AQ21" s="26">
        <v>135</v>
      </c>
      <c r="AR21" s="26">
        <v>55</v>
      </c>
      <c r="AS21" s="26">
        <v>4.8</v>
      </c>
      <c r="AT21" s="26" t="s">
        <v>352</v>
      </c>
      <c r="AU21" s="26">
        <v>2</v>
      </c>
      <c r="AV21" s="26">
        <v>0</v>
      </c>
      <c r="AW21" s="26">
        <v>0</v>
      </c>
      <c r="AX21" s="26">
        <v>48.7</v>
      </c>
      <c r="AY21" s="26">
        <v>0</v>
      </c>
      <c r="AZ21" s="26">
        <v>48.7</v>
      </c>
      <c r="BA21" s="26">
        <v>0.3</v>
      </c>
      <c r="BB21" s="26">
        <v>0.63</v>
      </c>
      <c r="BC21" s="26">
        <v>47.77</v>
      </c>
      <c r="BD21" s="26">
        <v>68.069999999999993</v>
      </c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>
        <v>33.299999999999997</v>
      </c>
      <c r="BP21" s="26">
        <v>0</v>
      </c>
      <c r="BQ21" s="26"/>
      <c r="BR21" s="26"/>
      <c r="BS21" s="26"/>
      <c r="BT21" s="26" t="s">
        <v>4382</v>
      </c>
      <c r="BU21" s="26">
        <v>0</v>
      </c>
      <c r="BV21" s="26"/>
      <c r="BW21" s="26"/>
      <c r="BX21" s="26"/>
      <c r="BY21" s="26"/>
      <c r="BZ21" s="26"/>
      <c r="CA21" s="26"/>
      <c r="CB21" s="26"/>
      <c r="CC21" s="26">
        <v>0</v>
      </c>
      <c r="CD21" s="26"/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6"/>
      <c r="CQ21" s="26"/>
      <c r="CR21" s="26"/>
      <c r="CS21" s="26"/>
      <c r="CT21" s="26" t="b">
        <v>1</v>
      </c>
      <c r="CU21" s="26"/>
      <c r="CV21" s="26"/>
      <c r="CW21" s="26"/>
      <c r="CX21" s="40">
        <v>43375</v>
      </c>
      <c r="CY21" s="26" t="s">
        <v>330</v>
      </c>
      <c r="CZ21" s="26">
        <v>0</v>
      </c>
      <c r="DA21" s="26"/>
      <c r="DB21" s="26"/>
      <c r="DC21" s="26"/>
      <c r="DD21" s="26"/>
      <c r="DE21" s="26">
        <v>11.9</v>
      </c>
      <c r="DF21" s="26">
        <v>48.7</v>
      </c>
      <c r="DG21" s="26"/>
      <c r="DH21" s="26"/>
      <c r="DI21" s="26"/>
      <c r="DJ21" s="26"/>
      <c r="DK21" s="26"/>
      <c r="DL21" s="26"/>
      <c r="DM21" s="26"/>
      <c r="DN21" s="26">
        <v>59.82</v>
      </c>
      <c r="DO21" s="26"/>
      <c r="DP21" s="26"/>
      <c r="DQ21" s="26"/>
      <c r="DR21" s="26" t="s">
        <v>330</v>
      </c>
      <c r="DS21" s="26" t="s">
        <v>319</v>
      </c>
      <c r="DT21" s="26" t="b">
        <v>0</v>
      </c>
      <c r="DU21" s="26" t="s">
        <v>356</v>
      </c>
      <c r="DV21" s="26">
        <v>6</v>
      </c>
      <c r="DW21" s="26"/>
      <c r="DX21" s="26"/>
      <c r="DY21" s="26"/>
      <c r="DZ21" s="26"/>
      <c r="EA21" s="26">
        <v>891941</v>
      </c>
    </row>
    <row r="22" spans="1:131">
      <c r="A22" s="42" t="s">
        <v>4402</v>
      </c>
      <c r="B22" s="26" t="s">
        <v>308</v>
      </c>
      <c r="C22" s="39">
        <v>43410</v>
      </c>
      <c r="D22" s="26" t="s">
        <v>4374</v>
      </c>
      <c r="E22" s="26" t="s">
        <v>4403</v>
      </c>
      <c r="F22" s="26" t="s">
        <v>4404</v>
      </c>
      <c r="G22" s="26" t="s">
        <v>309</v>
      </c>
      <c r="H22" s="26" t="s">
        <v>4405</v>
      </c>
      <c r="I22" s="26" t="s">
        <v>4406</v>
      </c>
      <c r="J22" s="26" t="s">
        <v>4407</v>
      </c>
      <c r="K22" s="26" t="s">
        <v>4408</v>
      </c>
      <c r="L22" s="26">
        <v>5045153</v>
      </c>
      <c r="M22" s="26">
        <v>1679593</v>
      </c>
      <c r="N22" s="26" t="s">
        <v>311</v>
      </c>
      <c r="O22" s="26" t="s">
        <v>312</v>
      </c>
      <c r="P22" s="26"/>
      <c r="Q22" s="26" t="s">
        <v>4409</v>
      </c>
      <c r="R22" s="26">
        <v>1</v>
      </c>
      <c r="S22" s="26" t="s">
        <v>315</v>
      </c>
      <c r="T22" s="26" t="s">
        <v>320</v>
      </c>
      <c r="U22" s="26" t="s">
        <v>322</v>
      </c>
      <c r="V22" s="26"/>
      <c r="W22" s="26">
        <v>1</v>
      </c>
      <c r="X22" s="26"/>
      <c r="Y22" s="26" t="s">
        <v>324</v>
      </c>
      <c r="Z22" s="26"/>
      <c r="AA22" s="26" t="b">
        <v>0</v>
      </c>
      <c r="AB22" s="26" t="s">
        <v>330</v>
      </c>
      <c r="AC22" s="26" t="s">
        <v>330</v>
      </c>
      <c r="AD22" s="26" t="s">
        <v>332</v>
      </c>
      <c r="AE22" s="26">
        <v>37</v>
      </c>
      <c r="AF22" s="40">
        <v>43319</v>
      </c>
      <c r="AG22" s="26">
        <v>1</v>
      </c>
      <c r="AH22" s="26">
        <v>0</v>
      </c>
      <c r="AI22" s="26">
        <v>31.25</v>
      </c>
      <c r="AJ22" s="26">
        <v>40</v>
      </c>
      <c r="AK22" s="26" t="s">
        <v>339</v>
      </c>
      <c r="AL22" s="26" t="s">
        <v>4368</v>
      </c>
      <c r="AM22" s="26">
        <v>14.4</v>
      </c>
      <c r="AN22" s="26" t="s">
        <v>346</v>
      </c>
      <c r="AO22" s="26">
        <v>1384</v>
      </c>
      <c r="AP22" s="26">
        <v>261</v>
      </c>
      <c r="AQ22" s="26">
        <v>146</v>
      </c>
      <c r="AR22" s="26">
        <v>68</v>
      </c>
      <c r="AS22" s="26">
        <v>16.5</v>
      </c>
      <c r="AT22" s="26" t="s">
        <v>350</v>
      </c>
      <c r="AU22" s="26">
        <v>0</v>
      </c>
      <c r="AV22" s="26">
        <v>0</v>
      </c>
      <c r="AW22" s="26">
        <v>0</v>
      </c>
      <c r="AX22" s="26">
        <v>46</v>
      </c>
      <c r="AY22" s="26">
        <v>0</v>
      </c>
      <c r="AZ22" s="26">
        <v>46</v>
      </c>
      <c r="BA22" s="26">
        <v>0.4</v>
      </c>
      <c r="BB22" s="26">
        <v>2.34</v>
      </c>
      <c r="BC22" s="26">
        <v>43.26</v>
      </c>
      <c r="BD22" s="26">
        <v>57.66</v>
      </c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>
        <v>30.56</v>
      </c>
      <c r="BP22" s="26">
        <v>0</v>
      </c>
      <c r="BQ22" s="26"/>
      <c r="BR22" s="26"/>
      <c r="BS22" s="26"/>
      <c r="BT22" s="26" t="s">
        <v>4410</v>
      </c>
      <c r="BU22" s="26">
        <v>0</v>
      </c>
      <c r="BV22" s="26"/>
      <c r="BW22" s="26"/>
      <c r="BX22" s="26"/>
      <c r="BY22" s="26"/>
      <c r="BZ22" s="26"/>
      <c r="CA22" s="26"/>
      <c r="CB22" s="26"/>
      <c r="CC22" s="26">
        <v>0</v>
      </c>
      <c r="CD22" s="26"/>
      <c r="CE22" s="26"/>
      <c r="CF22" s="26"/>
      <c r="CG22" s="26"/>
      <c r="CH22" s="26"/>
      <c r="CI22" s="26"/>
      <c r="CJ22" s="26"/>
      <c r="CK22" s="26"/>
      <c r="CL22" s="26"/>
      <c r="CM22" s="26"/>
      <c r="CN22" s="26"/>
      <c r="CO22" s="26"/>
      <c r="CP22" s="26"/>
      <c r="CQ22" s="26"/>
      <c r="CR22" s="26"/>
      <c r="CS22" s="26"/>
      <c r="CT22" s="26" t="b">
        <v>1</v>
      </c>
      <c r="CU22" s="26"/>
      <c r="CV22" s="26"/>
      <c r="CW22" s="26"/>
      <c r="CX22" s="40" t="s">
        <v>4369</v>
      </c>
      <c r="CY22" s="26" t="s">
        <v>330</v>
      </c>
      <c r="CZ22" s="26">
        <v>0</v>
      </c>
      <c r="DA22" s="26"/>
      <c r="DB22" s="26"/>
      <c r="DC22" s="26"/>
      <c r="DD22" s="26"/>
      <c r="DE22" s="26">
        <v>15.2</v>
      </c>
      <c r="DF22" s="26">
        <v>46</v>
      </c>
      <c r="DG22" s="26"/>
      <c r="DH22" s="26"/>
      <c r="DI22" s="26"/>
      <c r="DJ22" s="26"/>
      <c r="DK22" s="26"/>
      <c r="DL22" s="26"/>
      <c r="DM22" s="26"/>
      <c r="DN22" s="26">
        <v>21.17</v>
      </c>
      <c r="DO22" s="26"/>
      <c r="DP22" s="26"/>
      <c r="DQ22" s="26"/>
      <c r="DR22" s="26" t="s">
        <v>330</v>
      </c>
      <c r="DS22" s="26" t="s">
        <v>319</v>
      </c>
      <c r="DT22" s="26" t="b">
        <v>1</v>
      </c>
      <c r="DU22" s="26" t="s">
        <v>330</v>
      </c>
      <c r="DV22" s="26">
        <v>8</v>
      </c>
      <c r="DW22" s="26"/>
      <c r="DX22" s="26"/>
      <c r="DY22" s="26"/>
      <c r="DZ22" s="26"/>
      <c r="EA22" s="26">
        <v>957643</v>
      </c>
    </row>
    <row r="23" spans="1:131">
      <c r="A23" s="42" t="s">
        <v>1164</v>
      </c>
      <c r="B23" s="26" t="s">
        <v>308</v>
      </c>
      <c r="C23" s="39">
        <v>43410</v>
      </c>
      <c r="D23" s="26" t="s">
        <v>4374</v>
      </c>
      <c r="E23" s="26" t="s">
        <v>4403</v>
      </c>
      <c r="F23" s="26" t="s">
        <v>4404</v>
      </c>
      <c r="G23" s="26" t="s">
        <v>309</v>
      </c>
      <c r="H23" s="26" t="s">
        <v>4405</v>
      </c>
      <c r="I23" s="26" t="s">
        <v>4406</v>
      </c>
      <c r="J23" s="26" t="s">
        <v>4407</v>
      </c>
      <c r="K23" s="26" t="s">
        <v>4408</v>
      </c>
      <c r="L23" s="26">
        <v>5045153</v>
      </c>
      <c r="M23" s="26">
        <v>1679593</v>
      </c>
      <c r="N23" s="26" t="s">
        <v>311</v>
      </c>
      <c r="O23" s="26" t="s">
        <v>312</v>
      </c>
      <c r="P23" s="26"/>
      <c r="Q23" s="26" t="s">
        <v>4409</v>
      </c>
      <c r="R23" s="26">
        <v>1</v>
      </c>
      <c r="S23" s="26" t="s">
        <v>316</v>
      </c>
      <c r="T23" s="26" t="s">
        <v>320</v>
      </c>
      <c r="U23" s="26" t="s">
        <v>322</v>
      </c>
      <c r="V23" s="26"/>
      <c r="W23" s="26">
        <v>2</v>
      </c>
      <c r="X23" s="26"/>
      <c r="Y23" s="26" t="s">
        <v>325</v>
      </c>
      <c r="Z23" s="26"/>
      <c r="AA23" s="26" t="b">
        <v>0</v>
      </c>
      <c r="AB23" s="26" t="s">
        <v>330</v>
      </c>
      <c r="AC23" s="26" t="s">
        <v>330</v>
      </c>
      <c r="AD23" s="26" t="s">
        <v>332</v>
      </c>
      <c r="AE23" s="26">
        <v>37</v>
      </c>
      <c r="AF23" s="40">
        <v>43319</v>
      </c>
      <c r="AG23" s="26" t="s">
        <v>336</v>
      </c>
      <c r="AH23" s="26">
        <v>0</v>
      </c>
      <c r="AI23" s="26">
        <v>31.25</v>
      </c>
      <c r="AJ23" s="26">
        <v>40</v>
      </c>
      <c r="AK23" s="26" t="s">
        <v>339</v>
      </c>
      <c r="AL23" s="26" t="s">
        <v>4368</v>
      </c>
      <c r="AM23" s="26">
        <v>14.8</v>
      </c>
      <c r="AN23" s="26" t="s">
        <v>346</v>
      </c>
      <c r="AO23" s="26">
        <v>1384</v>
      </c>
      <c r="AP23" s="26">
        <v>261</v>
      </c>
      <c r="AQ23" s="26">
        <v>146</v>
      </c>
      <c r="AR23" s="26">
        <v>65</v>
      </c>
      <c r="AS23" s="26">
        <v>15.3</v>
      </c>
      <c r="AT23" s="26" t="s">
        <v>350</v>
      </c>
      <c r="AU23" s="26">
        <v>0</v>
      </c>
      <c r="AV23" s="26">
        <v>0</v>
      </c>
      <c r="AW23" s="26">
        <v>0</v>
      </c>
      <c r="AX23" s="26">
        <v>43</v>
      </c>
      <c r="AY23" s="26">
        <v>0</v>
      </c>
      <c r="AZ23" s="26">
        <v>43</v>
      </c>
      <c r="BA23" s="26">
        <v>0.4</v>
      </c>
      <c r="BB23" s="26">
        <v>2.4900000000000002</v>
      </c>
      <c r="BC23" s="26">
        <v>40.11</v>
      </c>
      <c r="BD23" s="26">
        <v>54.91</v>
      </c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>
        <v>30.56</v>
      </c>
      <c r="BP23" s="26">
        <v>0</v>
      </c>
      <c r="BQ23" s="26"/>
      <c r="BR23" s="26"/>
      <c r="BS23" s="26"/>
      <c r="BT23" s="26" t="s">
        <v>4410</v>
      </c>
      <c r="BU23" s="26">
        <v>0</v>
      </c>
      <c r="BV23" s="26"/>
      <c r="BW23" s="26"/>
      <c r="BX23" s="26"/>
      <c r="BY23" s="26"/>
      <c r="BZ23" s="26"/>
      <c r="CA23" s="26"/>
      <c r="CB23" s="26"/>
      <c r="CC23" s="26">
        <v>0</v>
      </c>
      <c r="CD23" s="26"/>
      <c r="CE23" s="26"/>
      <c r="CF23" s="26"/>
      <c r="CG23" s="26"/>
      <c r="CH23" s="26"/>
      <c r="CI23" s="26"/>
      <c r="CJ23" s="26"/>
      <c r="CK23" s="26"/>
      <c r="CL23" s="26"/>
      <c r="CM23" s="26"/>
      <c r="CN23" s="26"/>
      <c r="CO23" s="26"/>
      <c r="CP23" s="26"/>
      <c r="CQ23" s="26"/>
      <c r="CR23" s="26"/>
      <c r="CS23" s="26"/>
      <c r="CT23" s="26" t="b">
        <v>1</v>
      </c>
      <c r="CU23" s="26"/>
      <c r="CV23" s="26"/>
      <c r="CW23" s="26"/>
      <c r="CX23" s="40" t="s">
        <v>4369</v>
      </c>
      <c r="CY23" s="26" t="s">
        <v>330</v>
      </c>
      <c r="CZ23" s="26">
        <v>0</v>
      </c>
      <c r="DA23" s="26"/>
      <c r="DB23" s="26"/>
      <c r="DC23" s="26"/>
      <c r="DD23" s="26"/>
      <c r="DE23" s="26">
        <v>0</v>
      </c>
      <c r="DF23" s="26">
        <v>43</v>
      </c>
      <c r="DG23" s="26"/>
      <c r="DH23" s="26"/>
      <c r="DI23" s="26"/>
      <c r="DJ23" s="26"/>
      <c r="DK23" s="26"/>
      <c r="DL23" s="26"/>
      <c r="DM23" s="26"/>
      <c r="DN23" s="26">
        <v>10.26</v>
      </c>
      <c r="DO23" s="26"/>
      <c r="DP23" s="26"/>
      <c r="DQ23" s="26"/>
      <c r="DR23" s="26" t="s">
        <v>330</v>
      </c>
      <c r="DS23" s="26" t="s">
        <v>319</v>
      </c>
      <c r="DT23" s="26" t="b">
        <v>1</v>
      </c>
      <c r="DU23" s="26" t="s">
        <v>330</v>
      </c>
      <c r="DV23" s="26">
        <v>8</v>
      </c>
      <c r="DW23" s="26"/>
      <c r="DX23" s="26"/>
      <c r="DY23" s="26"/>
      <c r="DZ23" s="26"/>
      <c r="EA23" s="26">
        <v>957643</v>
      </c>
    </row>
    <row r="24" spans="1:131">
      <c r="A24" s="42" t="s">
        <v>4411</v>
      </c>
      <c r="B24" s="26" t="s">
        <v>308</v>
      </c>
      <c r="C24" s="39">
        <v>43410</v>
      </c>
      <c r="D24" s="26" t="s">
        <v>4374</v>
      </c>
      <c r="E24" s="26" t="s">
        <v>4403</v>
      </c>
      <c r="F24" s="26" t="s">
        <v>4404</v>
      </c>
      <c r="G24" s="26" t="s">
        <v>309</v>
      </c>
      <c r="H24" s="26" t="s">
        <v>4405</v>
      </c>
      <c r="I24" s="26" t="s">
        <v>4406</v>
      </c>
      <c r="J24" s="26" t="s">
        <v>4407</v>
      </c>
      <c r="K24" s="26" t="s">
        <v>4408</v>
      </c>
      <c r="L24" s="26">
        <v>5045153</v>
      </c>
      <c r="M24" s="26">
        <v>1679593</v>
      </c>
      <c r="N24" s="26" t="s">
        <v>311</v>
      </c>
      <c r="O24" s="26" t="s">
        <v>312</v>
      </c>
      <c r="P24" s="26"/>
      <c r="Q24" s="26" t="s">
        <v>4409</v>
      </c>
      <c r="R24" s="26">
        <v>1</v>
      </c>
      <c r="S24" s="26" t="s">
        <v>317</v>
      </c>
      <c r="T24" s="26" t="s">
        <v>320</v>
      </c>
      <c r="U24" s="26" t="s">
        <v>322</v>
      </c>
      <c r="V24" s="26"/>
      <c r="W24" s="26">
        <v>1</v>
      </c>
      <c r="X24" s="26"/>
      <c r="Y24" s="26" t="s">
        <v>325</v>
      </c>
      <c r="Z24" s="26"/>
      <c r="AA24" s="26" t="b">
        <v>0</v>
      </c>
      <c r="AB24" s="26" t="s">
        <v>330</v>
      </c>
      <c r="AC24" s="26" t="s">
        <v>330</v>
      </c>
      <c r="AD24" s="26" t="s">
        <v>332</v>
      </c>
      <c r="AE24" s="26">
        <v>37</v>
      </c>
      <c r="AF24" s="40">
        <v>43319</v>
      </c>
      <c r="AG24" s="26" t="s">
        <v>336</v>
      </c>
      <c r="AH24" s="26">
        <v>0</v>
      </c>
      <c r="AI24" s="26">
        <v>31.25</v>
      </c>
      <c r="AJ24" s="26">
        <v>40</v>
      </c>
      <c r="AK24" s="26" t="s">
        <v>339</v>
      </c>
      <c r="AL24" s="26" t="s">
        <v>4368</v>
      </c>
      <c r="AM24" s="26">
        <v>14.8</v>
      </c>
      <c r="AN24" s="26" t="s">
        <v>346</v>
      </c>
      <c r="AO24" s="26">
        <v>1384</v>
      </c>
      <c r="AP24" s="26">
        <v>261</v>
      </c>
      <c r="AQ24" s="26">
        <v>146</v>
      </c>
      <c r="AR24" s="26">
        <v>65</v>
      </c>
      <c r="AS24" s="26">
        <v>15.3</v>
      </c>
      <c r="AT24" s="26" t="s">
        <v>350</v>
      </c>
      <c r="AU24" s="26">
        <v>0</v>
      </c>
      <c r="AV24" s="26">
        <v>0</v>
      </c>
      <c r="AW24" s="26">
        <v>0</v>
      </c>
      <c r="AX24" s="26">
        <v>46</v>
      </c>
      <c r="AY24" s="26">
        <v>0</v>
      </c>
      <c r="AZ24" s="26">
        <v>46</v>
      </c>
      <c r="BA24" s="26">
        <v>0.4</v>
      </c>
      <c r="BB24" s="26">
        <v>2.4900000000000002</v>
      </c>
      <c r="BC24" s="26">
        <v>43.11</v>
      </c>
      <c r="BD24" s="26">
        <v>57.91</v>
      </c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>
        <v>30.56</v>
      </c>
      <c r="BP24" s="26">
        <v>0</v>
      </c>
      <c r="BQ24" s="26"/>
      <c r="BR24" s="26"/>
      <c r="BS24" s="26"/>
      <c r="BT24" s="26" t="s">
        <v>4410</v>
      </c>
      <c r="BU24" s="26">
        <v>0</v>
      </c>
      <c r="BV24" s="26"/>
      <c r="BW24" s="26"/>
      <c r="BX24" s="26"/>
      <c r="BY24" s="26"/>
      <c r="BZ24" s="26"/>
      <c r="CA24" s="26"/>
      <c r="CB24" s="26"/>
      <c r="CC24" s="26">
        <v>0</v>
      </c>
      <c r="CD24" s="26"/>
      <c r="CE24" s="26"/>
      <c r="CF24" s="26"/>
      <c r="CG24" s="26"/>
      <c r="CH24" s="26"/>
      <c r="CI24" s="26"/>
      <c r="CJ24" s="26"/>
      <c r="CK24" s="26"/>
      <c r="CL24" s="26"/>
      <c r="CM24" s="26"/>
      <c r="CN24" s="26"/>
      <c r="CO24" s="26"/>
      <c r="CP24" s="26"/>
      <c r="CQ24" s="26"/>
      <c r="CR24" s="26"/>
      <c r="CS24" s="26"/>
      <c r="CT24" s="26" t="b">
        <v>1</v>
      </c>
      <c r="CU24" s="26"/>
      <c r="CV24" s="26"/>
      <c r="CW24" s="26"/>
      <c r="CX24" s="40" t="s">
        <v>4369</v>
      </c>
      <c r="CY24" s="26" t="s">
        <v>330</v>
      </c>
      <c r="CZ24" s="26">
        <v>0</v>
      </c>
      <c r="DA24" s="26"/>
      <c r="DB24" s="26"/>
      <c r="DC24" s="26"/>
      <c r="DD24" s="26"/>
      <c r="DE24" s="26">
        <v>33</v>
      </c>
      <c r="DF24" s="26">
        <v>46</v>
      </c>
      <c r="DG24" s="26"/>
      <c r="DH24" s="26"/>
      <c r="DI24" s="26"/>
      <c r="DJ24" s="26"/>
      <c r="DK24" s="26"/>
      <c r="DL24" s="26"/>
      <c r="DM24" s="26"/>
      <c r="DN24" s="26">
        <v>20.48</v>
      </c>
      <c r="DO24" s="26"/>
      <c r="DP24" s="26"/>
      <c r="DQ24" s="26"/>
      <c r="DR24" s="26" t="s">
        <v>330</v>
      </c>
      <c r="DS24" s="26" t="s">
        <v>319</v>
      </c>
      <c r="DT24" s="26" t="b">
        <v>1</v>
      </c>
      <c r="DU24" s="26" t="s">
        <v>330</v>
      </c>
      <c r="DV24" s="26">
        <v>8</v>
      </c>
      <c r="DW24" s="26"/>
      <c r="DX24" s="26"/>
      <c r="DY24" s="26"/>
      <c r="DZ24" s="26"/>
      <c r="EA24" s="26">
        <v>957643</v>
      </c>
    </row>
    <row r="25" spans="1:131">
      <c r="A25" s="42" t="s">
        <v>4412</v>
      </c>
      <c r="B25" s="26" t="s">
        <v>308</v>
      </c>
      <c r="C25" s="39">
        <v>43410</v>
      </c>
      <c r="D25" s="26" t="s">
        <v>4374</v>
      </c>
      <c r="E25" s="26" t="s">
        <v>4403</v>
      </c>
      <c r="F25" s="26" t="s">
        <v>4404</v>
      </c>
      <c r="G25" s="26" t="s">
        <v>309</v>
      </c>
      <c r="H25" s="26" t="s">
        <v>4405</v>
      </c>
      <c r="I25" s="26" t="s">
        <v>4406</v>
      </c>
      <c r="J25" s="26" t="s">
        <v>4407</v>
      </c>
      <c r="K25" s="26" t="s">
        <v>4408</v>
      </c>
      <c r="L25" s="26">
        <v>5045153</v>
      </c>
      <c r="M25" s="26">
        <v>1679593</v>
      </c>
      <c r="N25" s="26" t="s">
        <v>311</v>
      </c>
      <c r="O25" s="26" t="s">
        <v>312</v>
      </c>
      <c r="P25" s="26"/>
      <c r="Q25" s="26" t="s">
        <v>4409</v>
      </c>
      <c r="R25" s="26">
        <v>1</v>
      </c>
      <c r="S25" s="26" t="s">
        <v>318</v>
      </c>
      <c r="T25" s="26" t="s">
        <v>320</v>
      </c>
      <c r="U25" s="26" t="s">
        <v>322</v>
      </c>
      <c r="V25" s="26"/>
      <c r="W25" s="26">
        <v>1</v>
      </c>
      <c r="X25" s="26"/>
      <c r="Y25" s="26" t="s">
        <v>328</v>
      </c>
      <c r="Z25" s="26"/>
      <c r="AA25" s="26" t="s">
        <v>329</v>
      </c>
      <c r="AB25" s="26" t="s">
        <v>331</v>
      </c>
      <c r="AC25" s="26" t="s">
        <v>258</v>
      </c>
      <c r="AD25" s="26" t="s">
        <v>335</v>
      </c>
      <c r="AE25" s="26">
        <v>37</v>
      </c>
      <c r="AF25" s="40">
        <v>43319</v>
      </c>
      <c r="AG25" s="26" t="s">
        <v>336</v>
      </c>
      <c r="AH25" s="26">
        <v>0</v>
      </c>
      <c r="AI25" s="26">
        <v>31.25</v>
      </c>
      <c r="AJ25" s="26">
        <v>40</v>
      </c>
      <c r="AK25" s="26" t="s">
        <v>339</v>
      </c>
      <c r="AL25" s="26" t="s">
        <v>4368</v>
      </c>
      <c r="AM25" s="26">
        <v>16.8</v>
      </c>
      <c r="AN25" s="26" t="s">
        <v>346</v>
      </c>
      <c r="AO25" s="26">
        <v>1384</v>
      </c>
      <c r="AP25" s="26">
        <v>261</v>
      </c>
      <c r="AQ25" s="26">
        <v>146</v>
      </c>
      <c r="AR25" s="26">
        <v>65</v>
      </c>
      <c r="AS25" s="26">
        <v>7.4</v>
      </c>
      <c r="AT25" s="26" t="s">
        <v>350</v>
      </c>
      <c r="AU25" s="26">
        <v>0</v>
      </c>
      <c r="AV25" s="26">
        <v>0</v>
      </c>
      <c r="AW25" s="26">
        <v>0</v>
      </c>
      <c r="AX25" s="26">
        <v>49</v>
      </c>
      <c r="AY25" s="26">
        <v>0</v>
      </c>
      <c r="AZ25" s="26">
        <v>49</v>
      </c>
      <c r="BA25" s="26">
        <v>0.6</v>
      </c>
      <c r="BB25" s="26">
        <v>3.13</v>
      </c>
      <c r="BC25" s="26">
        <v>44.77</v>
      </c>
      <c r="BD25" s="26">
        <v>61.57</v>
      </c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>
        <v>30.56</v>
      </c>
      <c r="BP25" s="26">
        <v>0</v>
      </c>
      <c r="BQ25" s="26"/>
      <c r="BR25" s="26"/>
      <c r="BS25" s="26"/>
      <c r="BT25" s="26" t="s">
        <v>4410</v>
      </c>
      <c r="BU25" s="26">
        <v>0</v>
      </c>
      <c r="BV25" s="26"/>
      <c r="BW25" s="26"/>
      <c r="BX25" s="26"/>
      <c r="BY25" s="26"/>
      <c r="BZ25" s="26"/>
      <c r="CA25" s="26"/>
      <c r="CB25" s="26"/>
      <c r="CC25" s="26">
        <v>0</v>
      </c>
      <c r="CD25" s="26"/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6"/>
      <c r="CQ25" s="26"/>
      <c r="CR25" s="26"/>
      <c r="CS25" s="26"/>
      <c r="CT25" s="26" t="b">
        <v>1</v>
      </c>
      <c r="CU25" s="26"/>
      <c r="CV25" s="26"/>
      <c r="CW25" s="26"/>
      <c r="CX25" s="40" t="s">
        <v>355</v>
      </c>
      <c r="CY25" s="26" t="s">
        <v>330</v>
      </c>
      <c r="CZ25" s="26">
        <v>0</v>
      </c>
      <c r="DA25" s="26"/>
      <c r="DB25" s="26"/>
      <c r="DC25" s="26"/>
      <c r="DD25" s="26"/>
      <c r="DE25" s="26">
        <v>16.399999999999999</v>
      </c>
      <c r="DF25" s="26">
        <v>49</v>
      </c>
      <c r="DG25" s="26"/>
      <c r="DH25" s="26"/>
      <c r="DI25" s="26"/>
      <c r="DJ25" s="26"/>
      <c r="DK25" s="26"/>
      <c r="DL25" s="26"/>
      <c r="DM25" s="26"/>
      <c r="DN25" s="26">
        <v>30.01</v>
      </c>
      <c r="DO25" s="26"/>
      <c r="DP25" s="26"/>
      <c r="DQ25" s="26"/>
      <c r="DR25" s="26" t="s">
        <v>330</v>
      </c>
      <c r="DS25" s="26" t="s">
        <v>319</v>
      </c>
      <c r="DT25" s="26" t="b">
        <v>1</v>
      </c>
      <c r="DU25" s="26" t="s">
        <v>330</v>
      </c>
      <c r="DV25" s="26">
        <v>8</v>
      </c>
      <c r="DW25" s="26"/>
      <c r="DX25" s="26"/>
      <c r="DY25" s="26"/>
      <c r="DZ25" s="26"/>
      <c r="EA25" s="26">
        <v>957643</v>
      </c>
    </row>
    <row r="26" spans="1:131">
      <c r="A26" s="42" t="s">
        <v>4413</v>
      </c>
      <c r="B26" s="26" t="s">
        <v>308</v>
      </c>
      <c r="C26" s="39">
        <v>43410</v>
      </c>
      <c r="D26" s="26" t="s">
        <v>4374</v>
      </c>
      <c r="E26" s="26" t="s">
        <v>4403</v>
      </c>
      <c r="F26" s="26" t="s">
        <v>4404</v>
      </c>
      <c r="G26" s="26" t="s">
        <v>309</v>
      </c>
      <c r="H26" s="26" t="s">
        <v>4405</v>
      </c>
      <c r="I26" s="26" t="s">
        <v>4406</v>
      </c>
      <c r="J26" s="26" t="s">
        <v>4407</v>
      </c>
      <c r="K26" s="26" t="s">
        <v>4408</v>
      </c>
      <c r="L26" s="26">
        <v>5045153</v>
      </c>
      <c r="M26" s="26">
        <v>1679593</v>
      </c>
      <c r="N26" s="26" t="s">
        <v>311</v>
      </c>
      <c r="O26" s="26" t="s">
        <v>312</v>
      </c>
      <c r="P26" s="26"/>
      <c r="Q26" s="26" t="s">
        <v>4409</v>
      </c>
      <c r="R26" s="26">
        <v>1</v>
      </c>
      <c r="S26" s="26" t="s">
        <v>319</v>
      </c>
      <c r="T26" s="26" t="s">
        <v>320</v>
      </c>
      <c r="U26" s="26" t="s">
        <v>322</v>
      </c>
      <c r="V26" s="26"/>
      <c r="W26" s="26">
        <v>4</v>
      </c>
      <c r="X26" s="26"/>
      <c r="Y26" s="26" t="s">
        <v>327</v>
      </c>
      <c r="Z26" s="26"/>
      <c r="AA26" s="26" t="s">
        <v>329</v>
      </c>
      <c r="AB26" s="26" t="s">
        <v>331</v>
      </c>
      <c r="AC26" s="26" t="s">
        <v>258</v>
      </c>
      <c r="AD26" s="26" t="s">
        <v>335</v>
      </c>
      <c r="AE26" s="26">
        <v>37</v>
      </c>
      <c r="AF26" s="40">
        <v>43319</v>
      </c>
      <c r="AG26" s="26" t="s">
        <v>336</v>
      </c>
      <c r="AH26" s="26">
        <v>0</v>
      </c>
      <c r="AI26" s="26">
        <v>31.25</v>
      </c>
      <c r="AJ26" s="26">
        <v>40</v>
      </c>
      <c r="AK26" s="26" t="s">
        <v>339</v>
      </c>
      <c r="AL26" s="26" t="s">
        <v>4368</v>
      </c>
      <c r="AM26" s="26">
        <v>16.899999999999999</v>
      </c>
      <c r="AN26" s="26" t="s">
        <v>346</v>
      </c>
      <c r="AO26" s="26">
        <v>1384</v>
      </c>
      <c r="AP26" s="26">
        <v>261</v>
      </c>
      <c r="AQ26" s="26">
        <v>146</v>
      </c>
      <c r="AR26" s="26">
        <v>61</v>
      </c>
      <c r="AS26" s="26">
        <v>6.7</v>
      </c>
      <c r="AT26" s="26" t="s">
        <v>350</v>
      </c>
      <c r="AU26" s="26">
        <v>0</v>
      </c>
      <c r="AV26" s="26">
        <v>0</v>
      </c>
      <c r="AW26" s="26">
        <v>0</v>
      </c>
      <c r="AX26" s="26">
        <v>44</v>
      </c>
      <c r="AY26" s="26">
        <v>0</v>
      </c>
      <c r="AZ26" s="26">
        <v>44</v>
      </c>
      <c r="BA26" s="26">
        <v>0.6</v>
      </c>
      <c r="BB26" s="26">
        <v>3.33</v>
      </c>
      <c r="BC26" s="26">
        <v>39.57</v>
      </c>
      <c r="BD26" s="26">
        <v>56.47</v>
      </c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>
        <v>30.56</v>
      </c>
      <c r="BP26" s="26">
        <v>0</v>
      </c>
      <c r="BQ26" s="26"/>
      <c r="BR26" s="26"/>
      <c r="BS26" s="26"/>
      <c r="BT26" s="26" t="s">
        <v>4410</v>
      </c>
      <c r="BU26" s="26">
        <v>0</v>
      </c>
      <c r="BV26" s="26"/>
      <c r="BW26" s="26"/>
      <c r="BX26" s="26"/>
      <c r="BY26" s="26"/>
      <c r="BZ26" s="26"/>
      <c r="CA26" s="26"/>
      <c r="CB26" s="26"/>
      <c r="CC26" s="26">
        <v>0</v>
      </c>
      <c r="CD26" s="26"/>
      <c r="CE26" s="26"/>
      <c r="CF26" s="26"/>
      <c r="CG26" s="26"/>
      <c r="CH26" s="26"/>
      <c r="CI26" s="26"/>
      <c r="CJ26" s="26"/>
      <c r="CK26" s="26"/>
      <c r="CL26" s="26"/>
      <c r="CM26" s="26"/>
      <c r="CN26" s="26"/>
      <c r="CO26" s="26"/>
      <c r="CP26" s="26"/>
      <c r="CQ26" s="26"/>
      <c r="CR26" s="26"/>
      <c r="CS26" s="26"/>
      <c r="CT26" s="26" t="b">
        <v>1</v>
      </c>
      <c r="CU26" s="26"/>
      <c r="CV26" s="26"/>
      <c r="CW26" s="26"/>
      <c r="CX26" s="40" t="s">
        <v>355</v>
      </c>
      <c r="CY26" s="26" t="s">
        <v>330</v>
      </c>
      <c r="CZ26" s="26">
        <v>0</v>
      </c>
      <c r="DA26" s="26"/>
      <c r="DB26" s="26"/>
      <c r="DC26" s="26"/>
      <c r="DD26" s="26"/>
      <c r="DE26" s="26">
        <v>33</v>
      </c>
      <c r="DF26" s="26">
        <v>44</v>
      </c>
      <c r="DG26" s="26"/>
      <c r="DH26" s="26"/>
      <c r="DI26" s="26"/>
      <c r="DJ26" s="26"/>
      <c r="DK26" s="26"/>
      <c r="DL26" s="26"/>
      <c r="DM26" s="26"/>
      <c r="DN26" s="26">
        <v>9.06</v>
      </c>
      <c r="DO26" s="26"/>
      <c r="DP26" s="26"/>
      <c r="DQ26" s="26"/>
      <c r="DR26" s="26" t="s">
        <v>330</v>
      </c>
      <c r="DS26" s="26" t="s">
        <v>319</v>
      </c>
      <c r="DT26" s="26" t="b">
        <v>1</v>
      </c>
      <c r="DU26" s="26" t="s">
        <v>330</v>
      </c>
      <c r="DV26" s="26">
        <v>8</v>
      </c>
      <c r="DW26" s="26"/>
      <c r="DX26" s="26"/>
      <c r="DY26" s="26"/>
      <c r="DZ26" s="26"/>
      <c r="EA26" s="26">
        <v>957643</v>
      </c>
    </row>
    <row r="27" spans="1:131">
      <c r="A27" s="42" t="s">
        <v>4414</v>
      </c>
      <c r="B27" s="26" t="s">
        <v>308</v>
      </c>
      <c r="C27" s="39">
        <v>43410</v>
      </c>
      <c r="D27" s="26" t="s">
        <v>4374</v>
      </c>
      <c r="E27" s="26" t="s">
        <v>4403</v>
      </c>
      <c r="F27" s="26" t="s">
        <v>4404</v>
      </c>
      <c r="G27" s="26" t="s">
        <v>309</v>
      </c>
      <c r="H27" s="26" t="s">
        <v>4405</v>
      </c>
      <c r="I27" s="26" t="s">
        <v>4406</v>
      </c>
      <c r="J27" s="26" t="s">
        <v>4407</v>
      </c>
      <c r="K27" s="26" t="s">
        <v>4408</v>
      </c>
      <c r="L27" s="26">
        <v>5045153</v>
      </c>
      <c r="M27" s="26">
        <v>1679593</v>
      </c>
      <c r="N27" s="26" t="s">
        <v>311</v>
      </c>
      <c r="O27" s="26" t="s">
        <v>312</v>
      </c>
      <c r="P27" s="26"/>
      <c r="Q27" s="26" t="s">
        <v>4409</v>
      </c>
      <c r="R27" s="26">
        <v>2</v>
      </c>
      <c r="S27" s="26" t="s">
        <v>315</v>
      </c>
      <c r="T27" s="26" t="s">
        <v>320</v>
      </c>
      <c r="U27" s="26" t="s">
        <v>322</v>
      </c>
      <c r="V27" s="26"/>
      <c r="W27" s="26">
        <v>1</v>
      </c>
      <c r="X27" s="26"/>
      <c r="Y27" s="26" t="s">
        <v>324</v>
      </c>
      <c r="Z27" s="26"/>
      <c r="AA27" s="26" t="b">
        <v>0</v>
      </c>
      <c r="AB27" s="26" t="s">
        <v>330</v>
      </c>
      <c r="AC27" s="26" t="s">
        <v>330</v>
      </c>
      <c r="AD27" s="26" t="s">
        <v>4415</v>
      </c>
      <c r="AE27" s="26">
        <v>39</v>
      </c>
      <c r="AF27" s="40">
        <v>43319</v>
      </c>
      <c r="AG27" s="26">
        <v>1</v>
      </c>
      <c r="AH27" s="26">
        <v>0</v>
      </c>
      <c r="AI27" s="26">
        <v>31.3</v>
      </c>
      <c r="AJ27" s="26">
        <v>130</v>
      </c>
      <c r="AK27" s="26" t="s">
        <v>339</v>
      </c>
      <c r="AL27" s="26">
        <v>80010668</v>
      </c>
      <c r="AM27" s="26">
        <v>15.9</v>
      </c>
      <c r="AN27" s="26" t="s">
        <v>347</v>
      </c>
      <c r="AO27" s="26">
        <v>1934</v>
      </c>
      <c r="AP27" s="26">
        <v>303</v>
      </c>
      <c r="AQ27" s="26">
        <v>99</v>
      </c>
      <c r="AR27" s="26">
        <v>67</v>
      </c>
      <c r="AS27" s="26">
        <v>10</v>
      </c>
      <c r="AT27" s="26" t="s">
        <v>350</v>
      </c>
      <c r="AU27" s="26">
        <v>7</v>
      </c>
      <c r="AV27" s="26">
        <v>0</v>
      </c>
      <c r="AW27" s="26">
        <v>5</v>
      </c>
      <c r="AX27" s="26">
        <v>46</v>
      </c>
      <c r="AY27" s="26">
        <v>0</v>
      </c>
      <c r="AZ27" s="26">
        <v>46</v>
      </c>
      <c r="BA27" s="26">
        <v>0.8</v>
      </c>
      <c r="BB27" s="26">
        <v>2.42</v>
      </c>
      <c r="BC27" s="26">
        <v>42.78</v>
      </c>
      <c r="BD27" s="26">
        <v>58.68</v>
      </c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>
        <v>30.33</v>
      </c>
      <c r="BP27" s="26">
        <v>0</v>
      </c>
      <c r="BQ27" s="26"/>
      <c r="BR27" s="26"/>
      <c r="BS27" s="26"/>
      <c r="BT27" s="26" t="s">
        <v>4410</v>
      </c>
      <c r="BU27" s="26">
        <v>0</v>
      </c>
      <c r="BV27" s="26"/>
      <c r="BW27" s="26"/>
      <c r="BX27" s="26"/>
      <c r="BY27" s="26"/>
      <c r="BZ27" s="26"/>
      <c r="CA27" s="26"/>
      <c r="CB27" s="26"/>
      <c r="CC27" s="26">
        <v>0</v>
      </c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  <c r="CS27" s="26"/>
      <c r="CT27" s="26" t="b">
        <v>1</v>
      </c>
      <c r="CU27" s="26"/>
      <c r="CV27" s="26"/>
      <c r="CW27" s="26"/>
      <c r="CX27" s="40" t="s">
        <v>353</v>
      </c>
      <c r="CY27" s="26" t="s">
        <v>330</v>
      </c>
      <c r="CZ27" s="26">
        <v>0</v>
      </c>
      <c r="DA27" s="26"/>
      <c r="DB27" s="26"/>
      <c r="DC27" s="26"/>
      <c r="DD27" s="26"/>
      <c r="DE27" s="26">
        <v>15.2</v>
      </c>
      <c r="DF27" s="26">
        <v>46</v>
      </c>
      <c r="DG27" s="26"/>
      <c r="DH27" s="26"/>
      <c r="DI27" s="26"/>
      <c r="DJ27" s="26"/>
      <c r="DK27" s="26"/>
      <c r="DL27" s="26"/>
      <c r="DM27" s="26"/>
      <c r="DN27" s="26">
        <v>18.989999999999998</v>
      </c>
      <c r="DO27" s="26"/>
      <c r="DP27" s="26"/>
      <c r="DQ27" s="26"/>
      <c r="DR27" s="26" t="s">
        <v>330</v>
      </c>
      <c r="DS27" s="26" t="s">
        <v>319</v>
      </c>
      <c r="DT27" s="26" t="b">
        <v>1</v>
      </c>
      <c r="DU27" s="26" t="s">
        <v>330</v>
      </c>
      <c r="DV27" s="26">
        <v>8</v>
      </c>
      <c r="DW27" s="26"/>
      <c r="DX27" s="26"/>
      <c r="DY27" s="26"/>
      <c r="DZ27" s="26"/>
      <c r="EA27" s="26">
        <v>957643</v>
      </c>
    </row>
    <row r="28" spans="1:131">
      <c r="A28" s="42" t="s">
        <v>1168</v>
      </c>
      <c r="B28" s="26" t="s">
        <v>308</v>
      </c>
      <c r="C28" s="39">
        <v>43410</v>
      </c>
      <c r="D28" s="26" t="s">
        <v>4374</v>
      </c>
      <c r="E28" s="26" t="s">
        <v>4403</v>
      </c>
      <c r="F28" s="26" t="s">
        <v>4404</v>
      </c>
      <c r="G28" s="26" t="s">
        <v>309</v>
      </c>
      <c r="H28" s="26" t="s">
        <v>4405</v>
      </c>
      <c r="I28" s="26" t="s">
        <v>4406</v>
      </c>
      <c r="J28" s="26" t="s">
        <v>4407</v>
      </c>
      <c r="K28" s="26" t="s">
        <v>4408</v>
      </c>
      <c r="L28" s="26">
        <v>5045153</v>
      </c>
      <c r="M28" s="26">
        <v>1679593</v>
      </c>
      <c r="N28" s="26" t="s">
        <v>311</v>
      </c>
      <c r="O28" s="26" t="s">
        <v>312</v>
      </c>
      <c r="P28" s="26"/>
      <c r="Q28" s="26" t="s">
        <v>4409</v>
      </c>
      <c r="R28" s="26">
        <v>2</v>
      </c>
      <c r="S28" s="26" t="s">
        <v>316</v>
      </c>
      <c r="T28" s="26" t="s">
        <v>320</v>
      </c>
      <c r="U28" s="26" t="s">
        <v>322</v>
      </c>
      <c r="V28" s="26"/>
      <c r="W28" s="26">
        <v>2</v>
      </c>
      <c r="X28" s="26"/>
      <c r="Y28" s="26" t="s">
        <v>325</v>
      </c>
      <c r="Z28" s="26"/>
      <c r="AA28" s="26" t="b">
        <v>0</v>
      </c>
      <c r="AB28" s="26" t="s">
        <v>330</v>
      </c>
      <c r="AC28" s="26" t="s">
        <v>330</v>
      </c>
      <c r="AD28" s="26" t="s">
        <v>4415</v>
      </c>
      <c r="AE28" s="26">
        <v>39</v>
      </c>
      <c r="AF28" s="40">
        <v>43319</v>
      </c>
      <c r="AG28" s="26">
        <v>1</v>
      </c>
      <c r="AH28" s="26">
        <v>0</v>
      </c>
      <c r="AI28" s="26">
        <v>31.3</v>
      </c>
      <c r="AJ28" s="26">
        <v>130</v>
      </c>
      <c r="AK28" s="26" t="s">
        <v>339</v>
      </c>
      <c r="AL28" s="26">
        <v>80010668</v>
      </c>
      <c r="AM28" s="26">
        <v>16.3</v>
      </c>
      <c r="AN28" s="26" t="s">
        <v>347</v>
      </c>
      <c r="AO28" s="26">
        <v>1934</v>
      </c>
      <c r="AP28" s="26">
        <v>303</v>
      </c>
      <c r="AQ28" s="26">
        <v>99</v>
      </c>
      <c r="AR28" s="26">
        <v>63</v>
      </c>
      <c r="AS28" s="26">
        <v>9.6999999999999993</v>
      </c>
      <c r="AT28" s="26" t="s">
        <v>350</v>
      </c>
      <c r="AU28" s="26">
        <v>6</v>
      </c>
      <c r="AV28" s="26">
        <v>0</v>
      </c>
      <c r="AW28" s="26">
        <v>5</v>
      </c>
      <c r="AX28" s="26">
        <v>43</v>
      </c>
      <c r="AY28" s="26">
        <v>0</v>
      </c>
      <c r="AZ28" s="26">
        <v>43</v>
      </c>
      <c r="BA28" s="26">
        <v>0.8</v>
      </c>
      <c r="BB28" s="26">
        <v>2.57</v>
      </c>
      <c r="BC28" s="26">
        <v>39.630000000000003</v>
      </c>
      <c r="BD28" s="26">
        <v>55.93</v>
      </c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>
        <v>30.33</v>
      </c>
      <c r="BP28" s="26">
        <v>0</v>
      </c>
      <c r="BQ28" s="26"/>
      <c r="BR28" s="26"/>
      <c r="BS28" s="26"/>
      <c r="BT28" s="26" t="s">
        <v>4410</v>
      </c>
      <c r="BU28" s="26">
        <v>0</v>
      </c>
      <c r="BV28" s="26"/>
      <c r="BW28" s="26"/>
      <c r="BX28" s="26"/>
      <c r="BY28" s="26"/>
      <c r="BZ28" s="26"/>
      <c r="CA28" s="26"/>
      <c r="CB28" s="26"/>
      <c r="CC28" s="26">
        <v>0</v>
      </c>
      <c r="CD28" s="26"/>
      <c r="CE28" s="26"/>
      <c r="CF28" s="26"/>
      <c r="CG28" s="26"/>
      <c r="CH28" s="26"/>
      <c r="CI28" s="26"/>
      <c r="CJ28" s="26"/>
      <c r="CK28" s="26"/>
      <c r="CL28" s="26"/>
      <c r="CM28" s="26"/>
      <c r="CN28" s="26"/>
      <c r="CO28" s="26"/>
      <c r="CP28" s="26"/>
      <c r="CQ28" s="26"/>
      <c r="CR28" s="26"/>
      <c r="CS28" s="26"/>
      <c r="CT28" s="26" t="b">
        <v>1</v>
      </c>
      <c r="CU28" s="26"/>
      <c r="CV28" s="26"/>
      <c r="CW28" s="26"/>
      <c r="CX28" s="40" t="s">
        <v>353</v>
      </c>
      <c r="CY28" s="26" t="s">
        <v>330</v>
      </c>
      <c r="CZ28" s="26">
        <v>0</v>
      </c>
      <c r="DA28" s="26"/>
      <c r="DB28" s="26"/>
      <c r="DC28" s="26"/>
      <c r="DD28" s="26"/>
      <c r="DE28" s="26">
        <v>0</v>
      </c>
      <c r="DF28" s="26">
        <v>43</v>
      </c>
      <c r="DG28" s="26"/>
      <c r="DH28" s="26"/>
      <c r="DI28" s="26"/>
      <c r="DJ28" s="26"/>
      <c r="DK28" s="26"/>
      <c r="DL28" s="26"/>
      <c r="DM28" s="26"/>
      <c r="DN28" s="26">
        <v>9.19</v>
      </c>
      <c r="DO28" s="26"/>
      <c r="DP28" s="26"/>
      <c r="DQ28" s="26"/>
      <c r="DR28" s="26" t="s">
        <v>330</v>
      </c>
      <c r="DS28" s="26" t="s">
        <v>319</v>
      </c>
      <c r="DT28" s="26" t="b">
        <v>1</v>
      </c>
      <c r="DU28" s="26" t="s">
        <v>330</v>
      </c>
      <c r="DV28" s="26">
        <v>8</v>
      </c>
      <c r="DW28" s="26"/>
      <c r="DX28" s="26"/>
      <c r="DY28" s="26"/>
      <c r="DZ28" s="26"/>
      <c r="EA28" s="26">
        <v>957643</v>
      </c>
    </row>
    <row r="29" spans="1:131">
      <c r="A29" s="42" t="s">
        <v>4416</v>
      </c>
      <c r="B29" s="26" t="s">
        <v>308</v>
      </c>
      <c r="C29" s="39">
        <v>43410</v>
      </c>
      <c r="D29" s="26" t="s">
        <v>4374</v>
      </c>
      <c r="E29" s="26" t="s">
        <v>4403</v>
      </c>
      <c r="F29" s="26" t="s">
        <v>4404</v>
      </c>
      <c r="G29" s="26" t="s">
        <v>309</v>
      </c>
      <c r="H29" s="26" t="s">
        <v>4405</v>
      </c>
      <c r="I29" s="26" t="s">
        <v>4406</v>
      </c>
      <c r="J29" s="26" t="s">
        <v>4407</v>
      </c>
      <c r="K29" s="26" t="s">
        <v>4408</v>
      </c>
      <c r="L29" s="26">
        <v>5045153</v>
      </c>
      <c r="M29" s="26">
        <v>1679593</v>
      </c>
      <c r="N29" s="26" t="s">
        <v>311</v>
      </c>
      <c r="O29" s="26" t="s">
        <v>312</v>
      </c>
      <c r="P29" s="26"/>
      <c r="Q29" s="26" t="s">
        <v>4409</v>
      </c>
      <c r="R29" s="26">
        <v>2</v>
      </c>
      <c r="S29" s="26" t="s">
        <v>317</v>
      </c>
      <c r="T29" s="26" t="s">
        <v>320</v>
      </c>
      <c r="U29" s="26" t="s">
        <v>322</v>
      </c>
      <c r="V29" s="26"/>
      <c r="W29" s="26">
        <v>1</v>
      </c>
      <c r="X29" s="26"/>
      <c r="Y29" s="26" t="s">
        <v>325</v>
      </c>
      <c r="Z29" s="26"/>
      <c r="AA29" s="26" t="b">
        <v>0</v>
      </c>
      <c r="AB29" s="26" t="s">
        <v>330</v>
      </c>
      <c r="AC29" s="26" t="s">
        <v>330</v>
      </c>
      <c r="AD29" s="26" t="s">
        <v>4415</v>
      </c>
      <c r="AE29" s="26">
        <v>39</v>
      </c>
      <c r="AF29" s="40">
        <v>43319</v>
      </c>
      <c r="AG29" s="26" t="s">
        <v>336</v>
      </c>
      <c r="AH29" s="26">
        <v>0</v>
      </c>
      <c r="AI29" s="26">
        <v>31.3</v>
      </c>
      <c r="AJ29" s="26">
        <v>130</v>
      </c>
      <c r="AK29" s="26" t="s">
        <v>339</v>
      </c>
      <c r="AL29" s="26">
        <v>80010668</v>
      </c>
      <c r="AM29" s="26">
        <v>16.3</v>
      </c>
      <c r="AN29" s="26" t="s">
        <v>347</v>
      </c>
      <c r="AO29" s="26">
        <v>1934</v>
      </c>
      <c r="AP29" s="26">
        <v>303</v>
      </c>
      <c r="AQ29" s="26">
        <v>99</v>
      </c>
      <c r="AR29" s="26">
        <v>63</v>
      </c>
      <c r="AS29" s="26">
        <v>9.6999999999999993</v>
      </c>
      <c r="AT29" s="26" t="s">
        <v>350</v>
      </c>
      <c r="AU29" s="26">
        <v>6</v>
      </c>
      <c r="AV29" s="26">
        <v>0</v>
      </c>
      <c r="AW29" s="26">
        <v>5</v>
      </c>
      <c r="AX29" s="26">
        <v>46</v>
      </c>
      <c r="AY29" s="26">
        <v>0</v>
      </c>
      <c r="AZ29" s="26">
        <v>46</v>
      </c>
      <c r="BA29" s="26">
        <v>0.8</v>
      </c>
      <c r="BB29" s="26">
        <v>2.57</v>
      </c>
      <c r="BC29" s="26">
        <v>42.63</v>
      </c>
      <c r="BD29" s="26">
        <v>58.93</v>
      </c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>
        <v>30.33</v>
      </c>
      <c r="BP29" s="26">
        <v>0</v>
      </c>
      <c r="BQ29" s="26"/>
      <c r="BR29" s="26"/>
      <c r="BS29" s="26"/>
      <c r="BT29" s="26" t="s">
        <v>4410</v>
      </c>
      <c r="BU29" s="26">
        <v>0</v>
      </c>
      <c r="BV29" s="26"/>
      <c r="BW29" s="26"/>
      <c r="BX29" s="26"/>
      <c r="BY29" s="26"/>
      <c r="BZ29" s="26"/>
      <c r="CA29" s="26"/>
      <c r="CB29" s="26"/>
      <c r="CC29" s="26">
        <v>0</v>
      </c>
      <c r="CD29" s="26"/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6"/>
      <c r="CQ29" s="26"/>
      <c r="CR29" s="26"/>
      <c r="CS29" s="26"/>
      <c r="CT29" s="26" t="b">
        <v>1</v>
      </c>
      <c r="CU29" s="26"/>
      <c r="CV29" s="26"/>
      <c r="CW29" s="26"/>
      <c r="CX29" s="40" t="s">
        <v>353</v>
      </c>
      <c r="CY29" s="26" t="s">
        <v>330</v>
      </c>
      <c r="CZ29" s="26">
        <v>0</v>
      </c>
      <c r="DA29" s="26"/>
      <c r="DB29" s="26"/>
      <c r="DC29" s="26"/>
      <c r="DD29" s="26"/>
      <c r="DE29" s="26">
        <v>33</v>
      </c>
      <c r="DF29" s="26">
        <v>46</v>
      </c>
      <c r="DG29" s="26"/>
      <c r="DH29" s="26"/>
      <c r="DI29" s="26"/>
      <c r="DJ29" s="26"/>
      <c r="DK29" s="26"/>
      <c r="DL29" s="26"/>
      <c r="DM29" s="26"/>
      <c r="DN29" s="26">
        <v>18.329999999999998</v>
      </c>
      <c r="DO29" s="26"/>
      <c r="DP29" s="26"/>
      <c r="DQ29" s="26"/>
      <c r="DR29" s="26" t="s">
        <v>330</v>
      </c>
      <c r="DS29" s="26" t="s">
        <v>319</v>
      </c>
      <c r="DT29" s="26" t="b">
        <v>1</v>
      </c>
      <c r="DU29" s="26" t="s">
        <v>330</v>
      </c>
      <c r="DV29" s="26">
        <v>8</v>
      </c>
      <c r="DW29" s="26"/>
      <c r="DX29" s="26"/>
      <c r="DY29" s="26"/>
      <c r="DZ29" s="26"/>
      <c r="EA29" s="26">
        <v>957643</v>
      </c>
    </row>
    <row r="30" spans="1:131">
      <c r="A30" s="42" t="s">
        <v>4417</v>
      </c>
      <c r="B30" s="26" t="s">
        <v>308</v>
      </c>
      <c r="C30" s="39">
        <v>43410</v>
      </c>
      <c r="D30" s="26" t="s">
        <v>4374</v>
      </c>
      <c r="E30" s="26" t="s">
        <v>4403</v>
      </c>
      <c r="F30" s="26" t="s">
        <v>4404</v>
      </c>
      <c r="G30" s="26" t="s">
        <v>309</v>
      </c>
      <c r="H30" s="26" t="s">
        <v>4405</v>
      </c>
      <c r="I30" s="26" t="s">
        <v>4406</v>
      </c>
      <c r="J30" s="26" t="s">
        <v>4407</v>
      </c>
      <c r="K30" s="26" t="s">
        <v>4408</v>
      </c>
      <c r="L30" s="26">
        <v>5045153</v>
      </c>
      <c r="M30" s="26">
        <v>1679593</v>
      </c>
      <c r="N30" s="26" t="s">
        <v>311</v>
      </c>
      <c r="O30" s="26" t="s">
        <v>312</v>
      </c>
      <c r="P30" s="26"/>
      <c r="Q30" s="26" t="s">
        <v>4409</v>
      </c>
      <c r="R30" s="26">
        <v>2</v>
      </c>
      <c r="S30" s="26" t="s">
        <v>318</v>
      </c>
      <c r="T30" s="26" t="s">
        <v>320</v>
      </c>
      <c r="U30" s="26" t="s">
        <v>322</v>
      </c>
      <c r="V30" s="26"/>
      <c r="W30" s="26">
        <v>1</v>
      </c>
      <c r="X30" s="26"/>
      <c r="Y30" s="26" t="s">
        <v>328</v>
      </c>
      <c r="Z30" s="26"/>
      <c r="AA30" s="26" t="s">
        <v>329</v>
      </c>
      <c r="AB30" s="26" t="s">
        <v>331</v>
      </c>
      <c r="AC30" s="26" t="s">
        <v>258</v>
      </c>
      <c r="AD30" s="26" t="s">
        <v>333</v>
      </c>
      <c r="AE30" s="26">
        <v>37</v>
      </c>
      <c r="AF30" s="40">
        <v>43319</v>
      </c>
      <c r="AG30" s="26" t="s">
        <v>336</v>
      </c>
      <c r="AH30" s="26">
        <v>0</v>
      </c>
      <c r="AI30" s="26">
        <v>31.5</v>
      </c>
      <c r="AJ30" s="26">
        <v>130</v>
      </c>
      <c r="AK30" s="26" t="s">
        <v>339</v>
      </c>
      <c r="AL30" s="26">
        <v>742236</v>
      </c>
      <c r="AM30" s="26">
        <v>17.5</v>
      </c>
      <c r="AN30" s="26" t="s">
        <v>347</v>
      </c>
      <c r="AO30" s="26">
        <v>1319</v>
      </c>
      <c r="AP30" s="26">
        <v>322</v>
      </c>
      <c r="AQ30" s="26">
        <v>71</v>
      </c>
      <c r="AR30" s="26">
        <v>65</v>
      </c>
      <c r="AS30" s="26">
        <v>7</v>
      </c>
      <c r="AT30" s="26" t="s">
        <v>350</v>
      </c>
      <c r="AU30" s="26">
        <v>4</v>
      </c>
      <c r="AV30" s="26">
        <v>0</v>
      </c>
      <c r="AW30" s="26">
        <v>2.5</v>
      </c>
      <c r="AX30" s="26">
        <v>49</v>
      </c>
      <c r="AY30" s="26">
        <v>0</v>
      </c>
      <c r="AZ30" s="26">
        <v>49</v>
      </c>
      <c r="BA30" s="26">
        <v>0.3</v>
      </c>
      <c r="BB30" s="26">
        <v>3.13</v>
      </c>
      <c r="BC30" s="26">
        <v>45.07</v>
      </c>
      <c r="BD30" s="26">
        <v>62.57</v>
      </c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>
        <v>30.84</v>
      </c>
      <c r="BP30" s="26">
        <v>0</v>
      </c>
      <c r="BQ30" s="26"/>
      <c r="BR30" s="26"/>
      <c r="BS30" s="26"/>
      <c r="BT30" s="26" t="s">
        <v>4410</v>
      </c>
      <c r="BU30" s="26">
        <v>0</v>
      </c>
      <c r="BV30" s="26"/>
      <c r="BW30" s="26"/>
      <c r="BX30" s="26"/>
      <c r="BY30" s="26"/>
      <c r="BZ30" s="26"/>
      <c r="CA30" s="26"/>
      <c r="CB30" s="26"/>
      <c r="CC30" s="26">
        <v>0</v>
      </c>
      <c r="CD30" s="26"/>
      <c r="CE30" s="26"/>
      <c r="CF30" s="26"/>
      <c r="CG30" s="26"/>
      <c r="CH30" s="26"/>
      <c r="CI30" s="26"/>
      <c r="CJ30" s="26"/>
      <c r="CK30" s="26"/>
      <c r="CL30" s="26"/>
      <c r="CM30" s="26"/>
      <c r="CN30" s="26"/>
      <c r="CO30" s="26"/>
      <c r="CP30" s="26"/>
      <c r="CQ30" s="26"/>
      <c r="CR30" s="26"/>
      <c r="CS30" s="26"/>
      <c r="CT30" s="26" t="b">
        <v>1</v>
      </c>
      <c r="CU30" s="26"/>
      <c r="CV30" s="26"/>
      <c r="CW30" s="26"/>
      <c r="CX30" s="40" t="s">
        <v>353</v>
      </c>
      <c r="CY30" s="26" t="s">
        <v>330</v>
      </c>
      <c r="CZ30" s="26">
        <v>0</v>
      </c>
      <c r="DA30" s="26"/>
      <c r="DB30" s="26"/>
      <c r="DC30" s="26"/>
      <c r="DD30" s="26"/>
      <c r="DE30" s="26">
        <v>16.399999999999999</v>
      </c>
      <c r="DF30" s="26">
        <v>49</v>
      </c>
      <c r="DG30" s="26"/>
      <c r="DH30" s="26"/>
      <c r="DI30" s="26"/>
      <c r="DJ30" s="26"/>
      <c r="DK30" s="26"/>
      <c r="DL30" s="26"/>
      <c r="DM30" s="26"/>
      <c r="DN30" s="26">
        <v>32.159999999999997</v>
      </c>
      <c r="DO30" s="26"/>
      <c r="DP30" s="26"/>
      <c r="DQ30" s="26"/>
      <c r="DR30" s="26" t="s">
        <v>330</v>
      </c>
      <c r="DS30" s="26" t="s">
        <v>319</v>
      </c>
      <c r="DT30" s="26" t="b">
        <v>1</v>
      </c>
      <c r="DU30" s="26" t="s">
        <v>330</v>
      </c>
      <c r="DV30" s="26">
        <v>8</v>
      </c>
      <c r="DW30" s="26"/>
      <c r="DX30" s="26"/>
      <c r="DY30" s="26"/>
      <c r="DZ30" s="26"/>
      <c r="EA30" s="26">
        <v>957643</v>
      </c>
    </row>
    <row r="31" spans="1:131">
      <c r="A31" s="42" t="s">
        <v>4418</v>
      </c>
      <c r="B31" s="26" t="s">
        <v>308</v>
      </c>
      <c r="C31" s="39">
        <v>43410</v>
      </c>
      <c r="D31" s="26" t="s">
        <v>4374</v>
      </c>
      <c r="E31" s="26" t="s">
        <v>4403</v>
      </c>
      <c r="F31" s="26" t="s">
        <v>4404</v>
      </c>
      <c r="G31" s="26" t="s">
        <v>309</v>
      </c>
      <c r="H31" s="26" t="s">
        <v>4405</v>
      </c>
      <c r="I31" s="26" t="s">
        <v>4406</v>
      </c>
      <c r="J31" s="26" t="s">
        <v>4407</v>
      </c>
      <c r="K31" s="26" t="s">
        <v>4408</v>
      </c>
      <c r="L31" s="26">
        <v>5045153</v>
      </c>
      <c r="M31" s="26">
        <v>1679593</v>
      </c>
      <c r="N31" s="26" t="s">
        <v>311</v>
      </c>
      <c r="O31" s="26" t="s">
        <v>312</v>
      </c>
      <c r="P31" s="26"/>
      <c r="Q31" s="26" t="s">
        <v>4409</v>
      </c>
      <c r="R31" s="26">
        <v>2</v>
      </c>
      <c r="S31" s="26" t="s">
        <v>319</v>
      </c>
      <c r="T31" s="26" t="s">
        <v>320</v>
      </c>
      <c r="U31" s="26" t="s">
        <v>322</v>
      </c>
      <c r="V31" s="26"/>
      <c r="W31" s="26">
        <v>4</v>
      </c>
      <c r="X31" s="26"/>
      <c r="Y31" s="26" t="s">
        <v>327</v>
      </c>
      <c r="Z31" s="26"/>
      <c r="AA31" s="26" t="s">
        <v>329</v>
      </c>
      <c r="AB31" s="26" t="s">
        <v>331</v>
      </c>
      <c r="AC31" s="26" t="s">
        <v>258</v>
      </c>
      <c r="AD31" s="26" t="s">
        <v>333</v>
      </c>
      <c r="AE31" s="26">
        <v>37</v>
      </c>
      <c r="AF31" s="40">
        <v>43319</v>
      </c>
      <c r="AG31" s="26">
        <v>1</v>
      </c>
      <c r="AH31" s="26">
        <v>0</v>
      </c>
      <c r="AI31" s="26">
        <v>31.5</v>
      </c>
      <c r="AJ31" s="26">
        <v>130</v>
      </c>
      <c r="AK31" s="26" t="s">
        <v>339</v>
      </c>
      <c r="AL31" s="26">
        <v>742236</v>
      </c>
      <c r="AM31" s="26">
        <v>17.8</v>
      </c>
      <c r="AN31" s="26" t="s">
        <v>347</v>
      </c>
      <c r="AO31" s="26">
        <v>1319</v>
      </c>
      <c r="AP31" s="26">
        <v>322</v>
      </c>
      <c r="AQ31" s="26">
        <v>71</v>
      </c>
      <c r="AR31" s="26">
        <v>62</v>
      </c>
      <c r="AS31" s="26">
        <v>6.5</v>
      </c>
      <c r="AT31" s="26" t="s">
        <v>350</v>
      </c>
      <c r="AU31" s="26">
        <v>4</v>
      </c>
      <c r="AV31" s="26">
        <v>0</v>
      </c>
      <c r="AW31" s="26">
        <v>2.5</v>
      </c>
      <c r="AX31" s="26">
        <v>44</v>
      </c>
      <c r="AY31" s="26">
        <v>0</v>
      </c>
      <c r="AZ31" s="26">
        <v>44</v>
      </c>
      <c r="BA31" s="26">
        <v>0.3</v>
      </c>
      <c r="BB31" s="26">
        <v>3.33</v>
      </c>
      <c r="BC31" s="26">
        <v>39.869999999999997</v>
      </c>
      <c r="BD31" s="26">
        <v>57.67</v>
      </c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>
        <v>30.84</v>
      </c>
      <c r="BP31" s="26">
        <v>0</v>
      </c>
      <c r="BQ31" s="26"/>
      <c r="BR31" s="26"/>
      <c r="BS31" s="26"/>
      <c r="BT31" s="26" t="s">
        <v>4410</v>
      </c>
      <c r="BU31" s="26">
        <v>0</v>
      </c>
      <c r="BV31" s="26"/>
      <c r="BW31" s="26"/>
      <c r="BX31" s="26"/>
      <c r="BY31" s="26"/>
      <c r="BZ31" s="26"/>
      <c r="CA31" s="26"/>
      <c r="CB31" s="26"/>
      <c r="CC31" s="26">
        <v>0</v>
      </c>
      <c r="CD31" s="26"/>
      <c r="CE31" s="26"/>
      <c r="CF31" s="26"/>
      <c r="CG31" s="26"/>
      <c r="CH31" s="26"/>
      <c r="CI31" s="26"/>
      <c r="CJ31" s="26"/>
      <c r="CK31" s="26"/>
      <c r="CL31" s="26"/>
      <c r="CM31" s="26"/>
      <c r="CN31" s="26"/>
      <c r="CO31" s="26"/>
      <c r="CP31" s="26"/>
      <c r="CQ31" s="26"/>
      <c r="CR31" s="26"/>
      <c r="CS31" s="26"/>
      <c r="CT31" s="26" t="b">
        <v>1</v>
      </c>
      <c r="CU31" s="26"/>
      <c r="CV31" s="26"/>
      <c r="CW31" s="26"/>
      <c r="CX31" s="40" t="s">
        <v>353</v>
      </c>
      <c r="CY31" s="26" t="s">
        <v>330</v>
      </c>
      <c r="CZ31" s="26">
        <v>0</v>
      </c>
      <c r="DA31" s="26"/>
      <c r="DB31" s="26"/>
      <c r="DC31" s="26"/>
      <c r="DD31" s="26"/>
      <c r="DE31" s="26">
        <v>33</v>
      </c>
      <c r="DF31" s="26">
        <v>44</v>
      </c>
      <c r="DG31" s="26"/>
      <c r="DH31" s="26"/>
      <c r="DI31" s="26"/>
      <c r="DJ31" s="26"/>
      <c r="DK31" s="26"/>
      <c r="DL31" s="26"/>
      <c r="DM31" s="26"/>
      <c r="DN31" s="26">
        <v>9.7100000000000009</v>
      </c>
      <c r="DO31" s="26"/>
      <c r="DP31" s="26"/>
      <c r="DQ31" s="26"/>
      <c r="DR31" s="26" t="s">
        <v>330</v>
      </c>
      <c r="DS31" s="26" t="s">
        <v>319</v>
      </c>
      <c r="DT31" s="26" t="b">
        <v>1</v>
      </c>
      <c r="DU31" s="26" t="s">
        <v>330</v>
      </c>
      <c r="DV31" s="26">
        <v>8</v>
      </c>
      <c r="DW31" s="26"/>
      <c r="DX31" s="26"/>
      <c r="DY31" s="26"/>
      <c r="DZ31" s="26"/>
      <c r="EA31" s="26">
        <v>957643</v>
      </c>
    </row>
    <row r="32" spans="1:131">
      <c r="A32" s="42" t="s">
        <v>4419</v>
      </c>
      <c r="B32" s="26" t="s">
        <v>308</v>
      </c>
      <c r="C32" s="39">
        <v>43410</v>
      </c>
      <c r="D32" s="26" t="s">
        <v>4374</v>
      </c>
      <c r="E32" s="26" t="s">
        <v>4403</v>
      </c>
      <c r="F32" s="26" t="s">
        <v>4404</v>
      </c>
      <c r="G32" s="26" t="s">
        <v>309</v>
      </c>
      <c r="H32" s="26" t="s">
        <v>4405</v>
      </c>
      <c r="I32" s="26" t="s">
        <v>4406</v>
      </c>
      <c r="J32" s="26" t="s">
        <v>4407</v>
      </c>
      <c r="K32" s="26" t="s">
        <v>4408</v>
      </c>
      <c r="L32" s="26">
        <v>5045153</v>
      </c>
      <c r="M32" s="26">
        <v>1679593</v>
      </c>
      <c r="N32" s="26" t="s">
        <v>311</v>
      </c>
      <c r="O32" s="26" t="s">
        <v>312</v>
      </c>
      <c r="P32" s="26"/>
      <c r="Q32" s="26" t="s">
        <v>4409</v>
      </c>
      <c r="R32" s="26">
        <v>3</v>
      </c>
      <c r="S32" s="26" t="s">
        <v>315</v>
      </c>
      <c r="T32" s="26" t="s">
        <v>320</v>
      </c>
      <c r="U32" s="26" t="s">
        <v>322</v>
      </c>
      <c r="V32" s="26"/>
      <c r="W32" s="26">
        <v>1</v>
      </c>
      <c r="X32" s="26"/>
      <c r="Y32" s="26" t="s">
        <v>324</v>
      </c>
      <c r="Z32" s="26"/>
      <c r="AA32" s="26" t="b">
        <v>0</v>
      </c>
      <c r="AB32" s="26" t="s">
        <v>330</v>
      </c>
      <c r="AC32" s="26" t="s">
        <v>330</v>
      </c>
      <c r="AD32" s="26" t="s">
        <v>332</v>
      </c>
      <c r="AE32" s="26">
        <v>37</v>
      </c>
      <c r="AF32" s="40">
        <v>43319</v>
      </c>
      <c r="AG32" s="26">
        <v>1</v>
      </c>
      <c r="AH32" s="26">
        <v>0</v>
      </c>
      <c r="AI32" s="26">
        <v>31.15</v>
      </c>
      <c r="AJ32" s="26">
        <v>210</v>
      </c>
      <c r="AK32" s="26" t="s">
        <v>339</v>
      </c>
      <c r="AL32" s="26" t="s">
        <v>345</v>
      </c>
      <c r="AM32" s="26">
        <v>15.9</v>
      </c>
      <c r="AN32" s="26" t="s">
        <v>346</v>
      </c>
      <c r="AO32" s="26">
        <v>1933</v>
      </c>
      <c r="AP32" s="26">
        <v>261</v>
      </c>
      <c r="AQ32" s="26">
        <v>146</v>
      </c>
      <c r="AR32" s="26">
        <v>68</v>
      </c>
      <c r="AS32" s="26">
        <v>10.9</v>
      </c>
      <c r="AT32" s="26" t="s">
        <v>350</v>
      </c>
      <c r="AU32" s="26">
        <v>8</v>
      </c>
      <c r="AV32" s="26">
        <v>0</v>
      </c>
      <c r="AW32" s="26">
        <v>0</v>
      </c>
      <c r="AX32" s="26">
        <v>46</v>
      </c>
      <c r="AY32" s="26">
        <v>0</v>
      </c>
      <c r="AZ32" s="26">
        <v>46</v>
      </c>
      <c r="BA32" s="26">
        <v>0.4</v>
      </c>
      <c r="BB32" s="26">
        <v>2.34</v>
      </c>
      <c r="BC32" s="26">
        <v>43.26</v>
      </c>
      <c r="BD32" s="26">
        <v>59.16</v>
      </c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>
        <v>30.18</v>
      </c>
      <c r="BP32" s="26">
        <v>0</v>
      </c>
      <c r="BQ32" s="26"/>
      <c r="BR32" s="26"/>
      <c r="BS32" s="26"/>
      <c r="BT32" s="26" t="s">
        <v>4410</v>
      </c>
      <c r="BU32" s="26">
        <v>0</v>
      </c>
      <c r="BV32" s="26"/>
      <c r="BW32" s="26"/>
      <c r="BX32" s="26"/>
      <c r="BY32" s="26"/>
      <c r="BZ32" s="26"/>
      <c r="CA32" s="26"/>
      <c r="CB32" s="26"/>
      <c r="CC32" s="26">
        <v>0</v>
      </c>
      <c r="CD32" s="26"/>
      <c r="CE32" s="26"/>
      <c r="CF32" s="26"/>
      <c r="CG32" s="26"/>
      <c r="CH32" s="26"/>
      <c r="CI32" s="26"/>
      <c r="CJ32" s="26"/>
      <c r="CK32" s="26"/>
      <c r="CL32" s="26"/>
      <c r="CM32" s="26"/>
      <c r="CN32" s="26"/>
      <c r="CO32" s="26"/>
      <c r="CP32" s="26"/>
      <c r="CQ32" s="26"/>
      <c r="CR32" s="26"/>
      <c r="CS32" s="26"/>
      <c r="CT32" s="26" t="b">
        <v>1</v>
      </c>
      <c r="CU32" s="26"/>
      <c r="CV32" s="26"/>
      <c r="CW32" s="26"/>
      <c r="CX32" s="40" t="s">
        <v>353</v>
      </c>
      <c r="CY32" s="26" t="s">
        <v>330</v>
      </c>
      <c r="CZ32" s="26">
        <v>0</v>
      </c>
      <c r="DA32" s="26"/>
      <c r="DB32" s="26"/>
      <c r="DC32" s="26"/>
      <c r="DD32" s="26"/>
      <c r="DE32" s="26">
        <v>15.2</v>
      </c>
      <c r="DF32" s="26">
        <v>46</v>
      </c>
      <c r="DG32" s="26"/>
      <c r="DH32" s="26"/>
      <c r="DI32" s="26"/>
      <c r="DJ32" s="26"/>
      <c r="DK32" s="26"/>
      <c r="DL32" s="26"/>
      <c r="DM32" s="26"/>
      <c r="DN32" s="26">
        <v>21.17</v>
      </c>
      <c r="DO32" s="26"/>
      <c r="DP32" s="26"/>
      <c r="DQ32" s="26"/>
      <c r="DR32" s="26" t="s">
        <v>330</v>
      </c>
      <c r="DS32" s="26" t="s">
        <v>319</v>
      </c>
      <c r="DT32" s="26" t="b">
        <v>1</v>
      </c>
      <c r="DU32" s="26" t="s">
        <v>330</v>
      </c>
      <c r="DV32" s="26">
        <v>8</v>
      </c>
      <c r="DW32" s="26"/>
      <c r="DX32" s="26"/>
      <c r="DY32" s="26"/>
      <c r="DZ32" s="26"/>
      <c r="EA32" s="26">
        <v>957643</v>
      </c>
    </row>
    <row r="33" spans="1:131">
      <c r="A33" s="42" t="s">
        <v>1172</v>
      </c>
      <c r="B33" s="26" t="s">
        <v>308</v>
      </c>
      <c r="C33" s="39">
        <v>43410</v>
      </c>
      <c r="D33" s="26" t="s">
        <v>4374</v>
      </c>
      <c r="E33" s="26" t="s">
        <v>4403</v>
      </c>
      <c r="F33" s="26" t="s">
        <v>4404</v>
      </c>
      <c r="G33" s="26" t="s">
        <v>309</v>
      </c>
      <c r="H33" s="26" t="s">
        <v>4405</v>
      </c>
      <c r="I33" s="26" t="s">
        <v>4406</v>
      </c>
      <c r="J33" s="26" t="s">
        <v>4407</v>
      </c>
      <c r="K33" s="26" t="s">
        <v>4408</v>
      </c>
      <c r="L33" s="26">
        <v>5045153</v>
      </c>
      <c r="M33" s="26">
        <v>1679593</v>
      </c>
      <c r="N33" s="26" t="s">
        <v>311</v>
      </c>
      <c r="O33" s="26" t="s">
        <v>312</v>
      </c>
      <c r="P33" s="26"/>
      <c r="Q33" s="26" t="s">
        <v>4409</v>
      </c>
      <c r="R33" s="26">
        <v>3</v>
      </c>
      <c r="S33" s="26" t="s">
        <v>316</v>
      </c>
      <c r="T33" s="26" t="s">
        <v>320</v>
      </c>
      <c r="U33" s="26" t="s">
        <v>322</v>
      </c>
      <c r="V33" s="26"/>
      <c r="W33" s="26">
        <v>2</v>
      </c>
      <c r="X33" s="26"/>
      <c r="Y33" s="26" t="s">
        <v>325</v>
      </c>
      <c r="Z33" s="26"/>
      <c r="AA33" s="26" t="b">
        <v>0</v>
      </c>
      <c r="AB33" s="26" t="s">
        <v>330</v>
      </c>
      <c r="AC33" s="26" t="s">
        <v>330</v>
      </c>
      <c r="AD33" s="26" t="s">
        <v>332</v>
      </c>
      <c r="AE33" s="26">
        <v>37</v>
      </c>
      <c r="AF33" s="40">
        <v>43319</v>
      </c>
      <c r="AG33" s="26" t="s">
        <v>336</v>
      </c>
      <c r="AH33" s="26">
        <v>0</v>
      </c>
      <c r="AI33" s="26">
        <v>31.15</v>
      </c>
      <c r="AJ33" s="26">
        <v>210</v>
      </c>
      <c r="AK33" s="26" t="s">
        <v>339</v>
      </c>
      <c r="AL33" s="26" t="s">
        <v>345</v>
      </c>
      <c r="AM33" s="26">
        <v>16.399999999999999</v>
      </c>
      <c r="AN33" s="26" t="s">
        <v>346</v>
      </c>
      <c r="AO33" s="26">
        <v>1933</v>
      </c>
      <c r="AP33" s="26">
        <v>261</v>
      </c>
      <c r="AQ33" s="26">
        <v>146</v>
      </c>
      <c r="AR33" s="26">
        <v>65</v>
      </c>
      <c r="AS33" s="26">
        <v>10</v>
      </c>
      <c r="AT33" s="26" t="s">
        <v>350</v>
      </c>
      <c r="AU33" s="26">
        <v>8</v>
      </c>
      <c r="AV33" s="26">
        <v>0</v>
      </c>
      <c r="AW33" s="26">
        <v>0</v>
      </c>
      <c r="AX33" s="26">
        <v>43</v>
      </c>
      <c r="AY33" s="26">
        <v>0</v>
      </c>
      <c r="AZ33" s="26">
        <v>43</v>
      </c>
      <c r="BA33" s="26">
        <v>0.4</v>
      </c>
      <c r="BB33" s="26">
        <v>2.4900000000000002</v>
      </c>
      <c r="BC33" s="26">
        <v>40.11</v>
      </c>
      <c r="BD33" s="26">
        <v>56.51</v>
      </c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>
        <v>30.18</v>
      </c>
      <c r="BP33" s="26">
        <v>0</v>
      </c>
      <c r="BQ33" s="26"/>
      <c r="BR33" s="26"/>
      <c r="BS33" s="26"/>
      <c r="BT33" s="26" t="s">
        <v>4410</v>
      </c>
      <c r="BU33" s="26">
        <v>0</v>
      </c>
      <c r="BV33" s="26"/>
      <c r="BW33" s="26"/>
      <c r="BX33" s="26"/>
      <c r="BY33" s="26"/>
      <c r="BZ33" s="26"/>
      <c r="CA33" s="26"/>
      <c r="CB33" s="26"/>
      <c r="CC33" s="26">
        <v>0</v>
      </c>
      <c r="CD33" s="26"/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6"/>
      <c r="CQ33" s="26"/>
      <c r="CR33" s="26"/>
      <c r="CS33" s="26"/>
      <c r="CT33" s="26" t="b">
        <v>1</v>
      </c>
      <c r="CU33" s="26"/>
      <c r="CV33" s="26"/>
      <c r="CW33" s="26"/>
      <c r="CX33" s="40" t="s">
        <v>353</v>
      </c>
      <c r="CY33" s="26" t="s">
        <v>330</v>
      </c>
      <c r="CZ33" s="26">
        <v>0</v>
      </c>
      <c r="DA33" s="26"/>
      <c r="DB33" s="26"/>
      <c r="DC33" s="26"/>
      <c r="DD33" s="26"/>
      <c r="DE33" s="26">
        <v>0</v>
      </c>
      <c r="DF33" s="26">
        <v>43</v>
      </c>
      <c r="DG33" s="26"/>
      <c r="DH33" s="26"/>
      <c r="DI33" s="26"/>
      <c r="DJ33" s="26"/>
      <c r="DK33" s="26"/>
      <c r="DL33" s="26"/>
      <c r="DM33" s="26"/>
      <c r="DN33" s="26">
        <v>10.26</v>
      </c>
      <c r="DO33" s="26"/>
      <c r="DP33" s="26"/>
      <c r="DQ33" s="26"/>
      <c r="DR33" s="26" t="s">
        <v>330</v>
      </c>
      <c r="DS33" s="26" t="s">
        <v>319</v>
      </c>
      <c r="DT33" s="26" t="b">
        <v>1</v>
      </c>
      <c r="DU33" s="26" t="s">
        <v>330</v>
      </c>
      <c r="DV33" s="26">
        <v>8</v>
      </c>
      <c r="DW33" s="26"/>
      <c r="DX33" s="26"/>
      <c r="DY33" s="26"/>
      <c r="DZ33" s="26"/>
      <c r="EA33" s="26">
        <v>957643</v>
      </c>
    </row>
    <row r="34" spans="1:131">
      <c r="A34" s="42" t="s">
        <v>4420</v>
      </c>
      <c r="B34" s="26" t="s">
        <v>308</v>
      </c>
      <c r="C34" s="39">
        <v>43410</v>
      </c>
      <c r="D34" s="26" t="s">
        <v>4374</v>
      </c>
      <c r="E34" s="26" t="s">
        <v>4403</v>
      </c>
      <c r="F34" s="26" t="s">
        <v>4404</v>
      </c>
      <c r="G34" s="26" t="s">
        <v>309</v>
      </c>
      <c r="H34" s="26" t="s">
        <v>4405</v>
      </c>
      <c r="I34" s="26" t="s">
        <v>4406</v>
      </c>
      <c r="J34" s="26" t="s">
        <v>4407</v>
      </c>
      <c r="K34" s="26" t="s">
        <v>4408</v>
      </c>
      <c r="L34" s="26">
        <v>5045153</v>
      </c>
      <c r="M34" s="26">
        <v>1679593</v>
      </c>
      <c r="N34" s="26" t="s">
        <v>311</v>
      </c>
      <c r="O34" s="26" t="s">
        <v>312</v>
      </c>
      <c r="P34" s="26"/>
      <c r="Q34" s="26" t="s">
        <v>4409</v>
      </c>
      <c r="R34" s="26">
        <v>3</v>
      </c>
      <c r="S34" s="26" t="s">
        <v>317</v>
      </c>
      <c r="T34" s="26" t="s">
        <v>320</v>
      </c>
      <c r="U34" s="26" t="s">
        <v>322</v>
      </c>
      <c r="V34" s="26"/>
      <c r="W34" s="26">
        <v>1</v>
      </c>
      <c r="X34" s="26"/>
      <c r="Y34" s="26" t="s">
        <v>325</v>
      </c>
      <c r="Z34" s="26"/>
      <c r="AA34" s="26" t="b">
        <v>0</v>
      </c>
      <c r="AB34" s="26" t="s">
        <v>330</v>
      </c>
      <c r="AC34" s="26" t="s">
        <v>330</v>
      </c>
      <c r="AD34" s="26" t="s">
        <v>332</v>
      </c>
      <c r="AE34" s="26">
        <v>37</v>
      </c>
      <c r="AF34" s="40">
        <v>43319</v>
      </c>
      <c r="AG34" s="26" t="s">
        <v>336</v>
      </c>
      <c r="AH34" s="26">
        <v>0</v>
      </c>
      <c r="AI34" s="26">
        <v>31.15</v>
      </c>
      <c r="AJ34" s="26">
        <v>210</v>
      </c>
      <c r="AK34" s="26" t="s">
        <v>339</v>
      </c>
      <c r="AL34" s="26" t="s">
        <v>345</v>
      </c>
      <c r="AM34" s="26">
        <v>16.399999999999999</v>
      </c>
      <c r="AN34" s="26" t="s">
        <v>346</v>
      </c>
      <c r="AO34" s="26">
        <v>1933</v>
      </c>
      <c r="AP34" s="26">
        <v>261</v>
      </c>
      <c r="AQ34" s="26">
        <v>146</v>
      </c>
      <c r="AR34" s="26">
        <v>65</v>
      </c>
      <c r="AS34" s="26">
        <v>10</v>
      </c>
      <c r="AT34" s="26" t="s">
        <v>350</v>
      </c>
      <c r="AU34" s="26">
        <v>8</v>
      </c>
      <c r="AV34" s="26">
        <v>0</v>
      </c>
      <c r="AW34" s="26">
        <v>0</v>
      </c>
      <c r="AX34" s="26">
        <v>46</v>
      </c>
      <c r="AY34" s="26">
        <v>0</v>
      </c>
      <c r="AZ34" s="26">
        <v>46</v>
      </c>
      <c r="BA34" s="26">
        <v>0.4</v>
      </c>
      <c r="BB34" s="26">
        <v>2.4900000000000002</v>
      </c>
      <c r="BC34" s="26">
        <v>43.11</v>
      </c>
      <c r="BD34" s="26">
        <v>59.51</v>
      </c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>
        <v>30.18</v>
      </c>
      <c r="BP34" s="26">
        <v>0</v>
      </c>
      <c r="BQ34" s="26"/>
      <c r="BR34" s="26"/>
      <c r="BS34" s="26"/>
      <c r="BT34" s="26" t="s">
        <v>4410</v>
      </c>
      <c r="BU34" s="26">
        <v>0</v>
      </c>
      <c r="BV34" s="26"/>
      <c r="BW34" s="26"/>
      <c r="BX34" s="26"/>
      <c r="BY34" s="26"/>
      <c r="BZ34" s="26"/>
      <c r="CA34" s="26"/>
      <c r="CB34" s="26"/>
      <c r="CC34" s="26">
        <v>0</v>
      </c>
      <c r="CD34" s="26"/>
      <c r="CE34" s="26"/>
      <c r="CF34" s="26"/>
      <c r="CG34" s="26"/>
      <c r="CH34" s="26"/>
      <c r="CI34" s="26"/>
      <c r="CJ34" s="26"/>
      <c r="CK34" s="26"/>
      <c r="CL34" s="26"/>
      <c r="CM34" s="26"/>
      <c r="CN34" s="26"/>
      <c r="CO34" s="26"/>
      <c r="CP34" s="26"/>
      <c r="CQ34" s="26"/>
      <c r="CR34" s="26"/>
      <c r="CS34" s="26"/>
      <c r="CT34" s="26" t="b">
        <v>1</v>
      </c>
      <c r="CU34" s="26"/>
      <c r="CV34" s="26"/>
      <c r="CW34" s="26"/>
      <c r="CX34" s="40" t="s">
        <v>353</v>
      </c>
      <c r="CY34" s="26" t="s">
        <v>330</v>
      </c>
      <c r="CZ34" s="26">
        <v>0</v>
      </c>
      <c r="DA34" s="26"/>
      <c r="DB34" s="26"/>
      <c r="DC34" s="26"/>
      <c r="DD34" s="26"/>
      <c r="DE34" s="26">
        <v>33</v>
      </c>
      <c r="DF34" s="26">
        <v>46</v>
      </c>
      <c r="DG34" s="26"/>
      <c r="DH34" s="26"/>
      <c r="DI34" s="26"/>
      <c r="DJ34" s="26"/>
      <c r="DK34" s="26"/>
      <c r="DL34" s="26"/>
      <c r="DM34" s="26"/>
      <c r="DN34" s="26">
        <v>20.48</v>
      </c>
      <c r="DO34" s="26"/>
      <c r="DP34" s="26"/>
      <c r="DQ34" s="26"/>
      <c r="DR34" s="26" t="s">
        <v>330</v>
      </c>
      <c r="DS34" s="26" t="s">
        <v>319</v>
      </c>
      <c r="DT34" s="26" t="b">
        <v>1</v>
      </c>
      <c r="DU34" s="26" t="s">
        <v>330</v>
      </c>
      <c r="DV34" s="26">
        <v>8</v>
      </c>
      <c r="DW34" s="26"/>
      <c r="DX34" s="26"/>
      <c r="DY34" s="26"/>
      <c r="DZ34" s="26"/>
      <c r="EA34" s="26">
        <v>957643</v>
      </c>
    </row>
    <row r="35" spans="1:131">
      <c r="A35" s="42" t="s">
        <v>4421</v>
      </c>
      <c r="B35" s="26" t="s">
        <v>308</v>
      </c>
      <c r="C35" s="39">
        <v>43410</v>
      </c>
      <c r="D35" s="26" t="s">
        <v>4374</v>
      </c>
      <c r="E35" s="26" t="s">
        <v>4403</v>
      </c>
      <c r="F35" s="26" t="s">
        <v>4404</v>
      </c>
      <c r="G35" s="26" t="s">
        <v>309</v>
      </c>
      <c r="H35" s="26" t="s">
        <v>4405</v>
      </c>
      <c r="I35" s="26" t="s">
        <v>4406</v>
      </c>
      <c r="J35" s="26" t="s">
        <v>4407</v>
      </c>
      <c r="K35" s="26" t="s">
        <v>4408</v>
      </c>
      <c r="L35" s="26">
        <v>5045153</v>
      </c>
      <c r="M35" s="26">
        <v>1679593</v>
      </c>
      <c r="N35" s="26" t="s">
        <v>311</v>
      </c>
      <c r="O35" s="26" t="s">
        <v>312</v>
      </c>
      <c r="P35" s="26"/>
      <c r="Q35" s="26" t="s">
        <v>4409</v>
      </c>
      <c r="R35" s="26">
        <v>3</v>
      </c>
      <c r="S35" s="26" t="s">
        <v>318</v>
      </c>
      <c r="T35" s="26" t="s">
        <v>320</v>
      </c>
      <c r="U35" s="26" t="s">
        <v>322</v>
      </c>
      <c r="V35" s="26"/>
      <c r="W35" s="26">
        <v>1</v>
      </c>
      <c r="X35" s="26"/>
      <c r="Y35" s="26" t="s">
        <v>328</v>
      </c>
      <c r="Z35" s="26"/>
      <c r="AA35" s="26" t="s">
        <v>329</v>
      </c>
      <c r="AB35" s="26" t="s">
        <v>331</v>
      </c>
      <c r="AC35" s="26" t="s">
        <v>258</v>
      </c>
      <c r="AD35" s="26" t="s">
        <v>335</v>
      </c>
      <c r="AE35" s="26">
        <v>37</v>
      </c>
      <c r="AF35" s="40">
        <v>43319</v>
      </c>
      <c r="AG35" s="26" t="s">
        <v>336</v>
      </c>
      <c r="AH35" s="26">
        <v>0</v>
      </c>
      <c r="AI35" s="26">
        <v>31.15</v>
      </c>
      <c r="AJ35" s="26">
        <v>210</v>
      </c>
      <c r="AK35" s="26" t="s">
        <v>339</v>
      </c>
      <c r="AL35" s="26" t="s">
        <v>345</v>
      </c>
      <c r="AM35" s="26">
        <v>17.8</v>
      </c>
      <c r="AN35" s="26" t="s">
        <v>346</v>
      </c>
      <c r="AO35" s="26">
        <v>1933</v>
      </c>
      <c r="AP35" s="26">
        <v>261</v>
      </c>
      <c r="AQ35" s="26">
        <v>146</v>
      </c>
      <c r="AR35" s="26">
        <v>65</v>
      </c>
      <c r="AS35" s="26">
        <v>5</v>
      </c>
      <c r="AT35" s="26" t="s">
        <v>350</v>
      </c>
      <c r="AU35" s="26">
        <v>6</v>
      </c>
      <c r="AV35" s="26">
        <v>0</v>
      </c>
      <c r="AW35" s="26">
        <v>0</v>
      </c>
      <c r="AX35" s="26">
        <v>49</v>
      </c>
      <c r="AY35" s="26">
        <v>0</v>
      </c>
      <c r="AZ35" s="26">
        <v>49</v>
      </c>
      <c r="BA35" s="26">
        <v>0.6</v>
      </c>
      <c r="BB35" s="26">
        <v>3.13</v>
      </c>
      <c r="BC35" s="26">
        <v>44.77</v>
      </c>
      <c r="BD35" s="26">
        <v>62.57</v>
      </c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>
        <v>30.18</v>
      </c>
      <c r="BP35" s="26">
        <v>0</v>
      </c>
      <c r="BQ35" s="26"/>
      <c r="BR35" s="26"/>
      <c r="BS35" s="26"/>
      <c r="BT35" s="26" t="s">
        <v>4410</v>
      </c>
      <c r="BU35" s="26">
        <v>0</v>
      </c>
      <c r="BV35" s="26"/>
      <c r="BW35" s="26"/>
      <c r="BX35" s="26"/>
      <c r="BY35" s="26"/>
      <c r="BZ35" s="26"/>
      <c r="CA35" s="26"/>
      <c r="CB35" s="26"/>
      <c r="CC35" s="26">
        <v>0</v>
      </c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 t="b">
        <v>1</v>
      </c>
      <c r="CU35" s="26"/>
      <c r="CV35" s="26"/>
      <c r="CW35" s="26"/>
      <c r="CX35" s="40" t="s">
        <v>354</v>
      </c>
      <c r="CY35" s="26" t="s">
        <v>330</v>
      </c>
      <c r="CZ35" s="26">
        <v>0</v>
      </c>
      <c r="DA35" s="26"/>
      <c r="DB35" s="26"/>
      <c r="DC35" s="26"/>
      <c r="DD35" s="26"/>
      <c r="DE35" s="26">
        <v>16.399999999999999</v>
      </c>
      <c r="DF35" s="26">
        <v>49</v>
      </c>
      <c r="DG35" s="26"/>
      <c r="DH35" s="26"/>
      <c r="DI35" s="26"/>
      <c r="DJ35" s="26"/>
      <c r="DK35" s="26"/>
      <c r="DL35" s="26"/>
      <c r="DM35" s="26"/>
      <c r="DN35" s="26">
        <v>30.01</v>
      </c>
      <c r="DO35" s="26"/>
      <c r="DP35" s="26"/>
      <c r="DQ35" s="26"/>
      <c r="DR35" s="26" t="s">
        <v>330</v>
      </c>
      <c r="DS35" s="26" t="s">
        <v>319</v>
      </c>
      <c r="DT35" s="26" t="b">
        <v>1</v>
      </c>
      <c r="DU35" s="26" t="s">
        <v>330</v>
      </c>
      <c r="DV35" s="26">
        <v>8</v>
      </c>
      <c r="DW35" s="26"/>
      <c r="DX35" s="26"/>
      <c r="DY35" s="26"/>
      <c r="DZ35" s="26"/>
      <c r="EA35" s="26">
        <v>957643</v>
      </c>
    </row>
    <row r="36" spans="1:131">
      <c r="A36" s="42" t="s">
        <v>4422</v>
      </c>
      <c r="B36" s="26" t="s">
        <v>308</v>
      </c>
      <c r="C36" s="39">
        <v>43410</v>
      </c>
      <c r="D36" s="26" t="s">
        <v>4374</v>
      </c>
      <c r="E36" s="26" t="s">
        <v>4403</v>
      </c>
      <c r="F36" s="26" t="s">
        <v>4404</v>
      </c>
      <c r="G36" s="26" t="s">
        <v>309</v>
      </c>
      <c r="H36" s="26" t="s">
        <v>4405</v>
      </c>
      <c r="I36" s="26" t="s">
        <v>4406</v>
      </c>
      <c r="J36" s="26" t="s">
        <v>4407</v>
      </c>
      <c r="K36" s="26" t="s">
        <v>4408</v>
      </c>
      <c r="L36" s="26">
        <v>5045153</v>
      </c>
      <c r="M36" s="26">
        <v>1679593</v>
      </c>
      <c r="N36" s="26" t="s">
        <v>311</v>
      </c>
      <c r="O36" s="26" t="s">
        <v>312</v>
      </c>
      <c r="P36" s="26"/>
      <c r="Q36" s="26" t="s">
        <v>4409</v>
      </c>
      <c r="R36" s="26">
        <v>3</v>
      </c>
      <c r="S36" s="26" t="s">
        <v>319</v>
      </c>
      <c r="T36" s="26" t="s">
        <v>320</v>
      </c>
      <c r="U36" s="26" t="s">
        <v>322</v>
      </c>
      <c r="V36" s="26"/>
      <c r="W36" s="26">
        <v>4</v>
      </c>
      <c r="X36" s="26"/>
      <c r="Y36" s="26" t="s">
        <v>327</v>
      </c>
      <c r="Z36" s="26"/>
      <c r="AA36" s="26" t="s">
        <v>329</v>
      </c>
      <c r="AB36" s="26" t="s">
        <v>331</v>
      </c>
      <c r="AC36" s="26" t="s">
        <v>258</v>
      </c>
      <c r="AD36" s="26" t="s">
        <v>335</v>
      </c>
      <c r="AE36" s="26">
        <v>37</v>
      </c>
      <c r="AF36" s="40">
        <v>43319</v>
      </c>
      <c r="AG36" s="26" t="s">
        <v>336</v>
      </c>
      <c r="AH36" s="26">
        <v>0</v>
      </c>
      <c r="AI36" s="26">
        <v>31.15</v>
      </c>
      <c r="AJ36" s="26">
        <v>210</v>
      </c>
      <c r="AK36" s="26" t="s">
        <v>339</v>
      </c>
      <c r="AL36" s="26" t="s">
        <v>345</v>
      </c>
      <c r="AM36" s="26">
        <v>17.899999999999999</v>
      </c>
      <c r="AN36" s="26" t="s">
        <v>346</v>
      </c>
      <c r="AO36" s="26">
        <v>1933</v>
      </c>
      <c r="AP36" s="26">
        <v>261</v>
      </c>
      <c r="AQ36" s="26">
        <v>146</v>
      </c>
      <c r="AR36" s="26">
        <v>61</v>
      </c>
      <c r="AS36" s="26">
        <v>4.5999999999999996</v>
      </c>
      <c r="AT36" s="26" t="s">
        <v>350</v>
      </c>
      <c r="AU36" s="26">
        <v>6</v>
      </c>
      <c r="AV36" s="26">
        <v>0</v>
      </c>
      <c r="AW36" s="26">
        <v>0</v>
      </c>
      <c r="AX36" s="26">
        <v>44</v>
      </c>
      <c r="AY36" s="26">
        <v>0</v>
      </c>
      <c r="AZ36" s="26">
        <v>44</v>
      </c>
      <c r="BA36" s="26">
        <v>0.6</v>
      </c>
      <c r="BB36" s="26">
        <v>3.33</v>
      </c>
      <c r="BC36" s="26">
        <v>39.57</v>
      </c>
      <c r="BD36" s="26">
        <v>57.47</v>
      </c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>
        <v>30.18</v>
      </c>
      <c r="BP36" s="26">
        <v>0</v>
      </c>
      <c r="BQ36" s="26"/>
      <c r="BR36" s="26"/>
      <c r="BS36" s="26"/>
      <c r="BT36" s="26" t="s">
        <v>4410</v>
      </c>
      <c r="BU36" s="26">
        <v>0</v>
      </c>
      <c r="BV36" s="26"/>
      <c r="BW36" s="26"/>
      <c r="BX36" s="26"/>
      <c r="BY36" s="26"/>
      <c r="BZ36" s="26"/>
      <c r="CA36" s="26"/>
      <c r="CB36" s="26"/>
      <c r="CC36" s="26">
        <v>0</v>
      </c>
      <c r="CD36" s="26"/>
      <c r="CE36" s="26"/>
      <c r="CF36" s="26"/>
      <c r="CG36" s="26"/>
      <c r="CH36" s="26"/>
      <c r="CI36" s="26"/>
      <c r="CJ36" s="26"/>
      <c r="CK36" s="26"/>
      <c r="CL36" s="26"/>
      <c r="CM36" s="26"/>
      <c r="CN36" s="26"/>
      <c r="CO36" s="26"/>
      <c r="CP36" s="26"/>
      <c r="CQ36" s="26"/>
      <c r="CR36" s="26"/>
      <c r="CS36" s="26"/>
      <c r="CT36" s="26" t="b">
        <v>1</v>
      </c>
      <c r="CU36" s="26"/>
      <c r="CV36" s="26"/>
      <c r="CW36" s="26"/>
      <c r="CX36" s="40" t="s">
        <v>354</v>
      </c>
      <c r="CY36" s="26" t="s">
        <v>330</v>
      </c>
      <c r="CZ36" s="26">
        <v>0</v>
      </c>
      <c r="DA36" s="26"/>
      <c r="DB36" s="26"/>
      <c r="DC36" s="26"/>
      <c r="DD36" s="26"/>
      <c r="DE36" s="26">
        <v>33</v>
      </c>
      <c r="DF36" s="26">
        <v>44</v>
      </c>
      <c r="DG36" s="26"/>
      <c r="DH36" s="26"/>
      <c r="DI36" s="26"/>
      <c r="DJ36" s="26"/>
      <c r="DK36" s="26"/>
      <c r="DL36" s="26"/>
      <c r="DM36" s="26"/>
      <c r="DN36" s="26">
        <v>9.06</v>
      </c>
      <c r="DO36" s="26"/>
      <c r="DP36" s="26"/>
      <c r="DQ36" s="26"/>
      <c r="DR36" s="26" t="s">
        <v>330</v>
      </c>
      <c r="DS36" s="26" t="s">
        <v>319</v>
      </c>
      <c r="DT36" s="26" t="b">
        <v>1</v>
      </c>
      <c r="DU36" s="26" t="s">
        <v>330</v>
      </c>
      <c r="DV36" s="26">
        <v>8</v>
      </c>
      <c r="DW36" s="26"/>
      <c r="DX36" s="26"/>
      <c r="DY36" s="26"/>
      <c r="DZ36" s="26"/>
      <c r="EA36" s="26">
        <v>957643</v>
      </c>
    </row>
    <row r="37" spans="1:131">
      <c r="A37" s="42" t="s">
        <v>4423</v>
      </c>
      <c r="B37" s="26" t="s">
        <v>308</v>
      </c>
      <c r="C37" s="39">
        <v>43410</v>
      </c>
      <c r="D37" s="26" t="s">
        <v>4374</v>
      </c>
      <c r="E37" s="26" t="s">
        <v>4403</v>
      </c>
      <c r="F37" s="26" t="s">
        <v>4404</v>
      </c>
      <c r="G37" s="26" t="s">
        <v>309</v>
      </c>
      <c r="H37" s="26" t="s">
        <v>4405</v>
      </c>
      <c r="I37" s="26" t="s">
        <v>4406</v>
      </c>
      <c r="J37" s="26" t="s">
        <v>4407</v>
      </c>
      <c r="K37" s="26" t="s">
        <v>4408</v>
      </c>
      <c r="L37" s="26">
        <v>5045153</v>
      </c>
      <c r="M37" s="26">
        <v>1679593</v>
      </c>
      <c r="N37" s="26" t="s">
        <v>311</v>
      </c>
      <c r="O37" s="26" t="s">
        <v>312</v>
      </c>
      <c r="P37" s="26"/>
      <c r="Q37" s="26" t="s">
        <v>4409</v>
      </c>
      <c r="R37" s="26">
        <v>4</v>
      </c>
      <c r="S37" s="26" t="s">
        <v>315</v>
      </c>
      <c r="T37" s="26" t="s">
        <v>320</v>
      </c>
      <c r="U37" s="26" t="s">
        <v>322</v>
      </c>
      <c r="V37" s="26"/>
      <c r="W37" s="26">
        <v>1</v>
      </c>
      <c r="X37" s="26"/>
      <c r="Y37" s="26" t="s">
        <v>324</v>
      </c>
      <c r="Z37" s="26"/>
      <c r="AA37" s="26" t="b">
        <v>0</v>
      </c>
      <c r="AB37" s="26" t="s">
        <v>330</v>
      </c>
      <c r="AC37" s="26" t="s">
        <v>330</v>
      </c>
      <c r="AD37" s="26" t="s">
        <v>4415</v>
      </c>
      <c r="AE37" s="26">
        <v>39</v>
      </c>
      <c r="AF37" s="40">
        <v>43319</v>
      </c>
      <c r="AG37" s="26">
        <v>1</v>
      </c>
      <c r="AH37" s="26">
        <v>0</v>
      </c>
      <c r="AI37" s="26">
        <v>31.3</v>
      </c>
      <c r="AJ37" s="26">
        <v>290</v>
      </c>
      <c r="AK37" s="26" t="s">
        <v>339</v>
      </c>
      <c r="AL37" s="26">
        <v>80010668</v>
      </c>
      <c r="AM37" s="26">
        <v>15.9</v>
      </c>
      <c r="AN37" s="26" t="s">
        <v>347</v>
      </c>
      <c r="AO37" s="26">
        <v>1934</v>
      </c>
      <c r="AP37" s="26">
        <v>303</v>
      </c>
      <c r="AQ37" s="26">
        <v>99</v>
      </c>
      <c r="AR37" s="26">
        <v>67</v>
      </c>
      <c r="AS37" s="26">
        <v>10</v>
      </c>
      <c r="AT37" s="26" t="s">
        <v>350</v>
      </c>
      <c r="AU37" s="26">
        <v>4</v>
      </c>
      <c r="AV37" s="26">
        <v>0</v>
      </c>
      <c r="AW37" s="26">
        <v>5</v>
      </c>
      <c r="AX37" s="26">
        <v>46</v>
      </c>
      <c r="AY37" s="26">
        <v>0</v>
      </c>
      <c r="AZ37" s="26">
        <v>46</v>
      </c>
      <c r="BA37" s="26">
        <v>0.8</v>
      </c>
      <c r="BB37" s="26">
        <v>2.42</v>
      </c>
      <c r="BC37" s="26">
        <v>42.78</v>
      </c>
      <c r="BD37" s="26">
        <v>58.68</v>
      </c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>
        <v>30.33</v>
      </c>
      <c r="BP37" s="26">
        <v>0</v>
      </c>
      <c r="BQ37" s="26"/>
      <c r="BR37" s="26"/>
      <c r="BS37" s="26"/>
      <c r="BT37" s="26" t="s">
        <v>4410</v>
      </c>
      <c r="BU37" s="26">
        <v>0</v>
      </c>
      <c r="BV37" s="26"/>
      <c r="BW37" s="26"/>
      <c r="BX37" s="26"/>
      <c r="BY37" s="26"/>
      <c r="BZ37" s="26"/>
      <c r="CA37" s="26"/>
      <c r="CB37" s="26"/>
      <c r="CC37" s="26">
        <v>0</v>
      </c>
      <c r="CD37" s="26"/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6"/>
      <c r="CQ37" s="26"/>
      <c r="CR37" s="26"/>
      <c r="CS37" s="26"/>
      <c r="CT37" s="26" t="b">
        <v>1</v>
      </c>
      <c r="CU37" s="26"/>
      <c r="CV37" s="26"/>
      <c r="CW37" s="26"/>
      <c r="CX37" s="40" t="s">
        <v>353</v>
      </c>
      <c r="CY37" s="26" t="s">
        <v>330</v>
      </c>
      <c r="CZ37" s="26">
        <v>0</v>
      </c>
      <c r="DA37" s="26"/>
      <c r="DB37" s="26"/>
      <c r="DC37" s="26"/>
      <c r="DD37" s="26"/>
      <c r="DE37" s="26">
        <v>15.2</v>
      </c>
      <c r="DF37" s="26">
        <v>46</v>
      </c>
      <c r="DG37" s="26"/>
      <c r="DH37" s="26"/>
      <c r="DI37" s="26"/>
      <c r="DJ37" s="26"/>
      <c r="DK37" s="26"/>
      <c r="DL37" s="26"/>
      <c r="DM37" s="26"/>
      <c r="DN37" s="26">
        <v>18.989999999999998</v>
      </c>
      <c r="DO37" s="26"/>
      <c r="DP37" s="26"/>
      <c r="DQ37" s="26"/>
      <c r="DR37" s="26" t="s">
        <v>330</v>
      </c>
      <c r="DS37" s="26" t="s">
        <v>319</v>
      </c>
      <c r="DT37" s="26" t="b">
        <v>1</v>
      </c>
      <c r="DU37" s="26" t="s">
        <v>330</v>
      </c>
      <c r="DV37" s="26">
        <v>8</v>
      </c>
      <c r="DW37" s="26"/>
      <c r="DX37" s="26"/>
      <c r="DY37" s="26"/>
      <c r="DZ37" s="26"/>
      <c r="EA37" s="26">
        <v>957643</v>
      </c>
    </row>
    <row r="38" spans="1:131">
      <c r="A38" s="42" t="s">
        <v>1176</v>
      </c>
      <c r="B38" s="26" t="s">
        <v>308</v>
      </c>
      <c r="C38" s="39">
        <v>43410</v>
      </c>
      <c r="D38" s="26" t="s">
        <v>4374</v>
      </c>
      <c r="E38" s="26" t="s">
        <v>4403</v>
      </c>
      <c r="F38" s="26" t="s">
        <v>4404</v>
      </c>
      <c r="G38" s="26" t="s">
        <v>309</v>
      </c>
      <c r="H38" s="26" t="s">
        <v>4405</v>
      </c>
      <c r="I38" s="26" t="s">
        <v>4406</v>
      </c>
      <c r="J38" s="26" t="s">
        <v>4407</v>
      </c>
      <c r="K38" s="26" t="s">
        <v>4408</v>
      </c>
      <c r="L38" s="26">
        <v>5045153</v>
      </c>
      <c r="M38" s="26">
        <v>1679593</v>
      </c>
      <c r="N38" s="26" t="s">
        <v>311</v>
      </c>
      <c r="O38" s="26" t="s">
        <v>312</v>
      </c>
      <c r="P38" s="26"/>
      <c r="Q38" s="26" t="s">
        <v>4409</v>
      </c>
      <c r="R38" s="26">
        <v>4</v>
      </c>
      <c r="S38" s="26" t="s">
        <v>316</v>
      </c>
      <c r="T38" s="26" t="s">
        <v>320</v>
      </c>
      <c r="U38" s="26" t="s">
        <v>322</v>
      </c>
      <c r="V38" s="26"/>
      <c r="W38" s="26">
        <v>2</v>
      </c>
      <c r="X38" s="26"/>
      <c r="Y38" s="26" t="s">
        <v>325</v>
      </c>
      <c r="Z38" s="26"/>
      <c r="AA38" s="26" t="b">
        <v>0</v>
      </c>
      <c r="AB38" s="26" t="s">
        <v>330</v>
      </c>
      <c r="AC38" s="26" t="s">
        <v>330</v>
      </c>
      <c r="AD38" s="26" t="s">
        <v>4415</v>
      </c>
      <c r="AE38" s="26">
        <v>39</v>
      </c>
      <c r="AF38" s="40">
        <v>43319</v>
      </c>
      <c r="AG38" s="26">
        <v>1</v>
      </c>
      <c r="AH38" s="26">
        <v>0</v>
      </c>
      <c r="AI38" s="26">
        <v>31.3</v>
      </c>
      <c r="AJ38" s="26">
        <v>290</v>
      </c>
      <c r="AK38" s="26" t="s">
        <v>339</v>
      </c>
      <c r="AL38" s="26">
        <v>80010668</v>
      </c>
      <c r="AM38" s="26">
        <v>16.3</v>
      </c>
      <c r="AN38" s="26" t="s">
        <v>347</v>
      </c>
      <c r="AO38" s="26">
        <v>1934</v>
      </c>
      <c r="AP38" s="26">
        <v>303</v>
      </c>
      <c r="AQ38" s="26">
        <v>99</v>
      </c>
      <c r="AR38" s="26">
        <v>63</v>
      </c>
      <c r="AS38" s="26">
        <v>9.6999999999999993</v>
      </c>
      <c r="AT38" s="26" t="s">
        <v>350</v>
      </c>
      <c r="AU38" s="26">
        <v>3</v>
      </c>
      <c r="AV38" s="26">
        <v>0</v>
      </c>
      <c r="AW38" s="26">
        <v>5</v>
      </c>
      <c r="AX38" s="26">
        <v>43</v>
      </c>
      <c r="AY38" s="26">
        <v>0</v>
      </c>
      <c r="AZ38" s="26">
        <v>43</v>
      </c>
      <c r="BA38" s="26">
        <v>0.8</v>
      </c>
      <c r="BB38" s="26">
        <v>2.57</v>
      </c>
      <c r="BC38" s="26">
        <v>39.630000000000003</v>
      </c>
      <c r="BD38" s="26">
        <v>55.93</v>
      </c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>
        <v>30.33</v>
      </c>
      <c r="BP38" s="26">
        <v>0</v>
      </c>
      <c r="BQ38" s="26"/>
      <c r="BR38" s="26"/>
      <c r="BS38" s="26"/>
      <c r="BT38" s="26" t="s">
        <v>4410</v>
      </c>
      <c r="BU38" s="26">
        <v>0</v>
      </c>
      <c r="BV38" s="26"/>
      <c r="BW38" s="26"/>
      <c r="BX38" s="26"/>
      <c r="BY38" s="26"/>
      <c r="BZ38" s="26"/>
      <c r="CA38" s="26"/>
      <c r="CB38" s="26"/>
      <c r="CC38" s="26">
        <v>0</v>
      </c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  <c r="CS38" s="26"/>
      <c r="CT38" s="26" t="b">
        <v>1</v>
      </c>
      <c r="CU38" s="26"/>
      <c r="CV38" s="26"/>
      <c r="CW38" s="26"/>
      <c r="CX38" s="40" t="s">
        <v>353</v>
      </c>
      <c r="CY38" s="26" t="s">
        <v>330</v>
      </c>
      <c r="CZ38" s="26">
        <v>0</v>
      </c>
      <c r="DA38" s="26"/>
      <c r="DB38" s="26"/>
      <c r="DC38" s="26"/>
      <c r="DD38" s="26"/>
      <c r="DE38" s="26">
        <v>0</v>
      </c>
      <c r="DF38" s="26">
        <v>43</v>
      </c>
      <c r="DG38" s="26"/>
      <c r="DH38" s="26"/>
      <c r="DI38" s="26"/>
      <c r="DJ38" s="26"/>
      <c r="DK38" s="26"/>
      <c r="DL38" s="26"/>
      <c r="DM38" s="26"/>
      <c r="DN38" s="26">
        <v>9.19</v>
      </c>
      <c r="DO38" s="26"/>
      <c r="DP38" s="26"/>
      <c r="DQ38" s="26"/>
      <c r="DR38" s="26" t="s">
        <v>330</v>
      </c>
      <c r="DS38" s="26" t="s">
        <v>319</v>
      </c>
      <c r="DT38" s="26" t="b">
        <v>1</v>
      </c>
      <c r="DU38" s="26" t="s">
        <v>330</v>
      </c>
      <c r="DV38" s="26">
        <v>8</v>
      </c>
      <c r="DW38" s="26"/>
      <c r="DX38" s="26"/>
      <c r="DY38" s="26"/>
      <c r="DZ38" s="26"/>
      <c r="EA38" s="26">
        <v>957643</v>
      </c>
    </row>
    <row r="39" spans="1:131">
      <c r="A39" s="42" t="s">
        <v>4424</v>
      </c>
      <c r="B39" s="26" t="s">
        <v>308</v>
      </c>
      <c r="C39" s="39">
        <v>43410</v>
      </c>
      <c r="D39" s="26" t="s">
        <v>4374</v>
      </c>
      <c r="E39" s="26" t="s">
        <v>4403</v>
      </c>
      <c r="F39" s="26" t="s">
        <v>4404</v>
      </c>
      <c r="G39" s="26" t="s">
        <v>309</v>
      </c>
      <c r="H39" s="26" t="s">
        <v>4405</v>
      </c>
      <c r="I39" s="26" t="s">
        <v>4406</v>
      </c>
      <c r="J39" s="26" t="s">
        <v>4407</v>
      </c>
      <c r="K39" s="26" t="s">
        <v>4408</v>
      </c>
      <c r="L39" s="26">
        <v>5045153</v>
      </c>
      <c r="M39" s="26">
        <v>1679593</v>
      </c>
      <c r="N39" s="26" t="s">
        <v>311</v>
      </c>
      <c r="O39" s="26" t="s">
        <v>312</v>
      </c>
      <c r="P39" s="26"/>
      <c r="Q39" s="26" t="s">
        <v>4409</v>
      </c>
      <c r="R39" s="26">
        <v>4</v>
      </c>
      <c r="S39" s="26" t="s">
        <v>317</v>
      </c>
      <c r="T39" s="26" t="s">
        <v>320</v>
      </c>
      <c r="U39" s="26" t="s">
        <v>322</v>
      </c>
      <c r="V39" s="26"/>
      <c r="W39" s="26">
        <v>1</v>
      </c>
      <c r="X39" s="26"/>
      <c r="Y39" s="26" t="s">
        <v>325</v>
      </c>
      <c r="Z39" s="26"/>
      <c r="AA39" s="26" t="b">
        <v>0</v>
      </c>
      <c r="AB39" s="26" t="s">
        <v>330</v>
      </c>
      <c r="AC39" s="26" t="s">
        <v>330</v>
      </c>
      <c r="AD39" s="26" t="s">
        <v>4415</v>
      </c>
      <c r="AE39" s="26">
        <v>39</v>
      </c>
      <c r="AF39" s="40">
        <v>43319</v>
      </c>
      <c r="AG39" s="26" t="s">
        <v>336</v>
      </c>
      <c r="AH39" s="26">
        <v>0</v>
      </c>
      <c r="AI39" s="26">
        <v>31.3</v>
      </c>
      <c r="AJ39" s="26">
        <v>290</v>
      </c>
      <c r="AK39" s="26" t="s">
        <v>339</v>
      </c>
      <c r="AL39" s="26">
        <v>80010668</v>
      </c>
      <c r="AM39" s="26">
        <v>16.3</v>
      </c>
      <c r="AN39" s="26" t="s">
        <v>347</v>
      </c>
      <c r="AO39" s="26">
        <v>1934</v>
      </c>
      <c r="AP39" s="26">
        <v>303</v>
      </c>
      <c r="AQ39" s="26">
        <v>99</v>
      </c>
      <c r="AR39" s="26">
        <v>63</v>
      </c>
      <c r="AS39" s="26">
        <v>9.6999999999999993</v>
      </c>
      <c r="AT39" s="26" t="s">
        <v>350</v>
      </c>
      <c r="AU39" s="26">
        <v>3</v>
      </c>
      <c r="AV39" s="26">
        <v>0</v>
      </c>
      <c r="AW39" s="26">
        <v>5</v>
      </c>
      <c r="AX39" s="26">
        <v>46</v>
      </c>
      <c r="AY39" s="26">
        <v>0</v>
      </c>
      <c r="AZ39" s="26">
        <v>46</v>
      </c>
      <c r="BA39" s="26">
        <v>0.8</v>
      </c>
      <c r="BB39" s="26">
        <v>2.57</v>
      </c>
      <c r="BC39" s="26">
        <v>42.63</v>
      </c>
      <c r="BD39" s="26">
        <v>58.93</v>
      </c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>
        <v>30.33</v>
      </c>
      <c r="BP39" s="26">
        <v>0</v>
      </c>
      <c r="BQ39" s="26"/>
      <c r="BR39" s="26"/>
      <c r="BS39" s="26"/>
      <c r="BT39" s="26" t="s">
        <v>4410</v>
      </c>
      <c r="BU39" s="26">
        <v>0</v>
      </c>
      <c r="BV39" s="26"/>
      <c r="BW39" s="26"/>
      <c r="BX39" s="26"/>
      <c r="BY39" s="26"/>
      <c r="BZ39" s="26"/>
      <c r="CA39" s="26"/>
      <c r="CB39" s="26"/>
      <c r="CC39" s="26">
        <v>0</v>
      </c>
      <c r="CD39" s="26"/>
      <c r="CE39" s="26"/>
      <c r="CF39" s="26"/>
      <c r="CG39" s="26"/>
      <c r="CH39" s="26"/>
      <c r="CI39" s="26"/>
      <c r="CJ39" s="26"/>
      <c r="CK39" s="26"/>
      <c r="CL39" s="26"/>
      <c r="CM39" s="26"/>
      <c r="CN39" s="26"/>
      <c r="CO39" s="26"/>
      <c r="CP39" s="26"/>
      <c r="CQ39" s="26"/>
      <c r="CR39" s="26"/>
      <c r="CS39" s="26"/>
      <c r="CT39" s="26" t="b">
        <v>1</v>
      </c>
      <c r="CU39" s="26"/>
      <c r="CV39" s="26"/>
      <c r="CW39" s="26"/>
      <c r="CX39" s="40" t="s">
        <v>353</v>
      </c>
      <c r="CY39" s="26" t="s">
        <v>330</v>
      </c>
      <c r="CZ39" s="26">
        <v>0</v>
      </c>
      <c r="DA39" s="26"/>
      <c r="DB39" s="26"/>
      <c r="DC39" s="26"/>
      <c r="DD39" s="26"/>
      <c r="DE39" s="26">
        <v>33</v>
      </c>
      <c r="DF39" s="26">
        <v>46</v>
      </c>
      <c r="DG39" s="26"/>
      <c r="DH39" s="26"/>
      <c r="DI39" s="26"/>
      <c r="DJ39" s="26"/>
      <c r="DK39" s="26"/>
      <c r="DL39" s="26"/>
      <c r="DM39" s="26"/>
      <c r="DN39" s="26">
        <v>18.329999999999998</v>
      </c>
      <c r="DO39" s="26"/>
      <c r="DP39" s="26"/>
      <c r="DQ39" s="26"/>
      <c r="DR39" s="26" t="s">
        <v>330</v>
      </c>
      <c r="DS39" s="26" t="s">
        <v>319</v>
      </c>
      <c r="DT39" s="26" t="b">
        <v>1</v>
      </c>
      <c r="DU39" s="26" t="s">
        <v>330</v>
      </c>
      <c r="DV39" s="26">
        <v>8</v>
      </c>
      <c r="DW39" s="26"/>
      <c r="DX39" s="26"/>
      <c r="DY39" s="26"/>
      <c r="DZ39" s="26"/>
      <c r="EA39" s="26">
        <v>957643</v>
      </c>
    </row>
    <row r="40" spans="1:131">
      <c r="A40" s="42" t="s">
        <v>4425</v>
      </c>
      <c r="B40" s="26" t="s">
        <v>308</v>
      </c>
      <c r="C40" s="39">
        <v>43410</v>
      </c>
      <c r="D40" s="26" t="s">
        <v>4374</v>
      </c>
      <c r="E40" s="26" t="s">
        <v>4403</v>
      </c>
      <c r="F40" s="26" t="s">
        <v>4404</v>
      </c>
      <c r="G40" s="26" t="s">
        <v>309</v>
      </c>
      <c r="H40" s="26" t="s">
        <v>4405</v>
      </c>
      <c r="I40" s="26" t="s">
        <v>4406</v>
      </c>
      <c r="J40" s="26" t="s">
        <v>4407</v>
      </c>
      <c r="K40" s="26" t="s">
        <v>4408</v>
      </c>
      <c r="L40" s="26">
        <v>5045153</v>
      </c>
      <c r="M40" s="26">
        <v>1679593</v>
      </c>
      <c r="N40" s="26" t="s">
        <v>311</v>
      </c>
      <c r="O40" s="26" t="s">
        <v>312</v>
      </c>
      <c r="P40" s="26"/>
      <c r="Q40" s="26" t="s">
        <v>4409</v>
      </c>
      <c r="R40" s="26">
        <v>4</v>
      </c>
      <c r="S40" s="26" t="s">
        <v>318</v>
      </c>
      <c r="T40" s="26" t="s">
        <v>320</v>
      </c>
      <c r="U40" s="26" t="s">
        <v>322</v>
      </c>
      <c r="V40" s="26"/>
      <c r="W40" s="26">
        <v>1</v>
      </c>
      <c r="X40" s="26"/>
      <c r="Y40" s="26" t="s">
        <v>328</v>
      </c>
      <c r="Z40" s="26"/>
      <c r="AA40" s="26" t="s">
        <v>329</v>
      </c>
      <c r="AB40" s="26" t="s">
        <v>331</v>
      </c>
      <c r="AC40" s="26" t="s">
        <v>258</v>
      </c>
      <c r="AD40" s="26" t="s">
        <v>333</v>
      </c>
      <c r="AE40" s="26">
        <v>37</v>
      </c>
      <c r="AF40" s="40">
        <v>43319</v>
      </c>
      <c r="AG40" s="26" t="s">
        <v>336</v>
      </c>
      <c r="AH40" s="26">
        <v>0</v>
      </c>
      <c r="AI40" s="26">
        <v>31.5</v>
      </c>
      <c r="AJ40" s="26">
        <v>290</v>
      </c>
      <c r="AK40" s="26" t="s">
        <v>339</v>
      </c>
      <c r="AL40" s="26">
        <v>742236</v>
      </c>
      <c r="AM40" s="26">
        <v>17.5</v>
      </c>
      <c r="AN40" s="26" t="s">
        <v>347</v>
      </c>
      <c r="AO40" s="26">
        <v>1319</v>
      </c>
      <c r="AP40" s="26">
        <v>322</v>
      </c>
      <c r="AQ40" s="26">
        <v>71</v>
      </c>
      <c r="AR40" s="26">
        <v>65</v>
      </c>
      <c r="AS40" s="26">
        <v>7</v>
      </c>
      <c r="AT40" s="26" t="s">
        <v>350</v>
      </c>
      <c r="AU40" s="26">
        <v>2</v>
      </c>
      <c r="AV40" s="26">
        <v>0</v>
      </c>
      <c r="AW40" s="26">
        <v>2.5</v>
      </c>
      <c r="AX40" s="26">
        <v>49</v>
      </c>
      <c r="AY40" s="26">
        <v>0</v>
      </c>
      <c r="AZ40" s="26">
        <v>49</v>
      </c>
      <c r="BA40" s="26">
        <v>0.3</v>
      </c>
      <c r="BB40" s="26">
        <v>3.13</v>
      </c>
      <c r="BC40" s="26">
        <v>45.07</v>
      </c>
      <c r="BD40" s="26">
        <v>62.57</v>
      </c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>
        <v>30.84</v>
      </c>
      <c r="BP40" s="26">
        <v>0</v>
      </c>
      <c r="BQ40" s="26"/>
      <c r="BR40" s="26"/>
      <c r="BS40" s="26"/>
      <c r="BT40" s="26" t="s">
        <v>4410</v>
      </c>
      <c r="BU40" s="26">
        <v>0</v>
      </c>
      <c r="BV40" s="26"/>
      <c r="BW40" s="26"/>
      <c r="BX40" s="26"/>
      <c r="BY40" s="26"/>
      <c r="BZ40" s="26"/>
      <c r="CA40" s="26"/>
      <c r="CB40" s="26"/>
      <c r="CC40" s="26">
        <v>0</v>
      </c>
      <c r="CD40" s="26"/>
      <c r="CE40" s="26"/>
      <c r="CF40" s="26"/>
      <c r="CG40" s="26"/>
      <c r="CH40" s="26"/>
      <c r="CI40" s="26"/>
      <c r="CJ40" s="26"/>
      <c r="CK40" s="26"/>
      <c r="CL40" s="26"/>
      <c r="CM40" s="26"/>
      <c r="CN40" s="26"/>
      <c r="CO40" s="26"/>
      <c r="CP40" s="26"/>
      <c r="CQ40" s="26"/>
      <c r="CR40" s="26"/>
      <c r="CS40" s="26"/>
      <c r="CT40" s="26" t="b">
        <v>1</v>
      </c>
      <c r="CU40" s="26"/>
      <c r="CV40" s="26"/>
      <c r="CW40" s="26"/>
      <c r="CX40" s="40" t="s">
        <v>353</v>
      </c>
      <c r="CY40" s="26" t="s">
        <v>330</v>
      </c>
      <c r="CZ40" s="26">
        <v>0</v>
      </c>
      <c r="DA40" s="26"/>
      <c r="DB40" s="26"/>
      <c r="DC40" s="26"/>
      <c r="DD40" s="26"/>
      <c r="DE40" s="26">
        <v>16.399999999999999</v>
      </c>
      <c r="DF40" s="26">
        <v>49</v>
      </c>
      <c r="DG40" s="26"/>
      <c r="DH40" s="26"/>
      <c r="DI40" s="26"/>
      <c r="DJ40" s="26"/>
      <c r="DK40" s="26"/>
      <c r="DL40" s="26"/>
      <c r="DM40" s="26"/>
      <c r="DN40" s="26">
        <v>32.159999999999997</v>
      </c>
      <c r="DO40" s="26"/>
      <c r="DP40" s="26"/>
      <c r="DQ40" s="26"/>
      <c r="DR40" s="26" t="s">
        <v>330</v>
      </c>
      <c r="DS40" s="26" t="s">
        <v>319</v>
      </c>
      <c r="DT40" s="26" t="b">
        <v>1</v>
      </c>
      <c r="DU40" s="26" t="s">
        <v>330</v>
      </c>
      <c r="DV40" s="26">
        <v>8</v>
      </c>
      <c r="DW40" s="26"/>
      <c r="DX40" s="26"/>
      <c r="DY40" s="26"/>
      <c r="DZ40" s="26"/>
      <c r="EA40" s="26">
        <v>957643</v>
      </c>
    </row>
    <row r="41" spans="1:131">
      <c r="A41" s="42" t="s">
        <v>4426</v>
      </c>
      <c r="B41" s="26" t="s">
        <v>308</v>
      </c>
      <c r="C41" s="39">
        <v>43410</v>
      </c>
      <c r="D41" s="26" t="s">
        <v>4374</v>
      </c>
      <c r="E41" s="26" t="s">
        <v>4403</v>
      </c>
      <c r="F41" s="26" t="s">
        <v>4404</v>
      </c>
      <c r="G41" s="26" t="s">
        <v>309</v>
      </c>
      <c r="H41" s="26" t="s">
        <v>4405</v>
      </c>
      <c r="I41" s="26" t="s">
        <v>4406</v>
      </c>
      <c r="J41" s="26" t="s">
        <v>4407</v>
      </c>
      <c r="K41" s="26" t="s">
        <v>4408</v>
      </c>
      <c r="L41" s="26">
        <v>5045153</v>
      </c>
      <c r="M41" s="26">
        <v>1679593</v>
      </c>
      <c r="N41" s="26" t="s">
        <v>311</v>
      </c>
      <c r="O41" s="26" t="s">
        <v>312</v>
      </c>
      <c r="P41" s="26"/>
      <c r="Q41" s="26" t="s">
        <v>4409</v>
      </c>
      <c r="R41" s="26">
        <v>4</v>
      </c>
      <c r="S41" s="26" t="s">
        <v>319</v>
      </c>
      <c r="T41" s="26" t="s">
        <v>320</v>
      </c>
      <c r="U41" s="26" t="s">
        <v>322</v>
      </c>
      <c r="V41" s="26"/>
      <c r="W41" s="26">
        <v>4</v>
      </c>
      <c r="X41" s="26"/>
      <c r="Y41" s="26" t="s">
        <v>327</v>
      </c>
      <c r="Z41" s="26"/>
      <c r="AA41" s="26" t="s">
        <v>329</v>
      </c>
      <c r="AB41" s="26" t="s">
        <v>331</v>
      </c>
      <c r="AC41" s="26" t="s">
        <v>258</v>
      </c>
      <c r="AD41" s="26" t="s">
        <v>333</v>
      </c>
      <c r="AE41" s="26">
        <v>37</v>
      </c>
      <c r="AF41" s="40">
        <v>43319</v>
      </c>
      <c r="AG41" s="26">
        <v>1</v>
      </c>
      <c r="AH41" s="26">
        <v>0</v>
      </c>
      <c r="AI41" s="26">
        <v>31.5</v>
      </c>
      <c r="AJ41" s="26">
        <v>290</v>
      </c>
      <c r="AK41" s="26" t="s">
        <v>339</v>
      </c>
      <c r="AL41" s="26">
        <v>742236</v>
      </c>
      <c r="AM41" s="26">
        <v>17.8</v>
      </c>
      <c r="AN41" s="26" t="s">
        <v>347</v>
      </c>
      <c r="AO41" s="26">
        <v>1319</v>
      </c>
      <c r="AP41" s="26">
        <v>322</v>
      </c>
      <c r="AQ41" s="26">
        <v>71</v>
      </c>
      <c r="AR41" s="26">
        <v>62</v>
      </c>
      <c r="AS41" s="26">
        <v>6.5</v>
      </c>
      <c r="AT41" s="26" t="s">
        <v>350</v>
      </c>
      <c r="AU41" s="26">
        <v>2</v>
      </c>
      <c r="AV41" s="26">
        <v>0</v>
      </c>
      <c r="AW41" s="26">
        <v>2.5</v>
      </c>
      <c r="AX41" s="26">
        <v>44</v>
      </c>
      <c r="AY41" s="26">
        <v>0</v>
      </c>
      <c r="AZ41" s="26">
        <v>44</v>
      </c>
      <c r="BA41" s="26">
        <v>0.3</v>
      </c>
      <c r="BB41" s="26">
        <v>3.33</v>
      </c>
      <c r="BC41" s="26">
        <v>39.869999999999997</v>
      </c>
      <c r="BD41" s="26">
        <v>57.67</v>
      </c>
      <c r="BE41" s="26"/>
      <c r="BF41" s="26"/>
      <c r="BG41" s="26"/>
      <c r="BH41" s="26"/>
      <c r="BI41" s="26"/>
      <c r="BJ41" s="26"/>
      <c r="BK41" s="26"/>
      <c r="BL41" s="26"/>
      <c r="BM41" s="26"/>
      <c r="BN41" s="26"/>
      <c r="BO41" s="26">
        <v>30.84</v>
      </c>
      <c r="BP41" s="26">
        <v>0</v>
      </c>
      <c r="BQ41" s="26"/>
      <c r="BR41" s="26"/>
      <c r="BS41" s="26"/>
      <c r="BT41" s="26" t="s">
        <v>4410</v>
      </c>
      <c r="BU41" s="26">
        <v>0</v>
      </c>
      <c r="BV41" s="26"/>
      <c r="BW41" s="26"/>
      <c r="BX41" s="26"/>
      <c r="BY41" s="26"/>
      <c r="BZ41" s="26"/>
      <c r="CA41" s="26"/>
      <c r="CB41" s="26"/>
      <c r="CC41" s="26">
        <v>0</v>
      </c>
      <c r="CD41" s="26"/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6"/>
      <c r="CQ41" s="26"/>
      <c r="CR41" s="26"/>
      <c r="CS41" s="26"/>
      <c r="CT41" s="26" t="b">
        <v>1</v>
      </c>
      <c r="CU41" s="26"/>
      <c r="CV41" s="26"/>
      <c r="CW41" s="26"/>
      <c r="CX41" s="40" t="s">
        <v>353</v>
      </c>
      <c r="CY41" s="26" t="s">
        <v>330</v>
      </c>
      <c r="CZ41" s="26">
        <v>0</v>
      </c>
      <c r="DA41" s="26"/>
      <c r="DB41" s="26"/>
      <c r="DC41" s="26"/>
      <c r="DD41" s="26"/>
      <c r="DE41" s="26">
        <v>33</v>
      </c>
      <c r="DF41" s="26">
        <v>44</v>
      </c>
      <c r="DG41" s="26"/>
      <c r="DH41" s="26"/>
      <c r="DI41" s="26"/>
      <c r="DJ41" s="26"/>
      <c r="DK41" s="26"/>
      <c r="DL41" s="26"/>
      <c r="DM41" s="26"/>
      <c r="DN41" s="26">
        <v>9.7100000000000009</v>
      </c>
      <c r="DO41" s="26"/>
      <c r="DP41" s="26"/>
      <c r="DQ41" s="26"/>
      <c r="DR41" s="26" t="s">
        <v>330</v>
      </c>
      <c r="DS41" s="26" t="s">
        <v>319</v>
      </c>
      <c r="DT41" s="26" t="b">
        <v>1</v>
      </c>
      <c r="DU41" s="26" t="s">
        <v>330</v>
      </c>
      <c r="DV41" s="26">
        <v>8</v>
      </c>
      <c r="DW41" s="26"/>
      <c r="DX41" s="26"/>
      <c r="DY41" s="26"/>
      <c r="DZ41" s="26"/>
      <c r="EA41" s="26">
        <v>957643</v>
      </c>
    </row>
    <row r="42" spans="1:131">
      <c r="A42" s="42" t="s">
        <v>4427</v>
      </c>
      <c r="B42" s="26" t="s">
        <v>308</v>
      </c>
      <c r="C42" s="39">
        <v>43411</v>
      </c>
      <c r="D42" s="26" t="s">
        <v>4374</v>
      </c>
      <c r="E42" s="26" t="s">
        <v>4428</v>
      </c>
      <c r="F42" s="26" t="s">
        <v>4429</v>
      </c>
      <c r="G42" s="26" t="s">
        <v>309</v>
      </c>
      <c r="H42" s="26" t="s">
        <v>4430</v>
      </c>
      <c r="I42" s="26" t="s">
        <v>4431</v>
      </c>
      <c r="J42" s="26" t="s">
        <v>4432</v>
      </c>
      <c r="K42" s="26" t="s">
        <v>4433</v>
      </c>
      <c r="L42" s="26">
        <v>5038680</v>
      </c>
      <c r="M42" s="26">
        <v>1685787</v>
      </c>
      <c r="N42" s="26" t="s">
        <v>311</v>
      </c>
      <c r="O42" s="26" t="s">
        <v>312</v>
      </c>
      <c r="P42" s="26"/>
      <c r="Q42" s="26" t="s">
        <v>4434</v>
      </c>
      <c r="R42" s="26">
        <v>1</v>
      </c>
      <c r="S42" s="26" t="s">
        <v>315</v>
      </c>
      <c r="T42" s="26" t="s">
        <v>321</v>
      </c>
      <c r="U42" s="26" t="s">
        <v>323</v>
      </c>
      <c r="V42" s="26"/>
      <c r="W42" s="26">
        <v>1</v>
      </c>
      <c r="X42" s="26"/>
      <c r="Y42" s="26" t="s">
        <v>324</v>
      </c>
      <c r="Z42" s="26"/>
      <c r="AA42" s="26" t="b">
        <v>0</v>
      </c>
      <c r="AB42" s="26" t="s">
        <v>330</v>
      </c>
      <c r="AC42" s="26" t="s">
        <v>330</v>
      </c>
      <c r="AD42" s="26" t="s">
        <v>4415</v>
      </c>
      <c r="AE42" s="26">
        <v>37</v>
      </c>
      <c r="AF42" s="40">
        <v>43319</v>
      </c>
      <c r="AG42" s="26">
        <v>1</v>
      </c>
      <c r="AH42" s="26">
        <v>0</v>
      </c>
      <c r="AI42" s="26">
        <v>32</v>
      </c>
      <c r="AJ42" s="26">
        <v>140</v>
      </c>
      <c r="AK42" s="26" t="s">
        <v>337</v>
      </c>
      <c r="AL42" s="26" t="s">
        <v>4435</v>
      </c>
      <c r="AM42" s="26">
        <v>15.2</v>
      </c>
      <c r="AN42" s="26" t="s">
        <v>346</v>
      </c>
      <c r="AO42" s="26">
        <v>2020</v>
      </c>
      <c r="AP42" s="26">
        <v>298</v>
      </c>
      <c r="AQ42" s="26">
        <v>150</v>
      </c>
      <c r="AR42" s="26">
        <v>68</v>
      </c>
      <c r="AS42" s="26">
        <v>10.1</v>
      </c>
      <c r="AT42" s="26" t="s">
        <v>352</v>
      </c>
      <c r="AU42" s="26">
        <v>6</v>
      </c>
      <c r="AV42" s="26">
        <v>0</v>
      </c>
      <c r="AW42" s="26">
        <v>0</v>
      </c>
      <c r="AX42" s="26">
        <v>46</v>
      </c>
      <c r="AY42" s="26">
        <v>0</v>
      </c>
      <c r="AZ42" s="26">
        <v>46</v>
      </c>
      <c r="BA42" s="26">
        <v>0.8</v>
      </c>
      <c r="BB42" s="26">
        <v>2.34</v>
      </c>
      <c r="BC42" s="26">
        <v>42.86</v>
      </c>
      <c r="BD42" s="26">
        <v>58.06</v>
      </c>
      <c r="BE42" s="26"/>
      <c r="BF42" s="26"/>
      <c r="BG42" s="26"/>
      <c r="BH42" s="26"/>
      <c r="BI42" s="26"/>
      <c r="BJ42" s="26"/>
      <c r="BK42" s="26"/>
      <c r="BL42" s="26"/>
      <c r="BM42" s="26"/>
      <c r="BN42" s="26"/>
      <c r="BO42" s="26">
        <v>30.99</v>
      </c>
      <c r="BP42" s="26">
        <v>0</v>
      </c>
      <c r="BQ42" s="26"/>
      <c r="BR42" s="26"/>
      <c r="BS42" s="26"/>
      <c r="BT42" s="26" t="s">
        <v>4436</v>
      </c>
      <c r="BU42" s="26">
        <v>0</v>
      </c>
      <c r="BV42" s="26"/>
      <c r="BW42" s="26"/>
      <c r="BX42" s="26"/>
      <c r="BY42" s="26"/>
      <c r="BZ42" s="26"/>
      <c r="CA42" s="26"/>
      <c r="CB42" s="26"/>
      <c r="CC42" s="26">
        <v>0</v>
      </c>
      <c r="CD42" s="26"/>
      <c r="CE42" s="26"/>
      <c r="CF42" s="26"/>
      <c r="CG42" s="26"/>
      <c r="CH42" s="26"/>
      <c r="CI42" s="26"/>
      <c r="CJ42" s="26"/>
      <c r="CK42" s="26"/>
      <c r="CL42" s="26"/>
      <c r="CM42" s="26"/>
      <c r="CN42" s="26"/>
      <c r="CO42" s="26"/>
      <c r="CP42" s="26"/>
      <c r="CQ42" s="26"/>
      <c r="CR42" s="26"/>
      <c r="CS42" s="26"/>
      <c r="CT42" s="26" t="b">
        <v>1</v>
      </c>
      <c r="CU42" s="26"/>
      <c r="CV42" s="26"/>
      <c r="CW42" s="26"/>
      <c r="CX42" s="40" t="s">
        <v>353</v>
      </c>
      <c r="CY42" s="26" t="s">
        <v>330</v>
      </c>
      <c r="CZ42" s="26">
        <v>0</v>
      </c>
      <c r="DA42" s="26"/>
      <c r="DB42" s="26"/>
      <c r="DC42" s="26"/>
      <c r="DD42" s="26"/>
      <c r="DE42" s="26">
        <v>15.2</v>
      </c>
      <c r="DF42" s="26">
        <v>46</v>
      </c>
      <c r="DG42" s="26"/>
      <c r="DH42" s="26"/>
      <c r="DI42" s="26"/>
      <c r="DJ42" s="26"/>
      <c r="DK42" s="26"/>
      <c r="DL42" s="26"/>
      <c r="DM42" s="26"/>
      <c r="DN42" s="26">
        <v>19.309999999999999</v>
      </c>
      <c r="DO42" s="26"/>
      <c r="DP42" s="26"/>
      <c r="DQ42" s="26"/>
      <c r="DR42" s="26" t="s">
        <v>330</v>
      </c>
      <c r="DS42" s="26" t="s">
        <v>319</v>
      </c>
      <c r="DT42" s="26" t="b">
        <v>1</v>
      </c>
      <c r="DU42" s="26" t="s">
        <v>330</v>
      </c>
      <c r="DV42" s="26">
        <v>6</v>
      </c>
      <c r="DW42" s="26"/>
      <c r="DX42" s="26"/>
      <c r="DY42" s="26"/>
      <c r="DZ42" s="26"/>
      <c r="EA42" s="26">
        <v>675010</v>
      </c>
    </row>
    <row r="43" spans="1:131">
      <c r="A43" s="42" t="s">
        <v>2996</v>
      </c>
      <c r="B43" s="26" t="s">
        <v>308</v>
      </c>
      <c r="C43" s="39">
        <v>43411</v>
      </c>
      <c r="D43" s="26" t="s">
        <v>4374</v>
      </c>
      <c r="E43" s="26" t="s">
        <v>4428</v>
      </c>
      <c r="F43" s="26" t="s">
        <v>4429</v>
      </c>
      <c r="G43" s="26" t="s">
        <v>309</v>
      </c>
      <c r="H43" s="26" t="s">
        <v>4430</v>
      </c>
      <c r="I43" s="26" t="s">
        <v>4431</v>
      </c>
      <c r="J43" s="26" t="s">
        <v>4432</v>
      </c>
      <c r="K43" s="26" t="s">
        <v>4433</v>
      </c>
      <c r="L43" s="26">
        <v>5038680</v>
      </c>
      <c r="M43" s="26">
        <v>1685787</v>
      </c>
      <c r="N43" s="26" t="s">
        <v>311</v>
      </c>
      <c r="O43" s="26" t="s">
        <v>312</v>
      </c>
      <c r="P43" s="26"/>
      <c r="Q43" s="26" t="s">
        <v>4434</v>
      </c>
      <c r="R43" s="26">
        <v>1</v>
      </c>
      <c r="S43" s="26" t="s">
        <v>316</v>
      </c>
      <c r="T43" s="26" t="s">
        <v>321</v>
      </c>
      <c r="U43" s="26" t="s">
        <v>323</v>
      </c>
      <c r="V43" s="26"/>
      <c r="W43" s="26">
        <v>2</v>
      </c>
      <c r="X43" s="26"/>
      <c r="Y43" s="26" t="s">
        <v>325</v>
      </c>
      <c r="Z43" s="26"/>
      <c r="AA43" s="26" t="b">
        <v>0</v>
      </c>
      <c r="AB43" s="26" t="s">
        <v>330</v>
      </c>
      <c r="AC43" s="26" t="s">
        <v>330</v>
      </c>
      <c r="AD43" s="26" t="s">
        <v>4415</v>
      </c>
      <c r="AE43" s="26">
        <v>37</v>
      </c>
      <c r="AF43" s="40">
        <v>43319</v>
      </c>
      <c r="AG43" s="26" t="s">
        <v>336</v>
      </c>
      <c r="AH43" s="26">
        <v>0</v>
      </c>
      <c r="AI43" s="26">
        <v>32</v>
      </c>
      <c r="AJ43" s="26">
        <v>140</v>
      </c>
      <c r="AK43" s="26" t="s">
        <v>337</v>
      </c>
      <c r="AL43" s="26" t="s">
        <v>4435</v>
      </c>
      <c r="AM43" s="26">
        <v>15.5</v>
      </c>
      <c r="AN43" s="26" t="s">
        <v>346</v>
      </c>
      <c r="AO43" s="26">
        <v>2020</v>
      </c>
      <c r="AP43" s="26">
        <v>298</v>
      </c>
      <c r="AQ43" s="26">
        <v>150</v>
      </c>
      <c r="AR43" s="26">
        <v>65</v>
      </c>
      <c r="AS43" s="26">
        <v>9.9</v>
      </c>
      <c r="AT43" s="26" t="s">
        <v>352</v>
      </c>
      <c r="AU43" s="26">
        <v>6</v>
      </c>
      <c r="AV43" s="26">
        <v>0</v>
      </c>
      <c r="AW43" s="26">
        <v>0</v>
      </c>
      <c r="AX43" s="26">
        <v>43</v>
      </c>
      <c r="AY43" s="26">
        <v>0</v>
      </c>
      <c r="AZ43" s="26">
        <v>43</v>
      </c>
      <c r="BA43" s="26">
        <v>0.8</v>
      </c>
      <c r="BB43" s="26">
        <v>2.4900000000000002</v>
      </c>
      <c r="BC43" s="26">
        <v>39.71</v>
      </c>
      <c r="BD43" s="26">
        <v>55.21</v>
      </c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>
        <v>30.99</v>
      </c>
      <c r="BP43" s="26">
        <v>0</v>
      </c>
      <c r="BQ43" s="26"/>
      <c r="BR43" s="26"/>
      <c r="BS43" s="26"/>
      <c r="BT43" s="26" t="s">
        <v>4436</v>
      </c>
      <c r="BU43" s="26">
        <v>0</v>
      </c>
      <c r="BV43" s="26"/>
      <c r="BW43" s="26"/>
      <c r="BX43" s="26"/>
      <c r="BY43" s="26"/>
      <c r="BZ43" s="26"/>
      <c r="CA43" s="26"/>
      <c r="CB43" s="26"/>
      <c r="CC43" s="26">
        <v>0</v>
      </c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 t="b">
        <v>1</v>
      </c>
      <c r="CU43" s="26"/>
      <c r="CV43" s="26"/>
      <c r="CW43" s="26"/>
      <c r="CX43" s="40" t="s">
        <v>353</v>
      </c>
      <c r="CY43" s="26" t="s">
        <v>330</v>
      </c>
      <c r="CZ43" s="26">
        <v>0</v>
      </c>
      <c r="DA43" s="26"/>
      <c r="DB43" s="26"/>
      <c r="DC43" s="26"/>
      <c r="DD43" s="26"/>
      <c r="DE43" s="26">
        <v>0</v>
      </c>
      <c r="DF43" s="26">
        <v>43</v>
      </c>
      <c r="DG43" s="26"/>
      <c r="DH43" s="26"/>
      <c r="DI43" s="26"/>
      <c r="DJ43" s="26"/>
      <c r="DK43" s="26"/>
      <c r="DL43" s="26"/>
      <c r="DM43" s="26"/>
      <c r="DN43" s="26">
        <v>9.36</v>
      </c>
      <c r="DO43" s="26"/>
      <c r="DP43" s="26"/>
      <c r="DQ43" s="26"/>
      <c r="DR43" s="26" t="s">
        <v>330</v>
      </c>
      <c r="DS43" s="26" t="s">
        <v>319</v>
      </c>
      <c r="DT43" s="26" t="b">
        <v>1</v>
      </c>
      <c r="DU43" s="26" t="s">
        <v>330</v>
      </c>
      <c r="DV43" s="26">
        <v>6</v>
      </c>
      <c r="DW43" s="26"/>
      <c r="DX43" s="26"/>
      <c r="DY43" s="26"/>
      <c r="DZ43" s="26"/>
      <c r="EA43" s="26">
        <v>675010</v>
      </c>
    </row>
    <row r="44" spans="1:131">
      <c r="A44" s="42" t="s">
        <v>4437</v>
      </c>
      <c r="B44" s="26" t="s">
        <v>308</v>
      </c>
      <c r="C44" s="39">
        <v>43411</v>
      </c>
      <c r="D44" s="26" t="s">
        <v>4374</v>
      </c>
      <c r="E44" s="26" t="s">
        <v>4428</v>
      </c>
      <c r="F44" s="26" t="s">
        <v>4429</v>
      </c>
      <c r="G44" s="26" t="s">
        <v>309</v>
      </c>
      <c r="H44" s="26" t="s">
        <v>4430</v>
      </c>
      <c r="I44" s="26" t="s">
        <v>4431</v>
      </c>
      <c r="J44" s="26" t="s">
        <v>4432</v>
      </c>
      <c r="K44" s="26" t="s">
        <v>4433</v>
      </c>
      <c r="L44" s="26">
        <v>5038680</v>
      </c>
      <c r="M44" s="26">
        <v>1685787</v>
      </c>
      <c r="N44" s="26" t="s">
        <v>311</v>
      </c>
      <c r="O44" s="26" t="s">
        <v>312</v>
      </c>
      <c r="P44" s="26"/>
      <c r="Q44" s="26" t="s">
        <v>4434</v>
      </c>
      <c r="R44" s="26">
        <v>1</v>
      </c>
      <c r="S44" s="26" t="s">
        <v>317</v>
      </c>
      <c r="T44" s="26" t="s">
        <v>321</v>
      </c>
      <c r="U44" s="26" t="s">
        <v>323</v>
      </c>
      <c r="V44" s="26"/>
      <c r="W44" s="26">
        <v>1</v>
      </c>
      <c r="X44" s="26"/>
      <c r="Y44" s="26" t="s">
        <v>325</v>
      </c>
      <c r="Z44" s="26"/>
      <c r="AA44" s="26" t="b">
        <v>0</v>
      </c>
      <c r="AB44" s="26" t="s">
        <v>330</v>
      </c>
      <c r="AC44" s="26" t="s">
        <v>330</v>
      </c>
      <c r="AD44" s="26" t="s">
        <v>4415</v>
      </c>
      <c r="AE44" s="26">
        <v>37</v>
      </c>
      <c r="AF44" s="40">
        <v>43319</v>
      </c>
      <c r="AG44" s="26" t="s">
        <v>336</v>
      </c>
      <c r="AH44" s="26">
        <v>0</v>
      </c>
      <c r="AI44" s="26">
        <v>32</v>
      </c>
      <c r="AJ44" s="26">
        <v>140</v>
      </c>
      <c r="AK44" s="26" t="s">
        <v>337</v>
      </c>
      <c r="AL44" s="26" t="s">
        <v>4435</v>
      </c>
      <c r="AM44" s="26">
        <v>15.5</v>
      </c>
      <c r="AN44" s="26" t="s">
        <v>346</v>
      </c>
      <c r="AO44" s="26">
        <v>2020</v>
      </c>
      <c r="AP44" s="26">
        <v>298</v>
      </c>
      <c r="AQ44" s="26">
        <v>150</v>
      </c>
      <c r="AR44" s="26">
        <v>65</v>
      </c>
      <c r="AS44" s="26">
        <v>9.9</v>
      </c>
      <c r="AT44" s="26" t="s">
        <v>352</v>
      </c>
      <c r="AU44" s="26">
        <v>6</v>
      </c>
      <c r="AV44" s="26">
        <v>0</v>
      </c>
      <c r="AW44" s="26">
        <v>0</v>
      </c>
      <c r="AX44" s="26">
        <v>46</v>
      </c>
      <c r="AY44" s="26">
        <v>0</v>
      </c>
      <c r="AZ44" s="26">
        <v>46</v>
      </c>
      <c r="BA44" s="26">
        <v>0.8</v>
      </c>
      <c r="BB44" s="26">
        <v>2.4900000000000002</v>
      </c>
      <c r="BC44" s="26">
        <v>42.71</v>
      </c>
      <c r="BD44" s="26">
        <v>58.21</v>
      </c>
      <c r="BE44" s="26"/>
      <c r="BF44" s="26"/>
      <c r="BG44" s="26"/>
      <c r="BH44" s="26"/>
      <c r="BI44" s="26"/>
      <c r="BJ44" s="26"/>
      <c r="BK44" s="26"/>
      <c r="BL44" s="26"/>
      <c r="BM44" s="26"/>
      <c r="BN44" s="26"/>
      <c r="BO44" s="26">
        <v>30.99</v>
      </c>
      <c r="BP44" s="26">
        <v>0</v>
      </c>
      <c r="BQ44" s="26"/>
      <c r="BR44" s="26"/>
      <c r="BS44" s="26"/>
      <c r="BT44" s="26" t="s">
        <v>4436</v>
      </c>
      <c r="BU44" s="26">
        <v>0</v>
      </c>
      <c r="BV44" s="26"/>
      <c r="BW44" s="26"/>
      <c r="BX44" s="26"/>
      <c r="BY44" s="26"/>
      <c r="BZ44" s="26"/>
      <c r="CA44" s="26"/>
      <c r="CB44" s="26"/>
      <c r="CC44" s="26">
        <v>0</v>
      </c>
      <c r="CD44" s="26"/>
      <c r="CE44" s="26"/>
      <c r="CF44" s="26"/>
      <c r="CG44" s="26"/>
      <c r="CH44" s="26"/>
      <c r="CI44" s="26"/>
      <c r="CJ44" s="26"/>
      <c r="CK44" s="26"/>
      <c r="CL44" s="26"/>
      <c r="CM44" s="26"/>
      <c r="CN44" s="26"/>
      <c r="CO44" s="26"/>
      <c r="CP44" s="26"/>
      <c r="CQ44" s="26"/>
      <c r="CR44" s="26"/>
      <c r="CS44" s="26"/>
      <c r="CT44" s="26" t="b">
        <v>1</v>
      </c>
      <c r="CU44" s="26"/>
      <c r="CV44" s="26"/>
      <c r="CW44" s="26"/>
      <c r="CX44" s="40" t="s">
        <v>353</v>
      </c>
      <c r="CY44" s="26" t="s">
        <v>330</v>
      </c>
      <c r="CZ44" s="26">
        <v>0</v>
      </c>
      <c r="DA44" s="26"/>
      <c r="DB44" s="26"/>
      <c r="DC44" s="26"/>
      <c r="DD44" s="26"/>
      <c r="DE44" s="26">
        <v>33</v>
      </c>
      <c r="DF44" s="26">
        <v>46</v>
      </c>
      <c r="DG44" s="26"/>
      <c r="DH44" s="26"/>
      <c r="DI44" s="26"/>
      <c r="DJ44" s="26"/>
      <c r="DK44" s="26"/>
      <c r="DL44" s="26"/>
      <c r="DM44" s="26"/>
      <c r="DN44" s="26">
        <v>18.670000000000002</v>
      </c>
      <c r="DO44" s="26"/>
      <c r="DP44" s="26"/>
      <c r="DQ44" s="26"/>
      <c r="DR44" s="26" t="s">
        <v>330</v>
      </c>
      <c r="DS44" s="26" t="s">
        <v>319</v>
      </c>
      <c r="DT44" s="26" t="b">
        <v>1</v>
      </c>
      <c r="DU44" s="26" t="s">
        <v>330</v>
      </c>
      <c r="DV44" s="26">
        <v>6</v>
      </c>
      <c r="DW44" s="26"/>
      <c r="DX44" s="26"/>
      <c r="DY44" s="26"/>
      <c r="DZ44" s="26"/>
      <c r="EA44" s="26">
        <v>675010</v>
      </c>
    </row>
    <row r="45" spans="1:131">
      <c r="A45" s="42" t="s">
        <v>2984</v>
      </c>
      <c r="B45" s="26" t="s">
        <v>308</v>
      </c>
      <c r="C45" s="39">
        <v>43411</v>
      </c>
      <c r="D45" s="26" t="s">
        <v>4374</v>
      </c>
      <c r="E45" s="26" t="s">
        <v>4428</v>
      </c>
      <c r="F45" s="26" t="s">
        <v>4429</v>
      </c>
      <c r="G45" s="26" t="s">
        <v>309</v>
      </c>
      <c r="H45" s="26" t="s">
        <v>4430</v>
      </c>
      <c r="I45" s="26" t="s">
        <v>4431</v>
      </c>
      <c r="J45" s="26" t="s">
        <v>4432</v>
      </c>
      <c r="K45" s="26" t="s">
        <v>4433</v>
      </c>
      <c r="L45" s="26">
        <v>5038680</v>
      </c>
      <c r="M45" s="26">
        <v>1685787</v>
      </c>
      <c r="N45" s="26" t="s">
        <v>311</v>
      </c>
      <c r="O45" s="26" t="s">
        <v>312</v>
      </c>
      <c r="P45" s="26"/>
      <c r="Q45" s="26" t="s">
        <v>4434</v>
      </c>
      <c r="R45" s="26">
        <v>1</v>
      </c>
      <c r="S45" s="26" t="s">
        <v>4372</v>
      </c>
      <c r="T45" s="26" t="s">
        <v>321</v>
      </c>
      <c r="U45" s="26" t="s">
        <v>323</v>
      </c>
      <c r="V45" s="26"/>
      <c r="W45" s="26">
        <v>2</v>
      </c>
      <c r="X45" s="26"/>
      <c r="Y45" s="26" t="s">
        <v>328</v>
      </c>
      <c r="Z45" s="26"/>
      <c r="AA45" s="26" t="s">
        <v>329</v>
      </c>
      <c r="AB45" s="26" t="s">
        <v>331</v>
      </c>
      <c r="AC45" s="26" t="s">
        <v>258</v>
      </c>
      <c r="AD45" s="26" t="s">
        <v>333</v>
      </c>
      <c r="AE45" s="26">
        <v>37</v>
      </c>
      <c r="AF45" s="40">
        <v>43319</v>
      </c>
      <c r="AG45" s="26" t="s">
        <v>336</v>
      </c>
      <c r="AH45" s="26">
        <v>0</v>
      </c>
      <c r="AI45" s="26">
        <v>32.35</v>
      </c>
      <c r="AJ45" s="26">
        <v>140</v>
      </c>
      <c r="AK45" s="26" t="s">
        <v>339</v>
      </c>
      <c r="AL45" s="26">
        <v>742236</v>
      </c>
      <c r="AM45" s="26">
        <v>17.5</v>
      </c>
      <c r="AN45" s="26" t="s">
        <v>347</v>
      </c>
      <c r="AO45" s="26">
        <v>1319</v>
      </c>
      <c r="AP45" s="26">
        <v>322</v>
      </c>
      <c r="AQ45" s="26">
        <v>71</v>
      </c>
      <c r="AR45" s="26">
        <v>65</v>
      </c>
      <c r="AS45" s="26">
        <v>7</v>
      </c>
      <c r="AT45" s="26" t="s">
        <v>350</v>
      </c>
      <c r="AU45" s="26">
        <v>3</v>
      </c>
      <c r="AV45" s="26">
        <v>0</v>
      </c>
      <c r="AW45" s="26">
        <v>0</v>
      </c>
      <c r="AX45" s="26">
        <v>43</v>
      </c>
      <c r="AY45" s="26">
        <v>0</v>
      </c>
      <c r="AZ45" s="26">
        <v>43</v>
      </c>
      <c r="BA45" s="26">
        <v>0.3</v>
      </c>
      <c r="BB45" s="26">
        <v>3.13</v>
      </c>
      <c r="BC45" s="26">
        <v>39.07</v>
      </c>
      <c r="BD45" s="26">
        <v>56.57</v>
      </c>
      <c r="BE45" s="26"/>
      <c r="BF45" s="26"/>
      <c r="BG45" s="26"/>
      <c r="BH45" s="26"/>
      <c r="BI45" s="26"/>
      <c r="BJ45" s="26"/>
      <c r="BK45" s="26"/>
      <c r="BL45" s="26"/>
      <c r="BM45" s="26"/>
      <c r="BN45" s="26"/>
      <c r="BO45" s="26">
        <v>31.69</v>
      </c>
      <c r="BP45" s="26">
        <v>0</v>
      </c>
      <c r="BQ45" s="26"/>
      <c r="BR45" s="26"/>
      <c r="BS45" s="26"/>
      <c r="BT45" s="26" t="s">
        <v>4436</v>
      </c>
      <c r="BU45" s="26">
        <v>0</v>
      </c>
      <c r="BV45" s="26"/>
      <c r="BW45" s="26"/>
      <c r="BX45" s="26"/>
      <c r="BY45" s="26"/>
      <c r="BZ45" s="26"/>
      <c r="CA45" s="26"/>
      <c r="CB45" s="26"/>
      <c r="CC45" s="26">
        <v>0</v>
      </c>
      <c r="CD45" s="26"/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6"/>
      <c r="CQ45" s="26"/>
      <c r="CR45" s="26"/>
      <c r="CS45" s="26"/>
      <c r="CT45" s="26" t="b">
        <v>1</v>
      </c>
      <c r="CU45" s="26"/>
      <c r="CV45" s="26"/>
      <c r="CW45" s="26"/>
      <c r="CX45" s="40" t="s">
        <v>353</v>
      </c>
      <c r="CY45" s="26" t="s">
        <v>330</v>
      </c>
      <c r="CZ45" s="26">
        <v>0</v>
      </c>
      <c r="DA45" s="26"/>
      <c r="DB45" s="26"/>
      <c r="DC45" s="26"/>
      <c r="DD45" s="26"/>
      <c r="DE45" s="26">
        <v>0</v>
      </c>
      <c r="DF45" s="26">
        <v>43</v>
      </c>
      <c r="DG45" s="26"/>
      <c r="DH45" s="26"/>
      <c r="DI45" s="26"/>
      <c r="DJ45" s="26"/>
      <c r="DK45" s="26"/>
      <c r="DL45" s="26"/>
      <c r="DM45" s="26"/>
      <c r="DN45" s="26">
        <v>8.08</v>
      </c>
      <c r="DO45" s="26"/>
      <c r="DP45" s="26"/>
      <c r="DQ45" s="26"/>
      <c r="DR45" s="26" t="s">
        <v>330</v>
      </c>
      <c r="DS45" s="26" t="s">
        <v>319</v>
      </c>
      <c r="DT45" s="26" t="b">
        <v>1</v>
      </c>
      <c r="DU45" s="26" t="s">
        <v>330</v>
      </c>
      <c r="DV45" s="26">
        <v>6</v>
      </c>
      <c r="DW45" s="26"/>
      <c r="DX45" s="26"/>
      <c r="DY45" s="26"/>
      <c r="DZ45" s="26"/>
      <c r="EA45" s="26">
        <v>675010</v>
      </c>
    </row>
    <row r="46" spans="1:131">
      <c r="A46" s="42" t="s">
        <v>4438</v>
      </c>
      <c r="B46" s="26" t="s">
        <v>308</v>
      </c>
      <c r="C46" s="39">
        <v>43411</v>
      </c>
      <c r="D46" s="26" t="s">
        <v>4374</v>
      </c>
      <c r="E46" s="26" t="s">
        <v>4428</v>
      </c>
      <c r="F46" s="26" t="s">
        <v>4429</v>
      </c>
      <c r="G46" s="26" t="s">
        <v>309</v>
      </c>
      <c r="H46" s="26" t="s">
        <v>4430</v>
      </c>
      <c r="I46" s="26" t="s">
        <v>4431</v>
      </c>
      <c r="J46" s="26" t="s">
        <v>4432</v>
      </c>
      <c r="K46" s="26" t="s">
        <v>4433</v>
      </c>
      <c r="L46" s="26">
        <v>5038680</v>
      </c>
      <c r="M46" s="26">
        <v>1685787</v>
      </c>
      <c r="N46" s="26" t="s">
        <v>311</v>
      </c>
      <c r="O46" s="26" t="s">
        <v>312</v>
      </c>
      <c r="P46" s="26"/>
      <c r="Q46" s="26" t="s">
        <v>4434</v>
      </c>
      <c r="R46" s="26">
        <v>1</v>
      </c>
      <c r="S46" s="26" t="s">
        <v>318</v>
      </c>
      <c r="T46" s="26" t="s">
        <v>321</v>
      </c>
      <c r="U46" s="26" t="s">
        <v>323</v>
      </c>
      <c r="V46" s="26"/>
      <c r="W46" s="26">
        <v>1</v>
      </c>
      <c r="X46" s="26"/>
      <c r="Y46" s="26" t="s">
        <v>328</v>
      </c>
      <c r="Z46" s="26"/>
      <c r="AA46" s="26" t="s">
        <v>329</v>
      </c>
      <c r="AB46" s="26" t="s">
        <v>331</v>
      </c>
      <c r="AC46" s="26" t="s">
        <v>258</v>
      </c>
      <c r="AD46" s="26" t="s">
        <v>333</v>
      </c>
      <c r="AE46" s="26">
        <v>37</v>
      </c>
      <c r="AF46" s="40">
        <v>43319</v>
      </c>
      <c r="AG46" s="26" t="s">
        <v>336</v>
      </c>
      <c r="AH46" s="26">
        <v>0</v>
      </c>
      <c r="AI46" s="26">
        <v>32.35</v>
      </c>
      <c r="AJ46" s="26">
        <v>140</v>
      </c>
      <c r="AK46" s="26" t="s">
        <v>339</v>
      </c>
      <c r="AL46" s="26">
        <v>742236</v>
      </c>
      <c r="AM46" s="26">
        <v>17.5</v>
      </c>
      <c r="AN46" s="26" t="s">
        <v>347</v>
      </c>
      <c r="AO46" s="26">
        <v>1319</v>
      </c>
      <c r="AP46" s="26">
        <v>322</v>
      </c>
      <c r="AQ46" s="26">
        <v>71</v>
      </c>
      <c r="AR46" s="26">
        <v>65</v>
      </c>
      <c r="AS46" s="26">
        <v>7</v>
      </c>
      <c r="AT46" s="26" t="s">
        <v>350</v>
      </c>
      <c r="AU46" s="26">
        <v>3</v>
      </c>
      <c r="AV46" s="26">
        <v>0</v>
      </c>
      <c r="AW46" s="26">
        <v>0</v>
      </c>
      <c r="AX46" s="26">
        <v>49</v>
      </c>
      <c r="AY46" s="26">
        <v>0</v>
      </c>
      <c r="AZ46" s="26">
        <v>49</v>
      </c>
      <c r="BA46" s="26">
        <v>0.3</v>
      </c>
      <c r="BB46" s="26">
        <v>3.13</v>
      </c>
      <c r="BC46" s="26">
        <v>45.07</v>
      </c>
      <c r="BD46" s="26">
        <v>62.57</v>
      </c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>
        <v>31.69</v>
      </c>
      <c r="BP46" s="26">
        <v>0</v>
      </c>
      <c r="BQ46" s="26"/>
      <c r="BR46" s="26"/>
      <c r="BS46" s="26"/>
      <c r="BT46" s="26" t="s">
        <v>4436</v>
      </c>
      <c r="BU46" s="26">
        <v>0</v>
      </c>
      <c r="BV46" s="26"/>
      <c r="BW46" s="26"/>
      <c r="BX46" s="26"/>
      <c r="BY46" s="26"/>
      <c r="BZ46" s="26"/>
      <c r="CA46" s="26"/>
      <c r="CB46" s="26"/>
      <c r="CC46" s="26">
        <v>0</v>
      </c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 t="b">
        <v>1</v>
      </c>
      <c r="CU46" s="26"/>
      <c r="CV46" s="26"/>
      <c r="CW46" s="26"/>
      <c r="CX46" s="40" t="s">
        <v>353</v>
      </c>
      <c r="CY46" s="26" t="s">
        <v>330</v>
      </c>
      <c r="CZ46" s="26">
        <v>0</v>
      </c>
      <c r="DA46" s="26"/>
      <c r="DB46" s="26"/>
      <c r="DC46" s="26"/>
      <c r="DD46" s="26"/>
      <c r="DE46" s="26">
        <v>16.399999999999999</v>
      </c>
      <c r="DF46" s="26">
        <v>49</v>
      </c>
      <c r="DG46" s="26"/>
      <c r="DH46" s="26"/>
      <c r="DI46" s="26"/>
      <c r="DJ46" s="26"/>
      <c r="DK46" s="26"/>
      <c r="DL46" s="26"/>
      <c r="DM46" s="26"/>
      <c r="DN46" s="26">
        <v>32.159999999999997</v>
      </c>
      <c r="DO46" s="26"/>
      <c r="DP46" s="26"/>
      <c r="DQ46" s="26"/>
      <c r="DR46" s="26" t="s">
        <v>330</v>
      </c>
      <c r="DS46" s="26" t="s">
        <v>319</v>
      </c>
      <c r="DT46" s="26" t="b">
        <v>1</v>
      </c>
      <c r="DU46" s="26" t="s">
        <v>330</v>
      </c>
      <c r="DV46" s="26">
        <v>6</v>
      </c>
      <c r="DW46" s="26"/>
      <c r="DX46" s="26"/>
      <c r="DY46" s="26"/>
      <c r="DZ46" s="26"/>
      <c r="EA46" s="26">
        <v>675010</v>
      </c>
    </row>
    <row r="47" spans="1:131">
      <c r="A47" s="42" t="s">
        <v>4439</v>
      </c>
      <c r="B47" s="26" t="s">
        <v>308</v>
      </c>
      <c r="C47" s="39">
        <v>43411</v>
      </c>
      <c r="D47" s="26" t="s">
        <v>4374</v>
      </c>
      <c r="E47" s="26" t="s">
        <v>4428</v>
      </c>
      <c r="F47" s="26" t="s">
        <v>4429</v>
      </c>
      <c r="G47" s="26" t="s">
        <v>309</v>
      </c>
      <c r="H47" s="26" t="s">
        <v>4430</v>
      </c>
      <c r="I47" s="26" t="s">
        <v>4431</v>
      </c>
      <c r="J47" s="26" t="s">
        <v>4432</v>
      </c>
      <c r="K47" s="26" t="s">
        <v>4433</v>
      </c>
      <c r="L47" s="26">
        <v>5038680</v>
      </c>
      <c r="M47" s="26">
        <v>1685787</v>
      </c>
      <c r="N47" s="26" t="s">
        <v>311</v>
      </c>
      <c r="O47" s="26" t="s">
        <v>312</v>
      </c>
      <c r="P47" s="26"/>
      <c r="Q47" s="26" t="s">
        <v>4434</v>
      </c>
      <c r="R47" s="26">
        <v>1</v>
      </c>
      <c r="S47" s="26" t="s">
        <v>319</v>
      </c>
      <c r="T47" s="26" t="s">
        <v>321</v>
      </c>
      <c r="U47" s="26" t="s">
        <v>323</v>
      </c>
      <c r="V47" s="26"/>
      <c r="W47" s="26">
        <v>4</v>
      </c>
      <c r="X47" s="26"/>
      <c r="Y47" s="26" t="s">
        <v>327</v>
      </c>
      <c r="Z47" s="26"/>
      <c r="AA47" s="26" t="s">
        <v>329</v>
      </c>
      <c r="AB47" s="26" t="s">
        <v>331</v>
      </c>
      <c r="AC47" s="26" t="s">
        <v>258</v>
      </c>
      <c r="AD47" s="26" t="s">
        <v>333</v>
      </c>
      <c r="AE47" s="26">
        <v>37</v>
      </c>
      <c r="AF47" s="40">
        <v>43319</v>
      </c>
      <c r="AG47" s="26">
        <v>1</v>
      </c>
      <c r="AH47" s="26">
        <v>0</v>
      </c>
      <c r="AI47" s="26">
        <v>32.35</v>
      </c>
      <c r="AJ47" s="26">
        <v>140</v>
      </c>
      <c r="AK47" s="26" t="s">
        <v>339</v>
      </c>
      <c r="AL47" s="26">
        <v>742236</v>
      </c>
      <c r="AM47" s="26">
        <v>17.8</v>
      </c>
      <c r="AN47" s="26" t="s">
        <v>347</v>
      </c>
      <c r="AO47" s="26">
        <v>1319</v>
      </c>
      <c r="AP47" s="26">
        <v>322</v>
      </c>
      <c r="AQ47" s="26">
        <v>71</v>
      </c>
      <c r="AR47" s="26">
        <v>62</v>
      </c>
      <c r="AS47" s="26">
        <v>6.5</v>
      </c>
      <c r="AT47" s="26" t="s">
        <v>350</v>
      </c>
      <c r="AU47" s="26">
        <v>3</v>
      </c>
      <c r="AV47" s="26">
        <v>0</v>
      </c>
      <c r="AW47" s="26">
        <v>0</v>
      </c>
      <c r="AX47" s="26">
        <v>44.8</v>
      </c>
      <c r="AY47" s="26">
        <v>0</v>
      </c>
      <c r="AZ47" s="26">
        <v>44.8</v>
      </c>
      <c r="BA47" s="26">
        <v>0.3</v>
      </c>
      <c r="BB47" s="26">
        <v>3.33</v>
      </c>
      <c r="BC47" s="26">
        <v>40.67</v>
      </c>
      <c r="BD47" s="26">
        <v>58.47</v>
      </c>
      <c r="BE47" s="26"/>
      <c r="BF47" s="26"/>
      <c r="BG47" s="26"/>
      <c r="BH47" s="26"/>
      <c r="BI47" s="26"/>
      <c r="BJ47" s="26"/>
      <c r="BK47" s="26"/>
      <c r="BL47" s="26"/>
      <c r="BM47" s="26"/>
      <c r="BN47" s="26"/>
      <c r="BO47" s="26">
        <v>31.69</v>
      </c>
      <c r="BP47" s="26">
        <v>0</v>
      </c>
      <c r="BQ47" s="26"/>
      <c r="BR47" s="26"/>
      <c r="BS47" s="26"/>
      <c r="BT47" s="26" t="s">
        <v>4436</v>
      </c>
      <c r="BU47" s="26">
        <v>0</v>
      </c>
      <c r="BV47" s="26"/>
      <c r="BW47" s="26"/>
      <c r="BX47" s="26"/>
      <c r="BY47" s="26"/>
      <c r="BZ47" s="26"/>
      <c r="CA47" s="26"/>
      <c r="CB47" s="26"/>
      <c r="CC47" s="26">
        <v>0</v>
      </c>
      <c r="CD47" s="26"/>
      <c r="CE47" s="26"/>
      <c r="CF47" s="26"/>
      <c r="CG47" s="26"/>
      <c r="CH47" s="26"/>
      <c r="CI47" s="26"/>
      <c r="CJ47" s="26"/>
      <c r="CK47" s="26"/>
      <c r="CL47" s="26"/>
      <c r="CM47" s="26"/>
      <c r="CN47" s="26"/>
      <c r="CO47" s="26"/>
      <c r="CP47" s="26"/>
      <c r="CQ47" s="26"/>
      <c r="CR47" s="26"/>
      <c r="CS47" s="26"/>
      <c r="CT47" s="26" t="b">
        <v>1</v>
      </c>
      <c r="CU47" s="26"/>
      <c r="CV47" s="26"/>
      <c r="CW47" s="26"/>
      <c r="CX47" s="40" t="s">
        <v>353</v>
      </c>
      <c r="CY47" s="26" t="s">
        <v>330</v>
      </c>
      <c r="CZ47" s="26">
        <v>0</v>
      </c>
      <c r="DA47" s="26"/>
      <c r="DB47" s="26"/>
      <c r="DC47" s="26"/>
      <c r="DD47" s="26"/>
      <c r="DE47" s="26">
        <v>33</v>
      </c>
      <c r="DF47" s="26">
        <v>44.8</v>
      </c>
      <c r="DG47" s="26"/>
      <c r="DH47" s="26"/>
      <c r="DI47" s="26"/>
      <c r="DJ47" s="26"/>
      <c r="DK47" s="26"/>
      <c r="DL47" s="26"/>
      <c r="DM47" s="26"/>
      <c r="DN47" s="26">
        <v>11.68</v>
      </c>
      <c r="DO47" s="26"/>
      <c r="DP47" s="26"/>
      <c r="DQ47" s="26"/>
      <c r="DR47" s="26" t="s">
        <v>330</v>
      </c>
      <c r="DS47" s="26" t="s">
        <v>319</v>
      </c>
      <c r="DT47" s="26" t="b">
        <v>0</v>
      </c>
      <c r="DU47" s="26" t="s">
        <v>330</v>
      </c>
      <c r="DV47" s="26">
        <v>6</v>
      </c>
      <c r="DW47" s="26"/>
      <c r="DX47" s="26"/>
      <c r="DY47" s="26"/>
      <c r="DZ47" s="26"/>
      <c r="EA47" s="26">
        <v>675010</v>
      </c>
    </row>
    <row r="48" spans="1:131">
      <c r="A48" s="42" t="s">
        <v>4440</v>
      </c>
      <c r="B48" s="26" t="s">
        <v>308</v>
      </c>
      <c r="C48" s="39">
        <v>43411</v>
      </c>
      <c r="D48" s="26" t="s">
        <v>4374</v>
      </c>
      <c r="E48" s="26" t="s">
        <v>4428</v>
      </c>
      <c r="F48" s="26" t="s">
        <v>4429</v>
      </c>
      <c r="G48" s="26" t="s">
        <v>309</v>
      </c>
      <c r="H48" s="26" t="s">
        <v>4430</v>
      </c>
      <c r="I48" s="26" t="s">
        <v>4431</v>
      </c>
      <c r="J48" s="26" t="s">
        <v>4432</v>
      </c>
      <c r="K48" s="26" t="s">
        <v>4433</v>
      </c>
      <c r="L48" s="26">
        <v>5038680</v>
      </c>
      <c r="M48" s="26">
        <v>1685787</v>
      </c>
      <c r="N48" s="26" t="s">
        <v>311</v>
      </c>
      <c r="O48" s="26" t="s">
        <v>312</v>
      </c>
      <c r="P48" s="26"/>
      <c r="Q48" s="26" t="s">
        <v>4434</v>
      </c>
      <c r="R48" s="26">
        <v>2</v>
      </c>
      <c r="S48" s="26" t="s">
        <v>315</v>
      </c>
      <c r="T48" s="26" t="s">
        <v>321</v>
      </c>
      <c r="U48" s="26" t="s">
        <v>323</v>
      </c>
      <c r="V48" s="26"/>
      <c r="W48" s="26">
        <v>1</v>
      </c>
      <c r="X48" s="26"/>
      <c r="Y48" s="26" t="s">
        <v>324</v>
      </c>
      <c r="Z48" s="26"/>
      <c r="AA48" s="26" t="b">
        <v>0</v>
      </c>
      <c r="AB48" s="26" t="s">
        <v>330</v>
      </c>
      <c r="AC48" s="26" t="s">
        <v>330</v>
      </c>
      <c r="AD48" s="26" t="s">
        <v>4415</v>
      </c>
      <c r="AE48" s="26">
        <v>37</v>
      </c>
      <c r="AF48" s="40">
        <v>43319</v>
      </c>
      <c r="AG48" s="26">
        <v>1</v>
      </c>
      <c r="AH48" s="26">
        <v>0</v>
      </c>
      <c r="AI48" s="26">
        <v>32</v>
      </c>
      <c r="AJ48" s="26">
        <v>240</v>
      </c>
      <c r="AK48" s="26" t="s">
        <v>337</v>
      </c>
      <c r="AL48" s="26" t="s">
        <v>4435</v>
      </c>
      <c r="AM48" s="26">
        <v>15.2</v>
      </c>
      <c r="AN48" s="26" t="s">
        <v>346</v>
      </c>
      <c r="AO48" s="26">
        <v>2020</v>
      </c>
      <c r="AP48" s="26">
        <v>298</v>
      </c>
      <c r="AQ48" s="26">
        <v>150</v>
      </c>
      <c r="AR48" s="26">
        <v>68</v>
      </c>
      <c r="AS48" s="26">
        <v>10.1</v>
      </c>
      <c r="AT48" s="26" t="s">
        <v>352</v>
      </c>
      <c r="AU48" s="26">
        <v>5</v>
      </c>
      <c r="AV48" s="26">
        <v>0</v>
      </c>
      <c r="AW48" s="26">
        <v>0</v>
      </c>
      <c r="AX48" s="26">
        <v>46</v>
      </c>
      <c r="AY48" s="26">
        <v>0</v>
      </c>
      <c r="AZ48" s="26">
        <v>46</v>
      </c>
      <c r="BA48" s="26">
        <v>0.8</v>
      </c>
      <c r="BB48" s="26">
        <v>2.34</v>
      </c>
      <c r="BC48" s="26">
        <v>42.86</v>
      </c>
      <c r="BD48" s="26">
        <v>58.06</v>
      </c>
      <c r="BE48" s="26"/>
      <c r="BF48" s="26"/>
      <c r="BG48" s="26"/>
      <c r="BH48" s="26"/>
      <c r="BI48" s="26"/>
      <c r="BJ48" s="26"/>
      <c r="BK48" s="26"/>
      <c r="BL48" s="26"/>
      <c r="BM48" s="26"/>
      <c r="BN48" s="26"/>
      <c r="BO48" s="26">
        <v>30.99</v>
      </c>
      <c r="BP48" s="26">
        <v>0</v>
      </c>
      <c r="BQ48" s="26"/>
      <c r="BR48" s="26"/>
      <c r="BS48" s="26"/>
      <c r="BT48" s="26" t="s">
        <v>4436</v>
      </c>
      <c r="BU48" s="26">
        <v>0</v>
      </c>
      <c r="BV48" s="26"/>
      <c r="BW48" s="26"/>
      <c r="BX48" s="26"/>
      <c r="BY48" s="26"/>
      <c r="BZ48" s="26"/>
      <c r="CA48" s="26"/>
      <c r="CB48" s="26"/>
      <c r="CC48" s="26">
        <v>0</v>
      </c>
      <c r="CD48" s="26"/>
      <c r="CE48" s="26"/>
      <c r="CF48" s="26"/>
      <c r="CG48" s="26"/>
      <c r="CH48" s="26"/>
      <c r="CI48" s="26"/>
      <c r="CJ48" s="26"/>
      <c r="CK48" s="26"/>
      <c r="CL48" s="26"/>
      <c r="CM48" s="26"/>
      <c r="CN48" s="26"/>
      <c r="CO48" s="26"/>
      <c r="CP48" s="26"/>
      <c r="CQ48" s="26"/>
      <c r="CR48" s="26"/>
      <c r="CS48" s="26"/>
      <c r="CT48" s="26" t="b">
        <v>1</v>
      </c>
      <c r="CU48" s="26"/>
      <c r="CV48" s="26"/>
      <c r="CW48" s="26"/>
      <c r="CX48" s="40" t="s">
        <v>353</v>
      </c>
      <c r="CY48" s="26" t="s">
        <v>330</v>
      </c>
      <c r="CZ48" s="26">
        <v>0</v>
      </c>
      <c r="DA48" s="26"/>
      <c r="DB48" s="26"/>
      <c r="DC48" s="26"/>
      <c r="DD48" s="26"/>
      <c r="DE48" s="26">
        <v>15.2</v>
      </c>
      <c r="DF48" s="26">
        <v>46</v>
      </c>
      <c r="DG48" s="26"/>
      <c r="DH48" s="26"/>
      <c r="DI48" s="26"/>
      <c r="DJ48" s="26"/>
      <c r="DK48" s="26"/>
      <c r="DL48" s="26"/>
      <c r="DM48" s="26"/>
      <c r="DN48" s="26">
        <v>19.309999999999999</v>
      </c>
      <c r="DO48" s="26"/>
      <c r="DP48" s="26"/>
      <c r="DQ48" s="26"/>
      <c r="DR48" s="26" t="s">
        <v>330</v>
      </c>
      <c r="DS48" s="26" t="s">
        <v>319</v>
      </c>
      <c r="DT48" s="26" t="b">
        <v>1</v>
      </c>
      <c r="DU48" s="26" t="s">
        <v>330</v>
      </c>
      <c r="DV48" s="26">
        <v>6</v>
      </c>
      <c r="DW48" s="26"/>
      <c r="DX48" s="26"/>
      <c r="DY48" s="26"/>
      <c r="DZ48" s="26"/>
      <c r="EA48" s="26">
        <v>675010</v>
      </c>
    </row>
    <row r="49" spans="1:131">
      <c r="A49" s="42" t="s">
        <v>3000</v>
      </c>
      <c r="B49" s="26" t="s">
        <v>308</v>
      </c>
      <c r="C49" s="39">
        <v>43411</v>
      </c>
      <c r="D49" s="26" t="s">
        <v>4374</v>
      </c>
      <c r="E49" s="26" t="s">
        <v>4428</v>
      </c>
      <c r="F49" s="26" t="s">
        <v>4429</v>
      </c>
      <c r="G49" s="26" t="s">
        <v>309</v>
      </c>
      <c r="H49" s="26" t="s">
        <v>4430</v>
      </c>
      <c r="I49" s="26" t="s">
        <v>4431</v>
      </c>
      <c r="J49" s="26" t="s">
        <v>4432</v>
      </c>
      <c r="K49" s="26" t="s">
        <v>4433</v>
      </c>
      <c r="L49" s="26">
        <v>5038680</v>
      </c>
      <c r="M49" s="26">
        <v>1685787</v>
      </c>
      <c r="N49" s="26" t="s">
        <v>311</v>
      </c>
      <c r="O49" s="26" t="s">
        <v>312</v>
      </c>
      <c r="P49" s="26"/>
      <c r="Q49" s="26" t="s">
        <v>4434</v>
      </c>
      <c r="R49" s="26">
        <v>2</v>
      </c>
      <c r="S49" s="26" t="s">
        <v>316</v>
      </c>
      <c r="T49" s="26" t="s">
        <v>321</v>
      </c>
      <c r="U49" s="26" t="s">
        <v>323</v>
      </c>
      <c r="V49" s="26"/>
      <c r="W49" s="26">
        <v>2</v>
      </c>
      <c r="X49" s="26"/>
      <c r="Y49" s="26" t="s">
        <v>325</v>
      </c>
      <c r="Z49" s="26"/>
      <c r="AA49" s="26" t="b">
        <v>0</v>
      </c>
      <c r="AB49" s="26" t="s">
        <v>330</v>
      </c>
      <c r="AC49" s="26" t="s">
        <v>330</v>
      </c>
      <c r="AD49" s="26" t="s">
        <v>4415</v>
      </c>
      <c r="AE49" s="26">
        <v>37</v>
      </c>
      <c r="AF49" s="40">
        <v>43319</v>
      </c>
      <c r="AG49" s="26" t="s">
        <v>336</v>
      </c>
      <c r="AH49" s="26">
        <v>0</v>
      </c>
      <c r="AI49" s="26">
        <v>32</v>
      </c>
      <c r="AJ49" s="26">
        <v>240</v>
      </c>
      <c r="AK49" s="26" t="s">
        <v>337</v>
      </c>
      <c r="AL49" s="26" t="s">
        <v>4435</v>
      </c>
      <c r="AM49" s="26">
        <v>15.5</v>
      </c>
      <c r="AN49" s="26" t="s">
        <v>346</v>
      </c>
      <c r="AO49" s="26">
        <v>2020</v>
      </c>
      <c r="AP49" s="26">
        <v>298</v>
      </c>
      <c r="AQ49" s="26">
        <v>150</v>
      </c>
      <c r="AR49" s="26">
        <v>65</v>
      </c>
      <c r="AS49" s="26">
        <v>9.9</v>
      </c>
      <c r="AT49" s="26" t="s">
        <v>352</v>
      </c>
      <c r="AU49" s="26">
        <v>5</v>
      </c>
      <c r="AV49" s="26">
        <v>0</v>
      </c>
      <c r="AW49" s="26">
        <v>0</v>
      </c>
      <c r="AX49" s="26">
        <v>43</v>
      </c>
      <c r="AY49" s="26">
        <v>0</v>
      </c>
      <c r="AZ49" s="26">
        <v>43</v>
      </c>
      <c r="BA49" s="26">
        <v>0.8</v>
      </c>
      <c r="BB49" s="26">
        <v>2.4900000000000002</v>
      </c>
      <c r="BC49" s="26">
        <v>39.71</v>
      </c>
      <c r="BD49" s="26">
        <v>55.21</v>
      </c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>
        <v>30.99</v>
      </c>
      <c r="BP49" s="26">
        <v>0</v>
      </c>
      <c r="BQ49" s="26"/>
      <c r="BR49" s="26"/>
      <c r="BS49" s="26"/>
      <c r="BT49" s="26" t="s">
        <v>4436</v>
      </c>
      <c r="BU49" s="26">
        <v>0</v>
      </c>
      <c r="BV49" s="26"/>
      <c r="BW49" s="26"/>
      <c r="BX49" s="26"/>
      <c r="BY49" s="26"/>
      <c r="BZ49" s="26"/>
      <c r="CA49" s="26"/>
      <c r="CB49" s="26"/>
      <c r="CC49" s="26">
        <v>0</v>
      </c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 t="b">
        <v>1</v>
      </c>
      <c r="CU49" s="26"/>
      <c r="CV49" s="26"/>
      <c r="CW49" s="26"/>
      <c r="CX49" s="40" t="s">
        <v>353</v>
      </c>
      <c r="CY49" s="26" t="s">
        <v>330</v>
      </c>
      <c r="CZ49" s="26">
        <v>0</v>
      </c>
      <c r="DA49" s="26"/>
      <c r="DB49" s="26"/>
      <c r="DC49" s="26"/>
      <c r="DD49" s="26"/>
      <c r="DE49" s="26">
        <v>0</v>
      </c>
      <c r="DF49" s="26">
        <v>43</v>
      </c>
      <c r="DG49" s="26"/>
      <c r="DH49" s="26"/>
      <c r="DI49" s="26"/>
      <c r="DJ49" s="26"/>
      <c r="DK49" s="26"/>
      <c r="DL49" s="26"/>
      <c r="DM49" s="26"/>
      <c r="DN49" s="26">
        <v>9.36</v>
      </c>
      <c r="DO49" s="26"/>
      <c r="DP49" s="26"/>
      <c r="DQ49" s="26"/>
      <c r="DR49" s="26" t="s">
        <v>330</v>
      </c>
      <c r="DS49" s="26" t="s">
        <v>319</v>
      </c>
      <c r="DT49" s="26" t="b">
        <v>1</v>
      </c>
      <c r="DU49" s="26" t="s">
        <v>330</v>
      </c>
      <c r="DV49" s="26">
        <v>6</v>
      </c>
      <c r="DW49" s="26"/>
      <c r="DX49" s="26"/>
      <c r="DY49" s="26"/>
      <c r="DZ49" s="26"/>
      <c r="EA49" s="26">
        <v>675010</v>
      </c>
    </row>
    <row r="50" spans="1:131">
      <c r="A50" s="42" t="s">
        <v>4441</v>
      </c>
      <c r="B50" s="26" t="s">
        <v>308</v>
      </c>
      <c r="C50" s="39">
        <v>43411</v>
      </c>
      <c r="D50" s="26" t="s">
        <v>4374</v>
      </c>
      <c r="E50" s="26" t="s">
        <v>4428</v>
      </c>
      <c r="F50" s="26" t="s">
        <v>4429</v>
      </c>
      <c r="G50" s="26" t="s">
        <v>309</v>
      </c>
      <c r="H50" s="26" t="s">
        <v>4430</v>
      </c>
      <c r="I50" s="26" t="s">
        <v>4431</v>
      </c>
      <c r="J50" s="26" t="s">
        <v>4432</v>
      </c>
      <c r="K50" s="26" t="s">
        <v>4433</v>
      </c>
      <c r="L50" s="26">
        <v>5038680</v>
      </c>
      <c r="M50" s="26">
        <v>1685787</v>
      </c>
      <c r="N50" s="26" t="s">
        <v>311</v>
      </c>
      <c r="O50" s="26" t="s">
        <v>312</v>
      </c>
      <c r="P50" s="26"/>
      <c r="Q50" s="26" t="s">
        <v>4434</v>
      </c>
      <c r="R50" s="26">
        <v>2</v>
      </c>
      <c r="S50" s="26" t="s">
        <v>317</v>
      </c>
      <c r="T50" s="26" t="s">
        <v>321</v>
      </c>
      <c r="U50" s="26" t="s">
        <v>323</v>
      </c>
      <c r="V50" s="26"/>
      <c r="W50" s="26">
        <v>1</v>
      </c>
      <c r="X50" s="26"/>
      <c r="Y50" s="26" t="s">
        <v>325</v>
      </c>
      <c r="Z50" s="26"/>
      <c r="AA50" s="26" t="b">
        <v>0</v>
      </c>
      <c r="AB50" s="26" t="s">
        <v>330</v>
      </c>
      <c r="AC50" s="26" t="s">
        <v>330</v>
      </c>
      <c r="AD50" s="26" t="s">
        <v>4415</v>
      </c>
      <c r="AE50" s="26">
        <v>37</v>
      </c>
      <c r="AF50" s="40">
        <v>43319</v>
      </c>
      <c r="AG50" s="26" t="s">
        <v>336</v>
      </c>
      <c r="AH50" s="26">
        <v>0</v>
      </c>
      <c r="AI50" s="26">
        <v>32</v>
      </c>
      <c r="AJ50" s="26">
        <v>240</v>
      </c>
      <c r="AK50" s="26" t="s">
        <v>337</v>
      </c>
      <c r="AL50" s="26" t="s">
        <v>4435</v>
      </c>
      <c r="AM50" s="26">
        <v>15.5</v>
      </c>
      <c r="AN50" s="26" t="s">
        <v>346</v>
      </c>
      <c r="AO50" s="26">
        <v>2020</v>
      </c>
      <c r="AP50" s="26">
        <v>298</v>
      </c>
      <c r="AQ50" s="26">
        <v>150</v>
      </c>
      <c r="AR50" s="26">
        <v>65</v>
      </c>
      <c r="AS50" s="26">
        <v>9.9</v>
      </c>
      <c r="AT50" s="26" t="s">
        <v>352</v>
      </c>
      <c r="AU50" s="26">
        <v>5</v>
      </c>
      <c r="AV50" s="26">
        <v>0</v>
      </c>
      <c r="AW50" s="26">
        <v>0</v>
      </c>
      <c r="AX50" s="26">
        <v>46</v>
      </c>
      <c r="AY50" s="26">
        <v>0</v>
      </c>
      <c r="AZ50" s="26">
        <v>46</v>
      </c>
      <c r="BA50" s="26">
        <v>0.8</v>
      </c>
      <c r="BB50" s="26">
        <v>2.4900000000000002</v>
      </c>
      <c r="BC50" s="26">
        <v>42.71</v>
      </c>
      <c r="BD50" s="26">
        <v>58.21</v>
      </c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>
        <v>30.99</v>
      </c>
      <c r="BP50" s="26">
        <v>0</v>
      </c>
      <c r="BQ50" s="26"/>
      <c r="BR50" s="26"/>
      <c r="BS50" s="26"/>
      <c r="BT50" s="26" t="s">
        <v>4436</v>
      </c>
      <c r="BU50" s="26">
        <v>0</v>
      </c>
      <c r="BV50" s="26"/>
      <c r="BW50" s="26"/>
      <c r="BX50" s="26"/>
      <c r="BY50" s="26"/>
      <c r="BZ50" s="26"/>
      <c r="CA50" s="26"/>
      <c r="CB50" s="26"/>
      <c r="CC50" s="26">
        <v>0</v>
      </c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 t="b">
        <v>1</v>
      </c>
      <c r="CU50" s="26"/>
      <c r="CV50" s="26"/>
      <c r="CW50" s="26"/>
      <c r="CX50" s="40" t="s">
        <v>353</v>
      </c>
      <c r="CY50" s="26" t="s">
        <v>330</v>
      </c>
      <c r="CZ50" s="26">
        <v>0</v>
      </c>
      <c r="DA50" s="26"/>
      <c r="DB50" s="26"/>
      <c r="DC50" s="26"/>
      <c r="DD50" s="26"/>
      <c r="DE50" s="26">
        <v>33</v>
      </c>
      <c r="DF50" s="26">
        <v>46</v>
      </c>
      <c r="DG50" s="26"/>
      <c r="DH50" s="26"/>
      <c r="DI50" s="26"/>
      <c r="DJ50" s="26"/>
      <c r="DK50" s="26"/>
      <c r="DL50" s="26"/>
      <c r="DM50" s="26"/>
      <c r="DN50" s="26">
        <v>18.670000000000002</v>
      </c>
      <c r="DO50" s="26"/>
      <c r="DP50" s="26"/>
      <c r="DQ50" s="26"/>
      <c r="DR50" s="26" t="s">
        <v>330</v>
      </c>
      <c r="DS50" s="26" t="s">
        <v>319</v>
      </c>
      <c r="DT50" s="26" t="b">
        <v>1</v>
      </c>
      <c r="DU50" s="26" t="s">
        <v>330</v>
      </c>
      <c r="DV50" s="26">
        <v>6</v>
      </c>
      <c r="DW50" s="26"/>
      <c r="DX50" s="26"/>
      <c r="DY50" s="26"/>
      <c r="DZ50" s="26"/>
      <c r="EA50" s="26">
        <v>675010</v>
      </c>
    </row>
    <row r="51" spans="1:131">
      <c r="A51" s="42" t="s">
        <v>4442</v>
      </c>
      <c r="B51" s="26" t="s">
        <v>308</v>
      </c>
      <c r="C51" s="39">
        <v>43411</v>
      </c>
      <c r="D51" s="26" t="s">
        <v>4374</v>
      </c>
      <c r="E51" s="26" t="s">
        <v>4428</v>
      </c>
      <c r="F51" s="26" t="s">
        <v>4429</v>
      </c>
      <c r="G51" s="26" t="s">
        <v>309</v>
      </c>
      <c r="H51" s="26" t="s">
        <v>4430</v>
      </c>
      <c r="I51" s="26" t="s">
        <v>4431</v>
      </c>
      <c r="J51" s="26" t="s">
        <v>4432</v>
      </c>
      <c r="K51" s="26" t="s">
        <v>4433</v>
      </c>
      <c r="L51" s="26">
        <v>5038680</v>
      </c>
      <c r="M51" s="26">
        <v>1685787</v>
      </c>
      <c r="N51" s="26" t="s">
        <v>311</v>
      </c>
      <c r="O51" s="26" t="s">
        <v>312</v>
      </c>
      <c r="P51" s="26"/>
      <c r="Q51" s="26" t="s">
        <v>4434</v>
      </c>
      <c r="R51" s="26">
        <v>2</v>
      </c>
      <c r="S51" s="26" t="s">
        <v>318</v>
      </c>
      <c r="T51" s="26" t="s">
        <v>321</v>
      </c>
      <c r="U51" s="26" t="s">
        <v>323</v>
      </c>
      <c r="V51" s="26"/>
      <c r="W51" s="26">
        <v>1</v>
      </c>
      <c r="X51" s="26"/>
      <c r="Y51" s="26" t="s">
        <v>328</v>
      </c>
      <c r="Z51" s="26"/>
      <c r="AA51" s="26" t="s">
        <v>329</v>
      </c>
      <c r="AB51" s="26" t="s">
        <v>331</v>
      </c>
      <c r="AC51" s="26" t="s">
        <v>258</v>
      </c>
      <c r="AD51" s="26" t="s">
        <v>333</v>
      </c>
      <c r="AE51" s="26">
        <v>37</v>
      </c>
      <c r="AF51" s="40">
        <v>43319</v>
      </c>
      <c r="AG51" s="26" t="s">
        <v>336</v>
      </c>
      <c r="AH51" s="26">
        <v>0</v>
      </c>
      <c r="AI51" s="26">
        <v>32.35</v>
      </c>
      <c r="AJ51" s="26">
        <v>240</v>
      </c>
      <c r="AK51" s="26" t="s">
        <v>339</v>
      </c>
      <c r="AL51" s="26">
        <v>742236</v>
      </c>
      <c r="AM51" s="26">
        <v>17.5</v>
      </c>
      <c r="AN51" s="26" t="s">
        <v>347</v>
      </c>
      <c r="AO51" s="26">
        <v>1319</v>
      </c>
      <c r="AP51" s="26">
        <v>322</v>
      </c>
      <c r="AQ51" s="26">
        <v>71</v>
      </c>
      <c r="AR51" s="26">
        <v>65</v>
      </c>
      <c r="AS51" s="26">
        <v>7</v>
      </c>
      <c r="AT51" s="26" t="s">
        <v>350</v>
      </c>
      <c r="AU51" s="26">
        <v>3</v>
      </c>
      <c r="AV51" s="26">
        <v>0</v>
      </c>
      <c r="AW51" s="26">
        <v>0</v>
      </c>
      <c r="AX51" s="26">
        <v>49</v>
      </c>
      <c r="AY51" s="26">
        <v>0</v>
      </c>
      <c r="AZ51" s="26">
        <v>49</v>
      </c>
      <c r="BA51" s="26">
        <v>0.3</v>
      </c>
      <c r="BB51" s="26">
        <v>3.13</v>
      </c>
      <c r="BC51" s="26">
        <v>45.07</v>
      </c>
      <c r="BD51" s="26">
        <v>62.57</v>
      </c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>
        <v>31.69</v>
      </c>
      <c r="BP51" s="26">
        <v>0</v>
      </c>
      <c r="BQ51" s="26"/>
      <c r="BR51" s="26"/>
      <c r="BS51" s="26"/>
      <c r="BT51" s="26" t="s">
        <v>4436</v>
      </c>
      <c r="BU51" s="26">
        <v>0</v>
      </c>
      <c r="BV51" s="26"/>
      <c r="BW51" s="26"/>
      <c r="BX51" s="26"/>
      <c r="BY51" s="26"/>
      <c r="BZ51" s="26"/>
      <c r="CA51" s="26"/>
      <c r="CB51" s="26"/>
      <c r="CC51" s="26">
        <v>0</v>
      </c>
      <c r="CD51" s="26"/>
      <c r="CE51" s="26"/>
      <c r="CF51" s="26"/>
      <c r="CG51" s="26"/>
      <c r="CH51" s="26"/>
      <c r="CI51" s="26"/>
      <c r="CJ51" s="26"/>
      <c r="CK51" s="26"/>
      <c r="CL51" s="26"/>
      <c r="CM51" s="26"/>
      <c r="CN51" s="26"/>
      <c r="CO51" s="26"/>
      <c r="CP51" s="26"/>
      <c r="CQ51" s="26"/>
      <c r="CR51" s="26"/>
      <c r="CS51" s="26"/>
      <c r="CT51" s="26" t="b">
        <v>1</v>
      </c>
      <c r="CU51" s="26"/>
      <c r="CV51" s="26"/>
      <c r="CW51" s="26"/>
      <c r="CX51" s="40" t="s">
        <v>353</v>
      </c>
      <c r="CY51" s="26" t="s">
        <v>330</v>
      </c>
      <c r="CZ51" s="26">
        <v>0</v>
      </c>
      <c r="DA51" s="26"/>
      <c r="DB51" s="26"/>
      <c r="DC51" s="26"/>
      <c r="DD51" s="26"/>
      <c r="DE51" s="26">
        <v>16.399999999999999</v>
      </c>
      <c r="DF51" s="26">
        <v>49</v>
      </c>
      <c r="DG51" s="26"/>
      <c r="DH51" s="26"/>
      <c r="DI51" s="26"/>
      <c r="DJ51" s="26"/>
      <c r="DK51" s="26"/>
      <c r="DL51" s="26"/>
      <c r="DM51" s="26"/>
      <c r="DN51" s="26">
        <v>32.159999999999997</v>
      </c>
      <c r="DO51" s="26"/>
      <c r="DP51" s="26"/>
      <c r="DQ51" s="26"/>
      <c r="DR51" s="26" t="s">
        <v>330</v>
      </c>
      <c r="DS51" s="26" t="s">
        <v>319</v>
      </c>
      <c r="DT51" s="26" t="b">
        <v>1</v>
      </c>
      <c r="DU51" s="26" t="s">
        <v>330</v>
      </c>
      <c r="DV51" s="26">
        <v>6</v>
      </c>
      <c r="DW51" s="26"/>
      <c r="DX51" s="26"/>
      <c r="DY51" s="26"/>
      <c r="DZ51" s="26"/>
      <c r="EA51" s="26">
        <v>675010</v>
      </c>
    </row>
    <row r="52" spans="1:131">
      <c r="A52" s="42" t="s">
        <v>4443</v>
      </c>
      <c r="B52" s="26" t="s">
        <v>308</v>
      </c>
      <c r="C52" s="39">
        <v>43411</v>
      </c>
      <c r="D52" s="26" t="s">
        <v>4374</v>
      </c>
      <c r="E52" s="26" t="s">
        <v>4428</v>
      </c>
      <c r="F52" s="26" t="s">
        <v>4429</v>
      </c>
      <c r="G52" s="26" t="s">
        <v>309</v>
      </c>
      <c r="H52" s="26" t="s">
        <v>4430</v>
      </c>
      <c r="I52" s="26" t="s">
        <v>4431</v>
      </c>
      <c r="J52" s="26" t="s">
        <v>4432</v>
      </c>
      <c r="K52" s="26" t="s">
        <v>4433</v>
      </c>
      <c r="L52" s="26">
        <v>5038680</v>
      </c>
      <c r="M52" s="26">
        <v>1685787</v>
      </c>
      <c r="N52" s="26" t="s">
        <v>311</v>
      </c>
      <c r="O52" s="26" t="s">
        <v>312</v>
      </c>
      <c r="P52" s="26"/>
      <c r="Q52" s="26" t="s">
        <v>4434</v>
      </c>
      <c r="R52" s="26">
        <v>2</v>
      </c>
      <c r="S52" s="26" t="s">
        <v>319</v>
      </c>
      <c r="T52" s="26" t="s">
        <v>321</v>
      </c>
      <c r="U52" s="26" t="s">
        <v>323</v>
      </c>
      <c r="V52" s="26"/>
      <c r="W52" s="26">
        <v>4</v>
      </c>
      <c r="X52" s="26"/>
      <c r="Y52" s="26" t="s">
        <v>327</v>
      </c>
      <c r="Z52" s="26"/>
      <c r="AA52" s="26" t="s">
        <v>329</v>
      </c>
      <c r="AB52" s="26" t="s">
        <v>331</v>
      </c>
      <c r="AC52" s="26" t="s">
        <v>258</v>
      </c>
      <c r="AD52" s="26" t="s">
        <v>333</v>
      </c>
      <c r="AE52" s="26">
        <v>37</v>
      </c>
      <c r="AF52" s="40">
        <v>43319</v>
      </c>
      <c r="AG52" s="26">
        <v>1</v>
      </c>
      <c r="AH52" s="26">
        <v>0</v>
      </c>
      <c r="AI52" s="26">
        <v>32.35</v>
      </c>
      <c r="AJ52" s="26">
        <v>240</v>
      </c>
      <c r="AK52" s="26" t="s">
        <v>339</v>
      </c>
      <c r="AL52" s="26">
        <v>742236</v>
      </c>
      <c r="AM52" s="26">
        <v>17.8</v>
      </c>
      <c r="AN52" s="26" t="s">
        <v>347</v>
      </c>
      <c r="AO52" s="26">
        <v>1319</v>
      </c>
      <c r="AP52" s="26">
        <v>322</v>
      </c>
      <c r="AQ52" s="26">
        <v>71</v>
      </c>
      <c r="AR52" s="26">
        <v>62</v>
      </c>
      <c r="AS52" s="26">
        <v>6.5</v>
      </c>
      <c r="AT52" s="26" t="s">
        <v>350</v>
      </c>
      <c r="AU52" s="26">
        <v>3</v>
      </c>
      <c r="AV52" s="26">
        <v>0</v>
      </c>
      <c r="AW52" s="26">
        <v>0</v>
      </c>
      <c r="AX52" s="26">
        <v>44.8</v>
      </c>
      <c r="AY52" s="26">
        <v>0</v>
      </c>
      <c r="AZ52" s="26">
        <v>44.8</v>
      </c>
      <c r="BA52" s="26">
        <v>0.3</v>
      </c>
      <c r="BB52" s="26">
        <v>3.33</v>
      </c>
      <c r="BC52" s="26">
        <v>40.67</v>
      </c>
      <c r="BD52" s="26">
        <v>58.47</v>
      </c>
      <c r="BE52" s="26"/>
      <c r="BF52" s="26"/>
      <c r="BG52" s="26"/>
      <c r="BH52" s="26"/>
      <c r="BI52" s="26"/>
      <c r="BJ52" s="26"/>
      <c r="BK52" s="26"/>
      <c r="BL52" s="26"/>
      <c r="BM52" s="26"/>
      <c r="BN52" s="26"/>
      <c r="BO52" s="26">
        <v>31.69</v>
      </c>
      <c r="BP52" s="26">
        <v>0</v>
      </c>
      <c r="BQ52" s="26"/>
      <c r="BR52" s="26"/>
      <c r="BS52" s="26"/>
      <c r="BT52" s="26" t="s">
        <v>4436</v>
      </c>
      <c r="BU52" s="26">
        <v>0</v>
      </c>
      <c r="BV52" s="26"/>
      <c r="BW52" s="26"/>
      <c r="BX52" s="26"/>
      <c r="BY52" s="26"/>
      <c r="BZ52" s="26"/>
      <c r="CA52" s="26"/>
      <c r="CB52" s="26"/>
      <c r="CC52" s="26">
        <v>0</v>
      </c>
      <c r="CD52" s="26"/>
      <c r="CE52" s="26"/>
      <c r="CF52" s="26"/>
      <c r="CG52" s="26"/>
      <c r="CH52" s="26"/>
      <c r="CI52" s="26"/>
      <c r="CJ52" s="26"/>
      <c r="CK52" s="26"/>
      <c r="CL52" s="26"/>
      <c r="CM52" s="26"/>
      <c r="CN52" s="26"/>
      <c r="CO52" s="26"/>
      <c r="CP52" s="26"/>
      <c r="CQ52" s="26"/>
      <c r="CR52" s="26"/>
      <c r="CS52" s="26"/>
      <c r="CT52" s="26" t="b">
        <v>1</v>
      </c>
      <c r="CU52" s="26"/>
      <c r="CV52" s="26"/>
      <c r="CW52" s="26"/>
      <c r="CX52" s="40" t="s">
        <v>353</v>
      </c>
      <c r="CY52" s="26" t="s">
        <v>330</v>
      </c>
      <c r="CZ52" s="26">
        <v>0</v>
      </c>
      <c r="DA52" s="26"/>
      <c r="DB52" s="26"/>
      <c r="DC52" s="26"/>
      <c r="DD52" s="26"/>
      <c r="DE52" s="26">
        <v>33</v>
      </c>
      <c r="DF52" s="26">
        <v>44.8</v>
      </c>
      <c r="DG52" s="26"/>
      <c r="DH52" s="26"/>
      <c r="DI52" s="26"/>
      <c r="DJ52" s="26"/>
      <c r="DK52" s="26"/>
      <c r="DL52" s="26"/>
      <c r="DM52" s="26"/>
      <c r="DN52" s="26">
        <v>11.68</v>
      </c>
      <c r="DO52" s="26"/>
      <c r="DP52" s="26"/>
      <c r="DQ52" s="26"/>
      <c r="DR52" s="26" t="s">
        <v>330</v>
      </c>
      <c r="DS52" s="26" t="s">
        <v>319</v>
      </c>
      <c r="DT52" s="26" t="b">
        <v>0</v>
      </c>
      <c r="DU52" s="26" t="s">
        <v>330</v>
      </c>
      <c r="DV52" s="26">
        <v>6</v>
      </c>
      <c r="DW52" s="26"/>
      <c r="DX52" s="26"/>
      <c r="DY52" s="26"/>
      <c r="DZ52" s="26"/>
      <c r="EA52" s="26">
        <v>675010</v>
      </c>
    </row>
    <row r="53" spans="1:131">
      <c r="A53" s="42" t="s">
        <v>4444</v>
      </c>
      <c r="B53" s="26" t="s">
        <v>308</v>
      </c>
      <c r="C53" s="39">
        <v>43411</v>
      </c>
      <c r="D53" s="26" t="s">
        <v>4374</v>
      </c>
      <c r="E53" s="26" t="s">
        <v>4428</v>
      </c>
      <c r="F53" s="26" t="s">
        <v>4429</v>
      </c>
      <c r="G53" s="26" t="s">
        <v>309</v>
      </c>
      <c r="H53" s="26" t="s">
        <v>4430</v>
      </c>
      <c r="I53" s="26" t="s">
        <v>4431</v>
      </c>
      <c r="J53" s="26" t="s">
        <v>4432</v>
      </c>
      <c r="K53" s="26" t="s">
        <v>4433</v>
      </c>
      <c r="L53" s="26">
        <v>5038680</v>
      </c>
      <c r="M53" s="26">
        <v>1685787</v>
      </c>
      <c r="N53" s="26" t="s">
        <v>311</v>
      </c>
      <c r="O53" s="26" t="s">
        <v>312</v>
      </c>
      <c r="P53" s="26"/>
      <c r="Q53" s="26" t="s">
        <v>4434</v>
      </c>
      <c r="R53" s="26">
        <v>3</v>
      </c>
      <c r="S53" s="26" t="s">
        <v>315</v>
      </c>
      <c r="T53" s="26" t="s">
        <v>321</v>
      </c>
      <c r="U53" s="26" t="s">
        <v>323</v>
      </c>
      <c r="V53" s="26"/>
      <c r="W53" s="26">
        <v>1</v>
      </c>
      <c r="X53" s="26"/>
      <c r="Y53" s="26" t="s">
        <v>324</v>
      </c>
      <c r="Z53" s="26"/>
      <c r="AA53" s="26" t="b">
        <v>0</v>
      </c>
      <c r="AB53" s="26" t="s">
        <v>330</v>
      </c>
      <c r="AC53" s="26" t="s">
        <v>330</v>
      </c>
      <c r="AD53" s="26" t="s">
        <v>4415</v>
      </c>
      <c r="AE53" s="26">
        <v>37</v>
      </c>
      <c r="AF53" s="40">
        <v>43319</v>
      </c>
      <c r="AG53" s="26">
        <v>1</v>
      </c>
      <c r="AH53" s="26">
        <v>0</v>
      </c>
      <c r="AI53" s="26">
        <v>32</v>
      </c>
      <c r="AJ53" s="26">
        <v>340</v>
      </c>
      <c r="AK53" s="26" t="s">
        <v>337</v>
      </c>
      <c r="AL53" s="26" t="s">
        <v>4435</v>
      </c>
      <c r="AM53" s="26">
        <v>15.2</v>
      </c>
      <c r="AN53" s="26" t="s">
        <v>346</v>
      </c>
      <c r="AO53" s="26">
        <v>2020</v>
      </c>
      <c r="AP53" s="26">
        <v>298</v>
      </c>
      <c r="AQ53" s="26">
        <v>150</v>
      </c>
      <c r="AR53" s="26">
        <v>68</v>
      </c>
      <c r="AS53" s="26">
        <v>10.1</v>
      </c>
      <c r="AT53" s="26" t="s">
        <v>352</v>
      </c>
      <c r="AU53" s="26">
        <v>5</v>
      </c>
      <c r="AV53" s="26">
        <v>0</v>
      </c>
      <c r="AW53" s="26">
        <v>0</v>
      </c>
      <c r="AX53" s="26">
        <v>46</v>
      </c>
      <c r="AY53" s="26">
        <v>0</v>
      </c>
      <c r="AZ53" s="26">
        <v>46</v>
      </c>
      <c r="BA53" s="26">
        <v>0.8</v>
      </c>
      <c r="BB53" s="26">
        <v>2.34</v>
      </c>
      <c r="BC53" s="26">
        <v>42.86</v>
      </c>
      <c r="BD53" s="26">
        <v>58.06</v>
      </c>
      <c r="BE53" s="26"/>
      <c r="BF53" s="26"/>
      <c r="BG53" s="26"/>
      <c r="BH53" s="26"/>
      <c r="BI53" s="26"/>
      <c r="BJ53" s="26"/>
      <c r="BK53" s="26"/>
      <c r="BL53" s="26"/>
      <c r="BM53" s="26"/>
      <c r="BN53" s="26"/>
      <c r="BO53" s="26">
        <v>30.99</v>
      </c>
      <c r="BP53" s="26">
        <v>0</v>
      </c>
      <c r="BQ53" s="26"/>
      <c r="BR53" s="26"/>
      <c r="BS53" s="26"/>
      <c r="BT53" s="26" t="s">
        <v>4436</v>
      </c>
      <c r="BU53" s="26">
        <v>0</v>
      </c>
      <c r="BV53" s="26"/>
      <c r="BW53" s="26"/>
      <c r="BX53" s="26"/>
      <c r="BY53" s="26"/>
      <c r="BZ53" s="26"/>
      <c r="CA53" s="26"/>
      <c r="CB53" s="26"/>
      <c r="CC53" s="26">
        <v>0</v>
      </c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 t="b">
        <v>1</v>
      </c>
      <c r="CU53" s="26"/>
      <c r="CV53" s="26"/>
      <c r="CW53" s="26"/>
      <c r="CX53" s="40" t="s">
        <v>353</v>
      </c>
      <c r="CY53" s="26" t="s">
        <v>330</v>
      </c>
      <c r="CZ53" s="26">
        <v>0</v>
      </c>
      <c r="DA53" s="26"/>
      <c r="DB53" s="26"/>
      <c r="DC53" s="26"/>
      <c r="DD53" s="26"/>
      <c r="DE53" s="26">
        <v>15.2</v>
      </c>
      <c r="DF53" s="26">
        <v>46</v>
      </c>
      <c r="DG53" s="26"/>
      <c r="DH53" s="26"/>
      <c r="DI53" s="26"/>
      <c r="DJ53" s="26"/>
      <c r="DK53" s="26"/>
      <c r="DL53" s="26"/>
      <c r="DM53" s="26"/>
      <c r="DN53" s="26">
        <v>19.309999999999999</v>
      </c>
      <c r="DO53" s="26"/>
      <c r="DP53" s="26"/>
      <c r="DQ53" s="26"/>
      <c r="DR53" s="26" t="s">
        <v>330</v>
      </c>
      <c r="DS53" s="26" t="s">
        <v>319</v>
      </c>
      <c r="DT53" s="26" t="b">
        <v>1</v>
      </c>
      <c r="DU53" s="26" t="s">
        <v>330</v>
      </c>
      <c r="DV53" s="26">
        <v>6</v>
      </c>
      <c r="DW53" s="26"/>
      <c r="DX53" s="26"/>
      <c r="DY53" s="26"/>
      <c r="DZ53" s="26"/>
      <c r="EA53" s="26">
        <v>675010</v>
      </c>
    </row>
    <row r="54" spans="1:131">
      <c r="A54" s="42" t="s">
        <v>3004</v>
      </c>
      <c r="B54" s="26" t="s">
        <v>308</v>
      </c>
      <c r="C54" s="39">
        <v>43411</v>
      </c>
      <c r="D54" s="26" t="s">
        <v>4374</v>
      </c>
      <c r="E54" s="26" t="s">
        <v>4428</v>
      </c>
      <c r="F54" s="26" t="s">
        <v>4429</v>
      </c>
      <c r="G54" s="26" t="s">
        <v>309</v>
      </c>
      <c r="H54" s="26" t="s">
        <v>4430</v>
      </c>
      <c r="I54" s="26" t="s">
        <v>4431</v>
      </c>
      <c r="J54" s="26" t="s">
        <v>4432</v>
      </c>
      <c r="K54" s="26" t="s">
        <v>4433</v>
      </c>
      <c r="L54" s="26">
        <v>5038680</v>
      </c>
      <c r="M54" s="26">
        <v>1685787</v>
      </c>
      <c r="N54" s="26" t="s">
        <v>311</v>
      </c>
      <c r="O54" s="26" t="s">
        <v>312</v>
      </c>
      <c r="P54" s="26"/>
      <c r="Q54" s="26" t="s">
        <v>4434</v>
      </c>
      <c r="R54" s="26">
        <v>3</v>
      </c>
      <c r="S54" s="26" t="s">
        <v>316</v>
      </c>
      <c r="T54" s="26" t="s">
        <v>321</v>
      </c>
      <c r="U54" s="26" t="s">
        <v>323</v>
      </c>
      <c r="V54" s="26"/>
      <c r="W54" s="26">
        <v>2</v>
      </c>
      <c r="X54" s="26"/>
      <c r="Y54" s="26" t="s">
        <v>325</v>
      </c>
      <c r="Z54" s="26"/>
      <c r="AA54" s="26" t="b">
        <v>0</v>
      </c>
      <c r="AB54" s="26" t="s">
        <v>330</v>
      </c>
      <c r="AC54" s="26" t="s">
        <v>330</v>
      </c>
      <c r="AD54" s="26" t="s">
        <v>4415</v>
      </c>
      <c r="AE54" s="26">
        <v>37</v>
      </c>
      <c r="AF54" s="40">
        <v>43319</v>
      </c>
      <c r="AG54" s="26" t="s">
        <v>336</v>
      </c>
      <c r="AH54" s="26">
        <v>0</v>
      </c>
      <c r="AI54" s="26">
        <v>32</v>
      </c>
      <c r="AJ54" s="26">
        <v>340</v>
      </c>
      <c r="AK54" s="26" t="s">
        <v>337</v>
      </c>
      <c r="AL54" s="26" t="s">
        <v>4435</v>
      </c>
      <c r="AM54" s="26">
        <v>15.5</v>
      </c>
      <c r="AN54" s="26" t="s">
        <v>346</v>
      </c>
      <c r="AO54" s="26">
        <v>2020</v>
      </c>
      <c r="AP54" s="26">
        <v>298</v>
      </c>
      <c r="AQ54" s="26">
        <v>150</v>
      </c>
      <c r="AR54" s="26">
        <v>65</v>
      </c>
      <c r="AS54" s="26">
        <v>9.9</v>
      </c>
      <c r="AT54" s="26" t="s">
        <v>352</v>
      </c>
      <c r="AU54" s="26">
        <v>5</v>
      </c>
      <c r="AV54" s="26">
        <v>0</v>
      </c>
      <c r="AW54" s="26">
        <v>0</v>
      </c>
      <c r="AX54" s="26">
        <v>43</v>
      </c>
      <c r="AY54" s="26">
        <v>0</v>
      </c>
      <c r="AZ54" s="26">
        <v>43</v>
      </c>
      <c r="BA54" s="26">
        <v>0.8</v>
      </c>
      <c r="BB54" s="26">
        <v>2.4900000000000002</v>
      </c>
      <c r="BC54" s="26">
        <v>39.71</v>
      </c>
      <c r="BD54" s="26">
        <v>55.21</v>
      </c>
      <c r="BE54" s="26"/>
      <c r="BF54" s="26"/>
      <c r="BG54" s="26"/>
      <c r="BH54" s="26"/>
      <c r="BI54" s="26"/>
      <c r="BJ54" s="26"/>
      <c r="BK54" s="26"/>
      <c r="BL54" s="26"/>
      <c r="BM54" s="26"/>
      <c r="BN54" s="26"/>
      <c r="BO54" s="26">
        <v>30.99</v>
      </c>
      <c r="BP54" s="26">
        <v>0</v>
      </c>
      <c r="BQ54" s="26"/>
      <c r="BR54" s="26"/>
      <c r="BS54" s="26"/>
      <c r="BT54" s="26" t="s">
        <v>4436</v>
      </c>
      <c r="BU54" s="26">
        <v>0</v>
      </c>
      <c r="BV54" s="26"/>
      <c r="BW54" s="26"/>
      <c r="BX54" s="26"/>
      <c r="BY54" s="26"/>
      <c r="BZ54" s="26"/>
      <c r="CA54" s="26"/>
      <c r="CB54" s="26"/>
      <c r="CC54" s="26">
        <v>0</v>
      </c>
      <c r="CD54" s="26"/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6"/>
      <c r="CQ54" s="26"/>
      <c r="CR54" s="26"/>
      <c r="CS54" s="26"/>
      <c r="CT54" s="26" t="b">
        <v>1</v>
      </c>
      <c r="CU54" s="26"/>
      <c r="CV54" s="26"/>
      <c r="CW54" s="26"/>
      <c r="CX54" s="40" t="s">
        <v>353</v>
      </c>
      <c r="CY54" s="26" t="s">
        <v>330</v>
      </c>
      <c r="CZ54" s="26">
        <v>0</v>
      </c>
      <c r="DA54" s="26"/>
      <c r="DB54" s="26"/>
      <c r="DC54" s="26"/>
      <c r="DD54" s="26"/>
      <c r="DE54" s="26">
        <v>0</v>
      </c>
      <c r="DF54" s="26">
        <v>43</v>
      </c>
      <c r="DG54" s="26"/>
      <c r="DH54" s="26"/>
      <c r="DI54" s="26"/>
      <c r="DJ54" s="26"/>
      <c r="DK54" s="26"/>
      <c r="DL54" s="26"/>
      <c r="DM54" s="26"/>
      <c r="DN54" s="26">
        <v>9.36</v>
      </c>
      <c r="DO54" s="26"/>
      <c r="DP54" s="26"/>
      <c r="DQ54" s="26"/>
      <c r="DR54" s="26" t="s">
        <v>330</v>
      </c>
      <c r="DS54" s="26" t="s">
        <v>319</v>
      </c>
      <c r="DT54" s="26" t="b">
        <v>1</v>
      </c>
      <c r="DU54" s="26" t="s">
        <v>330</v>
      </c>
      <c r="DV54" s="26">
        <v>6</v>
      </c>
      <c r="DW54" s="26"/>
      <c r="DX54" s="26"/>
      <c r="DY54" s="26"/>
      <c r="DZ54" s="26"/>
      <c r="EA54" s="26">
        <v>675010</v>
      </c>
    </row>
    <row r="55" spans="1:131">
      <c r="A55" s="42" t="s">
        <v>4445</v>
      </c>
      <c r="B55" s="26" t="s">
        <v>308</v>
      </c>
      <c r="C55" s="39">
        <v>43411</v>
      </c>
      <c r="D55" s="26" t="s">
        <v>4374</v>
      </c>
      <c r="E55" s="26" t="s">
        <v>4428</v>
      </c>
      <c r="F55" s="26" t="s">
        <v>4429</v>
      </c>
      <c r="G55" s="26" t="s">
        <v>309</v>
      </c>
      <c r="H55" s="26" t="s">
        <v>4430</v>
      </c>
      <c r="I55" s="26" t="s">
        <v>4431</v>
      </c>
      <c r="J55" s="26" t="s">
        <v>4432</v>
      </c>
      <c r="K55" s="26" t="s">
        <v>4433</v>
      </c>
      <c r="L55" s="26">
        <v>5038680</v>
      </c>
      <c r="M55" s="26">
        <v>1685787</v>
      </c>
      <c r="N55" s="26" t="s">
        <v>311</v>
      </c>
      <c r="O55" s="26" t="s">
        <v>312</v>
      </c>
      <c r="P55" s="26"/>
      <c r="Q55" s="26" t="s">
        <v>4434</v>
      </c>
      <c r="R55" s="26">
        <v>3</v>
      </c>
      <c r="S55" s="26" t="s">
        <v>317</v>
      </c>
      <c r="T55" s="26" t="s">
        <v>321</v>
      </c>
      <c r="U55" s="26" t="s">
        <v>323</v>
      </c>
      <c r="V55" s="26"/>
      <c r="W55" s="26">
        <v>1</v>
      </c>
      <c r="X55" s="26"/>
      <c r="Y55" s="26" t="s">
        <v>325</v>
      </c>
      <c r="Z55" s="26"/>
      <c r="AA55" s="26" t="b">
        <v>0</v>
      </c>
      <c r="AB55" s="26" t="s">
        <v>330</v>
      </c>
      <c r="AC55" s="26" t="s">
        <v>330</v>
      </c>
      <c r="AD55" s="26" t="s">
        <v>4415</v>
      </c>
      <c r="AE55" s="26">
        <v>37</v>
      </c>
      <c r="AF55" s="40">
        <v>43319</v>
      </c>
      <c r="AG55" s="26" t="s">
        <v>336</v>
      </c>
      <c r="AH55" s="26">
        <v>0</v>
      </c>
      <c r="AI55" s="26">
        <v>32</v>
      </c>
      <c r="AJ55" s="26">
        <v>340</v>
      </c>
      <c r="AK55" s="26" t="s">
        <v>337</v>
      </c>
      <c r="AL55" s="26" t="s">
        <v>4435</v>
      </c>
      <c r="AM55" s="26">
        <v>15.5</v>
      </c>
      <c r="AN55" s="26" t="s">
        <v>346</v>
      </c>
      <c r="AO55" s="26">
        <v>2020</v>
      </c>
      <c r="AP55" s="26">
        <v>298</v>
      </c>
      <c r="AQ55" s="26">
        <v>150</v>
      </c>
      <c r="AR55" s="26">
        <v>65</v>
      </c>
      <c r="AS55" s="26">
        <v>9.9</v>
      </c>
      <c r="AT55" s="26" t="s">
        <v>352</v>
      </c>
      <c r="AU55" s="26">
        <v>5</v>
      </c>
      <c r="AV55" s="26">
        <v>0</v>
      </c>
      <c r="AW55" s="26">
        <v>0</v>
      </c>
      <c r="AX55" s="26">
        <v>46</v>
      </c>
      <c r="AY55" s="26">
        <v>0</v>
      </c>
      <c r="AZ55" s="26">
        <v>46</v>
      </c>
      <c r="BA55" s="26">
        <v>0.8</v>
      </c>
      <c r="BB55" s="26">
        <v>2.4900000000000002</v>
      </c>
      <c r="BC55" s="26">
        <v>42.71</v>
      </c>
      <c r="BD55" s="26">
        <v>58.21</v>
      </c>
      <c r="BE55" s="26"/>
      <c r="BF55" s="26"/>
      <c r="BG55" s="26"/>
      <c r="BH55" s="26"/>
      <c r="BI55" s="26"/>
      <c r="BJ55" s="26"/>
      <c r="BK55" s="26"/>
      <c r="BL55" s="26"/>
      <c r="BM55" s="26"/>
      <c r="BN55" s="26"/>
      <c r="BO55" s="26">
        <v>30.99</v>
      </c>
      <c r="BP55" s="26">
        <v>0</v>
      </c>
      <c r="BQ55" s="26"/>
      <c r="BR55" s="26"/>
      <c r="BS55" s="26"/>
      <c r="BT55" s="26" t="s">
        <v>4436</v>
      </c>
      <c r="BU55" s="26">
        <v>0</v>
      </c>
      <c r="BV55" s="26"/>
      <c r="BW55" s="26"/>
      <c r="BX55" s="26"/>
      <c r="BY55" s="26"/>
      <c r="BZ55" s="26"/>
      <c r="CA55" s="26"/>
      <c r="CB55" s="26"/>
      <c r="CC55" s="26">
        <v>0</v>
      </c>
      <c r="CD55" s="26"/>
      <c r="CE55" s="26"/>
      <c r="CF55" s="26"/>
      <c r="CG55" s="26"/>
      <c r="CH55" s="26"/>
      <c r="CI55" s="26"/>
      <c r="CJ55" s="26"/>
      <c r="CK55" s="26"/>
      <c r="CL55" s="26"/>
      <c r="CM55" s="26"/>
      <c r="CN55" s="26"/>
      <c r="CO55" s="26"/>
      <c r="CP55" s="26"/>
      <c r="CQ55" s="26"/>
      <c r="CR55" s="26"/>
      <c r="CS55" s="26"/>
      <c r="CT55" s="26" t="b">
        <v>1</v>
      </c>
      <c r="CU55" s="26"/>
      <c r="CV55" s="26"/>
      <c r="CW55" s="26"/>
      <c r="CX55" s="40" t="s">
        <v>353</v>
      </c>
      <c r="CY55" s="26" t="s">
        <v>330</v>
      </c>
      <c r="CZ55" s="26">
        <v>0</v>
      </c>
      <c r="DA55" s="26"/>
      <c r="DB55" s="26"/>
      <c r="DC55" s="26"/>
      <c r="DD55" s="26"/>
      <c r="DE55" s="26">
        <v>33</v>
      </c>
      <c r="DF55" s="26">
        <v>46</v>
      </c>
      <c r="DG55" s="26"/>
      <c r="DH55" s="26"/>
      <c r="DI55" s="26"/>
      <c r="DJ55" s="26"/>
      <c r="DK55" s="26"/>
      <c r="DL55" s="26"/>
      <c r="DM55" s="26"/>
      <c r="DN55" s="26">
        <v>18.670000000000002</v>
      </c>
      <c r="DO55" s="26"/>
      <c r="DP55" s="26"/>
      <c r="DQ55" s="26"/>
      <c r="DR55" s="26" t="s">
        <v>330</v>
      </c>
      <c r="DS55" s="26" t="s">
        <v>319</v>
      </c>
      <c r="DT55" s="26" t="b">
        <v>1</v>
      </c>
      <c r="DU55" s="26" t="s">
        <v>330</v>
      </c>
      <c r="DV55" s="26">
        <v>6</v>
      </c>
      <c r="DW55" s="26"/>
      <c r="DX55" s="26"/>
      <c r="DY55" s="26"/>
      <c r="DZ55" s="26"/>
      <c r="EA55" s="26">
        <v>675010</v>
      </c>
    </row>
    <row r="56" spans="1:131">
      <c r="A56" s="42" t="s">
        <v>4446</v>
      </c>
      <c r="B56" s="26" t="s">
        <v>308</v>
      </c>
      <c r="C56" s="39">
        <v>43411</v>
      </c>
      <c r="D56" s="26" t="s">
        <v>4374</v>
      </c>
      <c r="E56" s="26" t="s">
        <v>4428</v>
      </c>
      <c r="F56" s="26" t="s">
        <v>4429</v>
      </c>
      <c r="G56" s="26" t="s">
        <v>309</v>
      </c>
      <c r="H56" s="26" t="s">
        <v>4430</v>
      </c>
      <c r="I56" s="26" t="s">
        <v>4431</v>
      </c>
      <c r="J56" s="26" t="s">
        <v>4432</v>
      </c>
      <c r="K56" s="26" t="s">
        <v>4433</v>
      </c>
      <c r="L56" s="26">
        <v>5038680</v>
      </c>
      <c r="M56" s="26">
        <v>1685787</v>
      </c>
      <c r="N56" s="26" t="s">
        <v>311</v>
      </c>
      <c r="O56" s="26" t="s">
        <v>312</v>
      </c>
      <c r="P56" s="26"/>
      <c r="Q56" s="26" t="s">
        <v>4434</v>
      </c>
      <c r="R56" s="26">
        <v>3</v>
      </c>
      <c r="S56" s="26" t="s">
        <v>318</v>
      </c>
      <c r="T56" s="26" t="s">
        <v>321</v>
      </c>
      <c r="U56" s="26" t="s">
        <v>323</v>
      </c>
      <c r="V56" s="26"/>
      <c r="W56" s="26">
        <v>1</v>
      </c>
      <c r="X56" s="26"/>
      <c r="Y56" s="26" t="s">
        <v>328</v>
      </c>
      <c r="Z56" s="26"/>
      <c r="AA56" s="26" t="s">
        <v>329</v>
      </c>
      <c r="AB56" s="26" t="s">
        <v>331</v>
      </c>
      <c r="AC56" s="26" t="s">
        <v>258</v>
      </c>
      <c r="AD56" s="26" t="s">
        <v>333</v>
      </c>
      <c r="AE56" s="26">
        <v>37</v>
      </c>
      <c r="AF56" s="40">
        <v>43319</v>
      </c>
      <c r="AG56" s="26" t="s">
        <v>336</v>
      </c>
      <c r="AH56" s="26">
        <v>0</v>
      </c>
      <c r="AI56" s="26">
        <v>32.35</v>
      </c>
      <c r="AJ56" s="26">
        <v>340</v>
      </c>
      <c r="AK56" s="26" t="s">
        <v>339</v>
      </c>
      <c r="AL56" s="26">
        <v>742236</v>
      </c>
      <c r="AM56" s="26">
        <v>17.5</v>
      </c>
      <c r="AN56" s="26" t="s">
        <v>347</v>
      </c>
      <c r="AO56" s="26">
        <v>1319</v>
      </c>
      <c r="AP56" s="26">
        <v>322</v>
      </c>
      <c r="AQ56" s="26">
        <v>71</v>
      </c>
      <c r="AR56" s="26">
        <v>65</v>
      </c>
      <c r="AS56" s="26">
        <v>7</v>
      </c>
      <c r="AT56" s="26" t="s">
        <v>350</v>
      </c>
      <c r="AU56" s="26">
        <v>4</v>
      </c>
      <c r="AV56" s="26">
        <v>0</v>
      </c>
      <c r="AW56" s="26">
        <v>0</v>
      </c>
      <c r="AX56" s="26">
        <v>49</v>
      </c>
      <c r="AY56" s="26">
        <v>0</v>
      </c>
      <c r="AZ56" s="26">
        <v>49</v>
      </c>
      <c r="BA56" s="26">
        <v>0.3</v>
      </c>
      <c r="BB56" s="26">
        <v>3.13</v>
      </c>
      <c r="BC56" s="26">
        <v>45.07</v>
      </c>
      <c r="BD56" s="26">
        <v>62.57</v>
      </c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>
        <v>31.69</v>
      </c>
      <c r="BP56" s="26">
        <v>0</v>
      </c>
      <c r="BQ56" s="26"/>
      <c r="BR56" s="26"/>
      <c r="BS56" s="26"/>
      <c r="BT56" s="26" t="s">
        <v>4436</v>
      </c>
      <c r="BU56" s="26">
        <v>0</v>
      </c>
      <c r="BV56" s="26"/>
      <c r="BW56" s="26"/>
      <c r="BX56" s="26"/>
      <c r="BY56" s="26"/>
      <c r="BZ56" s="26"/>
      <c r="CA56" s="26"/>
      <c r="CB56" s="26"/>
      <c r="CC56" s="26">
        <v>0</v>
      </c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 t="b">
        <v>1</v>
      </c>
      <c r="CU56" s="26"/>
      <c r="CV56" s="26"/>
      <c r="CW56" s="26"/>
      <c r="CX56" s="40" t="s">
        <v>353</v>
      </c>
      <c r="CY56" s="26" t="s">
        <v>330</v>
      </c>
      <c r="CZ56" s="26">
        <v>0</v>
      </c>
      <c r="DA56" s="26"/>
      <c r="DB56" s="26"/>
      <c r="DC56" s="26"/>
      <c r="DD56" s="26"/>
      <c r="DE56" s="26">
        <v>16.399999999999999</v>
      </c>
      <c r="DF56" s="26">
        <v>49</v>
      </c>
      <c r="DG56" s="26"/>
      <c r="DH56" s="26"/>
      <c r="DI56" s="26"/>
      <c r="DJ56" s="26"/>
      <c r="DK56" s="26"/>
      <c r="DL56" s="26"/>
      <c r="DM56" s="26"/>
      <c r="DN56" s="26">
        <v>32.159999999999997</v>
      </c>
      <c r="DO56" s="26"/>
      <c r="DP56" s="26"/>
      <c r="DQ56" s="26"/>
      <c r="DR56" s="26" t="s">
        <v>330</v>
      </c>
      <c r="DS56" s="26" t="s">
        <v>319</v>
      </c>
      <c r="DT56" s="26" t="b">
        <v>1</v>
      </c>
      <c r="DU56" s="26" t="s">
        <v>330</v>
      </c>
      <c r="DV56" s="26">
        <v>6</v>
      </c>
      <c r="DW56" s="26"/>
      <c r="DX56" s="26"/>
      <c r="DY56" s="26"/>
      <c r="DZ56" s="26"/>
      <c r="EA56" s="26">
        <v>675010</v>
      </c>
    </row>
    <row r="57" spans="1:131">
      <c r="A57" s="42" t="s">
        <v>4447</v>
      </c>
      <c r="B57" s="26" t="s">
        <v>308</v>
      </c>
      <c r="C57" s="39">
        <v>43411</v>
      </c>
      <c r="D57" s="26" t="s">
        <v>4374</v>
      </c>
      <c r="E57" s="26" t="s">
        <v>4428</v>
      </c>
      <c r="F57" s="26" t="s">
        <v>4429</v>
      </c>
      <c r="G57" s="26" t="s">
        <v>309</v>
      </c>
      <c r="H57" s="26" t="s">
        <v>4430</v>
      </c>
      <c r="I57" s="26" t="s">
        <v>4431</v>
      </c>
      <c r="J57" s="26" t="s">
        <v>4432</v>
      </c>
      <c r="K57" s="26" t="s">
        <v>4433</v>
      </c>
      <c r="L57" s="26">
        <v>5038680</v>
      </c>
      <c r="M57" s="26">
        <v>1685787</v>
      </c>
      <c r="N57" s="26" t="s">
        <v>311</v>
      </c>
      <c r="O57" s="26" t="s">
        <v>312</v>
      </c>
      <c r="P57" s="26"/>
      <c r="Q57" s="26" t="s">
        <v>4434</v>
      </c>
      <c r="R57" s="26">
        <v>3</v>
      </c>
      <c r="S57" s="26" t="s">
        <v>319</v>
      </c>
      <c r="T57" s="26" t="s">
        <v>321</v>
      </c>
      <c r="U57" s="26" t="s">
        <v>323</v>
      </c>
      <c r="V57" s="26"/>
      <c r="W57" s="26">
        <v>4</v>
      </c>
      <c r="X57" s="26"/>
      <c r="Y57" s="26" t="s">
        <v>327</v>
      </c>
      <c r="Z57" s="26"/>
      <c r="AA57" s="26" t="s">
        <v>329</v>
      </c>
      <c r="AB57" s="26" t="s">
        <v>331</v>
      </c>
      <c r="AC57" s="26" t="s">
        <v>258</v>
      </c>
      <c r="AD57" s="26" t="s">
        <v>333</v>
      </c>
      <c r="AE57" s="26">
        <v>37</v>
      </c>
      <c r="AF57" s="40">
        <v>43319</v>
      </c>
      <c r="AG57" s="26">
        <v>1</v>
      </c>
      <c r="AH57" s="26">
        <v>0</v>
      </c>
      <c r="AI57" s="26">
        <v>32.35</v>
      </c>
      <c r="AJ57" s="26">
        <v>340</v>
      </c>
      <c r="AK57" s="26" t="s">
        <v>339</v>
      </c>
      <c r="AL57" s="26">
        <v>742236</v>
      </c>
      <c r="AM57" s="26">
        <v>17.8</v>
      </c>
      <c r="AN57" s="26" t="s">
        <v>347</v>
      </c>
      <c r="AO57" s="26">
        <v>1319</v>
      </c>
      <c r="AP57" s="26">
        <v>322</v>
      </c>
      <c r="AQ57" s="26">
        <v>71</v>
      </c>
      <c r="AR57" s="26">
        <v>62</v>
      </c>
      <c r="AS57" s="26">
        <v>6.5</v>
      </c>
      <c r="AT57" s="26" t="s">
        <v>350</v>
      </c>
      <c r="AU57" s="26">
        <v>4</v>
      </c>
      <c r="AV57" s="26">
        <v>0</v>
      </c>
      <c r="AW57" s="26">
        <v>0</v>
      </c>
      <c r="AX57" s="26">
        <v>44.8</v>
      </c>
      <c r="AY57" s="26">
        <v>0</v>
      </c>
      <c r="AZ57" s="26">
        <v>44.8</v>
      </c>
      <c r="BA57" s="26">
        <v>0.3</v>
      </c>
      <c r="BB57" s="26">
        <v>3.33</v>
      </c>
      <c r="BC57" s="26">
        <v>40.67</v>
      </c>
      <c r="BD57" s="26">
        <v>58.47</v>
      </c>
      <c r="BE57" s="26"/>
      <c r="BF57" s="26"/>
      <c r="BG57" s="26"/>
      <c r="BH57" s="26"/>
      <c r="BI57" s="26"/>
      <c r="BJ57" s="26"/>
      <c r="BK57" s="26"/>
      <c r="BL57" s="26"/>
      <c r="BM57" s="26"/>
      <c r="BN57" s="26"/>
      <c r="BO57" s="26">
        <v>31.69</v>
      </c>
      <c r="BP57" s="26">
        <v>0</v>
      </c>
      <c r="BQ57" s="26"/>
      <c r="BR57" s="26"/>
      <c r="BS57" s="26"/>
      <c r="BT57" s="26" t="s">
        <v>4436</v>
      </c>
      <c r="BU57" s="26">
        <v>0</v>
      </c>
      <c r="BV57" s="26"/>
      <c r="BW57" s="26"/>
      <c r="BX57" s="26"/>
      <c r="BY57" s="26"/>
      <c r="BZ57" s="26"/>
      <c r="CA57" s="26"/>
      <c r="CB57" s="26"/>
      <c r="CC57" s="26">
        <v>0</v>
      </c>
      <c r="CD57" s="26"/>
      <c r="CE57" s="26"/>
      <c r="CF57" s="26"/>
      <c r="CG57" s="26"/>
      <c r="CH57" s="26"/>
      <c r="CI57" s="26"/>
      <c r="CJ57" s="26"/>
      <c r="CK57" s="26"/>
      <c r="CL57" s="26"/>
      <c r="CM57" s="26"/>
      <c r="CN57" s="26"/>
      <c r="CO57" s="26"/>
      <c r="CP57" s="26"/>
      <c r="CQ57" s="26"/>
      <c r="CR57" s="26"/>
      <c r="CS57" s="26"/>
      <c r="CT57" s="26" t="b">
        <v>1</v>
      </c>
      <c r="CU57" s="26"/>
      <c r="CV57" s="26"/>
      <c r="CW57" s="26"/>
      <c r="CX57" s="40" t="s">
        <v>353</v>
      </c>
      <c r="CY57" s="26" t="s">
        <v>330</v>
      </c>
      <c r="CZ57" s="26">
        <v>0</v>
      </c>
      <c r="DA57" s="26"/>
      <c r="DB57" s="26"/>
      <c r="DC57" s="26"/>
      <c r="DD57" s="26"/>
      <c r="DE57" s="26">
        <v>33</v>
      </c>
      <c r="DF57" s="26">
        <v>44.8</v>
      </c>
      <c r="DG57" s="26"/>
      <c r="DH57" s="26"/>
      <c r="DI57" s="26"/>
      <c r="DJ57" s="26"/>
      <c r="DK57" s="26"/>
      <c r="DL57" s="26"/>
      <c r="DM57" s="26"/>
      <c r="DN57" s="26">
        <v>11.68</v>
      </c>
      <c r="DO57" s="26"/>
      <c r="DP57" s="26"/>
      <c r="DQ57" s="26"/>
      <c r="DR57" s="26" t="s">
        <v>330</v>
      </c>
      <c r="DS57" s="26" t="s">
        <v>319</v>
      </c>
      <c r="DT57" s="26" t="b">
        <v>0</v>
      </c>
      <c r="DU57" s="26" t="s">
        <v>330</v>
      </c>
      <c r="DV57" s="26">
        <v>6</v>
      </c>
      <c r="DW57" s="26"/>
      <c r="DX57" s="26"/>
      <c r="DY57" s="26"/>
      <c r="DZ57" s="26"/>
      <c r="EA57" s="26">
        <v>675010</v>
      </c>
    </row>
    <row r="58" spans="1:131">
      <c r="A58" s="42" t="s">
        <v>4448</v>
      </c>
      <c r="B58" s="26" t="s">
        <v>308</v>
      </c>
      <c r="C58" s="39">
        <v>43411</v>
      </c>
      <c r="D58" s="26" t="s">
        <v>4374</v>
      </c>
      <c r="E58" s="26" t="s">
        <v>4449</v>
      </c>
      <c r="F58" s="26" t="s">
        <v>4450</v>
      </c>
      <c r="G58" s="26" t="s">
        <v>310</v>
      </c>
      <c r="H58" s="26" t="s">
        <v>4451</v>
      </c>
      <c r="I58" s="26" t="s">
        <v>4452</v>
      </c>
      <c r="J58" s="26" t="s">
        <v>4453</v>
      </c>
      <c r="K58" s="26" t="s">
        <v>4454</v>
      </c>
      <c r="L58" s="26">
        <v>5042232</v>
      </c>
      <c r="M58" s="26">
        <v>1686837</v>
      </c>
      <c r="N58" s="26" t="s">
        <v>4455</v>
      </c>
      <c r="O58" s="26" t="s">
        <v>312</v>
      </c>
      <c r="P58" s="26"/>
      <c r="Q58" s="26" t="s">
        <v>4456</v>
      </c>
      <c r="R58" s="26">
        <v>1</v>
      </c>
      <c r="S58" s="26" t="s">
        <v>315</v>
      </c>
      <c r="T58" s="26" t="s">
        <v>321</v>
      </c>
      <c r="U58" s="26" t="s">
        <v>323</v>
      </c>
      <c r="V58" s="26"/>
      <c r="W58" s="26">
        <v>1</v>
      </c>
      <c r="X58" s="26"/>
      <c r="Y58" s="26" t="s">
        <v>324</v>
      </c>
      <c r="Z58" s="26"/>
      <c r="AA58" s="26" t="b">
        <v>0</v>
      </c>
      <c r="AB58" s="26" t="s">
        <v>330</v>
      </c>
      <c r="AC58" s="26" t="s">
        <v>330</v>
      </c>
      <c r="AD58" s="26" t="s">
        <v>332</v>
      </c>
      <c r="AE58" s="26">
        <v>35</v>
      </c>
      <c r="AF58" s="40">
        <v>43319</v>
      </c>
      <c r="AG58" s="26">
        <v>1</v>
      </c>
      <c r="AH58" s="26">
        <v>0</v>
      </c>
      <c r="AI58" s="26">
        <v>29.57</v>
      </c>
      <c r="AJ58" s="26">
        <v>60</v>
      </c>
      <c r="AK58" s="26" t="s">
        <v>337</v>
      </c>
      <c r="AL58" s="26" t="s">
        <v>4457</v>
      </c>
      <c r="AM58" s="26">
        <v>15.7</v>
      </c>
      <c r="AN58" s="26" t="s">
        <v>347</v>
      </c>
      <c r="AO58" s="26">
        <v>1936</v>
      </c>
      <c r="AP58" s="26">
        <v>259</v>
      </c>
      <c r="AQ58" s="26">
        <v>135</v>
      </c>
      <c r="AR58" s="26">
        <v>69</v>
      </c>
      <c r="AS58" s="26">
        <v>10.6</v>
      </c>
      <c r="AT58" s="26" t="s">
        <v>350</v>
      </c>
      <c r="AU58" s="26">
        <v>4</v>
      </c>
      <c r="AV58" s="26">
        <v>0</v>
      </c>
      <c r="AW58" s="26">
        <v>0</v>
      </c>
      <c r="AX58" s="26">
        <v>46</v>
      </c>
      <c r="AY58" s="26">
        <v>0</v>
      </c>
      <c r="AZ58" s="26">
        <v>46</v>
      </c>
      <c r="BA58" s="26">
        <v>0.4</v>
      </c>
      <c r="BB58" s="26">
        <v>2.27</v>
      </c>
      <c r="BC58" s="26">
        <v>43.33</v>
      </c>
      <c r="BD58" s="26">
        <v>59.03</v>
      </c>
      <c r="BE58" s="26"/>
      <c r="BF58" s="26"/>
      <c r="BG58" s="26"/>
      <c r="BH58" s="26"/>
      <c r="BI58" s="26"/>
      <c r="BJ58" s="26"/>
      <c r="BK58" s="26"/>
      <c r="BL58" s="26"/>
      <c r="BM58" s="26"/>
      <c r="BN58" s="26"/>
      <c r="BO58" s="26">
        <v>28.6</v>
      </c>
      <c r="BP58" s="26">
        <v>0</v>
      </c>
      <c r="BQ58" s="26"/>
      <c r="BR58" s="26"/>
      <c r="BS58" s="26"/>
      <c r="BT58" s="26" t="s">
        <v>4458</v>
      </c>
      <c r="BU58" s="26">
        <v>0</v>
      </c>
      <c r="BV58" s="26"/>
      <c r="BW58" s="26"/>
      <c r="BX58" s="26"/>
      <c r="BY58" s="26"/>
      <c r="BZ58" s="26"/>
      <c r="CA58" s="26"/>
      <c r="CB58" s="26"/>
      <c r="CC58" s="26">
        <v>0</v>
      </c>
      <c r="CD58" s="26"/>
      <c r="CE58" s="26"/>
      <c r="CF58" s="26"/>
      <c r="CG58" s="26"/>
      <c r="CH58" s="26"/>
      <c r="CI58" s="26"/>
      <c r="CJ58" s="26"/>
      <c r="CK58" s="26"/>
      <c r="CL58" s="26"/>
      <c r="CM58" s="26"/>
      <c r="CN58" s="26"/>
      <c r="CO58" s="26"/>
      <c r="CP58" s="26"/>
      <c r="CQ58" s="26"/>
      <c r="CR58" s="26"/>
      <c r="CS58" s="26"/>
      <c r="CT58" s="26" t="b">
        <v>1</v>
      </c>
      <c r="CU58" s="26"/>
      <c r="CV58" s="26"/>
      <c r="CW58" s="26"/>
      <c r="CX58" s="40" t="s">
        <v>4459</v>
      </c>
      <c r="CY58" s="26" t="s">
        <v>330</v>
      </c>
      <c r="CZ58" s="26">
        <v>0</v>
      </c>
      <c r="DA58" s="26"/>
      <c r="DB58" s="26"/>
      <c r="DC58" s="26"/>
      <c r="DD58" s="26"/>
      <c r="DE58" s="26">
        <v>15.2</v>
      </c>
      <c r="DF58" s="26">
        <v>46</v>
      </c>
      <c r="DG58" s="26"/>
      <c r="DH58" s="26"/>
      <c r="DI58" s="26"/>
      <c r="DJ58" s="26"/>
      <c r="DK58" s="26"/>
      <c r="DL58" s="26"/>
      <c r="DM58" s="26"/>
      <c r="DN58" s="26">
        <v>21.53</v>
      </c>
      <c r="DO58" s="26"/>
      <c r="DP58" s="26"/>
      <c r="DQ58" s="26"/>
      <c r="DR58" s="26" t="s">
        <v>330</v>
      </c>
      <c r="DS58" s="26" t="s">
        <v>319</v>
      </c>
      <c r="DT58" s="26" t="b">
        <v>1</v>
      </c>
      <c r="DU58" s="26" t="s">
        <v>330</v>
      </c>
      <c r="DV58" s="26">
        <v>6</v>
      </c>
      <c r="DW58" s="26"/>
      <c r="DX58" s="26"/>
      <c r="DY58" s="26"/>
      <c r="DZ58" s="26"/>
      <c r="EA58" s="26">
        <v>761507</v>
      </c>
    </row>
    <row r="59" spans="1:131">
      <c r="A59" s="42" t="s">
        <v>3308</v>
      </c>
      <c r="B59" s="26" t="s">
        <v>308</v>
      </c>
      <c r="C59" s="39">
        <v>43411</v>
      </c>
      <c r="D59" s="26" t="s">
        <v>4374</v>
      </c>
      <c r="E59" s="26" t="s">
        <v>4449</v>
      </c>
      <c r="F59" s="26" t="s">
        <v>4450</v>
      </c>
      <c r="G59" s="26" t="s">
        <v>310</v>
      </c>
      <c r="H59" s="26" t="s">
        <v>4451</v>
      </c>
      <c r="I59" s="26" t="s">
        <v>4452</v>
      </c>
      <c r="J59" s="26" t="s">
        <v>4453</v>
      </c>
      <c r="K59" s="26" t="s">
        <v>4454</v>
      </c>
      <c r="L59" s="26">
        <v>5042232</v>
      </c>
      <c r="M59" s="26">
        <v>1686837</v>
      </c>
      <c r="N59" s="26" t="s">
        <v>4455</v>
      </c>
      <c r="O59" s="26" t="s">
        <v>312</v>
      </c>
      <c r="P59" s="26"/>
      <c r="Q59" s="26" t="s">
        <v>4456</v>
      </c>
      <c r="R59" s="26">
        <v>1</v>
      </c>
      <c r="S59" s="26" t="s">
        <v>316</v>
      </c>
      <c r="T59" s="26" t="s">
        <v>321</v>
      </c>
      <c r="U59" s="26" t="s">
        <v>323</v>
      </c>
      <c r="V59" s="26"/>
      <c r="W59" s="26">
        <v>2</v>
      </c>
      <c r="X59" s="26"/>
      <c r="Y59" s="26" t="s">
        <v>325</v>
      </c>
      <c r="Z59" s="26"/>
      <c r="AA59" s="26" t="b">
        <v>0</v>
      </c>
      <c r="AB59" s="26" t="s">
        <v>330</v>
      </c>
      <c r="AC59" s="26" t="s">
        <v>330</v>
      </c>
      <c r="AD59" s="26" t="s">
        <v>332</v>
      </c>
      <c r="AE59" s="26">
        <v>35</v>
      </c>
      <c r="AF59" s="40">
        <v>43319</v>
      </c>
      <c r="AG59" s="26" t="s">
        <v>336</v>
      </c>
      <c r="AH59" s="26">
        <v>0</v>
      </c>
      <c r="AI59" s="26">
        <v>29.57</v>
      </c>
      <c r="AJ59" s="26">
        <v>60</v>
      </c>
      <c r="AK59" s="26" t="s">
        <v>337</v>
      </c>
      <c r="AL59" s="26" t="s">
        <v>4457</v>
      </c>
      <c r="AM59" s="26">
        <v>16.2</v>
      </c>
      <c r="AN59" s="26" t="s">
        <v>347</v>
      </c>
      <c r="AO59" s="26">
        <v>1936</v>
      </c>
      <c r="AP59" s="26">
        <v>259</v>
      </c>
      <c r="AQ59" s="26">
        <v>135</v>
      </c>
      <c r="AR59" s="26">
        <v>64</v>
      </c>
      <c r="AS59" s="26">
        <v>9.5</v>
      </c>
      <c r="AT59" s="26" t="s">
        <v>350</v>
      </c>
      <c r="AU59" s="26">
        <v>4</v>
      </c>
      <c r="AV59" s="26">
        <v>0</v>
      </c>
      <c r="AW59" s="26">
        <v>0</v>
      </c>
      <c r="AX59" s="26">
        <v>43</v>
      </c>
      <c r="AY59" s="26">
        <v>0</v>
      </c>
      <c r="AZ59" s="26">
        <v>43</v>
      </c>
      <c r="BA59" s="26">
        <v>0.4</v>
      </c>
      <c r="BB59" s="26">
        <v>2.41</v>
      </c>
      <c r="BC59" s="26">
        <v>40.19</v>
      </c>
      <c r="BD59" s="26">
        <v>56.39</v>
      </c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>
        <v>28.6</v>
      </c>
      <c r="BP59" s="26">
        <v>0</v>
      </c>
      <c r="BQ59" s="26"/>
      <c r="BR59" s="26"/>
      <c r="BS59" s="26"/>
      <c r="BT59" s="26" t="s">
        <v>4458</v>
      </c>
      <c r="BU59" s="26">
        <v>0</v>
      </c>
      <c r="BV59" s="26"/>
      <c r="BW59" s="26"/>
      <c r="BX59" s="26"/>
      <c r="BY59" s="26"/>
      <c r="BZ59" s="26"/>
      <c r="CA59" s="26"/>
      <c r="CB59" s="26"/>
      <c r="CC59" s="26">
        <v>0</v>
      </c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 t="b">
        <v>1</v>
      </c>
      <c r="CU59" s="26"/>
      <c r="CV59" s="26"/>
      <c r="CW59" s="26"/>
      <c r="CX59" s="40" t="s">
        <v>4459</v>
      </c>
      <c r="CY59" s="26" t="s">
        <v>330</v>
      </c>
      <c r="CZ59" s="26">
        <v>0</v>
      </c>
      <c r="DA59" s="26"/>
      <c r="DB59" s="26"/>
      <c r="DC59" s="26"/>
      <c r="DD59" s="26"/>
      <c r="DE59" s="26">
        <v>0</v>
      </c>
      <c r="DF59" s="26">
        <v>43</v>
      </c>
      <c r="DG59" s="26"/>
      <c r="DH59" s="26"/>
      <c r="DI59" s="26"/>
      <c r="DJ59" s="26"/>
      <c r="DK59" s="26"/>
      <c r="DL59" s="26"/>
      <c r="DM59" s="26"/>
      <c r="DN59" s="26">
        <v>10.45</v>
      </c>
      <c r="DO59" s="26"/>
      <c r="DP59" s="26"/>
      <c r="DQ59" s="26"/>
      <c r="DR59" s="26" t="s">
        <v>330</v>
      </c>
      <c r="DS59" s="26" t="s">
        <v>319</v>
      </c>
      <c r="DT59" s="26" t="b">
        <v>1</v>
      </c>
      <c r="DU59" s="26" t="s">
        <v>330</v>
      </c>
      <c r="DV59" s="26">
        <v>6</v>
      </c>
      <c r="DW59" s="26"/>
      <c r="DX59" s="26"/>
      <c r="DY59" s="26"/>
      <c r="DZ59" s="26"/>
      <c r="EA59" s="26">
        <v>761507</v>
      </c>
    </row>
    <row r="60" spans="1:131">
      <c r="A60" s="42" t="s">
        <v>4460</v>
      </c>
      <c r="B60" s="26" t="s">
        <v>308</v>
      </c>
      <c r="C60" s="39">
        <v>43411</v>
      </c>
      <c r="D60" s="26" t="s">
        <v>4374</v>
      </c>
      <c r="E60" s="26" t="s">
        <v>4449</v>
      </c>
      <c r="F60" s="26" t="s">
        <v>4450</v>
      </c>
      <c r="G60" s="26" t="s">
        <v>310</v>
      </c>
      <c r="H60" s="26" t="s">
        <v>4451</v>
      </c>
      <c r="I60" s="26" t="s">
        <v>4452</v>
      </c>
      <c r="J60" s="26" t="s">
        <v>4453</v>
      </c>
      <c r="K60" s="26" t="s">
        <v>4454</v>
      </c>
      <c r="L60" s="26">
        <v>5042232</v>
      </c>
      <c r="M60" s="26">
        <v>1686837</v>
      </c>
      <c r="N60" s="26" t="s">
        <v>4455</v>
      </c>
      <c r="O60" s="26" t="s">
        <v>312</v>
      </c>
      <c r="P60" s="26"/>
      <c r="Q60" s="26" t="s">
        <v>4456</v>
      </c>
      <c r="R60" s="26">
        <v>1</v>
      </c>
      <c r="S60" s="26" t="s">
        <v>317</v>
      </c>
      <c r="T60" s="26" t="s">
        <v>321</v>
      </c>
      <c r="U60" s="26" t="s">
        <v>323</v>
      </c>
      <c r="V60" s="26"/>
      <c r="W60" s="26">
        <v>1</v>
      </c>
      <c r="X60" s="26"/>
      <c r="Y60" s="26" t="s">
        <v>325</v>
      </c>
      <c r="Z60" s="26"/>
      <c r="AA60" s="26" t="b">
        <v>0</v>
      </c>
      <c r="AB60" s="26" t="s">
        <v>330</v>
      </c>
      <c r="AC60" s="26" t="s">
        <v>330</v>
      </c>
      <c r="AD60" s="26" t="s">
        <v>332</v>
      </c>
      <c r="AE60" s="26">
        <v>35</v>
      </c>
      <c r="AF60" s="40">
        <v>43319</v>
      </c>
      <c r="AG60" s="26" t="s">
        <v>336</v>
      </c>
      <c r="AH60" s="26">
        <v>0</v>
      </c>
      <c r="AI60" s="26">
        <v>29.57</v>
      </c>
      <c r="AJ60" s="26">
        <v>60</v>
      </c>
      <c r="AK60" s="26" t="s">
        <v>337</v>
      </c>
      <c r="AL60" s="26" t="s">
        <v>4457</v>
      </c>
      <c r="AM60" s="26">
        <v>16.2</v>
      </c>
      <c r="AN60" s="26" t="s">
        <v>347</v>
      </c>
      <c r="AO60" s="26">
        <v>1936</v>
      </c>
      <c r="AP60" s="26">
        <v>259</v>
      </c>
      <c r="AQ60" s="26">
        <v>135</v>
      </c>
      <c r="AR60" s="26">
        <v>64</v>
      </c>
      <c r="AS60" s="26">
        <v>9.5</v>
      </c>
      <c r="AT60" s="26" t="s">
        <v>350</v>
      </c>
      <c r="AU60" s="26">
        <v>4</v>
      </c>
      <c r="AV60" s="26">
        <v>0</v>
      </c>
      <c r="AW60" s="26">
        <v>0</v>
      </c>
      <c r="AX60" s="26">
        <v>46</v>
      </c>
      <c r="AY60" s="26">
        <v>0</v>
      </c>
      <c r="AZ60" s="26">
        <v>46</v>
      </c>
      <c r="BA60" s="26">
        <v>0.4</v>
      </c>
      <c r="BB60" s="26">
        <v>2.41</v>
      </c>
      <c r="BC60" s="26">
        <v>43.19</v>
      </c>
      <c r="BD60" s="26">
        <v>59.39</v>
      </c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>
        <v>28.6</v>
      </c>
      <c r="BP60" s="26">
        <v>0</v>
      </c>
      <c r="BQ60" s="26"/>
      <c r="BR60" s="26"/>
      <c r="BS60" s="26"/>
      <c r="BT60" s="26" t="s">
        <v>4458</v>
      </c>
      <c r="BU60" s="26">
        <v>0</v>
      </c>
      <c r="BV60" s="26"/>
      <c r="BW60" s="26"/>
      <c r="BX60" s="26"/>
      <c r="BY60" s="26"/>
      <c r="BZ60" s="26"/>
      <c r="CA60" s="26"/>
      <c r="CB60" s="26"/>
      <c r="CC60" s="26">
        <v>0</v>
      </c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 t="b">
        <v>1</v>
      </c>
      <c r="CU60" s="26"/>
      <c r="CV60" s="26"/>
      <c r="CW60" s="26"/>
      <c r="CX60" s="40" t="s">
        <v>4459</v>
      </c>
      <c r="CY60" s="26" t="s">
        <v>330</v>
      </c>
      <c r="CZ60" s="26">
        <v>0</v>
      </c>
      <c r="DA60" s="26"/>
      <c r="DB60" s="26"/>
      <c r="DC60" s="26"/>
      <c r="DD60" s="26"/>
      <c r="DE60" s="26">
        <v>33</v>
      </c>
      <c r="DF60" s="26">
        <v>46</v>
      </c>
      <c r="DG60" s="26"/>
      <c r="DH60" s="26"/>
      <c r="DI60" s="26"/>
      <c r="DJ60" s="26"/>
      <c r="DK60" s="26"/>
      <c r="DL60" s="26"/>
      <c r="DM60" s="26"/>
      <c r="DN60" s="26">
        <v>20.86</v>
      </c>
      <c r="DO60" s="26"/>
      <c r="DP60" s="26"/>
      <c r="DQ60" s="26"/>
      <c r="DR60" s="26" t="s">
        <v>330</v>
      </c>
      <c r="DS60" s="26" t="s">
        <v>319</v>
      </c>
      <c r="DT60" s="26" t="b">
        <v>1</v>
      </c>
      <c r="DU60" s="26" t="s">
        <v>330</v>
      </c>
      <c r="DV60" s="26">
        <v>6</v>
      </c>
      <c r="DW60" s="26"/>
      <c r="DX60" s="26"/>
      <c r="DY60" s="26"/>
      <c r="DZ60" s="26"/>
      <c r="EA60" s="26">
        <v>761507</v>
      </c>
    </row>
    <row r="61" spans="1:131">
      <c r="A61" s="42" t="s">
        <v>4461</v>
      </c>
      <c r="B61" s="26" t="s">
        <v>308</v>
      </c>
      <c r="C61" s="39">
        <v>43411</v>
      </c>
      <c r="D61" s="26" t="s">
        <v>4374</v>
      </c>
      <c r="E61" s="26" t="s">
        <v>4449</v>
      </c>
      <c r="F61" s="26" t="s">
        <v>4450</v>
      </c>
      <c r="G61" s="26" t="s">
        <v>310</v>
      </c>
      <c r="H61" s="26" t="s">
        <v>4451</v>
      </c>
      <c r="I61" s="26" t="s">
        <v>4452</v>
      </c>
      <c r="J61" s="26" t="s">
        <v>4453</v>
      </c>
      <c r="K61" s="26" t="s">
        <v>4454</v>
      </c>
      <c r="L61" s="26">
        <v>5042232</v>
      </c>
      <c r="M61" s="26">
        <v>1686837</v>
      </c>
      <c r="N61" s="26" t="s">
        <v>4455</v>
      </c>
      <c r="O61" s="26" t="s">
        <v>312</v>
      </c>
      <c r="P61" s="26"/>
      <c r="Q61" s="26" t="s">
        <v>4456</v>
      </c>
      <c r="R61" s="26">
        <v>1</v>
      </c>
      <c r="S61" s="26" t="s">
        <v>318</v>
      </c>
      <c r="T61" s="26" t="s">
        <v>321</v>
      </c>
      <c r="U61" s="26" t="s">
        <v>323</v>
      </c>
      <c r="V61" s="26"/>
      <c r="W61" s="26">
        <v>1</v>
      </c>
      <c r="X61" s="26"/>
      <c r="Y61" s="26" t="s">
        <v>328</v>
      </c>
      <c r="Z61" s="26"/>
      <c r="AA61" s="26" t="s">
        <v>329</v>
      </c>
      <c r="AB61" s="26" t="s">
        <v>331</v>
      </c>
      <c r="AC61" s="26" t="s">
        <v>258</v>
      </c>
      <c r="AD61" s="26" t="s">
        <v>333</v>
      </c>
      <c r="AE61" s="26">
        <v>35</v>
      </c>
      <c r="AF61" s="40">
        <v>43319</v>
      </c>
      <c r="AG61" s="26">
        <v>1</v>
      </c>
      <c r="AH61" s="26">
        <v>0</v>
      </c>
      <c r="AI61" s="26">
        <v>29.16</v>
      </c>
      <c r="AJ61" s="26">
        <v>60</v>
      </c>
      <c r="AK61" s="26" t="s">
        <v>339</v>
      </c>
      <c r="AL61" s="26">
        <v>742236</v>
      </c>
      <c r="AM61" s="26">
        <v>17.5</v>
      </c>
      <c r="AN61" s="26" t="s">
        <v>347</v>
      </c>
      <c r="AO61" s="26">
        <v>1319</v>
      </c>
      <c r="AP61" s="26">
        <v>322</v>
      </c>
      <c r="AQ61" s="26">
        <v>71</v>
      </c>
      <c r="AR61" s="26">
        <v>65</v>
      </c>
      <c r="AS61" s="26">
        <v>7</v>
      </c>
      <c r="AT61" s="26" t="s">
        <v>350</v>
      </c>
      <c r="AU61" s="26">
        <v>2</v>
      </c>
      <c r="AV61" s="26">
        <v>0</v>
      </c>
      <c r="AW61" s="26">
        <v>0</v>
      </c>
      <c r="AX61" s="26">
        <v>49</v>
      </c>
      <c r="AY61" s="26">
        <v>0</v>
      </c>
      <c r="AZ61" s="26">
        <v>49</v>
      </c>
      <c r="BA61" s="26">
        <v>0.3</v>
      </c>
      <c r="BB61" s="26">
        <v>3.01</v>
      </c>
      <c r="BC61" s="26">
        <v>45.19</v>
      </c>
      <c r="BD61" s="26">
        <v>62.69</v>
      </c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>
        <v>28.5</v>
      </c>
      <c r="BP61" s="26">
        <v>0</v>
      </c>
      <c r="BQ61" s="26"/>
      <c r="BR61" s="26"/>
      <c r="BS61" s="26"/>
      <c r="BT61" s="26" t="s">
        <v>4458</v>
      </c>
      <c r="BU61" s="26">
        <v>0</v>
      </c>
      <c r="BV61" s="26"/>
      <c r="BW61" s="26"/>
      <c r="BX61" s="26"/>
      <c r="BY61" s="26"/>
      <c r="BZ61" s="26"/>
      <c r="CA61" s="26"/>
      <c r="CB61" s="26"/>
      <c r="CC61" s="26">
        <v>0</v>
      </c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 t="b">
        <v>1</v>
      </c>
      <c r="CU61" s="26"/>
      <c r="CV61" s="26"/>
      <c r="CW61" s="26"/>
      <c r="CX61" s="40" t="s">
        <v>353</v>
      </c>
      <c r="CY61" s="26" t="s">
        <v>330</v>
      </c>
      <c r="CZ61" s="26">
        <v>0</v>
      </c>
      <c r="DA61" s="26"/>
      <c r="DB61" s="26"/>
      <c r="DC61" s="26"/>
      <c r="DD61" s="26"/>
      <c r="DE61" s="26">
        <v>16.399999999999999</v>
      </c>
      <c r="DF61" s="26">
        <v>49</v>
      </c>
      <c r="DG61" s="26"/>
      <c r="DH61" s="26"/>
      <c r="DI61" s="26"/>
      <c r="DJ61" s="26"/>
      <c r="DK61" s="26"/>
      <c r="DL61" s="26"/>
      <c r="DM61" s="26"/>
      <c r="DN61" s="26">
        <v>33.020000000000003</v>
      </c>
      <c r="DO61" s="26"/>
      <c r="DP61" s="26"/>
      <c r="DQ61" s="26"/>
      <c r="DR61" s="26" t="s">
        <v>330</v>
      </c>
      <c r="DS61" s="26" t="s">
        <v>319</v>
      </c>
      <c r="DT61" s="26" t="b">
        <v>1</v>
      </c>
      <c r="DU61" s="26" t="s">
        <v>330</v>
      </c>
      <c r="DV61" s="26">
        <v>6</v>
      </c>
      <c r="DW61" s="26"/>
      <c r="DX61" s="26"/>
      <c r="DY61" s="26"/>
      <c r="DZ61" s="26"/>
      <c r="EA61" s="26">
        <v>761507</v>
      </c>
    </row>
    <row r="62" spans="1:131">
      <c r="A62" s="42" t="s">
        <v>4462</v>
      </c>
      <c r="B62" s="26" t="s">
        <v>308</v>
      </c>
      <c r="C62" s="39">
        <v>43411</v>
      </c>
      <c r="D62" s="26" t="s">
        <v>4374</v>
      </c>
      <c r="E62" s="26" t="s">
        <v>4449</v>
      </c>
      <c r="F62" s="26" t="s">
        <v>4450</v>
      </c>
      <c r="G62" s="26" t="s">
        <v>310</v>
      </c>
      <c r="H62" s="26" t="s">
        <v>4451</v>
      </c>
      <c r="I62" s="26" t="s">
        <v>4452</v>
      </c>
      <c r="J62" s="26" t="s">
        <v>4453</v>
      </c>
      <c r="K62" s="26" t="s">
        <v>4454</v>
      </c>
      <c r="L62" s="26">
        <v>5042232</v>
      </c>
      <c r="M62" s="26">
        <v>1686837</v>
      </c>
      <c r="N62" s="26" t="s">
        <v>4455</v>
      </c>
      <c r="O62" s="26" t="s">
        <v>312</v>
      </c>
      <c r="P62" s="26"/>
      <c r="Q62" s="26" t="s">
        <v>4456</v>
      </c>
      <c r="R62" s="26">
        <v>1</v>
      </c>
      <c r="S62" s="26" t="s">
        <v>319</v>
      </c>
      <c r="T62" s="26" t="s">
        <v>321</v>
      </c>
      <c r="U62" s="26" t="s">
        <v>323</v>
      </c>
      <c r="V62" s="26"/>
      <c r="W62" s="26">
        <v>4</v>
      </c>
      <c r="X62" s="26"/>
      <c r="Y62" s="26" t="s">
        <v>327</v>
      </c>
      <c r="Z62" s="26"/>
      <c r="AA62" s="26" t="s">
        <v>329</v>
      </c>
      <c r="AB62" s="26" t="s">
        <v>331</v>
      </c>
      <c r="AC62" s="26" t="s">
        <v>258</v>
      </c>
      <c r="AD62" s="26" t="s">
        <v>333</v>
      </c>
      <c r="AE62" s="26">
        <v>35</v>
      </c>
      <c r="AF62" s="40">
        <v>43319</v>
      </c>
      <c r="AG62" s="26" t="s">
        <v>336</v>
      </c>
      <c r="AH62" s="26">
        <v>0</v>
      </c>
      <c r="AI62" s="26">
        <v>29.16</v>
      </c>
      <c r="AJ62" s="26">
        <v>60</v>
      </c>
      <c r="AK62" s="26" t="s">
        <v>339</v>
      </c>
      <c r="AL62" s="26">
        <v>742236</v>
      </c>
      <c r="AM62" s="26">
        <v>17.8</v>
      </c>
      <c r="AN62" s="26" t="s">
        <v>347</v>
      </c>
      <c r="AO62" s="26">
        <v>1319</v>
      </c>
      <c r="AP62" s="26">
        <v>322</v>
      </c>
      <c r="AQ62" s="26">
        <v>71</v>
      </c>
      <c r="AR62" s="26">
        <v>62</v>
      </c>
      <c r="AS62" s="26">
        <v>6.5</v>
      </c>
      <c r="AT62" s="26" t="s">
        <v>350</v>
      </c>
      <c r="AU62" s="26">
        <v>2</v>
      </c>
      <c r="AV62" s="26">
        <v>0</v>
      </c>
      <c r="AW62" s="26">
        <v>0</v>
      </c>
      <c r="AX62" s="26">
        <v>44</v>
      </c>
      <c r="AY62" s="26">
        <v>0</v>
      </c>
      <c r="AZ62" s="26">
        <v>44</v>
      </c>
      <c r="BA62" s="26">
        <v>0.3</v>
      </c>
      <c r="BB62" s="26">
        <v>3.2</v>
      </c>
      <c r="BC62" s="26">
        <v>40</v>
      </c>
      <c r="BD62" s="26">
        <v>57.8</v>
      </c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>
        <v>28.5</v>
      </c>
      <c r="BP62" s="26">
        <v>0</v>
      </c>
      <c r="BQ62" s="26"/>
      <c r="BR62" s="26"/>
      <c r="BS62" s="26"/>
      <c r="BT62" s="26" t="s">
        <v>4458</v>
      </c>
      <c r="BU62" s="26">
        <v>0</v>
      </c>
      <c r="BV62" s="26"/>
      <c r="BW62" s="26"/>
      <c r="BX62" s="26"/>
      <c r="BY62" s="26"/>
      <c r="BZ62" s="26"/>
      <c r="CA62" s="26"/>
      <c r="CB62" s="26"/>
      <c r="CC62" s="26">
        <v>0</v>
      </c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 t="b">
        <v>1</v>
      </c>
      <c r="CU62" s="26"/>
      <c r="CV62" s="26"/>
      <c r="CW62" s="26"/>
      <c r="CX62" s="40" t="s">
        <v>353</v>
      </c>
      <c r="CY62" s="26" t="s">
        <v>330</v>
      </c>
      <c r="CZ62" s="26">
        <v>0</v>
      </c>
      <c r="DA62" s="26"/>
      <c r="DB62" s="26"/>
      <c r="DC62" s="26"/>
      <c r="DD62" s="26"/>
      <c r="DE62" s="26">
        <v>33</v>
      </c>
      <c r="DF62" s="26">
        <v>44</v>
      </c>
      <c r="DG62" s="26"/>
      <c r="DH62" s="26"/>
      <c r="DI62" s="26"/>
      <c r="DJ62" s="26"/>
      <c r="DK62" s="26"/>
      <c r="DL62" s="26"/>
      <c r="DM62" s="26"/>
      <c r="DN62" s="26">
        <v>10</v>
      </c>
      <c r="DO62" s="26"/>
      <c r="DP62" s="26"/>
      <c r="DQ62" s="26"/>
      <c r="DR62" s="26" t="s">
        <v>330</v>
      </c>
      <c r="DS62" s="26" t="s">
        <v>319</v>
      </c>
      <c r="DT62" s="26" t="b">
        <v>1</v>
      </c>
      <c r="DU62" s="26" t="s">
        <v>330</v>
      </c>
      <c r="DV62" s="26">
        <v>6</v>
      </c>
      <c r="DW62" s="26"/>
      <c r="DX62" s="26"/>
      <c r="DY62" s="26"/>
      <c r="DZ62" s="26"/>
      <c r="EA62" s="26">
        <v>761507</v>
      </c>
    </row>
    <row r="63" spans="1:131">
      <c r="A63" s="42" t="s">
        <v>4463</v>
      </c>
      <c r="B63" s="26" t="s">
        <v>308</v>
      </c>
      <c r="C63" s="39">
        <v>43411</v>
      </c>
      <c r="D63" s="26" t="s">
        <v>4374</v>
      </c>
      <c r="E63" s="26" t="s">
        <v>4449</v>
      </c>
      <c r="F63" s="26" t="s">
        <v>4450</v>
      </c>
      <c r="G63" s="26" t="s">
        <v>310</v>
      </c>
      <c r="H63" s="26" t="s">
        <v>4451</v>
      </c>
      <c r="I63" s="26" t="s">
        <v>4452</v>
      </c>
      <c r="J63" s="26" t="s">
        <v>4453</v>
      </c>
      <c r="K63" s="26" t="s">
        <v>4454</v>
      </c>
      <c r="L63" s="26">
        <v>5042232</v>
      </c>
      <c r="M63" s="26">
        <v>1686837</v>
      </c>
      <c r="N63" s="26" t="s">
        <v>4455</v>
      </c>
      <c r="O63" s="26" t="s">
        <v>312</v>
      </c>
      <c r="P63" s="26"/>
      <c r="Q63" s="26" t="s">
        <v>4456</v>
      </c>
      <c r="R63" s="26">
        <v>2</v>
      </c>
      <c r="S63" s="26" t="s">
        <v>315</v>
      </c>
      <c r="T63" s="26" t="s">
        <v>321</v>
      </c>
      <c r="U63" s="26" t="s">
        <v>323</v>
      </c>
      <c r="V63" s="26"/>
      <c r="W63" s="26">
        <v>1</v>
      </c>
      <c r="X63" s="26"/>
      <c r="Y63" s="26" t="s">
        <v>324</v>
      </c>
      <c r="Z63" s="26"/>
      <c r="AA63" s="26" t="b">
        <v>0</v>
      </c>
      <c r="AB63" s="26" t="s">
        <v>330</v>
      </c>
      <c r="AC63" s="26" t="s">
        <v>330</v>
      </c>
      <c r="AD63" s="26" t="s">
        <v>332</v>
      </c>
      <c r="AE63" s="26">
        <v>35</v>
      </c>
      <c r="AF63" s="40">
        <v>43319</v>
      </c>
      <c r="AG63" s="26">
        <v>1</v>
      </c>
      <c r="AH63" s="26">
        <v>0</v>
      </c>
      <c r="AI63" s="26">
        <v>29.27</v>
      </c>
      <c r="AJ63" s="26">
        <v>280</v>
      </c>
      <c r="AK63" s="26" t="s">
        <v>337</v>
      </c>
      <c r="AL63" s="26" t="s">
        <v>4464</v>
      </c>
      <c r="AM63" s="26">
        <v>17</v>
      </c>
      <c r="AN63" s="26" t="s">
        <v>349</v>
      </c>
      <c r="AO63" s="26">
        <v>2535</v>
      </c>
      <c r="AP63" s="26">
        <v>259</v>
      </c>
      <c r="AQ63" s="26">
        <v>135</v>
      </c>
      <c r="AR63" s="26">
        <v>69</v>
      </c>
      <c r="AS63" s="26">
        <v>8.3000000000000007</v>
      </c>
      <c r="AT63" s="26" t="s">
        <v>350</v>
      </c>
      <c r="AU63" s="26">
        <v>4</v>
      </c>
      <c r="AV63" s="26">
        <v>0</v>
      </c>
      <c r="AW63" s="26">
        <v>0</v>
      </c>
      <c r="AX63" s="26">
        <v>46</v>
      </c>
      <c r="AY63" s="26">
        <v>0</v>
      </c>
      <c r="AZ63" s="26">
        <v>46</v>
      </c>
      <c r="BA63" s="26">
        <v>0.4</v>
      </c>
      <c r="BB63" s="26">
        <v>2.27</v>
      </c>
      <c r="BC63" s="26">
        <v>43.33</v>
      </c>
      <c r="BD63" s="26">
        <v>60.33</v>
      </c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>
        <v>28</v>
      </c>
      <c r="BP63" s="26">
        <v>0</v>
      </c>
      <c r="BQ63" s="26"/>
      <c r="BR63" s="26"/>
      <c r="BS63" s="26"/>
      <c r="BT63" s="26" t="s">
        <v>4458</v>
      </c>
      <c r="BU63" s="26">
        <v>0</v>
      </c>
      <c r="BV63" s="26"/>
      <c r="BW63" s="26"/>
      <c r="BX63" s="26"/>
      <c r="BY63" s="26"/>
      <c r="BZ63" s="26"/>
      <c r="CA63" s="26"/>
      <c r="CB63" s="26"/>
      <c r="CC63" s="26">
        <v>0</v>
      </c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 t="b">
        <v>1</v>
      </c>
      <c r="CU63" s="26"/>
      <c r="CV63" s="26"/>
      <c r="CW63" s="26"/>
      <c r="CX63" s="40" t="s">
        <v>353</v>
      </c>
      <c r="CY63" s="26" t="s">
        <v>330</v>
      </c>
      <c r="CZ63" s="26">
        <v>0</v>
      </c>
      <c r="DA63" s="26"/>
      <c r="DB63" s="26"/>
      <c r="DC63" s="26"/>
      <c r="DD63" s="26"/>
      <c r="DE63" s="26">
        <v>15.2</v>
      </c>
      <c r="DF63" s="26">
        <v>46</v>
      </c>
      <c r="DG63" s="26"/>
      <c r="DH63" s="26"/>
      <c r="DI63" s="26"/>
      <c r="DJ63" s="26"/>
      <c r="DK63" s="26"/>
      <c r="DL63" s="26"/>
      <c r="DM63" s="26"/>
      <c r="DN63" s="26">
        <v>21.53</v>
      </c>
      <c r="DO63" s="26"/>
      <c r="DP63" s="26"/>
      <c r="DQ63" s="26"/>
      <c r="DR63" s="26" t="s">
        <v>330</v>
      </c>
      <c r="DS63" s="26" t="s">
        <v>319</v>
      </c>
      <c r="DT63" s="26" t="b">
        <v>1</v>
      </c>
      <c r="DU63" s="26" t="s">
        <v>330</v>
      </c>
      <c r="DV63" s="26">
        <v>6</v>
      </c>
      <c r="DW63" s="26"/>
      <c r="DX63" s="26"/>
      <c r="DY63" s="26"/>
      <c r="DZ63" s="26"/>
      <c r="EA63" s="26">
        <v>761507</v>
      </c>
    </row>
    <row r="64" spans="1:131">
      <c r="A64" s="42" t="s">
        <v>3312</v>
      </c>
      <c r="B64" s="26" t="s">
        <v>308</v>
      </c>
      <c r="C64" s="39">
        <v>43411</v>
      </c>
      <c r="D64" s="26" t="s">
        <v>4374</v>
      </c>
      <c r="E64" s="26" t="s">
        <v>4449</v>
      </c>
      <c r="F64" s="26" t="s">
        <v>4450</v>
      </c>
      <c r="G64" s="26" t="s">
        <v>310</v>
      </c>
      <c r="H64" s="26" t="s">
        <v>4451</v>
      </c>
      <c r="I64" s="26" t="s">
        <v>4452</v>
      </c>
      <c r="J64" s="26" t="s">
        <v>4453</v>
      </c>
      <c r="K64" s="26" t="s">
        <v>4454</v>
      </c>
      <c r="L64" s="26">
        <v>5042232</v>
      </c>
      <c r="M64" s="26">
        <v>1686837</v>
      </c>
      <c r="N64" s="26" t="s">
        <v>4455</v>
      </c>
      <c r="O64" s="26" t="s">
        <v>312</v>
      </c>
      <c r="P64" s="26"/>
      <c r="Q64" s="26" t="s">
        <v>4456</v>
      </c>
      <c r="R64" s="26">
        <v>2</v>
      </c>
      <c r="S64" s="26" t="s">
        <v>316</v>
      </c>
      <c r="T64" s="26" t="s">
        <v>321</v>
      </c>
      <c r="U64" s="26" t="s">
        <v>323</v>
      </c>
      <c r="V64" s="26"/>
      <c r="W64" s="26">
        <v>2</v>
      </c>
      <c r="X64" s="26"/>
      <c r="Y64" s="26" t="s">
        <v>325</v>
      </c>
      <c r="Z64" s="26"/>
      <c r="AA64" s="26" t="b">
        <v>0</v>
      </c>
      <c r="AB64" s="26" t="s">
        <v>330</v>
      </c>
      <c r="AC64" s="26" t="s">
        <v>330</v>
      </c>
      <c r="AD64" s="26" t="s">
        <v>332</v>
      </c>
      <c r="AE64" s="26">
        <v>35</v>
      </c>
      <c r="AF64" s="40">
        <v>43319</v>
      </c>
      <c r="AG64" s="26" t="s">
        <v>336</v>
      </c>
      <c r="AH64" s="26">
        <v>0</v>
      </c>
      <c r="AI64" s="26">
        <v>29.27</v>
      </c>
      <c r="AJ64" s="26">
        <v>280</v>
      </c>
      <c r="AK64" s="26" t="s">
        <v>337</v>
      </c>
      <c r="AL64" s="26" t="s">
        <v>4464</v>
      </c>
      <c r="AM64" s="26">
        <v>17.3</v>
      </c>
      <c r="AN64" s="26" t="s">
        <v>349</v>
      </c>
      <c r="AO64" s="26">
        <v>2535</v>
      </c>
      <c r="AP64" s="26">
        <v>259</v>
      </c>
      <c r="AQ64" s="26">
        <v>135</v>
      </c>
      <c r="AR64" s="26">
        <v>65</v>
      </c>
      <c r="AS64" s="26">
        <v>7.3</v>
      </c>
      <c r="AT64" s="26" t="s">
        <v>350</v>
      </c>
      <c r="AU64" s="26">
        <v>4</v>
      </c>
      <c r="AV64" s="26">
        <v>0</v>
      </c>
      <c r="AW64" s="26">
        <v>0</v>
      </c>
      <c r="AX64" s="26">
        <v>43</v>
      </c>
      <c r="AY64" s="26">
        <v>0</v>
      </c>
      <c r="AZ64" s="26">
        <v>43</v>
      </c>
      <c r="BA64" s="26">
        <v>0.4</v>
      </c>
      <c r="BB64" s="26">
        <v>2.41</v>
      </c>
      <c r="BC64" s="26">
        <v>40.19</v>
      </c>
      <c r="BD64" s="26">
        <v>57.49</v>
      </c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>
        <v>28</v>
      </c>
      <c r="BP64" s="26">
        <v>0</v>
      </c>
      <c r="BQ64" s="26"/>
      <c r="BR64" s="26"/>
      <c r="BS64" s="26"/>
      <c r="BT64" s="26" t="s">
        <v>4458</v>
      </c>
      <c r="BU64" s="26">
        <v>0</v>
      </c>
      <c r="BV64" s="26"/>
      <c r="BW64" s="26"/>
      <c r="BX64" s="26"/>
      <c r="BY64" s="26"/>
      <c r="BZ64" s="26"/>
      <c r="CA64" s="26"/>
      <c r="CB64" s="26"/>
      <c r="CC64" s="26">
        <v>0</v>
      </c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 t="b">
        <v>1</v>
      </c>
      <c r="CU64" s="26"/>
      <c r="CV64" s="26"/>
      <c r="CW64" s="26"/>
      <c r="CX64" s="40" t="s">
        <v>353</v>
      </c>
      <c r="CY64" s="26" t="s">
        <v>330</v>
      </c>
      <c r="CZ64" s="26">
        <v>0</v>
      </c>
      <c r="DA64" s="26"/>
      <c r="DB64" s="26"/>
      <c r="DC64" s="26"/>
      <c r="DD64" s="26"/>
      <c r="DE64" s="26">
        <v>0</v>
      </c>
      <c r="DF64" s="26">
        <v>43</v>
      </c>
      <c r="DG64" s="26"/>
      <c r="DH64" s="26"/>
      <c r="DI64" s="26"/>
      <c r="DJ64" s="26"/>
      <c r="DK64" s="26"/>
      <c r="DL64" s="26"/>
      <c r="DM64" s="26"/>
      <c r="DN64" s="26">
        <v>10.45</v>
      </c>
      <c r="DO64" s="26"/>
      <c r="DP64" s="26"/>
      <c r="DQ64" s="26"/>
      <c r="DR64" s="26" t="s">
        <v>330</v>
      </c>
      <c r="DS64" s="26" t="s">
        <v>319</v>
      </c>
      <c r="DT64" s="26" t="b">
        <v>1</v>
      </c>
      <c r="DU64" s="26" t="s">
        <v>330</v>
      </c>
      <c r="DV64" s="26">
        <v>6</v>
      </c>
      <c r="DW64" s="26"/>
      <c r="DX64" s="26"/>
      <c r="DY64" s="26"/>
      <c r="DZ64" s="26"/>
      <c r="EA64" s="26">
        <v>761507</v>
      </c>
    </row>
    <row r="65" spans="1:131">
      <c r="A65" s="42" t="s">
        <v>4465</v>
      </c>
      <c r="B65" s="26" t="s">
        <v>308</v>
      </c>
      <c r="C65" s="39">
        <v>43411</v>
      </c>
      <c r="D65" s="26" t="s">
        <v>4374</v>
      </c>
      <c r="E65" s="26" t="s">
        <v>4449</v>
      </c>
      <c r="F65" s="26" t="s">
        <v>4450</v>
      </c>
      <c r="G65" s="26" t="s">
        <v>310</v>
      </c>
      <c r="H65" s="26" t="s">
        <v>4451</v>
      </c>
      <c r="I65" s="26" t="s">
        <v>4452</v>
      </c>
      <c r="J65" s="26" t="s">
        <v>4453</v>
      </c>
      <c r="K65" s="26" t="s">
        <v>4454</v>
      </c>
      <c r="L65" s="26">
        <v>5042232</v>
      </c>
      <c r="M65" s="26">
        <v>1686837</v>
      </c>
      <c r="N65" s="26" t="s">
        <v>4455</v>
      </c>
      <c r="O65" s="26" t="s">
        <v>312</v>
      </c>
      <c r="P65" s="26"/>
      <c r="Q65" s="26" t="s">
        <v>4456</v>
      </c>
      <c r="R65" s="26">
        <v>2</v>
      </c>
      <c r="S65" s="26" t="s">
        <v>317</v>
      </c>
      <c r="T65" s="26" t="s">
        <v>321</v>
      </c>
      <c r="U65" s="26" t="s">
        <v>323</v>
      </c>
      <c r="V65" s="26"/>
      <c r="W65" s="26">
        <v>1</v>
      </c>
      <c r="X65" s="26"/>
      <c r="Y65" s="26" t="s">
        <v>325</v>
      </c>
      <c r="Z65" s="26"/>
      <c r="AA65" s="26" t="b">
        <v>0</v>
      </c>
      <c r="AB65" s="26" t="s">
        <v>330</v>
      </c>
      <c r="AC65" s="26" t="s">
        <v>330</v>
      </c>
      <c r="AD65" s="26" t="s">
        <v>332</v>
      </c>
      <c r="AE65" s="26">
        <v>35</v>
      </c>
      <c r="AF65" s="40">
        <v>43319</v>
      </c>
      <c r="AG65" s="26" t="s">
        <v>336</v>
      </c>
      <c r="AH65" s="26">
        <v>0</v>
      </c>
      <c r="AI65" s="26">
        <v>29.27</v>
      </c>
      <c r="AJ65" s="26">
        <v>280</v>
      </c>
      <c r="AK65" s="26" t="s">
        <v>337</v>
      </c>
      <c r="AL65" s="26" t="s">
        <v>4464</v>
      </c>
      <c r="AM65" s="26">
        <v>17.3</v>
      </c>
      <c r="AN65" s="26" t="s">
        <v>349</v>
      </c>
      <c r="AO65" s="26">
        <v>2535</v>
      </c>
      <c r="AP65" s="26">
        <v>259</v>
      </c>
      <c r="AQ65" s="26">
        <v>135</v>
      </c>
      <c r="AR65" s="26">
        <v>65</v>
      </c>
      <c r="AS65" s="26">
        <v>7.3</v>
      </c>
      <c r="AT65" s="26" t="s">
        <v>350</v>
      </c>
      <c r="AU65" s="26">
        <v>4</v>
      </c>
      <c r="AV65" s="26">
        <v>0</v>
      </c>
      <c r="AW65" s="26">
        <v>0</v>
      </c>
      <c r="AX65" s="26">
        <v>46</v>
      </c>
      <c r="AY65" s="26">
        <v>0</v>
      </c>
      <c r="AZ65" s="26">
        <v>46</v>
      </c>
      <c r="BA65" s="26">
        <v>0.4</v>
      </c>
      <c r="BB65" s="26">
        <v>2.41</v>
      </c>
      <c r="BC65" s="26">
        <v>43.19</v>
      </c>
      <c r="BD65" s="26">
        <v>60.49</v>
      </c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>
        <v>28</v>
      </c>
      <c r="BP65" s="26">
        <v>0</v>
      </c>
      <c r="BQ65" s="26"/>
      <c r="BR65" s="26"/>
      <c r="BS65" s="26"/>
      <c r="BT65" s="26" t="s">
        <v>4458</v>
      </c>
      <c r="BU65" s="26">
        <v>0</v>
      </c>
      <c r="BV65" s="26"/>
      <c r="BW65" s="26"/>
      <c r="BX65" s="26"/>
      <c r="BY65" s="26"/>
      <c r="BZ65" s="26"/>
      <c r="CA65" s="26"/>
      <c r="CB65" s="26"/>
      <c r="CC65" s="26">
        <v>0</v>
      </c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 t="b">
        <v>1</v>
      </c>
      <c r="CU65" s="26"/>
      <c r="CV65" s="26"/>
      <c r="CW65" s="26"/>
      <c r="CX65" s="40" t="s">
        <v>353</v>
      </c>
      <c r="CY65" s="26" t="s">
        <v>330</v>
      </c>
      <c r="CZ65" s="26">
        <v>0</v>
      </c>
      <c r="DA65" s="26"/>
      <c r="DB65" s="26"/>
      <c r="DC65" s="26"/>
      <c r="DD65" s="26"/>
      <c r="DE65" s="26">
        <v>33</v>
      </c>
      <c r="DF65" s="26">
        <v>46</v>
      </c>
      <c r="DG65" s="26"/>
      <c r="DH65" s="26"/>
      <c r="DI65" s="26"/>
      <c r="DJ65" s="26"/>
      <c r="DK65" s="26"/>
      <c r="DL65" s="26"/>
      <c r="DM65" s="26"/>
      <c r="DN65" s="26">
        <v>20.86</v>
      </c>
      <c r="DO65" s="26"/>
      <c r="DP65" s="26"/>
      <c r="DQ65" s="26"/>
      <c r="DR65" s="26" t="s">
        <v>330</v>
      </c>
      <c r="DS65" s="26" t="s">
        <v>319</v>
      </c>
      <c r="DT65" s="26" t="b">
        <v>1</v>
      </c>
      <c r="DU65" s="26" t="s">
        <v>330</v>
      </c>
      <c r="DV65" s="26">
        <v>6</v>
      </c>
      <c r="DW65" s="26"/>
      <c r="DX65" s="26"/>
      <c r="DY65" s="26"/>
      <c r="DZ65" s="26"/>
      <c r="EA65" s="26">
        <v>761507</v>
      </c>
    </row>
    <row r="66" spans="1:131">
      <c r="A66" s="42" t="s">
        <v>4466</v>
      </c>
      <c r="B66" s="26" t="s">
        <v>308</v>
      </c>
      <c r="C66" s="39">
        <v>43411</v>
      </c>
      <c r="D66" s="26" t="s">
        <v>4374</v>
      </c>
      <c r="E66" s="26" t="s">
        <v>4449</v>
      </c>
      <c r="F66" s="26" t="s">
        <v>4450</v>
      </c>
      <c r="G66" s="26" t="s">
        <v>310</v>
      </c>
      <c r="H66" s="26" t="s">
        <v>4451</v>
      </c>
      <c r="I66" s="26" t="s">
        <v>4452</v>
      </c>
      <c r="J66" s="26" t="s">
        <v>4453</v>
      </c>
      <c r="K66" s="26" t="s">
        <v>4454</v>
      </c>
      <c r="L66" s="26">
        <v>5042232</v>
      </c>
      <c r="M66" s="26">
        <v>1686837</v>
      </c>
      <c r="N66" s="26" t="s">
        <v>4455</v>
      </c>
      <c r="O66" s="26" t="s">
        <v>312</v>
      </c>
      <c r="P66" s="26"/>
      <c r="Q66" s="26" t="s">
        <v>4456</v>
      </c>
      <c r="R66" s="26">
        <v>2</v>
      </c>
      <c r="S66" s="26" t="s">
        <v>318</v>
      </c>
      <c r="T66" s="26" t="s">
        <v>321</v>
      </c>
      <c r="U66" s="26" t="s">
        <v>323</v>
      </c>
      <c r="V66" s="26"/>
      <c r="W66" s="26">
        <v>1</v>
      </c>
      <c r="X66" s="26"/>
      <c r="Y66" s="26" t="s">
        <v>328</v>
      </c>
      <c r="Z66" s="26"/>
      <c r="AA66" s="26" t="s">
        <v>329</v>
      </c>
      <c r="AB66" s="26" t="s">
        <v>331</v>
      </c>
      <c r="AC66" s="26" t="s">
        <v>258</v>
      </c>
      <c r="AD66" s="26" t="s">
        <v>333</v>
      </c>
      <c r="AE66" s="26">
        <v>35</v>
      </c>
      <c r="AF66" s="40">
        <v>43319</v>
      </c>
      <c r="AG66" s="26">
        <v>1</v>
      </c>
      <c r="AH66" s="26">
        <v>0</v>
      </c>
      <c r="AI66" s="26">
        <v>29.38</v>
      </c>
      <c r="AJ66" s="26">
        <v>280</v>
      </c>
      <c r="AK66" s="26" t="s">
        <v>339</v>
      </c>
      <c r="AL66" s="26">
        <v>742235</v>
      </c>
      <c r="AM66" s="26">
        <v>19</v>
      </c>
      <c r="AN66" s="26" t="s">
        <v>347</v>
      </c>
      <c r="AO66" s="26">
        <v>1959</v>
      </c>
      <c r="AP66" s="26">
        <v>323</v>
      </c>
      <c r="AQ66" s="26">
        <v>71</v>
      </c>
      <c r="AR66" s="26">
        <v>65</v>
      </c>
      <c r="AS66" s="26">
        <v>4.5999999999999996</v>
      </c>
      <c r="AT66" s="26" t="s">
        <v>350</v>
      </c>
      <c r="AU66" s="26">
        <v>3</v>
      </c>
      <c r="AV66" s="26">
        <v>0</v>
      </c>
      <c r="AW66" s="26">
        <v>0</v>
      </c>
      <c r="AX66" s="26">
        <v>49</v>
      </c>
      <c r="AY66" s="26">
        <v>0</v>
      </c>
      <c r="AZ66" s="26">
        <v>49</v>
      </c>
      <c r="BA66" s="26">
        <v>0.3</v>
      </c>
      <c r="BB66" s="26">
        <v>3.01</v>
      </c>
      <c r="BC66" s="26">
        <v>45.19</v>
      </c>
      <c r="BD66" s="26">
        <v>64.19</v>
      </c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>
        <v>28.4</v>
      </c>
      <c r="BP66" s="26">
        <v>0</v>
      </c>
      <c r="BQ66" s="26"/>
      <c r="BR66" s="26"/>
      <c r="BS66" s="26"/>
      <c r="BT66" s="26" t="s">
        <v>4458</v>
      </c>
      <c r="BU66" s="26">
        <v>0</v>
      </c>
      <c r="BV66" s="26"/>
      <c r="BW66" s="26"/>
      <c r="BX66" s="26"/>
      <c r="BY66" s="26"/>
      <c r="BZ66" s="26"/>
      <c r="CA66" s="26"/>
      <c r="CB66" s="26"/>
      <c r="CC66" s="26">
        <v>0</v>
      </c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 t="b">
        <v>1</v>
      </c>
      <c r="CU66" s="26"/>
      <c r="CV66" s="26"/>
      <c r="CW66" s="26"/>
      <c r="CX66" s="40" t="s">
        <v>354</v>
      </c>
      <c r="CY66" s="26" t="s">
        <v>330</v>
      </c>
      <c r="CZ66" s="26">
        <v>0</v>
      </c>
      <c r="DA66" s="26"/>
      <c r="DB66" s="26"/>
      <c r="DC66" s="26"/>
      <c r="DD66" s="26"/>
      <c r="DE66" s="26">
        <v>16.399999999999999</v>
      </c>
      <c r="DF66" s="26">
        <v>49</v>
      </c>
      <c r="DG66" s="26"/>
      <c r="DH66" s="26"/>
      <c r="DI66" s="26"/>
      <c r="DJ66" s="26"/>
      <c r="DK66" s="26"/>
      <c r="DL66" s="26"/>
      <c r="DM66" s="26"/>
      <c r="DN66" s="26">
        <v>33.020000000000003</v>
      </c>
      <c r="DO66" s="26"/>
      <c r="DP66" s="26"/>
      <c r="DQ66" s="26"/>
      <c r="DR66" s="26" t="s">
        <v>330</v>
      </c>
      <c r="DS66" s="26" t="s">
        <v>319</v>
      </c>
      <c r="DT66" s="26" t="b">
        <v>1</v>
      </c>
      <c r="DU66" s="26" t="s">
        <v>330</v>
      </c>
      <c r="DV66" s="26">
        <v>6</v>
      </c>
      <c r="DW66" s="26"/>
      <c r="DX66" s="26"/>
      <c r="DY66" s="26"/>
      <c r="DZ66" s="26"/>
      <c r="EA66" s="26">
        <v>761507</v>
      </c>
    </row>
    <row r="67" spans="1:131">
      <c r="A67" s="42" t="s">
        <v>4467</v>
      </c>
      <c r="B67" s="26" t="s">
        <v>308</v>
      </c>
      <c r="C67" s="39">
        <v>43411</v>
      </c>
      <c r="D67" s="26" t="s">
        <v>4374</v>
      </c>
      <c r="E67" s="26" t="s">
        <v>4449</v>
      </c>
      <c r="F67" s="26" t="s">
        <v>4450</v>
      </c>
      <c r="G67" s="26" t="s">
        <v>310</v>
      </c>
      <c r="H67" s="26" t="s">
        <v>4451</v>
      </c>
      <c r="I67" s="26" t="s">
        <v>4452</v>
      </c>
      <c r="J67" s="26" t="s">
        <v>4453</v>
      </c>
      <c r="K67" s="26" t="s">
        <v>4454</v>
      </c>
      <c r="L67" s="26">
        <v>5042232</v>
      </c>
      <c r="M67" s="26">
        <v>1686837</v>
      </c>
      <c r="N67" s="26" t="s">
        <v>4455</v>
      </c>
      <c r="O67" s="26" t="s">
        <v>312</v>
      </c>
      <c r="P67" s="26"/>
      <c r="Q67" s="26" t="s">
        <v>4456</v>
      </c>
      <c r="R67" s="26">
        <v>2</v>
      </c>
      <c r="S67" s="26" t="s">
        <v>319</v>
      </c>
      <c r="T67" s="26" t="s">
        <v>321</v>
      </c>
      <c r="U67" s="26" t="s">
        <v>323</v>
      </c>
      <c r="V67" s="26"/>
      <c r="W67" s="26">
        <v>4</v>
      </c>
      <c r="X67" s="26"/>
      <c r="Y67" s="26" t="s">
        <v>327</v>
      </c>
      <c r="Z67" s="26"/>
      <c r="AA67" s="26" t="s">
        <v>329</v>
      </c>
      <c r="AB67" s="26" t="s">
        <v>331</v>
      </c>
      <c r="AC67" s="26" t="s">
        <v>258</v>
      </c>
      <c r="AD67" s="26" t="s">
        <v>333</v>
      </c>
      <c r="AE67" s="26">
        <v>35</v>
      </c>
      <c r="AF67" s="40">
        <v>43319</v>
      </c>
      <c r="AG67" s="26" t="s">
        <v>336</v>
      </c>
      <c r="AH67" s="26">
        <v>0</v>
      </c>
      <c r="AI67" s="26">
        <v>29.38</v>
      </c>
      <c r="AJ67" s="26">
        <v>280</v>
      </c>
      <c r="AK67" s="26" t="s">
        <v>339</v>
      </c>
      <c r="AL67" s="26">
        <v>742235</v>
      </c>
      <c r="AM67" s="26">
        <v>19.5</v>
      </c>
      <c r="AN67" s="26" t="s">
        <v>347</v>
      </c>
      <c r="AO67" s="26">
        <v>1959</v>
      </c>
      <c r="AP67" s="26">
        <v>323</v>
      </c>
      <c r="AQ67" s="26">
        <v>71</v>
      </c>
      <c r="AR67" s="26">
        <v>63</v>
      </c>
      <c r="AS67" s="26">
        <v>4.2</v>
      </c>
      <c r="AT67" s="26" t="s">
        <v>350</v>
      </c>
      <c r="AU67" s="26">
        <v>3</v>
      </c>
      <c r="AV67" s="26">
        <v>0</v>
      </c>
      <c r="AW67" s="26">
        <v>0</v>
      </c>
      <c r="AX67" s="26">
        <v>44</v>
      </c>
      <c r="AY67" s="26">
        <v>0</v>
      </c>
      <c r="AZ67" s="26">
        <v>44</v>
      </c>
      <c r="BA67" s="26">
        <v>0.3</v>
      </c>
      <c r="BB67" s="26">
        <v>3.2</v>
      </c>
      <c r="BC67" s="26">
        <v>40</v>
      </c>
      <c r="BD67" s="26">
        <v>59.5</v>
      </c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>
        <v>28.4</v>
      </c>
      <c r="BP67" s="26">
        <v>0</v>
      </c>
      <c r="BQ67" s="26"/>
      <c r="BR67" s="26"/>
      <c r="BS67" s="26"/>
      <c r="BT67" s="26" t="s">
        <v>4458</v>
      </c>
      <c r="BU67" s="26">
        <v>0</v>
      </c>
      <c r="BV67" s="26"/>
      <c r="BW67" s="26"/>
      <c r="BX67" s="26"/>
      <c r="BY67" s="26"/>
      <c r="BZ67" s="26"/>
      <c r="CA67" s="26"/>
      <c r="CB67" s="26"/>
      <c r="CC67" s="26">
        <v>0</v>
      </c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 t="b">
        <v>1</v>
      </c>
      <c r="CU67" s="26"/>
      <c r="CV67" s="26"/>
      <c r="CW67" s="26"/>
      <c r="CX67" s="26" t="s">
        <v>354</v>
      </c>
      <c r="CY67" s="26" t="s">
        <v>330</v>
      </c>
      <c r="CZ67" s="26">
        <v>0</v>
      </c>
      <c r="DA67" s="26"/>
      <c r="DB67" s="26"/>
      <c r="DC67" s="26"/>
      <c r="DD67" s="26"/>
      <c r="DE67" s="26">
        <v>33</v>
      </c>
      <c r="DF67" s="26">
        <v>44</v>
      </c>
      <c r="DG67" s="26"/>
      <c r="DH67" s="26"/>
      <c r="DI67" s="26"/>
      <c r="DJ67" s="26"/>
      <c r="DK67" s="26"/>
      <c r="DL67" s="26"/>
      <c r="DM67" s="26"/>
      <c r="DN67" s="26">
        <v>10</v>
      </c>
      <c r="DO67" s="26"/>
      <c r="DP67" s="26"/>
      <c r="DQ67" s="26"/>
      <c r="DR67" s="26" t="s">
        <v>330</v>
      </c>
      <c r="DS67" s="26" t="s">
        <v>319</v>
      </c>
      <c r="DT67" s="26" t="b">
        <v>1</v>
      </c>
      <c r="DU67" s="26" t="s">
        <v>330</v>
      </c>
      <c r="DV67" s="26">
        <v>6</v>
      </c>
      <c r="DW67" s="26"/>
      <c r="DX67" s="26"/>
      <c r="DY67" s="26"/>
      <c r="DZ67" s="26"/>
      <c r="EA67" s="26">
        <v>761507</v>
      </c>
    </row>
    <row r="68" spans="1:131">
      <c r="A68" s="42" t="s">
        <v>4468</v>
      </c>
      <c r="B68" s="26" t="s">
        <v>308</v>
      </c>
      <c r="C68" s="39">
        <v>43411</v>
      </c>
      <c r="D68" s="26" t="s">
        <v>4374</v>
      </c>
      <c r="E68" s="26" t="s">
        <v>4449</v>
      </c>
      <c r="F68" s="26" t="s">
        <v>4450</v>
      </c>
      <c r="G68" s="26" t="s">
        <v>310</v>
      </c>
      <c r="H68" s="26" t="s">
        <v>4451</v>
      </c>
      <c r="I68" s="26" t="s">
        <v>4452</v>
      </c>
      <c r="J68" s="26" t="s">
        <v>4453</v>
      </c>
      <c r="K68" s="26" t="s">
        <v>4454</v>
      </c>
      <c r="L68" s="26">
        <v>5042232</v>
      </c>
      <c r="M68" s="26">
        <v>1686837</v>
      </c>
      <c r="N68" s="26" t="s">
        <v>4455</v>
      </c>
      <c r="O68" s="26" t="s">
        <v>312</v>
      </c>
      <c r="P68" s="26"/>
      <c r="Q68" s="26" t="s">
        <v>4456</v>
      </c>
      <c r="R68" s="26">
        <v>3</v>
      </c>
      <c r="S68" s="26" t="s">
        <v>315</v>
      </c>
      <c r="T68" s="26" t="s">
        <v>321</v>
      </c>
      <c r="U68" s="26" t="s">
        <v>323</v>
      </c>
      <c r="V68" s="26"/>
      <c r="W68" s="26">
        <v>1</v>
      </c>
      <c r="X68" s="26"/>
      <c r="Y68" s="26" t="s">
        <v>324</v>
      </c>
      <c r="Z68" s="26"/>
      <c r="AA68" s="26" t="b">
        <v>0</v>
      </c>
      <c r="AB68" s="26" t="s">
        <v>330</v>
      </c>
      <c r="AC68" s="26" t="s">
        <v>330</v>
      </c>
      <c r="AD68" s="26" t="s">
        <v>332</v>
      </c>
      <c r="AE68" s="26">
        <v>35</v>
      </c>
      <c r="AF68" s="40">
        <v>43319</v>
      </c>
      <c r="AG68" s="26">
        <v>1</v>
      </c>
      <c r="AH68" s="26">
        <v>0</v>
      </c>
      <c r="AI68" s="26">
        <v>29.27</v>
      </c>
      <c r="AJ68" s="26">
        <v>350</v>
      </c>
      <c r="AK68" s="26" t="s">
        <v>337</v>
      </c>
      <c r="AL68" s="26" t="s">
        <v>4464</v>
      </c>
      <c r="AM68" s="26">
        <v>17</v>
      </c>
      <c r="AN68" s="26" t="s">
        <v>349</v>
      </c>
      <c r="AO68" s="26">
        <v>2535</v>
      </c>
      <c r="AP68" s="26">
        <v>259</v>
      </c>
      <c r="AQ68" s="26">
        <v>135</v>
      </c>
      <c r="AR68" s="26">
        <v>69</v>
      </c>
      <c r="AS68" s="26">
        <v>8.3000000000000007</v>
      </c>
      <c r="AT68" s="26" t="s">
        <v>350</v>
      </c>
      <c r="AU68" s="26">
        <v>4</v>
      </c>
      <c r="AV68" s="26">
        <v>0</v>
      </c>
      <c r="AW68" s="26">
        <v>0</v>
      </c>
      <c r="AX68" s="26">
        <v>46</v>
      </c>
      <c r="AY68" s="26">
        <v>0</v>
      </c>
      <c r="AZ68" s="26">
        <v>46</v>
      </c>
      <c r="BA68" s="26">
        <v>0.4</v>
      </c>
      <c r="BB68" s="26">
        <v>2.27</v>
      </c>
      <c r="BC68" s="26">
        <v>43.33</v>
      </c>
      <c r="BD68" s="26">
        <v>60.33</v>
      </c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>
        <v>28</v>
      </c>
      <c r="BP68" s="26">
        <v>0</v>
      </c>
      <c r="BQ68" s="26"/>
      <c r="BR68" s="26"/>
      <c r="BS68" s="26"/>
      <c r="BT68" s="26" t="s">
        <v>4458</v>
      </c>
      <c r="BU68" s="26">
        <v>0</v>
      </c>
      <c r="BV68" s="26"/>
      <c r="BW68" s="26"/>
      <c r="BX68" s="26"/>
      <c r="BY68" s="26"/>
      <c r="BZ68" s="26"/>
      <c r="CA68" s="26"/>
      <c r="CB68" s="26"/>
      <c r="CC68" s="26">
        <v>0</v>
      </c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 t="b">
        <v>1</v>
      </c>
      <c r="CU68" s="26"/>
      <c r="CV68" s="26"/>
      <c r="CW68" s="26"/>
      <c r="CX68" s="26" t="s">
        <v>353</v>
      </c>
      <c r="CY68" s="26" t="s">
        <v>330</v>
      </c>
      <c r="CZ68" s="26">
        <v>0</v>
      </c>
      <c r="DA68" s="26"/>
      <c r="DB68" s="26"/>
      <c r="DC68" s="26"/>
      <c r="DD68" s="26"/>
      <c r="DE68" s="26">
        <v>15.2</v>
      </c>
      <c r="DF68" s="26">
        <v>46</v>
      </c>
      <c r="DG68" s="26"/>
      <c r="DH68" s="26"/>
      <c r="DI68" s="26"/>
      <c r="DJ68" s="26"/>
      <c r="DK68" s="26"/>
      <c r="DL68" s="26"/>
      <c r="DM68" s="26"/>
      <c r="DN68" s="26">
        <v>21.53</v>
      </c>
      <c r="DO68" s="26"/>
      <c r="DP68" s="26"/>
      <c r="DQ68" s="26"/>
      <c r="DR68" s="26" t="s">
        <v>330</v>
      </c>
      <c r="DS68" s="26" t="s">
        <v>319</v>
      </c>
      <c r="DT68" s="26" t="b">
        <v>1</v>
      </c>
      <c r="DU68" s="26" t="s">
        <v>330</v>
      </c>
      <c r="DV68" s="26">
        <v>6</v>
      </c>
      <c r="DW68" s="26"/>
      <c r="DX68" s="26"/>
      <c r="DY68" s="26"/>
      <c r="DZ68" s="26"/>
      <c r="EA68" s="26">
        <v>761507</v>
      </c>
    </row>
    <row r="69" spans="1:131">
      <c r="A69" s="42" t="s">
        <v>3316</v>
      </c>
      <c r="B69" s="26" t="s">
        <v>308</v>
      </c>
      <c r="C69" s="39">
        <v>43411</v>
      </c>
      <c r="D69" s="26" t="s">
        <v>4374</v>
      </c>
      <c r="E69" s="26" t="s">
        <v>4449</v>
      </c>
      <c r="F69" s="26" t="s">
        <v>4450</v>
      </c>
      <c r="G69" s="26" t="s">
        <v>310</v>
      </c>
      <c r="H69" s="26" t="s">
        <v>4451</v>
      </c>
      <c r="I69" s="26" t="s">
        <v>4452</v>
      </c>
      <c r="J69" s="26" t="s">
        <v>4453</v>
      </c>
      <c r="K69" s="26" t="s">
        <v>4454</v>
      </c>
      <c r="L69" s="26">
        <v>5042232</v>
      </c>
      <c r="M69" s="26">
        <v>1686837</v>
      </c>
      <c r="N69" s="26" t="s">
        <v>4455</v>
      </c>
      <c r="O69" s="26" t="s">
        <v>312</v>
      </c>
      <c r="P69" s="26"/>
      <c r="Q69" s="26" t="s">
        <v>4456</v>
      </c>
      <c r="R69" s="26">
        <v>3</v>
      </c>
      <c r="S69" s="26" t="s">
        <v>316</v>
      </c>
      <c r="T69" s="26" t="s">
        <v>321</v>
      </c>
      <c r="U69" s="26" t="s">
        <v>323</v>
      </c>
      <c r="V69" s="26"/>
      <c r="W69" s="26">
        <v>2</v>
      </c>
      <c r="X69" s="26"/>
      <c r="Y69" s="26" t="s">
        <v>325</v>
      </c>
      <c r="Z69" s="26"/>
      <c r="AA69" s="26" t="b">
        <v>0</v>
      </c>
      <c r="AB69" s="26" t="s">
        <v>330</v>
      </c>
      <c r="AC69" s="26" t="s">
        <v>330</v>
      </c>
      <c r="AD69" s="26" t="s">
        <v>332</v>
      </c>
      <c r="AE69" s="26">
        <v>35</v>
      </c>
      <c r="AF69" s="40">
        <v>43319</v>
      </c>
      <c r="AG69" s="26" t="s">
        <v>336</v>
      </c>
      <c r="AH69" s="26">
        <v>0</v>
      </c>
      <c r="AI69" s="26">
        <v>29.27</v>
      </c>
      <c r="AJ69" s="26">
        <v>350</v>
      </c>
      <c r="AK69" s="26" t="s">
        <v>337</v>
      </c>
      <c r="AL69" s="26" t="s">
        <v>4464</v>
      </c>
      <c r="AM69" s="26">
        <v>17.3</v>
      </c>
      <c r="AN69" s="26" t="s">
        <v>349</v>
      </c>
      <c r="AO69" s="26">
        <v>2535</v>
      </c>
      <c r="AP69" s="26">
        <v>259</v>
      </c>
      <c r="AQ69" s="26">
        <v>135</v>
      </c>
      <c r="AR69" s="26">
        <v>65</v>
      </c>
      <c r="AS69" s="26">
        <v>7.3</v>
      </c>
      <c r="AT69" s="26" t="s">
        <v>350</v>
      </c>
      <c r="AU69" s="26">
        <v>4</v>
      </c>
      <c r="AV69" s="26">
        <v>0</v>
      </c>
      <c r="AW69" s="26">
        <v>0</v>
      </c>
      <c r="AX69" s="26">
        <v>43</v>
      </c>
      <c r="AY69" s="26">
        <v>0</v>
      </c>
      <c r="AZ69" s="26">
        <v>43</v>
      </c>
      <c r="BA69" s="26">
        <v>0.4</v>
      </c>
      <c r="BB69" s="26">
        <v>2.41</v>
      </c>
      <c r="BC69" s="26">
        <v>40.19</v>
      </c>
      <c r="BD69" s="26">
        <v>57.49</v>
      </c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>
        <v>28</v>
      </c>
      <c r="BP69" s="26">
        <v>0</v>
      </c>
      <c r="BQ69" s="26"/>
      <c r="BR69" s="26"/>
      <c r="BS69" s="26"/>
      <c r="BT69" s="26" t="s">
        <v>4458</v>
      </c>
      <c r="BU69" s="26">
        <v>0</v>
      </c>
      <c r="BV69" s="26"/>
      <c r="BW69" s="26"/>
      <c r="BX69" s="26"/>
      <c r="BY69" s="26"/>
      <c r="BZ69" s="26"/>
      <c r="CA69" s="26"/>
      <c r="CB69" s="26"/>
      <c r="CC69" s="26">
        <v>0</v>
      </c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 t="b">
        <v>1</v>
      </c>
      <c r="CU69" s="26"/>
      <c r="CV69" s="26"/>
      <c r="CW69" s="26"/>
      <c r="CX69" s="26" t="s">
        <v>353</v>
      </c>
      <c r="CY69" s="26" t="s">
        <v>330</v>
      </c>
      <c r="CZ69" s="26">
        <v>0</v>
      </c>
      <c r="DA69" s="26"/>
      <c r="DB69" s="26"/>
      <c r="DC69" s="26"/>
      <c r="DD69" s="26"/>
      <c r="DE69" s="26">
        <v>0</v>
      </c>
      <c r="DF69" s="26">
        <v>43</v>
      </c>
      <c r="DG69" s="26"/>
      <c r="DH69" s="26"/>
      <c r="DI69" s="26"/>
      <c r="DJ69" s="26"/>
      <c r="DK69" s="26"/>
      <c r="DL69" s="26"/>
      <c r="DM69" s="26"/>
      <c r="DN69" s="26">
        <v>10.45</v>
      </c>
      <c r="DO69" s="26"/>
      <c r="DP69" s="26"/>
      <c r="DQ69" s="26"/>
      <c r="DR69" s="26" t="s">
        <v>330</v>
      </c>
      <c r="DS69" s="26" t="s">
        <v>319</v>
      </c>
      <c r="DT69" s="26" t="b">
        <v>1</v>
      </c>
      <c r="DU69" s="26" t="s">
        <v>330</v>
      </c>
      <c r="DV69" s="26">
        <v>6</v>
      </c>
      <c r="DW69" s="26"/>
      <c r="DX69" s="26"/>
      <c r="DY69" s="26"/>
      <c r="DZ69" s="26"/>
      <c r="EA69" s="26">
        <v>761507</v>
      </c>
    </row>
    <row r="70" spans="1:131">
      <c r="A70" s="42" t="s">
        <v>4469</v>
      </c>
      <c r="B70" s="26" t="s">
        <v>308</v>
      </c>
      <c r="C70" s="39">
        <v>43411</v>
      </c>
      <c r="D70" s="26" t="s">
        <v>4374</v>
      </c>
      <c r="E70" s="26" t="s">
        <v>4449</v>
      </c>
      <c r="F70" s="26" t="s">
        <v>4450</v>
      </c>
      <c r="G70" s="26" t="s">
        <v>310</v>
      </c>
      <c r="H70" s="26" t="s">
        <v>4451</v>
      </c>
      <c r="I70" s="26" t="s">
        <v>4452</v>
      </c>
      <c r="J70" s="26" t="s">
        <v>4453</v>
      </c>
      <c r="K70" s="26" t="s">
        <v>4454</v>
      </c>
      <c r="L70" s="26">
        <v>5042232</v>
      </c>
      <c r="M70" s="26">
        <v>1686837</v>
      </c>
      <c r="N70" s="26" t="s">
        <v>4455</v>
      </c>
      <c r="O70" s="26" t="s">
        <v>312</v>
      </c>
      <c r="P70" s="26"/>
      <c r="Q70" s="26" t="s">
        <v>4456</v>
      </c>
      <c r="R70" s="26">
        <v>3</v>
      </c>
      <c r="S70" s="26" t="s">
        <v>317</v>
      </c>
      <c r="T70" s="26" t="s">
        <v>321</v>
      </c>
      <c r="U70" s="26" t="s">
        <v>323</v>
      </c>
      <c r="V70" s="26"/>
      <c r="W70" s="26">
        <v>1</v>
      </c>
      <c r="X70" s="26"/>
      <c r="Y70" s="26" t="s">
        <v>325</v>
      </c>
      <c r="Z70" s="26"/>
      <c r="AA70" s="26" t="b">
        <v>0</v>
      </c>
      <c r="AB70" s="26" t="s">
        <v>330</v>
      </c>
      <c r="AC70" s="26" t="s">
        <v>330</v>
      </c>
      <c r="AD70" s="26" t="s">
        <v>332</v>
      </c>
      <c r="AE70" s="26">
        <v>35</v>
      </c>
      <c r="AF70" s="40">
        <v>43319</v>
      </c>
      <c r="AG70" s="26" t="s">
        <v>336</v>
      </c>
      <c r="AH70" s="26">
        <v>0</v>
      </c>
      <c r="AI70" s="26">
        <v>29.27</v>
      </c>
      <c r="AJ70" s="26">
        <v>350</v>
      </c>
      <c r="AK70" s="26" t="s">
        <v>337</v>
      </c>
      <c r="AL70" s="26" t="s">
        <v>4464</v>
      </c>
      <c r="AM70" s="26">
        <v>17.3</v>
      </c>
      <c r="AN70" s="26" t="s">
        <v>349</v>
      </c>
      <c r="AO70" s="26">
        <v>2535</v>
      </c>
      <c r="AP70" s="26">
        <v>259</v>
      </c>
      <c r="AQ70" s="26">
        <v>135</v>
      </c>
      <c r="AR70" s="26">
        <v>65</v>
      </c>
      <c r="AS70" s="26">
        <v>7.3</v>
      </c>
      <c r="AT70" s="26" t="s">
        <v>350</v>
      </c>
      <c r="AU70" s="26">
        <v>4</v>
      </c>
      <c r="AV70" s="26">
        <v>0</v>
      </c>
      <c r="AW70" s="26">
        <v>0</v>
      </c>
      <c r="AX70" s="26">
        <v>46</v>
      </c>
      <c r="AY70" s="26">
        <v>0</v>
      </c>
      <c r="AZ70" s="26">
        <v>46</v>
      </c>
      <c r="BA70" s="26">
        <v>0.4</v>
      </c>
      <c r="BB70" s="26">
        <v>2.41</v>
      </c>
      <c r="BC70" s="26">
        <v>43.19</v>
      </c>
      <c r="BD70" s="26">
        <v>60.49</v>
      </c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>
        <v>28</v>
      </c>
      <c r="BP70" s="26">
        <v>0</v>
      </c>
      <c r="BQ70" s="26"/>
      <c r="BR70" s="26"/>
      <c r="BS70" s="26"/>
      <c r="BT70" s="26" t="s">
        <v>4458</v>
      </c>
      <c r="BU70" s="26">
        <v>0</v>
      </c>
      <c r="BV70" s="26"/>
      <c r="BW70" s="26"/>
      <c r="BX70" s="26"/>
      <c r="BY70" s="26"/>
      <c r="BZ70" s="26"/>
      <c r="CA70" s="26"/>
      <c r="CB70" s="26"/>
      <c r="CC70" s="26">
        <v>0</v>
      </c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 t="b">
        <v>1</v>
      </c>
      <c r="CU70" s="26"/>
      <c r="CV70" s="26"/>
      <c r="CW70" s="26"/>
      <c r="CX70" s="26" t="s">
        <v>353</v>
      </c>
      <c r="CY70" s="26" t="s">
        <v>330</v>
      </c>
      <c r="CZ70" s="26">
        <v>0</v>
      </c>
      <c r="DA70" s="26"/>
      <c r="DB70" s="26"/>
      <c r="DC70" s="26"/>
      <c r="DD70" s="26"/>
      <c r="DE70" s="26">
        <v>33</v>
      </c>
      <c r="DF70" s="26">
        <v>46</v>
      </c>
      <c r="DG70" s="26"/>
      <c r="DH70" s="26"/>
      <c r="DI70" s="26"/>
      <c r="DJ70" s="26"/>
      <c r="DK70" s="26"/>
      <c r="DL70" s="26"/>
      <c r="DM70" s="26"/>
      <c r="DN70" s="26">
        <v>20.86</v>
      </c>
      <c r="DO70" s="26"/>
      <c r="DP70" s="26"/>
      <c r="DQ70" s="26"/>
      <c r="DR70" s="26" t="s">
        <v>330</v>
      </c>
      <c r="DS70" s="26" t="s">
        <v>319</v>
      </c>
      <c r="DT70" s="26" t="b">
        <v>1</v>
      </c>
      <c r="DU70" s="26" t="s">
        <v>330</v>
      </c>
      <c r="DV70" s="26">
        <v>6</v>
      </c>
      <c r="DW70" s="26"/>
      <c r="DX70" s="26"/>
      <c r="DY70" s="26"/>
      <c r="DZ70" s="26"/>
      <c r="EA70" s="26">
        <v>761507</v>
      </c>
    </row>
    <row r="71" spans="1:131">
      <c r="A71" s="42" t="s">
        <v>4470</v>
      </c>
      <c r="B71" s="26" t="s">
        <v>308</v>
      </c>
      <c r="C71" s="39">
        <v>43411</v>
      </c>
      <c r="D71" s="26" t="s">
        <v>4374</v>
      </c>
      <c r="E71" s="26" t="s">
        <v>4449</v>
      </c>
      <c r="F71" s="26" t="s">
        <v>4450</v>
      </c>
      <c r="G71" s="26" t="s">
        <v>310</v>
      </c>
      <c r="H71" s="26" t="s">
        <v>4451</v>
      </c>
      <c r="I71" s="26" t="s">
        <v>4452</v>
      </c>
      <c r="J71" s="26" t="s">
        <v>4453</v>
      </c>
      <c r="K71" s="26" t="s">
        <v>4454</v>
      </c>
      <c r="L71" s="26">
        <v>5042232</v>
      </c>
      <c r="M71" s="26">
        <v>1686837</v>
      </c>
      <c r="N71" s="26" t="s">
        <v>4455</v>
      </c>
      <c r="O71" s="26" t="s">
        <v>312</v>
      </c>
      <c r="P71" s="26"/>
      <c r="Q71" s="26" t="s">
        <v>4456</v>
      </c>
      <c r="R71" s="26">
        <v>3</v>
      </c>
      <c r="S71" s="26" t="s">
        <v>318</v>
      </c>
      <c r="T71" s="26" t="s">
        <v>321</v>
      </c>
      <c r="U71" s="26" t="s">
        <v>323</v>
      </c>
      <c r="V71" s="26"/>
      <c r="W71" s="26">
        <v>1</v>
      </c>
      <c r="X71" s="26"/>
      <c r="Y71" s="26" t="s">
        <v>328</v>
      </c>
      <c r="Z71" s="26"/>
      <c r="AA71" s="26" t="s">
        <v>329</v>
      </c>
      <c r="AB71" s="26" t="s">
        <v>331</v>
      </c>
      <c r="AC71" s="26" t="s">
        <v>258</v>
      </c>
      <c r="AD71" s="26" t="s">
        <v>333</v>
      </c>
      <c r="AE71" s="26">
        <v>35</v>
      </c>
      <c r="AF71" s="40">
        <v>43319</v>
      </c>
      <c r="AG71" s="26">
        <v>1</v>
      </c>
      <c r="AH71" s="26">
        <v>0</v>
      </c>
      <c r="AI71" s="26">
        <v>29.38</v>
      </c>
      <c r="AJ71" s="26">
        <v>350</v>
      </c>
      <c r="AK71" s="26" t="s">
        <v>339</v>
      </c>
      <c r="AL71" s="26">
        <v>742235</v>
      </c>
      <c r="AM71" s="26">
        <v>19</v>
      </c>
      <c r="AN71" s="26" t="s">
        <v>347</v>
      </c>
      <c r="AO71" s="26">
        <v>1959</v>
      </c>
      <c r="AP71" s="26">
        <v>323</v>
      </c>
      <c r="AQ71" s="26">
        <v>71</v>
      </c>
      <c r="AR71" s="26">
        <v>65</v>
      </c>
      <c r="AS71" s="26">
        <v>4.5999999999999996</v>
      </c>
      <c r="AT71" s="26" t="s">
        <v>350</v>
      </c>
      <c r="AU71" s="26">
        <v>3</v>
      </c>
      <c r="AV71" s="26">
        <v>0</v>
      </c>
      <c r="AW71" s="26">
        <v>0</v>
      </c>
      <c r="AX71" s="26">
        <v>49</v>
      </c>
      <c r="AY71" s="26">
        <v>0</v>
      </c>
      <c r="AZ71" s="26">
        <v>49</v>
      </c>
      <c r="BA71" s="26">
        <v>0.3</v>
      </c>
      <c r="BB71" s="26">
        <v>3.01</v>
      </c>
      <c r="BC71" s="26">
        <v>45.19</v>
      </c>
      <c r="BD71" s="26">
        <v>64.19</v>
      </c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>
        <v>28.4</v>
      </c>
      <c r="BP71" s="26">
        <v>0</v>
      </c>
      <c r="BQ71" s="26"/>
      <c r="BR71" s="26"/>
      <c r="BS71" s="26"/>
      <c r="BT71" s="26" t="s">
        <v>4458</v>
      </c>
      <c r="BU71" s="26">
        <v>0</v>
      </c>
      <c r="BV71" s="26"/>
      <c r="BW71" s="26"/>
      <c r="BX71" s="26"/>
      <c r="BY71" s="26"/>
      <c r="BZ71" s="26"/>
      <c r="CA71" s="26"/>
      <c r="CB71" s="26"/>
      <c r="CC71" s="26">
        <v>0</v>
      </c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 t="b">
        <v>1</v>
      </c>
      <c r="CU71" s="26"/>
      <c r="CV71" s="26"/>
      <c r="CW71" s="26"/>
      <c r="CX71" s="26" t="s">
        <v>354</v>
      </c>
      <c r="CY71" s="26" t="s">
        <v>330</v>
      </c>
      <c r="CZ71" s="26">
        <v>0</v>
      </c>
      <c r="DA71" s="26"/>
      <c r="DB71" s="26"/>
      <c r="DC71" s="26"/>
      <c r="DD71" s="26"/>
      <c r="DE71" s="26">
        <v>16.399999999999999</v>
      </c>
      <c r="DF71" s="26">
        <v>49</v>
      </c>
      <c r="DG71" s="26"/>
      <c r="DH71" s="26"/>
      <c r="DI71" s="26"/>
      <c r="DJ71" s="26"/>
      <c r="DK71" s="26"/>
      <c r="DL71" s="26"/>
      <c r="DM71" s="26"/>
      <c r="DN71" s="26">
        <v>33.020000000000003</v>
      </c>
      <c r="DO71" s="26"/>
      <c r="DP71" s="26"/>
      <c r="DQ71" s="26"/>
      <c r="DR71" s="26" t="s">
        <v>330</v>
      </c>
      <c r="DS71" s="26" t="s">
        <v>319</v>
      </c>
      <c r="DT71" s="26" t="b">
        <v>1</v>
      </c>
      <c r="DU71" s="26" t="s">
        <v>330</v>
      </c>
      <c r="DV71" s="26">
        <v>6</v>
      </c>
      <c r="DW71" s="26"/>
      <c r="DX71" s="26"/>
      <c r="DY71" s="26"/>
      <c r="DZ71" s="26"/>
      <c r="EA71" s="26">
        <v>761507</v>
      </c>
    </row>
    <row r="72" spans="1:131">
      <c r="A72" s="42" t="s">
        <v>4471</v>
      </c>
      <c r="B72" s="26" t="s">
        <v>308</v>
      </c>
      <c r="C72" s="39">
        <v>43411</v>
      </c>
      <c r="D72" s="26" t="s">
        <v>4374</v>
      </c>
      <c r="E72" s="26" t="s">
        <v>4449</v>
      </c>
      <c r="F72" s="26" t="s">
        <v>4450</v>
      </c>
      <c r="G72" s="26" t="s">
        <v>310</v>
      </c>
      <c r="H72" s="26" t="s">
        <v>4451</v>
      </c>
      <c r="I72" s="26" t="s">
        <v>4452</v>
      </c>
      <c r="J72" s="26" t="s">
        <v>4453</v>
      </c>
      <c r="K72" s="26" t="s">
        <v>4454</v>
      </c>
      <c r="L72" s="26">
        <v>5042232</v>
      </c>
      <c r="M72" s="26">
        <v>1686837</v>
      </c>
      <c r="N72" s="26" t="s">
        <v>4455</v>
      </c>
      <c r="O72" s="26" t="s">
        <v>312</v>
      </c>
      <c r="P72" s="26"/>
      <c r="Q72" s="26" t="s">
        <v>4456</v>
      </c>
      <c r="R72" s="26">
        <v>3</v>
      </c>
      <c r="S72" s="26" t="s">
        <v>319</v>
      </c>
      <c r="T72" s="26" t="s">
        <v>321</v>
      </c>
      <c r="U72" s="26" t="s">
        <v>323</v>
      </c>
      <c r="V72" s="26"/>
      <c r="W72" s="26">
        <v>4</v>
      </c>
      <c r="X72" s="26"/>
      <c r="Y72" s="26" t="s">
        <v>327</v>
      </c>
      <c r="Z72" s="26"/>
      <c r="AA72" s="26" t="s">
        <v>329</v>
      </c>
      <c r="AB72" s="26" t="s">
        <v>331</v>
      </c>
      <c r="AC72" s="26" t="s">
        <v>258</v>
      </c>
      <c r="AD72" s="26" t="s">
        <v>333</v>
      </c>
      <c r="AE72" s="26">
        <v>35</v>
      </c>
      <c r="AF72" s="40">
        <v>43319</v>
      </c>
      <c r="AG72" s="26" t="s">
        <v>336</v>
      </c>
      <c r="AH72" s="26">
        <v>0</v>
      </c>
      <c r="AI72" s="26">
        <v>29.38</v>
      </c>
      <c r="AJ72" s="26">
        <v>350</v>
      </c>
      <c r="AK72" s="26" t="s">
        <v>339</v>
      </c>
      <c r="AL72" s="26">
        <v>742235</v>
      </c>
      <c r="AM72" s="26">
        <v>19.5</v>
      </c>
      <c r="AN72" s="26" t="s">
        <v>347</v>
      </c>
      <c r="AO72" s="26">
        <v>1959</v>
      </c>
      <c r="AP72" s="26">
        <v>323</v>
      </c>
      <c r="AQ72" s="26">
        <v>71</v>
      </c>
      <c r="AR72" s="26">
        <v>63</v>
      </c>
      <c r="AS72" s="26">
        <v>4.2</v>
      </c>
      <c r="AT72" s="26" t="s">
        <v>350</v>
      </c>
      <c r="AU72" s="26">
        <v>3</v>
      </c>
      <c r="AV72" s="26">
        <v>0</v>
      </c>
      <c r="AW72" s="26">
        <v>0</v>
      </c>
      <c r="AX72" s="26">
        <v>44</v>
      </c>
      <c r="AY72" s="26">
        <v>0</v>
      </c>
      <c r="AZ72" s="26">
        <v>44</v>
      </c>
      <c r="BA72" s="26">
        <v>0.3</v>
      </c>
      <c r="BB72" s="26">
        <v>3.2</v>
      </c>
      <c r="BC72" s="26">
        <v>40</v>
      </c>
      <c r="BD72" s="26">
        <v>59.5</v>
      </c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>
        <v>28.4</v>
      </c>
      <c r="BP72" s="26">
        <v>0</v>
      </c>
      <c r="BQ72" s="26"/>
      <c r="BR72" s="26"/>
      <c r="BS72" s="26"/>
      <c r="BT72" s="26" t="s">
        <v>4458</v>
      </c>
      <c r="BU72" s="26">
        <v>0</v>
      </c>
      <c r="BV72" s="26"/>
      <c r="BW72" s="26"/>
      <c r="BX72" s="26"/>
      <c r="BY72" s="26"/>
      <c r="BZ72" s="26"/>
      <c r="CA72" s="26"/>
      <c r="CB72" s="26"/>
      <c r="CC72" s="26">
        <v>0</v>
      </c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 t="b">
        <v>1</v>
      </c>
      <c r="CU72" s="26"/>
      <c r="CV72" s="26"/>
      <c r="CW72" s="26"/>
      <c r="CX72" s="26" t="s">
        <v>354</v>
      </c>
      <c r="CY72" s="26" t="s">
        <v>330</v>
      </c>
      <c r="CZ72" s="26">
        <v>0</v>
      </c>
      <c r="DA72" s="26"/>
      <c r="DB72" s="26"/>
      <c r="DC72" s="26"/>
      <c r="DD72" s="26"/>
      <c r="DE72" s="26">
        <v>33</v>
      </c>
      <c r="DF72" s="26">
        <v>44</v>
      </c>
      <c r="DG72" s="26"/>
      <c r="DH72" s="26"/>
      <c r="DI72" s="26"/>
      <c r="DJ72" s="26"/>
      <c r="DK72" s="26"/>
      <c r="DL72" s="26"/>
      <c r="DM72" s="26"/>
      <c r="DN72" s="26">
        <v>10</v>
      </c>
      <c r="DO72" s="26"/>
      <c r="DP72" s="26"/>
      <c r="DQ72" s="26"/>
      <c r="DR72" s="26" t="s">
        <v>330</v>
      </c>
      <c r="DS72" s="26" t="s">
        <v>319</v>
      </c>
      <c r="DT72" s="26" t="b">
        <v>1</v>
      </c>
      <c r="DU72" s="26" t="s">
        <v>330</v>
      </c>
      <c r="DV72" s="26">
        <v>6</v>
      </c>
      <c r="DW72" s="26"/>
      <c r="DX72" s="26"/>
      <c r="DY72" s="26"/>
      <c r="DZ72" s="26"/>
      <c r="EA72" s="26">
        <v>761507</v>
      </c>
    </row>
    <row r="73" spans="1:131">
      <c r="A73" s="42" t="s">
        <v>3356</v>
      </c>
      <c r="B73" s="26" t="s">
        <v>308</v>
      </c>
      <c r="C73" s="39">
        <v>43419</v>
      </c>
      <c r="D73" s="26" t="s">
        <v>4472</v>
      </c>
      <c r="E73" s="26" t="s">
        <v>4473</v>
      </c>
      <c r="F73" s="26" t="s">
        <v>4474</v>
      </c>
      <c r="G73" s="26" t="s">
        <v>310</v>
      </c>
      <c r="H73" s="26" t="s">
        <v>4377</v>
      </c>
      <c r="I73" s="26" t="s">
        <v>4475</v>
      </c>
      <c r="J73" s="26" t="s">
        <v>4476</v>
      </c>
      <c r="K73" s="26" t="s">
        <v>4477</v>
      </c>
      <c r="L73" s="26">
        <v>5042914</v>
      </c>
      <c r="M73" s="26">
        <v>1682147</v>
      </c>
      <c r="N73" s="26" t="s">
        <v>4478</v>
      </c>
      <c r="O73" s="26" t="s">
        <v>312</v>
      </c>
      <c r="P73" s="26"/>
      <c r="Q73" s="26" t="s">
        <v>4479</v>
      </c>
      <c r="R73" s="26">
        <v>1</v>
      </c>
      <c r="S73" s="26" t="s">
        <v>316</v>
      </c>
      <c r="T73" s="26" t="s">
        <v>4365</v>
      </c>
      <c r="U73" s="26" t="s">
        <v>322</v>
      </c>
      <c r="V73" s="26"/>
      <c r="W73" s="26">
        <v>2</v>
      </c>
      <c r="X73" s="26"/>
      <c r="Y73" s="26" t="s">
        <v>325</v>
      </c>
      <c r="Z73" s="26"/>
      <c r="AA73" s="26" t="b">
        <v>0</v>
      </c>
      <c r="AB73" s="26" t="s">
        <v>330</v>
      </c>
      <c r="AC73" s="26" t="s">
        <v>330</v>
      </c>
      <c r="AD73" s="26" t="s">
        <v>334</v>
      </c>
      <c r="AE73" s="26">
        <v>23</v>
      </c>
      <c r="AF73" s="40">
        <v>43132</v>
      </c>
      <c r="AG73" s="26">
        <v>1</v>
      </c>
      <c r="AH73" s="26">
        <v>0</v>
      </c>
      <c r="AI73" s="26">
        <v>17.05</v>
      </c>
      <c r="AJ73" s="26">
        <v>50</v>
      </c>
      <c r="AK73" s="26" t="s">
        <v>339</v>
      </c>
      <c r="AL73" s="26">
        <v>742265</v>
      </c>
      <c r="AM73" s="26">
        <v>16</v>
      </c>
      <c r="AN73" s="26" t="s">
        <v>347</v>
      </c>
      <c r="AO73" s="26">
        <v>1916</v>
      </c>
      <c r="AP73" s="26">
        <v>262</v>
      </c>
      <c r="AQ73" s="26">
        <v>139</v>
      </c>
      <c r="AR73" s="26">
        <v>65</v>
      </c>
      <c r="AS73" s="26">
        <v>10</v>
      </c>
      <c r="AT73" s="26" t="s">
        <v>351</v>
      </c>
      <c r="AU73" s="26">
        <v>3</v>
      </c>
      <c r="AV73" s="26">
        <v>0</v>
      </c>
      <c r="AW73" s="26">
        <v>0</v>
      </c>
      <c r="AX73" s="26">
        <v>43</v>
      </c>
      <c r="AY73" s="26">
        <v>0</v>
      </c>
      <c r="AZ73" s="26">
        <v>43</v>
      </c>
      <c r="BA73" s="26">
        <v>0</v>
      </c>
      <c r="BB73" s="26">
        <v>1.64</v>
      </c>
      <c r="BC73" s="26">
        <v>41.36</v>
      </c>
      <c r="BD73" s="26">
        <v>57.36</v>
      </c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>
        <v>16.09</v>
      </c>
      <c r="BP73" s="26">
        <v>0</v>
      </c>
      <c r="BQ73" s="26"/>
      <c r="BR73" s="26"/>
      <c r="BS73" s="26"/>
      <c r="BT73" s="26" t="s">
        <v>4480</v>
      </c>
      <c r="BU73" s="26">
        <v>0</v>
      </c>
      <c r="BV73" s="26"/>
      <c r="BW73" s="26"/>
      <c r="BX73" s="26"/>
      <c r="BY73" s="26"/>
      <c r="BZ73" s="26"/>
      <c r="CA73" s="26"/>
      <c r="CB73" s="26"/>
      <c r="CC73" s="26">
        <v>0</v>
      </c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 t="b">
        <v>1</v>
      </c>
      <c r="CU73" s="26"/>
      <c r="CV73" s="26"/>
      <c r="CW73" s="26"/>
      <c r="CX73" s="26" t="s">
        <v>353</v>
      </c>
      <c r="CY73" s="26" t="s">
        <v>330</v>
      </c>
      <c r="CZ73" s="26">
        <v>0</v>
      </c>
      <c r="DA73" s="26"/>
      <c r="DB73" s="26"/>
      <c r="DC73" s="26"/>
      <c r="DD73" s="26"/>
      <c r="DE73" s="26">
        <v>0</v>
      </c>
      <c r="DF73" s="26">
        <v>43</v>
      </c>
      <c r="DG73" s="26"/>
      <c r="DH73" s="26"/>
      <c r="DI73" s="26"/>
      <c r="DJ73" s="26"/>
      <c r="DK73" s="26"/>
      <c r="DL73" s="26"/>
      <c r="DM73" s="26"/>
      <c r="DN73" s="26">
        <v>13.68</v>
      </c>
      <c r="DO73" s="26"/>
      <c r="DP73" s="26"/>
      <c r="DQ73" s="26"/>
      <c r="DR73" s="26" t="s">
        <v>330</v>
      </c>
      <c r="DS73" s="26" t="s">
        <v>330</v>
      </c>
      <c r="DT73" s="26" t="b">
        <v>0</v>
      </c>
      <c r="DU73" s="26" t="s">
        <v>83</v>
      </c>
      <c r="DV73" s="26">
        <v>3</v>
      </c>
      <c r="DW73" s="26"/>
      <c r="DX73" s="26"/>
      <c r="DY73" s="26"/>
      <c r="DZ73" s="26"/>
      <c r="EA73" s="26">
        <v>442861</v>
      </c>
    </row>
    <row r="74" spans="1:131">
      <c r="A74" s="42" t="s">
        <v>4481</v>
      </c>
      <c r="B74" s="26" t="s">
        <v>308</v>
      </c>
      <c r="C74" s="39">
        <v>43419</v>
      </c>
      <c r="D74" s="26" t="s">
        <v>4472</v>
      </c>
      <c r="E74" s="26" t="s">
        <v>4473</v>
      </c>
      <c r="F74" s="26" t="s">
        <v>4474</v>
      </c>
      <c r="G74" s="26" t="s">
        <v>310</v>
      </c>
      <c r="H74" s="26" t="s">
        <v>4377</v>
      </c>
      <c r="I74" s="26" t="s">
        <v>4475</v>
      </c>
      <c r="J74" s="26" t="s">
        <v>4476</v>
      </c>
      <c r="K74" s="26" t="s">
        <v>4477</v>
      </c>
      <c r="L74" s="26">
        <v>5042914</v>
      </c>
      <c r="M74" s="26">
        <v>1682147</v>
      </c>
      <c r="N74" s="26" t="s">
        <v>4478</v>
      </c>
      <c r="O74" s="26" t="s">
        <v>312</v>
      </c>
      <c r="P74" s="26"/>
      <c r="Q74" s="26" t="s">
        <v>4479</v>
      </c>
      <c r="R74" s="26">
        <v>1</v>
      </c>
      <c r="S74" s="26" t="s">
        <v>317</v>
      </c>
      <c r="T74" s="26" t="s">
        <v>4365</v>
      </c>
      <c r="U74" s="26" t="s">
        <v>322</v>
      </c>
      <c r="V74" s="26"/>
      <c r="W74" s="26">
        <v>1</v>
      </c>
      <c r="X74" s="26"/>
      <c r="Y74" s="26" t="s">
        <v>325</v>
      </c>
      <c r="Z74" s="26"/>
      <c r="AA74" s="26" t="b">
        <v>0</v>
      </c>
      <c r="AB74" s="26" t="s">
        <v>330</v>
      </c>
      <c r="AC74" s="26" t="s">
        <v>330</v>
      </c>
      <c r="AD74" s="26" t="s">
        <v>334</v>
      </c>
      <c r="AE74" s="26">
        <v>23</v>
      </c>
      <c r="AF74" s="40">
        <v>43132</v>
      </c>
      <c r="AG74" s="26" t="s">
        <v>336</v>
      </c>
      <c r="AH74" s="26">
        <v>0</v>
      </c>
      <c r="AI74" s="26">
        <v>17.05</v>
      </c>
      <c r="AJ74" s="26">
        <v>50</v>
      </c>
      <c r="AK74" s="26" t="s">
        <v>339</v>
      </c>
      <c r="AL74" s="26">
        <v>742265</v>
      </c>
      <c r="AM74" s="26">
        <v>16</v>
      </c>
      <c r="AN74" s="26" t="s">
        <v>347</v>
      </c>
      <c r="AO74" s="26">
        <v>1916</v>
      </c>
      <c r="AP74" s="26">
        <v>262</v>
      </c>
      <c r="AQ74" s="26">
        <v>139</v>
      </c>
      <c r="AR74" s="26">
        <v>65</v>
      </c>
      <c r="AS74" s="26">
        <v>10</v>
      </c>
      <c r="AT74" s="26" t="s">
        <v>351</v>
      </c>
      <c r="AU74" s="26">
        <v>3</v>
      </c>
      <c r="AV74" s="26">
        <v>0</v>
      </c>
      <c r="AW74" s="26">
        <v>0</v>
      </c>
      <c r="AX74" s="26">
        <v>44.6</v>
      </c>
      <c r="AY74" s="26">
        <v>0</v>
      </c>
      <c r="AZ74" s="26">
        <v>44.6</v>
      </c>
      <c r="BA74" s="26">
        <v>0</v>
      </c>
      <c r="BB74" s="26">
        <v>1.64</v>
      </c>
      <c r="BC74" s="26">
        <v>42.96</v>
      </c>
      <c r="BD74" s="26">
        <v>58.96</v>
      </c>
      <c r="BE74" s="26"/>
      <c r="BF74" s="26"/>
      <c r="BG74" s="26"/>
      <c r="BH74" s="26"/>
      <c r="BI74" s="26"/>
      <c r="BJ74" s="26"/>
      <c r="BK74" s="26"/>
      <c r="BL74" s="26"/>
      <c r="BM74" s="26"/>
      <c r="BN74" s="26"/>
      <c r="BO74" s="26">
        <v>16.09</v>
      </c>
      <c r="BP74" s="26">
        <v>0</v>
      </c>
      <c r="BQ74" s="26"/>
      <c r="BR74" s="26"/>
      <c r="BS74" s="26"/>
      <c r="BT74" s="26" t="s">
        <v>4480</v>
      </c>
      <c r="BU74" s="26">
        <v>0</v>
      </c>
      <c r="BV74" s="26"/>
      <c r="BW74" s="26"/>
      <c r="BX74" s="26"/>
      <c r="BY74" s="26"/>
      <c r="BZ74" s="26"/>
      <c r="CA74" s="26"/>
      <c r="CB74" s="26"/>
      <c r="CC74" s="26">
        <v>0</v>
      </c>
      <c r="CD74" s="26"/>
      <c r="CE74" s="26"/>
      <c r="CF74" s="26"/>
      <c r="CG74" s="26"/>
      <c r="CH74" s="26"/>
      <c r="CI74" s="26"/>
      <c r="CJ74" s="26"/>
      <c r="CK74" s="26"/>
      <c r="CL74" s="26"/>
      <c r="CM74" s="26"/>
      <c r="CN74" s="26"/>
      <c r="CO74" s="26"/>
      <c r="CP74" s="26"/>
      <c r="CQ74" s="26"/>
      <c r="CR74" s="26"/>
      <c r="CS74" s="26"/>
      <c r="CT74" s="26" t="b">
        <v>1</v>
      </c>
      <c r="CU74" s="26"/>
      <c r="CV74" s="26"/>
      <c r="CW74" s="26"/>
      <c r="CX74" s="26" t="s">
        <v>353</v>
      </c>
      <c r="CY74" s="26" t="s">
        <v>330</v>
      </c>
      <c r="CZ74" s="26">
        <v>0</v>
      </c>
      <c r="DA74" s="26"/>
      <c r="DB74" s="26"/>
      <c r="DC74" s="26"/>
      <c r="DD74" s="26"/>
      <c r="DE74" s="26">
        <v>33</v>
      </c>
      <c r="DF74" s="26">
        <v>44.6</v>
      </c>
      <c r="DG74" s="26"/>
      <c r="DH74" s="26"/>
      <c r="DI74" s="26"/>
      <c r="DJ74" s="26"/>
      <c r="DK74" s="26"/>
      <c r="DL74" s="26"/>
      <c r="DM74" s="26"/>
      <c r="DN74" s="26">
        <v>19.78</v>
      </c>
      <c r="DO74" s="26"/>
      <c r="DP74" s="26"/>
      <c r="DQ74" s="26"/>
      <c r="DR74" s="26" t="s">
        <v>330</v>
      </c>
      <c r="DS74" s="26" t="s">
        <v>330</v>
      </c>
      <c r="DT74" s="26" t="b">
        <v>0</v>
      </c>
      <c r="DU74" s="26" t="s">
        <v>83</v>
      </c>
      <c r="DV74" s="26">
        <v>3</v>
      </c>
      <c r="DW74" s="26"/>
      <c r="DX74" s="26"/>
      <c r="DY74" s="26"/>
      <c r="DZ74" s="26"/>
      <c r="EA74" s="26">
        <v>442861</v>
      </c>
    </row>
    <row r="75" spans="1:131">
      <c r="A75" s="42" t="s">
        <v>3344</v>
      </c>
      <c r="B75" s="26" t="s">
        <v>308</v>
      </c>
      <c r="C75" s="39">
        <v>43419</v>
      </c>
      <c r="D75" s="26" t="s">
        <v>4472</v>
      </c>
      <c r="E75" s="26" t="s">
        <v>4473</v>
      </c>
      <c r="F75" s="26" t="s">
        <v>4474</v>
      </c>
      <c r="G75" s="26" t="s">
        <v>310</v>
      </c>
      <c r="H75" s="26" t="s">
        <v>4377</v>
      </c>
      <c r="I75" s="26" t="s">
        <v>4475</v>
      </c>
      <c r="J75" s="26" t="s">
        <v>4476</v>
      </c>
      <c r="K75" s="26" t="s">
        <v>4477</v>
      </c>
      <c r="L75" s="26">
        <v>5042914</v>
      </c>
      <c r="M75" s="26">
        <v>1682147</v>
      </c>
      <c r="N75" s="26" t="s">
        <v>4478</v>
      </c>
      <c r="O75" s="26" t="s">
        <v>312</v>
      </c>
      <c r="P75" s="26"/>
      <c r="Q75" s="26" t="s">
        <v>4479</v>
      </c>
      <c r="R75" s="26">
        <v>1</v>
      </c>
      <c r="S75" s="26" t="s">
        <v>4372</v>
      </c>
      <c r="T75" s="26" t="s">
        <v>4365</v>
      </c>
      <c r="U75" s="26" t="s">
        <v>322</v>
      </c>
      <c r="V75" s="26"/>
      <c r="W75" s="26">
        <v>4</v>
      </c>
      <c r="X75" s="26"/>
      <c r="Y75" s="26" t="s">
        <v>328</v>
      </c>
      <c r="Z75" s="26"/>
      <c r="AA75" s="26" t="s">
        <v>329</v>
      </c>
      <c r="AB75" s="26" t="s">
        <v>331</v>
      </c>
      <c r="AC75" s="26" t="s">
        <v>258</v>
      </c>
      <c r="AD75" s="26" t="s">
        <v>335</v>
      </c>
      <c r="AE75" s="26">
        <v>23</v>
      </c>
      <c r="AF75" s="40">
        <v>43132</v>
      </c>
      <c r="AG75" s="26" t="s">
        <v>336</v>
      </c>
      <c r="AH75" s="26">
        <v>0</v>
      </c>
      <c r="AI75" s="26">
        <v>17.05</v>
      </c>
      <c r="AJ75" s="26">
        <v>50</v>
      </c>
      <c r="AK75" s="26" t="s">
        <v>339</v>
      </c>
      <c r="AL75" s="26">
        <v>742265</v>
      </c>
      <c r="AM75" s="26">
        <v>17.8</v>
      </c>
      <c r="AN75" s="26" t="s">
        <v>347</v>
      </c>
      <c r="AO75" s="26">
        <v>1916</v>
      </c>
      <c r="AP75" s="26">
        <v>262</v>
      </c>
      <c r="AQ75" s="26">
        <v>139</v>
      </c>
      <c r="AR75" s="26">
        <v>65</v>
      </c>
      <c r="AS75" s="26">
        <v>5.2</v>
      </c>
      <c r="AT75" s="26" t="s">
        <v>351</v>
      </c>
      <c r="AU75" s="26">
        <v>2</v>
      </c>
      <c r="AV75" s="26">
        <v>0</v>
      </c>
      <c r="AW75" s="26">
        <v>0</v>
      </c>
      <c r="AX75" s="26">
        <v>40.4</v>
      </c>
      <c r="AY75" s="26">
        <v>0</v>
      </c>
      <c r="AZ75" s="26">
        <v>40.4</v>
      </c>
      <c r="BA75" s="26">
        <v>0.6</v>
      </c>
      <c r="BB75" s="26">
        <v>2.3199999999999998</v>
      </c>
      <c r="BC75" s="26">
        <v>36.979999999999997</v>
      </c>
      <c r="BD75" s="26">
        <v>54.78</v>
      </c>
      <c r="BE75" s="26"/>
      <c r="BF75" s="26"/>
      <c r="BG75" s="26"/>
      <c r="BH75" s="26"/>
      <c r="BI75" s="26"/>
      <c r="BJ75" s="26"/>
      <c r="BK75" s="26"/>
      <c r="BL75" s="26"/>
      <c r="BM75" s="26"/>
      <c r="BN75" s="26"/>
      <c r="BO75" s="26">
        <v>16.09</v>
      </c>
      <c r="BP75" s="26">
        <v>0</v>
      </c>
      <c r="BQ75" s="26"/>
      <c r="BR75" s="26"/>
      <c r="BS75" s="26"/>
      <c r="BT75" s="26" t="s">
        <v>4480</v>
      </c>
      <c r="BU75" s="26">
        <v>0</v>
      </c>
      <c r="BV75" s="26"/>
      <c r="BW75" s="26"/>
      <c r="BX75" s="26"/>
      <c r="BY75" s="26"/>
      <c r="BZ75" s="26"/>
      <c r="CA75" s="26"/>
      <c r="CB75" s="26"/>
      <c r="CC75" s="26">
        <v>0</v>
      </c>
      <c r="CD75" s="26"/>
      <c r="CE75" s="26"/>
      <c r="CF75" s="26"/>
      <c r="CG75" s="26"/>
      <c r="CH75" s="26"/>
      <c r="CI75" s="26"/>
      <c r="CJ75" s="26"/>
      <c r="CK75" s="26"/>
      <c r="CL75" s="26"/>
      <c r="CM75" s="26"/>
      <c r="CN75" s="26"/>
      <c r="CO75" s="26"/>
      <c r="CP75" s="26"/>
      <c r="CQ75" s="26"/>
      <c r="CR75" s="26"/>
      <c r="CS75" s="26"/>
      <c r="CT75" s="26" t="b">
        <v>1</v>
      </c>
      <c r="CU75" s="26"/>
      <c r="CV75" s="26"/>
      <c r="CW75" s="26"/>
      <c r="CX75" s="40" t="s">
        <v>354</v>
      </c>
      <c r="CY75" s="26" t="s">
        <v>330</v>
      </c>
      <c r="CZ75" s="26">
        <v>0</v>
      </c>
      <c r="DA75" s="26"/>
      <c r="DB75" s="26"/>
      <c r="DC75" s="26"/>
      <c r="DD75" s="26"/>
      <c r="DE75" s="26">
        <v>0</v>
      </c>
      <c r="DF75" s="26">
        <v>40.4</v>
      </c>
      <c r="DG75" s="26"/>
      <c r="DH75" s="26"/>
      <c r="DI75" s="26"/>
      <c r="DJ75" s="26"/>
      <c r="DK75" s="26"/>
      <c r="DL75" s="26"/>
      <c r="DM75" s="26"/>
      <c r="DN75" s="26">
        <v>4.99</v>
      </c>
      <c r="DO75" s="26"/>
      <c r="DP75" s="26"/>
      <c r="DQ75" s="26"/>
      <c r="DR75" s="26" t="s">
        <v>330</v>
      </c>
      <c r="DS75" s="26" t="s">
        <v>330</v>
      </c>
      <c r="DT75" s="26" t="b">
        <v>0</v>
      </c>
      <c r="DU75" s="26" t="s">
        <v>357</v>
      </c>
      <c r="DV75" s="26">
        <v>3</v>
      </c>
      <c r="DW75" s="26"/>
      <c r="DX75" s="26"/>
      <c r="DY75" s="26"/>
      <c r="DZ75" s="26"/>
      <c r="EA75" s="26">
        <v>442861</v>
      </c>
    </row>
    <row r="76" spans="1:131">
      <c r="A76" s="42" t="s">
        <v>4482</v>
      </c>
      <c r="B76" s="26" t="s">
        <v>308</v>
      </c>
      <c r="C76" s="39">
        <v>43419</v>
      </c>
      <c r="D76" s="26" t="s">
        <v>4472</v>
      </c>
      <c r="E76" s="26" t="s">
        <v>4473</v>
      </c>
      <c r="F76" s="26" t="s">
        <v>4474</v>
      </c>
      <c r="G76" s="26" t="s">
        <v>310</v>
      </c>
      <c r="H76" s="26" t="s">
        <v>4377</v>
      </c>
      <c r="I76" s="26" t="s">
        <v>4475</v>
      </c>
      <c r="J76" s="26" t="s">
        <v>4476</v>
      </c>
      <c r="K76" s="26" t="s">
        <v>4477</v>
      </c>
      <c r="L76" s="26">
        <v>5042914</v>
      </c>
      <c r="M76" s="26">
        <v>1682147</v>
      </c>
      <c r="N76" s="26" t="s">
        <v>4478</v>
      </c>
      <c r="O76" s="26" t="s">
        <v>312</v>
      </c>
      <c r="P76" s="26"/>
      <c r="Q76" s="26" t="s">
        <v>4479</v>
      </c>
      <c r="R76" s="26">
        <v>1</v>
      </c>
      <c r="S76" s="26" t="s">
        <v>318</v>
      </c>
      <c r="T76" s="26" t="s">
        <v>4365</v>
      </c>
      <c r="U76" s="26" t="s">
        <v>322</v>
      </c>
      <c r="V76" s="26"/>
      <c r="W76" s="26">
        <v>1</v>
      </c>
      <c r="X76" s="26"/>
      <c r="Y76" s="26" t="s">
        <v>328</v>
      </c>
      <c r="Z76" s="26"/>
      <c r="AA76" s="26" t="s">
        <v>329</v>
      </c>
      <c r="AB76" s="26" t="s">
        <v>331</v>
      </c>
      <c r="AC76" s="26" t="s">
        <v>258</v>
      </c>
      <c r="AD76" s="26" t="s">
        <v>335</v>
      </c>
      <c r="AE76" s="26">
        <v>23</v>
      </c>
      <c r="AF76" s="40">
        <v>43132</v>
      </c>
      <c r="AG76" s="26" t="s">
        <v>336</v>
      </c>
      <c r="AH76" s="26">
        <v>0</v>
      </c>
      <c r="AI76" s="26">
        <v>17.05</v>
      </c>
      <c r="AJ76" s="26">
        <v>50</v>
      </c>
      <c r="AK76" s="26" t="s">
        <v>339</v>
      </c>
      <c r="AL76" s="26">
        <v>742265</v>
      </c>
      <c r="AM76" s="26">
        <v>17.8</v>
      </c>
      <c r="AN76" s="26" t="s">
        <v>347</v>
      </c>
      <c r="AO76" s="26">
        <v>1916</v>
      </c>
      <c r="AP76" s="26">
        <v>262</v>
      </c>
      <c r="AQ76" s="26">
        <v>139</v>
      </c>
      <c r="AR76" s="26">
        <v>65</v>
      </c>
      <c r="AS76" s="26">
        <v>5.2</v>
      </c>
      <c r="AT76" s="26" t="s">
        <v>351</v>
      </c>
      <c r="AU76" s="26">
        <v>2</v>
      </c>
      <c r="AV76" s="26">
        <v>0</v>
      </c>
      <c r="AW76" s="26">
        <v>0</v>
      </c>
      <c r="AX76" s="26">
        <v>45.7</v>
      </c>
      <c r="AY76" s="26">
        <v>0</v>
      </c>
      <c r="AZ76" s="26">
        <v>45.7</v>
      </c>
      <c r="BA76" s="26">
        <v>0.6</v>
      </c>
      <c r="BB76" s="26">
        <v>2.3199999999999998</v>
      </c>
      <c r="BC76" s="26">
        <v>42.28</v>
      </c>
      <c r="BD76" s="26">
        <v>60.08</v>
      </c>
      <c r="BE76" s="26"/>
      <c r="BF76" s="26"/>
      <c r="BG76" s="26"/>
      <c r="BH76" s="26"/>
      <c r="BI76" s="26"/>
      <c r="BJ76" s="26"/>
      <c r="BK76" s="26"/>
      <c r="BL76" s="26"/>
      <c r="BM76" s="26"/>
      <c r="BN76" s="26"/>
      <c r="BO76" s="26">
        <v>16.09</v>
      </c>
      <c r="BP76" s="26">
        <v>0</v>
      </c>
      <c r="BQ76" s="26"/>
      <c r="BR76" s="26"/>
      <c r="BS76" s="26"/>
      <c r="BT76" s="26" t="s">
        <v>4480</v>
      </c>
      <c r="BU76" s="26">
        <v>0</v>
      </c>
      <c r="BV76" s="26"/>
      <c r="BW76" s="26"/>
      <c r="BX76" s="26"/>
      <c r="BY76" s="26"/>
      <c r="BZ76" s="26"/>
      <c r="CA76" s="26"/>
      <c r="CB76" s="26"/>
      <c r="CC76" s="26">
        <v>0</v>
      </c>
      <c r="CD76" s="26"/>
      <c r="CE76" s="26"/>
      <c r="CF76" s="26"/>
      <c r="CG76" s="26"/>
      <c r="CH76" s="26"/>
      <c r="CI76" s="26"/>
      <c r="CJ76" s="26"/>
      <c r="CK76" s="26"/>
      <c r="CL76" s="26"/>
      <c r="CM76" s="26"/>
      <c r="CN76" s="26"/>
      <c r="CO76" s="26"/>
      <c r="CP76" s="26"/>
      <c r="CQ76" s="26"/>
      <c r="CR76" s="26"/>
      <c r="CS76" s="26"/>
      <c r="CT76" s="26" t="b">
        <v>1</v>
      </c>
      <c r="CU76" s="26"/>
      <c r="CV76" s="26"/>
      <c r="CW76" s="26"/>
      <c r="CX76" s="40" t="s">
        <v>354</v>
      </c>
      <c r="CY76" s="26" t="s">
        <v>330</v>
      </c>
      <c r="CZ76" s="26">
        <v>0</v>
      </c>
      <c r="DA76" s="26"/>
      <c r="DB76" s="26"/>
      <c r="DC76" s="26"/>
      <c r="DD76" s="26"/>
      <c r="DE76" s="26">
        <v>13.1</v>
      </c>
      <c r="DF76" s="26">
        <v>45.7</v>
      </c>
      <c r="DG76" s="26"/>
      <c r="DH76" s="26"/>
      <c r="DI76" s="26"/>
      <c r="DJ76" s="26"/>
      <c r="DK76" s="26"/>
      <c r="DL76" s="26"/>
      <c r="DM76" s="26"/>
      <c r="DN76" s="26">
        <v>16.89</v>
      </c>
      <c r="DO76" s="26"/>
      <c r="DP76" s="26"/>
      <c r="DQ76" s="26"/>
      <c r="DR76" s="26" t="s">
        <v>330</v>
      </c>
      <c r="DS76" s="26" t="s">
        <v>330</v>
      </c>
      <c r="DT76" s="26" t="b">
        <v>0</v>
      </c>
      <c r="DU76" s="26" t="s">
        <v>357</v>
      </c>
      <c r="DV76" s="26">
        <v>3</v>
      </c>
      <c r="DW76" s="26"/>
      <c r="DX76" s="26"/>
      <c r="DY76" s="26"/>
      <c r="DZ76" s="26"/>
      <c r="EA76" s="26">
        <v>442861</v>
      </c>
    </row>
    <row r="77" spans="1:131">
      <c r="A77" s="42" t="s">
        <v>4483</v>
      </c>
      <c r="B77" s="26" t="s">
        <v>308</v>
      </c>
      <c r="C77" s="39">
        <v>43419</v>
      </c>
      <c r="D77" s="26" t="s">
        <v>4472</v>
      </c>
      <c r="E77" s="26" t="s">
        <v>4473</v>
      </c>
      <c r="F77" s="26" t="s">
        <v>4474</v>
      </c>
      <c r="G77" s="26" t="s">
        <v>310</v>
      </c>
      <c r="H77" s="26" t="s">
        <v>4377</v>
      </c>
      <c r="I77" s="26" t="s">
        <v>4475</v>
      </c>
      <c r="J77" s="26" t="s">
        <v>4476</v>
      </c>
      <c r="K77" s="26" t="s">
        <v>4477</v>
      </c>
      <c r="L77" s="26">
        <v>5042914</v>
      </c>
      <c r="M77" s="26">
        <v>1682147</v>
      </c>
      <c r="N77" s="26" t="s">
        <v>4478</v>
      </c>
      <c r="O77" s="26" t="s">
        <v>312</v>
      </c>
      <c r="P77" s="26"/>
      <c r="Q77" s="26" t="s">
        <v>4479</v>
      </c>
      <c r="R77" s="26">
        <v>1</v>
      </c>
      <c r="S77" s="26" t="s">
        <v>319</v>
      </c>
      <c r="T77" s="26" t="s">
        <v>4365</v>
      </c>
      <c r="U77" s="26" t="s">
        <v>322</v>
      </c>
      <c r="V77" s="26"/>
      <c r="W77" s="26">
        <v>3</v>
      </c>
      <c r="X77" s="26"/>
      <c r="Y77" s="26" t="s">
        <v>327</v>
      </c>
      <c r="Z77" s="26"/>
      <c r="AA77" s="26" t="s">
        <v>329</v>
      </c>
      <c r="AB77" s="26" t="s">
        <v>331</v>
      </c>
      <c r="AC77" s="26" t="s">
        <v>258</v>
      </c>
      <c r="AD77" s="26" t="s">
        <v>335</v>
      </c>
      <c r="AE77" s="26">
        <v>23</v>
      </c>
      <c r="AF77" s="40">
        <v>43132</v>
      </c>
      <c r="AG77" s="26">
        <v>1</v>
      </c>
      <c r="AH77" s="26">
        <v>0</v>
      </c>
      <c r="AI77" s="26">
        <v>17.350000000000001</v>
      </c>
      <c r="AJ77" s="26">
        <v>60</v>
      </c>
      <c r="AK77" s="26" t="s">
        <v>339</v>
      </c>
      <c r="AL77" s="26">
        <v>742218</v>
      </c>
      <c r="AM77" s="26">
        <v>19.600000000000001</v>
      </c>
      <c r="AN77" s="26" t="s">
        <v>349</v>
      </c>
      <c r="AO77" s="26">
        <v>1306</v>
      </c>
      <c r="AP77" s="26">
        <v>199</v>
      </c>
      <c r="AQ77" s="26">
        <v>69</v>
      </c>
      <c r="AR77" s="26">
        <v>44</v>
      </c>
      <c r="AS77" s="26">
        <v>6.7</v>
      </c>
      <c r="AT77" s="26" t="s">
        <v>350</v>
      </c>
      <c r="AU77" s="26">
        <v>2</v>
      </c>
      <c r="AV77" s="26">
        <v>0</v>
      </c>
      <c r="AW77" s="26">
        <v>0</v>
      </c>
      <c r="AX77" s="26">
        <v>44</v>
      </c>
      <c r="AY77" s="26">
        <v>0</v>
      </c>
      <c r="AZ77" s="26">
        <v>44</v>
      </c>
      <c r="BA77" s="26">
        <v>0.6</v>
      </c>
      <c r="BB77" s="26">
        <v>2.5299999999999998</v>
      </c>
      <c r="BC77" s="26">
        <v>40.369999999999997</v>
      </c>
      <c r="BD77" s="26">
        <v>59.97</v>
      </c>
      <c r="BE77" s="26"/>
      <c r="BF77" s="26"/>
      <c r="BG77" s="26"/>
      <c r="BH77" s="26"/>
      <c r="BI77" s="26"/>
      <c r="BJ77" s="26"/>
      <c r="BK77" s="26"/>
      <c r="BL77" s="26"/>
      <c r="BM77" s="26"/>
      <c r="BN77" s="26"/>
      <c r="BO77" s="26">
        <v>16.7</v>
      </c>
      <c r="BP77" s="26">
        <v>0</v>
      </c>
      <c r="BQ77" s="26"/>
      <c r="BR77" s="26"/>
      <c r="BS77" s="26"/>
      <c r="BT77" s="26" t="s">
        <v>4480</v>
      </c>
      <c r="BU77" s="26">
        <v>0</v>
      </c>
      <c r="BV77" s="26"/>
      <c r="BW77" s="26"/>
      <c r="BX77" s="26"/>
      <c r="BY77" s="26"/>
      <c r="BZ77" s="26"/>
      <c r="CA77" s="26"/>
      <c r="CB77" s="26"/>
      <c r="CC77" s="26">
        <v>0</v>
      </c>
      <c r="CD77" s="26"/>
      <c r="CE77" s="26"/>
      <c r="CF77" s="26"/>
      <c r="CG77" s="26"/>
      <c r="CH77" s="26"/>
      <c r="CI77" s="26"/>
      <c r="CJ77" s="26"/>
      <c r="CK77" s="26"/>
      <c r="CL77" s="26"/>
      <c r="CM77" s="26"/>
      <c r="CN77" s="26"/>
      <c r="CO77" s="26"/>
      <c r="CP77" s="26"/>
      <c r="CQ77" s="26"/>
      <c r="CR77" s="26"/>
      <c r="CS77" s="26"/>
      <c r="CT77" s="26" t="b">
        <v>1</v>
      </c>
      <c r="CU77" s="26"/>
      <c r="CV77" s="26"/>
      <c r="CW77" s="26"/>
      <c r="CX77" s="40" t="s">
        <v>355</v>
      </c>
      <c r="CY77" s="26" t="s">
        <v>330</v>
      </c>
      <c r="CZ77" s="26">
        <v>0</v>
      </c>
      <c r="DA77" s="26"/>
      <c r="DB77" s="26"/>
      <c r="DC77" s="26"/>
      <c r="DD77" s="26"/>
      <c r="DE77" s="26">
        <v>33</v>
      </c>
      <c r="DF77" s="26">
        <v>44</v>
      </c>
      <c r="DG77" s="26"/>
      <c r="DH77" s="26"/>
      <c r="DI77" s="26"/>
      <c r="DJ77" s="26"/>
      <c r="DK77" s="26"/>
      <c r="DL77" s="26"/>
      <c r="DM77" s="26"/>
      <c r="DN77" s="26">
        <v>10.89</v>
      </c>
      <c r="DO77" s="26"/>
      <c r="DP77" s="26"/>
      <c r="DQ77" s="26"/>
      <c r="DR77" s="26" t="s">
        <v>330</v>
      </c>
      <c r="DS77" s="26" t="s">
        <v>319</v>
      </c>
      <c r="DT77" s="26" t="b">
        <v>0</v>
      </c>
      <c r="DU77" s="26" t="s">
        <v>358</v>
      </c>
      <c r="DV77" s="26">
        <v>3</v>
      </c>
      <c r="DW77" s="26"/>
      <c r="DX77" s="26"/>
      <c r="DY77" s="26"/>
      <c r="DZ77" s="26"/>
      <c r="EA77" s="26">
        <v>442861</v>
      </c>
    </row>
    <row r="78" spans="1:131">
      <c r="A78" s="42" t="s">
        <v>3360</v>
      </c>
      <c r="B78" s="26" t="s">
        <v>308</v>
      </c>
      <c r="C78" s="39">
        <v>43419</v>
      </c>
      <c r="D78" s="26" t="s">
        <v>4472</v>
      </c>
      <c r="E78" s="26" t="s">
        <v>4473</v>
      </c>
      <c r="F78" s="26" t="s">
        <v>4474</v>
      </c>
      <c r="G78" s="26" t="s">
        <v>310</v>
      </c>
      <c r="H78" s="26" t="s">
        <v>4377</v>
      </c>
      <c r="I78" s="26" t="s">
        <v>4475</v>
      </c>
      <c r="J78" s="26" t="s">
        <v>4476</v>
      </c>
      <c r="K78" s="26" t="s">
        <v>4477</v>
      </c>
      <c r="L78" s="26">
        <v>5042914</v>
      </c>
      <c r="M78" s="26">
        <v>1682147</v>
      </c>
      <c r="N78" s="26" t="s">
        <v>4478</v>
      </c>
      <c r="O78" s="26" t="s">
        <v>312</v>
      </c>
      <c r="P78" s="26"/>
      <c r="Q78" s="26" t="s">
        <v>4479</v>
      </c>
      <c r="R78" s="26">
        <v>2</v>
      </c>
      <c r="S78" s="26" t="s">
        <v>316</v>
      </c>
      <c r="T78" s="26" t="s">
        <v>4365</v>
      </c>
      <c r="U78" s="26" t="s">
        <v>322</v>
      </c>
      <c r="V78" s="26"/>
      <c r="W78" s="26">
        <v>2</v>
      </c>
      <c r="X78" s="26"/>
      <c r="Y78" s="26" t="s">
        <v>325</v>
      </c>
      <c r="Z78" s="26"/>
      <c r="AA78" s="26" t="b">
        <v>0</v>
      </c>
      <c r="AB78" s="26" t="s">
        <v>330</v>
      </c>
      <c r="AC78" s="26" t="s">
        <v>330</v>
      </c>
      <c r="AD78" s="26" t="s">
        <v>334</v>
      </c>
      <c r="AE78" s="26">
        <v>23</v>
      </c>
      <c r="AF78" s="40">
        <v>43132</v>
      </c>
      <c r="AG78" s="26">
        <v>1</v>
      </c>
      <c r="AH78" s="26">
        <v>0</v>
      </c>
      <c r="AI78" s="26">
        <v>17</v>
      </c>
      <c r="AJ78" s="26">
        <v>120</v>
      </c>
      <c r="AK78" s="26" t="s">
        <v>339</v>
      </c>
      <c r="AL78" s="26">
        <v>742271</v>
      </c>
      <c r="AM78" s="26">
        <v>16.3</v>
      </c>
      <c r="AN78" s="26" t="s">
        <v>346</v>
      </c>
      <c r="AO78" s="26">
        <v>2058</v>
      </c>
      <c r="AP78" s="26">
        <v>262</v>
      </c>
      <c r="AQ78" s="26">
        <v>149</v>
      </c>
      <c r="AR78" s="26">
        <v>67</v>
      </c>
      <c r="AS78" s="26">
        <v>9.8000000000000007</v>
      </c>
      <c r="AT78" s="26" t="s">
        <v>351</v>
      </c>
      <c r="AU78" s="26">
        <v>7</v>
      </c>
      <c r="AV78" s="26">
        <v>0</v>
      </c>
      <c r="AW78" s="26">
        <v>0</v>
      </c>
      <c r="AX78" s="26">
        <v>43</v>
      </c>
      <c r="AY78" s="26">
        <v>0</v>
      </c>
      <c r="AZ78" s="26">
        <v>43</v>
      </c>
      <c r="BA78" s="26">
        <v>0</v>
      </c>
      <c r="BB78" s="26">
        <v>1.64</v>
      </c>
      <c r="BC78" s="26">
        <v>41.36</v>
      </c>
      <c r="BD78" s="26">
        <v>57.66</v>
      </c>
      <c r="BE78" s="26"/>
      <c r="BF78" s="26"/>
      <c r="BG78" s="26"/>
      <c r="BH78" s="26"/>
      <c r="BI78" s="26"/>
      <c r="BJ78" s="26"/>
      <c r="BK78" s="26"/>
      <c r="BL78" s="26"/>
      <c r="BM78" s="26"/>
      <c r="BN78" s="26"/>
      <c r="BO78" s="26">
        <v>15.97</v>
      </c>
      <c r="BP78" s="26">
        <v>0</v>
      </c>
      <c r="BQ78" s="26"/>
      <c r="BR78" s="26"/>
      <c r="BS78" s="26"/>
      <c r="BT78" s="26" t="s">
        <v>4480</v>
      </c>
      <c r="BU78" s="26">
        <v>0</v>
      </c>
      <c r="BV78" s="26"/>
      <c r="BW78" s="26"/>
      <c r="BX78" s="26"/>
      <c r="BY78" s="26"/>
      <c r="BZ78" s="26"/>
      <c r="CA78" s="26"/>
      <c r="CB78" s="26"/>
      <c r="CC78" s="26">
        <v>0</v>
      </c>
      <c r="CD78" s="26"/>
      <c r="CE78" s="26"/>
      <c r="CF78" s="26"/>
      <c r="CG78" s="26"/>
      <c r="CH78" s="26"/>
      <c r="CI78" s="26"/>
      <c r="CJ78" s="26"/>
      <c r="CK78" s="26"/>
      <c r="CL78" s="26"/>
      <c r="CM78" s="26"/>
      <c r="CN78" s="26"/>
      <c r="CO78" s="26"/>
      <c r="CP78" s="26"/>
      <c r="CQ78" s="26"/>
      <c r="CR78" s="26"/>
      <c r="CS78" s="26"/>
      <c r="CT78" s="26" t="b">
        <v>1</v>
      </c>
      <c r="CU78" s="26"/>
      <c r="CV78" s="26"/>
      <c r="CW78" s="26"/>
      <c r="CX78" s="40" t="s">
        <v>353</v>
      </c>
      <c r="CY78" s="26" t="s">
        <v>330</v>
      </c>
      <c r="CZ78" s="26">
        <v>0</v>
      </c>
      <c r="DA78" s="26"/>
      <c r="DB78" s="26"/>
      <c r="DC78" s="26"/>
      <c r="DD78" s="26"/>
      <c r="DE78" s="26">
        <v>0</v>
      </c>
      <c r="DF78" s="26">
        <v>43</v>
      </c>
      <c r="DG78" s="26"/>
      <c r="DH78" s="26"/>
      <c r="DI78" s="26"/>
      <c r="DJ78" s="26"/>
      <c r="DK78" s="26"/>
      <c r="DL78" s="26"/>
      <c r="DM78" s="26"/>
      <c r="DN78" s="26">
        <v>13.68</v>
      </c>
      <c r="DO78" s="26"/>
      <c r="DP78" s="26"/>
      <c r="DQ78" s="26"/>
      <c r="DR78" s="26" t="s">
        <v>330</v>
      </c>
      <c r="DS78" s="26" t="s">
        <v>330</v>
      </c>
      <c r="DT78" s="26" t="b">
        <v>0</v>
      </c>
      <c r="DU78" s="26" t="s">
        <v>83</v>
      </c>
      <c r="DV78" s="26">
        <v>3</v>
      </c>
      <c r="DW78" s="26"/>
      <c r="DX78" s="26"/>
      <c r="DY78" s="26"/>
      <c r="DZ78" s="26"/>
      <c r="EA78" s="26">
        <v>442861</v>
      </c>
    </row>
    <row r="79" spans="1:131">
      <c r="A79" s="42" t="s">
        <v>4484</v>
      </c>
      <c r="B79" s="26" t="s">
        <v>308</v>
      </c>
      <c r="C79" s="39">
        <v>43419</v>
      </c>
      <c r="D79" s="26" t="s">
        <v>4472</v>
      </c>
      <c r="E79" s="26" t="s">
        <v>4473</v>
      </c>
      <c r="F79" s="26" t="s">
        <v>4474</v>
      </c>
      <c r="G79" s="26" t="s">
        <v>310</v>
      </c>
      <c r="H79" s="26" t="s">
        <v>4377</v>
      </c>
      <c r="I79" s="26" t="s">
        <v>4475</v>
      </c>
      <c r="J79" s="26" t="s">
        <v>4476</v>
      </c>
      <c r="K79" s="26" t="s">
        <v>4477</v>
      </c>
      <c r="L79" s="26">
        <v>5042914</v>
      </c>
      <c r="M79" s="26">
        <v>1682147</v>
      </c>
      <c r="N79" s="26" t="s">
        <v>4478</v>
      </c>
      <c r="O79" s="26" t="s">
        <v>312</v>
      </c>
      <c r="P79" s="26"/>
      <c r="Q79" s="26" t="s">
        <v>4479</v>
      </c>
      <c r="R79" s="26">
        <v>2</v>
      </c>
      <c r="S79" s="26" t="s">
        <v>317</v>
      </c>
      <c r="T79" s="26" t="s">
        <v>4365</v>
      </c>
      <c r="U79" s="26" t="s">
        <v>322</v>
      </c>
      <c r="V79" s="26"/>
      <c r="W79" s="26">
        <v>1</v>
      </c>
      <c r="X79" s="26"/>
      <c r="Y79" s="26" t="s">
        <v>325</v>
      </c>
      <c r="Z79" s="26"/>
      <c r="AA79" s="26" t="b">
        <v>0</v>
      </c>
      <c r="AB79" s="26" t="s">
        <v>330</v>
      </c>
      <c r="AC79" s="26" t="s">
        <v>330</v>
      </c>
      <c r="AD79" s="26" t="s">
        <v>334</v>
      </c>
      <c r="AE79" s="26">
        <v>23</v>
      </c>
      <c r="AF79" s="40">
        <v>43132</v>
      </c>
      <c r="AG79" s="26" t="s">
        <v>336</v>
      </c>
      <c r="AH79" s="26">
        <v>0</v>
      </c>
      <c r="AI79" s="26">
        <v>17</v>
      </c>
      <c r="AJ79" s="26">
        <v>120</v>
      </c>
      <c r="AK79" s="26" t="s">
        <v>339</v>
      </c>
      <c r="AL79" s="26">
        <v>742271</v>
      </c>
      <c r="AM79" s="26">
        <v>16.3</v>
      </c>
      <c r="AN79" s="26" t="s">
        <v>346</v>
      </c>
      <c r="AO79" s="26">
        <v>2058</v>
      </c>
      <c r="AP79" s="26">
        <v>262</v>
      </c>
      <c r="AQ79" s="26">
        <v>149</v>
      </c>
      <c r="AR79" s="26">
        <v>67</v>
      </c>
      <c r="AS79" s="26">
        <v>9.8000000000000007</v>
      </c>
      <c r="AT79" s="26" t="s">
        <v>351</v>
      </c>
      <c r="AU79" s="26">
        <v>7</v>
      </c>
      <c r="AV79" s="26">
        <v>0</v>
      </c>
      <c r="AW79" s="26">
        <v>0</v>
      </c>
      <c r="AX79" s="26">
        <v>43.6</v>
      </c>
      <c r="AY79" s="26">
        <v>0</v>
      </c>
      <c r="AZ79" s="26">
        <v>43.6</v>
      </c>
      <c r="BA79" s="26">
        <v>0</v>
      </c>
      <c r="BB79" s="26">
        <v>1.64</v>
      </c>
      <c r="BC79" s="26">
        <v>41.96</v>
      </c>
      <c r="BD79" s="26">
        <v>58.26</v>
      </c>
      <c r="BE79" s="26"/>
      <c r="BF79" s="26"/>
      <c r="BG79" s="26"/>
      <c r="BH79" s="26"/>
      <c r="BI79" s="26"/>
      <c r="BJ79" s="26"/>
      <c r="BK79" s="26"/>
      <c r="BL79" s="26"/>
      <c r="BM79" s="26"/>
      <c r="BN79" s="26"/>
      <c r="BO79" s="26">
        <v>15.97</v>
      </c>
      <c r="BP79" s="26">
        <v>0</v>
      </c>
      <c r="BQ79" s="26"/>
      <c r="BR79" s="26"/>
      <c r="BS79" s="26"/>
      <c r="BT79" s="26" t="s">
        <v>4480</v>
      </c>
      <c r="BU79" s="26">
        <v>0</v>
      </c>
      <c r="BV79" s="26"/>
      <c r="BW79" s="26"/>
      <c r="BX79" s="26"/>
      <c r="BY79" s="26"/>
      <c r="BZ79" s="26"/>
      <c r="CA79" s="26"/>
      <c r="CB79" s="26"/>
      <c r="CC79" s="26">
        <v>0</v>
      </c>
      <c r="CD79" s="26"/>
      <c r="CE79" s="26"/>
      <c r="CF79" s="26"/>
      <c r="CG79" s="26"/>
      <c r="CH79" s="26"/>
      <c r="CI79" s="26"/>
      <c r="CJ79" s="26"/>
      <c r="CK79" s="26"/>
      <c r="CL79" s="26"/>
      <c r="CM79" s="26"/>
      <c r="CN79" s="26"/>
      <c r="CO79" s="26"/>
      <c r="CP79" s="26"/>
      <c r="CQ79" s="26"/>
      <c r="CR79" s="26"/>
      <c r="CS79" s="26"/>
      <c r="CT79" s="26" t="b">
        <v>1</v>
      </c>
      <c r="CU79" s="26"/>
      <c r="CV79" s="26"/>
      <c r="CW79" s="26"/>
      <c r="CX79" s="40" t="s">
        <v>353</v>
      </c>
      <c r="CY79" s="26" t="s">
        <v>330</v>
      </c>
      <c r="CZ79" s="26">
        <v>0</v>
      </c>
      <c r="DA79" s="26"/>
      <c r="DB79" s="26"/>
      <c r="DC79" s="26"/>
      <c r="DD79" s="26"/>
      <c r="DE79" s="26">
        <v>33</v>
      </c>
      <c r="DF79" s="26">
        <v>43.6</v>
      </c>
      <c r="DG79" s="26"/>
      <c r="DH79" s="26"/>
      <c r="DI79" s="26"/>
      <c r="DJ79" s="26"/>
      <c r="DK79" s="26"/>
      <c r="DL79" s="26"/>
      <c r="DM79" s="26"/>
      <c r="DN79" s="26">
        <v>15.71</v>
      </c>
      <c r="DO79" s="26"/>
      <c r="DP79" s="26"/>
      <c r="DQ79" s="26"/>
      <c r="DR79" s="26" t="s">
        <v>330</v>
      </c>
      <c r="DS79" s="26" t="s">
        <v>330</v>
      </c>
      <c r="DT79" s="26" t="b">
        <v>0</v>
      </c>
      <c r="DU79" s="26" t="s">
        <v>83</v>
      </c>
      <c r="DV79" s="26">
        <v>3</v>
      </c>
      <c r="DW79" s="26"/>
      <c r="DX79" s="26"/>
      <c r="DY79" s="26"/>
      <c r="DZ79" s="26"/>
      <c r="EA79" s="26">
        <v>442861</v>
      </c>
    </row>
    <row r="80" spans="1:131">
      <c r="A80" s="42" t="s">
        <v>3348</v>
      </c>
      <c r="B80" s="26" t="s">
        <v>308</v>
      </c>
      <c r="C80" s="39">
        <v>43419</v>
      </c>
      <c r="D80" s="26" t="s">
        <v>4472</v>
      </c>
      <c r="E80" s="26" t="s">
        <v>4473</v>
      </c>
      <c r="F80" s="26" t="s">
        <v>4474</v>
      </c>
      <c r="G80" s="26" t="s">
        <v>310</v>
      </c>
      <c r="H80" s="26" t="s">
        <v>4377</v>
      </c>
      <c r="I80" s="26" t="s">
        <v>4475</v>
      </c>
      <c r="J80" s="26" t="s">
        <v>4476</v>
      </c>
      <c r="K80" s="26" t="s">
        <v>4477</v>
      </c>
      <c r="L80" s="26">
        <v>5042914</v>
      </c>
      <c r="M80" s="26">
        <v>1682147</v>
      </c>
      <c r="N80" s="26" t="s">
        <v>4478</v>
      </c>
      <c r="O80" s="26" t="s">
        <v>312</v>
      </c>
      <c r="P80" s="26"/>
      <c r="Q80" s="26" t="s">
        <v>4479</v>
      </c>
      <c r="R80" s="26">
        <v>2</v>
      </c>
      <c r="S80" s="26" t="s">
        <v>4372</v>
      </c>
      <c r="T80" s="26" t="s">
        <v>4365</v>
      </c>
      <c r="U80" s="26" t="s">
        <v>322</v>
      </c>
      <c r="V80" s="26"/>
      <c r="W80" s="26">
        <v>2</v>
      </c>
      <c r="X80" s="26"/>
      <c r="Y80" s="26" t="s">
        <v>328</v>
      </c>
      <c r="Z80" s="26"/>
      <c r="AA80" s="26" t="s">
        <v>329</v>
      </c>
      <c r="AB80" s="26" t="s">
        <v>331</v>
      </c>
      <c r="AC80" s="26" t="s">
        <v>258</v>
      </c>
      <c r="AD80" s="26" t="s">
        <v>335</v>
      </c>
      <c r="AE80" s="26">
        <v>23</v>
      </c>
      <c r="AF80" s="40">
        <v>43132</v>
      </c>
      <c r="AG80" s="26" t="s">
        <v>336</v>
      </c>
      <c r="AH80" s="26">
        <v>0</v>
      </c>
      <c r="AI80" s="26">
        <v>17</v>
      </c>
      <c r="AJ80" s="26">
        <v>120</v>
      </c>
      <c r="AK80" s="26" t="s">
        <v>339</v>
      </c>
      <c r="AL80" s="26">
        <v>742271</v>
      </c>
      <c r="AM80" s="26">
        <v>17.5</v>
      </c>
      <c r="AN80" s="26" t="s">
        <v>346</v>
      </c>
      <c r="AO80" s="26">
        <v>2058</v>
      </c>
      <c r="AP80" s="26">
        <v>262</v>
      </c>
      <c r="AQ80" s="26">
        <v>149</v>
      </c>
      <c r="AR80" s="26">
        <v>65</v>
      </c>
      <c r="AS80" s="26">
        <v>5.0999999999999996</v>
      </c>
      <c r="AT80" s="26" t="s">
        <v>351</v>
      </c>
      <c r="AU80" s="26">
        <v>4</v>
      </c>
      <c r="AV80" s="26">
        <v>0</v>
      </c>
      <c r="AW80" s="26">
        <v>0</v>
      </c>
      <c r="AX80" s="26">
        <v>43</v>
      </c>
      <c r="AY80" s="26">
        <v>0</v>
      </c>
      <c r="AZ80" s="26">
        <v>43</v>
      </c>
      <c r="BA80" s="26">
        <v>0.6</v>
      </c>
      <c r="BB80" s="26">
        <v>2.3199999999999998</v>
      </c>
      <c r="BC80" s="26">
        <v>39.58</v>
      </c>
      <c r="BD80" s="26">
        <v>57.08</v>
      </c>
      <c r="BE80" s="26"/>
      <c r="BF80" s="26"/>
      <c r="BG80" s="26"/>
      <c r="BH80" s="26"/>
      <c r="BI80" s="26"/>
      <c r="BJ80" s="26"/>
      <c r="BK80" s="26"/>
      <c r="BL80" s="26"/>
      <c r="BM80" s="26"/>
      <c r="BN80" s="26"/>
      <c r="BO80" s="26">
        <v>15.97</v>
      </c>
      <c r="BP80" s="26">
        <v>0</v>
      </c>
      <c r="BQ80" s="26"/>
      <c r="BR80" s="26"/>
      <c r="BS80" s="26"/>
      <c r="BT80" s="26" t="s">
        <v>4480</v>
      </c>
      <c r="BU80" s="26">
        <v>0</v>
      </c>
      <c r="BV80" s="26"/>
      <c r="BW80" s="26"/>
      <c r="BX80" s="26"/>
      <c r="BY80" s="26"/>
      <c r="BZ80" s="26"/>
      <c r="CA80" s="26"/>
      <c r="CB80" s="26"/>
      <c r="CC80" s="26">
        <v>0</v>
      </c>
      <c r="CD80" s="26"/>
      <c r="CE80" s="26"/>
      <c r="CF80" s="26"/>
      <c r="CG80" s="26"/>
      <c r="CH80" s="26"/>
      <c r="CI80" s="26"/>
      <c r="CJ80" s="26"/>
      <c r="CK80" s="26"/>
      <c r="CL80" s="26"/>
      <c r="CM80" s="26"/>
      <c r="CN80" s="26"/>
      <c r="CO80" s="26"/>
      <c r="CP80" s="26"/>
      <c r="CQ80" s="26"/>
      <c r="CR80" s="26"/>
      <c r="CS80" s="26"/>
      <c r="CT80" s="26" t="b">
        <v>1</v>
      </c>
      <c r="CU80" s="26"/>
      <c r="CV80" s="26"/>
      <c r="CW80" s="26"/>
      <c r="CX80" s="40" t="s">
        <v>354</v>
      </c>
      <c r="CY80" s="26" t="s">
        <v>330</v>
      </c>
      <c r="CZ80" s="26">
        <v>0</v>
      </c>
      <c r="DA80" s="26"/>
      <c r="DB80" s="26"/>
      <c r="DC80" s="26"/>
      <c r="DD80" s="26"/>
      <c r="DE80" s="26">
        <v>0</v>
      </c>
      <c r="DF80" s="26">
        <v>43</v>
      </c>
      <c r="DG80" s="26"/>
      <c r="DH80" s="26"/>
      <c r="DI80" s="26"/>
      <c r="DJ80" s="26"/>
      <c r="DK80" s="26"/>
      <c r="DL80" s="26"/>
      <c r="DM80" s="26"/>
      <c r="DN80" s="26">
        <v>9.07</v>
      </c>
      <c r="DO80" s="26"/>
      <c r="DP80" s="26"/>
      <c r="DQ80" s="26"/>
      <c r="DR80" s="26" t="s">
        <v>330</v>
      </c>
      <c r="DS80" s="26" t="s">
        <v>330</v>
      </c>
      <c r="DT80" s="26" t="b">
        <v>0</v>
      </c>
      <c r="DU80" s="26" t="s">
        <v>357</v>
      </c>
      <c r="DV80" s="26">
        <v>3</v>
      </c>
      <c r="DW80" s="26"/>
      <c r="DX80" s="26"/>
      <c r="DY80" s="26"/>
      <c r="DZ80" s="26"/>
      <c r="EA80" s="26">
        <v>442861</v>
      </c>
    </row>
    <row r="81" spans="1:131">
      <c r="A81" s="42" t="s">
        <v>4485</v>
      </c>
      <c r="B81" s="26" t="s">
        <v>308</v>
      </c>
      <c r="C81" s="39">
        <v>43419</v>
      </c>
      <c r="D81" s="26" t="s">
        <v>4472</v>
      </c>
      <c r="E81" s="26" t="s">
        <v>4473</v>
      </c>
      <c r="F81" s="26" t="s">
        <v>4474</v>
      </c>
      <c r="G81" s="26" t="s">
        <v>310</v>
      </c>
      <c r="H81" s="26" t="s">
        <v>4377</v>
      </c>
      <c r="I81" s="26" t="s">
        <v>4475</v>
      </c>
      <c r="J81" s="26" t="s">
        <v>4476</v>
      </c>
      <c r="K81" s="26" t="s">
        <v>4477</v>
      </c>
      <c r="L81" s="26">
        <v>5042914</v>
      </c>
      <c r="M81" s="26">
        <v>1682147</v>
      </c>
      <c r="N81" s="26" t="s">
        <v>4478</v>
      </c>
      <c r="O81" s="26" t="s">
        <v>312</v>
      </c>
      <c r="P81" s="26"/>
      <c r="Q81" s="26" t="s">
        <v>4479</v>
      </c>
      <c r="R81" s="26">
        <v>2</v>
      </c>
      <c r="S81" s="26" t="s">
        <v>318</v>
      </c>
      <c r="T81" s="26" t="s">
        <v>4365</v>
      </c>
      <c r="U81" s="26" t="s">
        <v>322</v>
      </c>
      <c r="V81" s="26"/>
      <c r="W81" s="26">
        <v>1</v>
      </c>
      <c r="X81" s="26"/>
      <c r="Y81" s="26" t="s">
        <v>328</v>
      </c>
      <c r="Z81" s="26"/>
      <c r="AA81" s="26" t="s">
        <v>329</v>
      </c>
      <c r="AB81" s="26" t="s">
        <v>331</v>
      </c>
      <c r="AC81" s="26" t="s">
        <v>258</v>
      </c>
      <c r="AD81" s="26" t="s">
        <v>335</v>
      </c>
      <c r="AE81" s="26">
        <v>23</v>
      </c>
      <c r="AF81" s="40">
        <v>43132</v>
      </c>
      <c r="AG81" s="26" t="s">
        <v>336</v>
      </c>
      <c r="AH81" s="26">
        <v>0</v>
      </c>
      <c r="AI81" s="26">
        <v>17</v>
      </c>
      <c r="AJ81" s="26">
        <v>120</v>
      </c>
      <c r="AK81" s="26" t="s">
        <v>339</v>
      </c>
      <c r="AL81" s="26">
        <v>742271</v>
      </c>
      <c r="AM81" s="26">
        <v>17.5</v>
      </c>
      <c r="AN81" s="26" t="s">
        <v>346</v>
      </c>
      <c r="AO81" s="26">
        <v>2058</v>
      </c>
      <c r="AP81" s="26">
        <v>262</v>
      </c>
      <c r="AQ81" s="26">
        <v>149</v>
      </c>
      <c r="AR81" s="26">
        <v>65</v>
      </c>
      <c r="AS81" s="26">
        <v>5.0999999999999996</v>
      </c>
      <c r="AT81" s="26" t="s">
        <v>351</v>
      </c>
      <c r="AU81" s="26">
        <v>4</v>
      </c>
      <c r="AV81" s="26">
        <v>0</v>
      </c>
      <c r="AW81" s="26">
        <v>0</v>
      </c>
      <c r="AX81" s="26">
        <v>45.7</v>
      </c>
      <c r="AY81" s="26">
        <v>0</v>
      </c>
      <c r="AZ81" s="26">
        <v>45.7</v>
      </c>
      <c r="BA81" s="26">
        <v>0.6</v>
      </c>
      <c r="BB81" s="26">
        <v>2.3199999999999998</v>
      </c>
      <c r="BC81" s="26">
        <v>42.28</v>
      </c>
      <c r="BD81" s="26">
        <v>59.78</v>
      </c>
      <c r="BE81" s="26"/>
      <c r="BF81" s="26"/>
      <c r="BG81" s="26"/>
      <c r="BH81" s="26"/>
      <c r="BI81" s="26"/>
      <c r="BJ81" s="26"/>
      <c r="BK81" s="26"/>
      <c r="BL81" s="26"/>
      <c r="BM81" s="26"/>
      <c r="BN81" s="26"/>
      <c r="BO81" s="26">
        <v>15.97</v>
      </c>
      <c r="BP81" s="26">
        <v>0</v>
      </c>
      <c r="BQ81" s="26"/>
      <c r="BR81" s="26"/>
      <c r="BS81" s="26"/>
      <c r="BT81" s="26" t="s">
        <v>4480</v>
      </c>
      <c r="BU81" s="26">
        <v>0</v>
      </c>
      <c r="BV81" s="26"/>
      <c r="BW81" s="26"/>
      <c r="BX81" s="26"/>
      <c r="BY81" s="26"/>
      <c r="BZ81" s="26"/>
      <c r="CA81" s="26"/>
      <c r="CB81" s="26"/>
      <c r="CC81" s="26">
        <v>0</v>
      </c>
      <c r="CD81" s="26"/>
      <c r="CE81" s="26"/>
      <c r="CF81" s="26"/>
      <c r="CG81" s="26"/>
      <c r="CH81" s="26"/>
      <c r="CI81" s="26"/>
      <c r="CJ81" s="26"/>
      <c r="CK81" s="26"/>
      <c r="CL81" s="26"/>
      <c r="CM81" s="26"/>
      <c r="CN81" s="26"/>
      <c r="CO81" s="26"/>
      <c r="CP81" s="26"/>
      <c r="CQ81" s="26"/>
      <c r="CR81" s="26"/>
      <c r="CS81" s="26"/>
      <c r="CT81" s="26" t="b">
        <v>1</v>
      </c>
      <c r="CU81" s="26"/>
      <c r="CV81" s="26"/>
      <c r="CW81" s="26"/>
      <c r="CX81" s="40" t="s">
        <v>354</v>
      </c>
      <c r="CY81" s="26" t="s">
        <v>330</v>
      </c>
      <c r="CZ81" s="26">
        <v>0</v>
      </c>
      <c r="DA81" s="26"/>
      <c r="DB81" s="26"/>
      <c r="DC81" s="26"/>
      <c r="DD81" s="26"/>
      <c r="DE81" s="26">
        <v>13.1</v>
      </c>
      <c r="DF81" s="26">
        <v>45.7</v>
      </c>
      <c r="DG81" s="26"/>
      <c r="DH81" s="26"/>
      <c r="DI81" s="26"/>
      <c r="DJ81" s="26"/>
      <c r="DK81" s="26"/>
      <c r="DL81" s="26"/>
      <c r="DM81" s="26"/>
      <c r="DN81" s="26">
        <v>16.89</v>
      </c>
      <c r="DO81" s="26"/>
      <c r="DP81" s="26"/>
      <c r="DQ81" s="26"/>
      <c r="DR81" s="26" t="s">
        <v>330</v>
      </c>
      <c r="DS81" s="26" t="s">
        <v>330</v>
      </c>
      <c r="DT81" s="26" t="b">
        <v>0</v>
      </c>
      <c r="DU81" s="26" t="s">
        <v>357</v>
      </c>
      <c r="DV81" s="26">
        <v>3</v>
      </c>
      <c r="DW81" s="26"/>
      <c r="DX81" s="26"/>
      <c r="DY81" s="26"/>
      <c r="DZ81" s="26"/>
      <c r="EA81" s="26">
        <v>442861</v>
      </c>
    </row>
    <row r="82" spans="1:131">
      <c r="A82" s="42" t="s">
        <v>4486</v>
      </c>
      <c r="B82" s="26" t="s">
        <v>308</v>
      </c>
      <c r="C82" s="39">
        <v>43419</v>
      </c>
      <c r="D82" s="26" t="s">
        <v>4472</v>
      </c>
      <c r="E82" s="26" t="s">
        <v>4473</v>
      </c>
      <c r="F82" s="26" t="s">
        <v>4474</v>
      </c>
      <c r="G82" s="26" t="s">
        <v>310</v>
      </c>
      <c r="H82" s="26" t="s">
        <v>4377</v>
      </c>
      <c r="I82" s="26" t="s">
        <v>4475</v>
      </c>
      <c r="J82" s="26" t="s">
        <v>4476</v>
      </c>
      <c r="K82" s="26" t="s">
        <v>4477</v>
      </c>
      <c r="L82" s="26">
        <v>5042914</v>
      </c>
      <c r="M82" s="26">
        <v>1682147</v>
      </c>
      <c r="N82" s="26" t="s">
        <v>4478</v>
      </c>
      <c r="O82" s="26" t="s">
        <v>312</v>
      </c>
      <c r="P82" s="26"/>
      <c r="Q82" s="26" t="s">
        <v>4479</v>
      </c>
      <c r="R82" s="26">
        <v>2</v>
      </c>
      <c r="S82" s="26" t="s">
        <v>319</v>
      </c>
      <c r="T82" s="26" t="s">
        <v>4365</v>
      </c>
      <c r="U82" s="26" t="s">
        <v>322</v>
      </c>
      <c r="V82" s="26"/>
      <c r="W82" s="26">
        <v>3</v>
      </c>
      <c r="X82" s="26"/>
      <c r="Y82" s="26" t="s">
        <v>327</v>
      </c>
      <c r="Z82" s="26"/>
      <c r="AA82" s="26" t="s">
        <v>329</v>
      </c>
      <c r="AB82" s="26" t="s">
        <v>331</v>
      </c>
      <c r="AC82" s="26" t="s">
        <v>258</v>
      </c>
      <c r="AD82" s="26" t="s">
        <v>335</v>
      </c>
      <c r="AE82" s="26">
        <v>23</v>
      </c>
      <c r="AF82" s="40">
        <v>43132</v>
      </c>
      <c r="AG82" s="26" t="s">
        <v>336</v>
      </c>
      <c r="AH82" s="26">
        <v>0</v>
      </c>
      <c r="AI82" s="26">
        <v>17</v>
      </c>
      <c r="AJ82" s="26">
        <v>120</v>
      </c>
      <c r="AK82" s="26" t="s">
        <v>339</v>
      </c>
      <c r="AL82" s="26">
        <v>742271</v>
      </c>
      <c r="AM82" s="26">
        <v>18</v>
      </c>
      <c r="AN82" s="26" t="s">
        <v>346</v>
      </c>
      <c r="AO82" s="26">
        <v>2058</v>
      </c>
      <c r="AP82" s="26">
        <v>262</v>
      </c>
      <c r="AQ82" s="26">
        <v>149</v>
      </c>
      <c r="AR82" s="26">
        <v>65</v>
      </c>
      <c r="AS82" s="26">
        <v>4.8</v>
      </c>
      <c r="AT82" s="26" t="s">
        <v>350</v>
      </c>
      <c r="AU82" s="26">
        <v>5</v>
      </c>
      <c r="AV82" s="26">
        <v>0</v>
      </c>
      <c r="AW82" s="26">
        <v>0</v>
      </c>
      <c r="AX82" s="26">
        <v>44</v>
      </c>
      <c r="AY82" s="26">
        <v>0</v>
      </c>
      <c r="AZ82" s="26">
        <v>44</v>
      </c>
      <c r="BA82" s="26">
        <v>0.6</v>
      </c>
      <c r="BB82" s="26">
        <v>2.5299999999999998</v>
      </c>
      <c r="BC82" s="26">
        <v>40.369999999999997</v>
      </c>
      <c r="BD82" s="26">
        <v>58.37</v>
      </c>
      <c r="BE82" s="26"/>
      <c r="BF82" s="26"/>
      <c r="BG82" s="26"/>
      <c r="BH82" s="26"/>
      <c r="BI82" s="26"/>
      <c r="BJ82" s="26"/>
      <c r="BK82" s="26"/>
      <c r="BL82" s="26"/>
      <c r="BM82" s="26"/>
      <c r="BN82" s="26"/>
      <c r="BO82" s="26">
        <v>15.97</v>
      </c>
      <c r="BP82" s="26">
        <v>0</v>
      </c>
      <c r="BQ82" s="26"/>
      <c r="BR82" s="26"/>
      <c r="BS82" s="26"/>
      <c r="BT82" s="26" t="s">
        <v>4480</v>
      </c>
      <c r="BU82" s="26">
        <v>0</v>
      </c>
      <c r="BV82" s="26"/>
      <c r="BW82" s="26"/>
      <c r="BX82" s="26"/>
      <c r="BY82" s="26"/>
      <c r="BZ82" s="26"/>
      <c r="CA82" s="26"/>
      <c r="CB82" s="26"/>
      <c r="CC82" s="26">
        <v>0</v>
      </c>
      <c r="CD82" s="26"/>
      <c r="CE82" s="26"/>
      <c r="CF82" s="26"/>
      <c r="CG82" s="26"/>
      <c r="CH82" s="26"/>
      <c r="CI82" s="26"/>
      <c r="CJ82" s="26"/>
      <c r="CK82" s="26"/>
      <c r="CL82" s="26"/>
      <c r="CM82" s="26"/>
      <c r="CN82" s="26"/>
      <c r="CO82" s="26"/>
      <c r="CP82" s="26"/>
      <c r="CQ82" s="26"/>
      <c r="CR82" s="26"/>
      <c r="CS82" s="26"/>
      <c r="CT82" s="26" t="b">
        <v>1</v>
      </c>
      <c r="CU82" s="26"/>
      <c r="CV82" s="26"/>
      <c r="CW82" s="26"/>
      <c r="CX82" s="40" t="s">
        <v>354</v>
      </c>
      <c r="CY82" s="26" t="s">
        <v>330</v>
      </c>
      <c r="CZ82" s="26">
        <v>0</v>
      </c>
      <c r="DA82" s="26"/>
      <c r="DB82" s="26"/>
      <c r="DC82" s="26"/>
      <c r="DD82" s="26"/>
      <c r="DE82" s="26">
        <v>33</v>
      </c>
      <c r="DF82" s="26">
        <v>44</v>
      </c>
      <c r="DG82" s="26"/>
      <c r="DH82" s="26"/>
      <c r="DI82" s="26"/>
      <c r="DJ82" s="26"/>
      <c r="DK82" s="26"/>
      <c r="DL82" s="26"/>
      <c r="DM82" s="26"/>
      <c r="DN82" s="26">
        <v>10.89</v>
      </c>
      <c r="DO82" s="26"/>
      <c r="DP82" s="26"/>
      <c r="DQ82" s="26"/>
      <c r="DR82" s="26" t="s">
        <v>330</v>
      </c>
      <c r="DS82" s="26" t="s">
        <v>319</v>
      </c>
      <c r="DT82" s="26" t="b">
        <v>0</v>
      </c>
      <c r="DU82" s="26" t="s">
        <v>358</v>
      </c>
      <c r="DV82" s="26">
        <v>3</v>
      </c>
      <c r="DW82" s="26"/>
      <c r="DX82" s="26"/>
      <c r="DY82" s="26"/>
      <c r="DZ82" s="26"/>
      <c r="EA82" s="26">
        <v>442861</v>
      </c>
    </row>
    <row r="83" spans="1:131">
      <c r="A83" s="42" t="s">
        <v>4487</v>
      </c>
      <c r="B83" s="26" t="s">
        <v>308</v>
      </c>
      <c r="C83" s="39">
        <v>43409</v>
      </c>
      <c r="D83" s="26" t="s">
        <v>4488</v>
      </c>
      <c r="E83" s="26" t="s">
        <v>4489</v>
      </c>
      <c r="F83" s="26" t="s">
        <v>4490</v>
      </c>
      <c r="G83" s="26" t="s">
        <v>309</v>
      </c>
      <c r="H83" s="26" t="s">
        <v>4377</v>
      </c>
      <c r="I83" s="26" t="s">
        <v>4491</v>
      </c>
      <c r="J83" s="26" t="s">
        <v>4492</v>
      </c>
      <c r="K83" s="26" t="s">
        <v>4493</v>
      </c>
      <c r="L83" s="26">
        <v>5043962.7</v>
      </c>
      <c r="M83" s="26">
        <v>1682374.1</v>
      </c>
      <c r="N83" s="26" t="s">
        <v>311</v>
      </c>
      <c r="O83" s="26" t="s">
        <v>4494</v>
      </c>
      <c r="P83" s="26"/>
      <c r="Q83" s="26" t="s">
        <v>4495</v>
      </c>
      <c r="R83" s="26">
        <v>1</v>
      </c>
      <c r="S83" s="26" t="s">
        <v>315</v>
      </c>
      <c r="T83" s="26" t="s">
        <v>321</v>
      </c>
      <c r="U83" s="26" t="s">
        <v>323</v>
      </c>
      <c r="V83" s="26"/>
      <c r="W83" s="26">
        <v>1</v>
      </c>
      <c r="X83" s="26"/>
      <c r="Y83" s="26" t="s">
        <v>324</v>
      </c>
      <c r="Z83" s="26"/>
      <c r="AA83" s="26" t="b">
        <v>0</v>
      </c>
      <c r="AB83" s="26" t="s">
        <v>330</v>
      </c>
      <c r="AC83" s="26" t="s">
        <v>330</v>
      </c>
      <c r="AD83" s="26" t="s">
        <v>332</v>
      </c>
      <c r="AE83" s="26">
        <v>60</v>
      </c>
      <c r="AF83" s="40">
        <v>43319</v>
      </c>
      <c r="AG83" s="26" t="s">
        <v>336</v>
      </c>
      <c r="AH83" s="26">
        <v>3.25</v>
      </c>
      <c r="AI83" s="26">
        <v>28.85</v>
      </c>
      <c r="AJ83" s="26">
        <v>40</v>
      </c>
      <c r="AK83" s="26" t="s">
        <v>337</v>
      </c>
      <c r="AL83" s="26" t="s">
        <v>4496</v>
      </c>
      <c r="AM83" s="26">
        <v>14.4</v>
      </c>
      <c r="AN83" s="26" t="s">
        <v>348</v>
      </c>
      <c r="AO83" s="26">
        <v>1499</v>
      </c>
      <c r="AP83" s="26">
        <v>349</v>
      </c>
      <c r="AQ83" s="26">
        <v>166</v>
      </c>
      <c r="AR83" s="26">
        <v>65</v>
      </c>
      <c r="AS83" s="26">
        <v>15.5</v>
      </c>
      <c r="AT83" s="26" t="s">
        <v>352</v>
      </c>
      <c r="AU83" s="26">
        <v>3</v>
      </c>
      <c r="AV83" s="26">
        <v>0</v>
      </c>
      <c r="AW83" s="26">
        <v>0</v>
      </c>
      <c r="AX83" s="26">
        <v>46</v>
      </c>
      <c r="AY83" s="26">
        <v>0</v>
      </c>
      <c r="AZ83" s="26">
        <v>46</v>
      </c>
      <c r="BA83" s="26">
        <v>0.4</v>
      </c>
      <c r="BB83" s="26">
        <v>3.18</v>
      </c>
      <c r="BC83" s="26">
        <v>42.42</v>
      </c>
      <c r="BD83" s="26">
        <v>56.82</v>
      </c>
      <c r="BE83" s="26"/>
      <c r="BF83" s="26"/>
      <c r="BG83" s="26"/>
      <c r="BH83" s="26"/>
      <c r="BI83" s="26"/>
      <c r="BJ83" s="26"/>
      <c r="BK83" s="26"/>
      <c r="BL83" s="26"/>
      <c r="BM83" s="26"/>
      <c r="BN83" s="26"/>
      <c r="BO83" s="26">
        <v>28.1</v>
      </c>
      <c r="BP83" s="26">
        <v>0</v>
      </c>
      <c r="BQ83" s="26"/>
      <c r="BR83" s="26"/>
      <c r="BS83" s="26"/>
      <c r="BT83" s="26" t="s">
        <v>4497</v>
      </c>
      <c r="BU83" s="26">
        <v>2.5</v>
      </c>
      <c r="BV83" s="26"/>
      <c r="BW83" s="26"/>
      <c r="BX83" s="26"/>
      <c r="BY83" s="26"/>
      <c r="BZ83" s="26"/>
      <c r="CA83" s="26"/>
      <c r="CB83" s="26"/>
      <c r="CC83" s="26">
        <v>0</v>
      </c>
      <c r="CD83" s="26"/>
      <c r="CE83" s="26"/>
      <c r="CF83" s="26"/>
      <c r="CG83" s="26"/>
      <c r="CH83" s="26"/>
      <c r="CI83" s="26"/>
      <c r="CJ83" s="26"/>
      <c r="CK83" s="26"/>
      <c r="CL83" s="26"/>
      <c r="CM83" s="26"/>
      <c r="CN83" s="26"/>
      <c r="CO83" s="26"/>
      <c r="CP83" s="26"/>
      <c r="CQ83" s="26"/>
      <c r="CR83" s="26"/>
      <c r="CS83" s="26"/>
      <c r="CT83" s="26" t="b">
        <v>1</v>
      </c>
      <c r="CU83" s="26"/>
      <c r="CV83" s="26"/>
      <c r="CW83" s="26"/>
      <c r="CX83" s="40" t="s">
        <v>4369</v>
      </c>
      <c r="CY83" s="26" t="s">
        <v>330</v>
      </c>
      <c r="CZ83" s="26">
        <v>0</v>
      </c>
      <c r="DA83" s="26"/>
      <c r="DB83" s="26"/>
      <c r="DC83" s="26"/>
      <c r="DD83" s="26"/>
      <c r="DE83" s="26">
        <v>15.2</v>
      </c>
      <c r="DF83" s="26">
        <v>46</v>
      </c>
      <c r="DG83" s="26"/>
      <c r="DH83" s="26"/>
      <c r="DI83" s="26"/>
      <c r="DJ83" s="26"/>
      <c r="DK83" s="26"/>
      <c r="DL83" s="26"/>
      <c r="DM83" s="26"/>
      <c r="DN83" s="26">
        <v>17.47</v>
      </c>
      <c r="DO83" s="26"/>
      <c r="DP83" s="26"/>
      <c r="DQ83" s="26"/>
      <c r="DR83" s="26" t="s">
        <v>330</v>
      </c>
      <c r="DS83" s="26" t="s">
        <v>319</v>
      </c>
      <c r="DT83" s="26" t="b">
        <v>0</v>
      </c>
      <c r="DU83" s="26" t="s">
        <v>4498</v>
      </c>
      <c r="DV83" s="26">
        <v>3</v>
      </c>
      <c r="DW83" s="26"/>
      <c r="DX83" s="26"/>
      <c r="DY83" s="26"/>
      <c r="DZ83" s="26"/>
      <c r="EA83" s="26">
        <v>620491</v>
      </c>
    </row>
    <row r="84" spans="1:131">
      <c r="A84" s="42" t="s">
        <v>3380</v>
      </c>
      <c r="B84" s="26" t="s">
        <v>308</v>
      </c>
      <c r="C84" s="39">
        <v>43409</v>
      </c>
      <c r="D84" s="26" t="s">
        <v>4488</v>
      </c>
      <c r="E84" s="26" t="s">
        <v>4489</v>
      </c>
      <c r="F84" s="26" t="s">
        <v>4490</v>
      </c>
      <c r="G84" s="26" t="s">
        <v>309</v>
      </c>
      <c r="H84" s="26" t="s">
        <v>4377</v>
      </c>
      <c r="I84" s="26" t="s">
        <v>4491</v>
      </c>
      <c r="J84" s="26" t="s">
        <v>4492</v>
      </c>
      <c r="K84" s="26" t="s">
        <v>4493</v>
      </c>
      <c r="L84" s="26">
        <v>5043962.7</v>
      </c>
      <c r="M84" s="26">
        <v>1682374.1</v>
      </c>
      <c r="N84" s="26" t="s">
        <v>311</v>
      </c>
      <c r="O84" s="26" t="s">
        <v>4494</v>
      </c>
      <c r="P84" s="26"/>
      <c r="Q84" s="26" t="s">
        <v>4495</v>
      </c>
      <c r="R84" s="26">
        <v>1</v>
      </c>
      <c r="S84" s="26" t="s">
        <v>316</v>
      </c>
      <c r="T84" s="26" t="s">
        <v>321</v>
      </c>
      <c r="U84" s="26" t="s">
        <v>323</v>
      </c>
      <c r="V84" s="26"/>
      <c r="W84" s="26">
        <v>2</v>
      </c>
      <c r="X84" s="26"/>
      <c r="Y84" s="26" t="s">
        <v>325</v>
      </c>
      <c r="Z84" s="26"/>
      <c r="AA84" s="26" t="b">
        <v>0</v>
      </c>
      <c r="AB84" s="26" t="s">
        <v>330</v>
      </c>
      <c r="AC84" s="26" t="s">
        <v>330</v>
      </c>
      <c r="AD84" s="26" t="s">
        <v>332</v>
      </c>
      <c r="AE84" s="26">
        <v>60</v>
      </c>
      <c r="AF84" s="40">
        <v>43319</v>
      </c>
      <c r="AG84" s="26" t="s">
        <v>336</v>
      </c>
      <c r="AH84" s="26">
        <v>3.25</v>
      </c>
      <c r="AI84" s="26">
        <v>28.85</v>
      </c>
      <c r="AJ84" s="26">
        <v>40</v>
      </c>
      <c r="AK84" s="26" t="s">
        <v>337</v>
      </c>
      <c r="AL84" s="26" t="s">
        <v>4496</v>
      </c>
      <c r="AM84" s="26">
        <v>15</v>
      </c>
      <c r="AN84" s="26" t="s">
        <v>348</v>
      </c>
      <c r="AO84" s="26">
        <v>1499</v>
      </c>
      <c r="AP84" s="26">
        <v>349</v>
      </c>
      <c r="AQ84" s="26">
        <v>166</v>
      </c>
      <c r="AR84" s="26">
        <v>62</v>
      </c>
      <c r="AS84" s="26">
        <v>14</v>
      </c>
      <c r="AT84" s="26" t="s">
        <v>352</v>
      </c>
      <c r="AU84" s="26">
        <v>3</v>
      </c>
      <c r="AV84" s="26">
        <v>0</v>
      </c>
      <c r="AW84" s="26">
        <v>0</v>
      </c>
      <c r="AX84" s="26">
        <v>43</v>
      </c>
      <c r="AY84" s="26">
        <v>0</v>
      </c>
      <c r="AZ84" s="26">
        <v>43</v>
      </c>
      <c r="BA84" s="26">
        <v>0.4</v>
      </c>
      <c r="BB84" s="26">
        <v>3.41</v>
      </c>
      <c r="BC84" s="26">
        <v>39.19</v>
      </c>
      <c r="BD84" s="26">
        <v>54.19</v>
      </c>
      <c r="BE84" s="26"/>
      <c r="BF84" s="26"/>
      <c r="BG84" s="26"/>
      <c r="BH84" s="26"/>
      <c r="BI84" s="26"/>
      <c r="BJ84" s="26"/>
      <c r="BK84" s="26"/>
      <c r="BL84" s="26"/>
      <c r="BM84" s="26"/>
      <c r="BN84" s="26"/>
      <c r="BO84" s="26">
        <v>28.1</v>
      </c>
      <c r="BP84" s="26">
        <v>0</v>
      </c>
      <c r="BQ84" s="26"/>
      <c r="BR84" s="26"/>
      <c r="BS84" s="26"/>
      <c r="BT84" s="26" t="s">
        <v>4497</v>
      </c>
      <c r="BU84" s="26">
        <v>2.5</v>
      </c>
      <c r="BV84" s="26"/>
      <c r="BW84" s="26"/>
      <c r="BX84" s="26"/>
      <c r="BY84" s="26"/>
      <c r="BZ84" s="26"/>
      <c r="CA84" s="26"/>
      <c r="CB84" s="26"/>
      <c r="CC84" s="26">
        <v>0</v>
      </c>
      <c r="CD84" s="26"/>
      <c r="CE84" s="26"/>
      <c r="CF84" s="26"/>
      <c r="CG84" s="26"/>
      <c r="CH84" s="26"/>
      <c r="CI84" s="26"/>
      <c r="CJ84" s="26"/>
      <c r="CK84" s="26"/>
      <c r="CL84" s="26"/>
      <c r="CM84" s="26"/>
      <c r="CN84" s="26"/>
      <c r="CO84" s="26"/>
      <c r="CP84" s="26"/>
      <c r="CQ84" s="26"/>
      <c r="CR84" s="26"/>
      <c r="CS84" s="26"/>
      <c r="CT84" s="26" t="b">
        <v>1</v>
      </c>
      <c r="CU84" s="26"/>
      <c r="CV84" s="26"/>
      <c r="CW84" s="26"/>
      <c r="CX84" s="40" t="s">
        <v>4369</v>
      </c>
      <c r="CY84" s="26" t="s">
        <v>330</v>
      </c>
      <c r="CZ84" s="26">
        <v>0</v>
      </c>
      <c r="DA84" s="26"/>
      <c r="DB84" s="26"/>
      <c r="DC84" s="26"/>
      <c r="DD84" s="26"/>
      <c r="DE84" s="26">
        <v>0</v>
      </c>
      <c r="DF84" s="26">
        <v>43</v>
      </c>
      <c r="DG84" s="26"/>
      <c r="DH84" s="26"/>
      <c r="DI84" s="26"/>
      <c r="DJ84" s="26"/>
      <c r="DK84" s="26"/>
      <c r="DL84" s="26"/>
      <c r="DM84" s="26"/>
      <c r="DN84" s="26">
        <v>8.2899999999999991</v>
      </c>
      <c r="DO84" s="26"/>
      <c r="DP84" s="26"/>
      <c r="DQ84" s="26"/>
      <c r="DR84" s="26" t="s">
        <v>330</v>
      </c>
      <c r="DS84" s="26" t="s">
        <v>319</v>
      </c>
      <c r="DT84" s="26" t="b">
        <v>0</v>
      </c>
      <c r="DU84" s="26" t="s">
        <v>4498</v>
      </c>
      <c r="DV84" s="26">
        <v>3</v>
      </c>
      <c r="DW84" s="26"/>
      <c r="DX84" s="26"/>
      <c r="DY84" s="26"/>
      <c r="DZ84" s="26"/>
      <c r="EA84" s="26">
        <v>620491</v>
      </c>
    </row>
    <row r="85" spans="1:131">
      <c r="A85" s="42" t="s">
        <v>4499</v>
      </c>
      <c r="B85" s="26" t="s">
        <v>308</v>
      </c>
      <c r="C85" s="39">
        <v>43409</v>
      </c>
      <c r="D85" s="26" t="s">
        <v>4488</v>
      </c>
      <c r="E85" s="26" t="s">
        <v>4489</v>
      </c>
      <c r="F85" s="26" t="s">
        <v>4490</v>
      </c>
      <c r="G85" s="26" t="s">
        <v>309</v>
      </c>
      <c r="H85" s="26" t="s">
        <v>4377</v>
      </c>
      <c r="I85" s="26" t="s">
        <v>4491</v>
      </c>
      <c r="J85" s="26" t="s">
        <v>4492</v>
      </c>
      <c r="K85" s="26" t="s">
        <v>4493</v>
      </c>
      <c r="L85" s="26">
        <v>5043962.7</v>
      </c>
      <c r="M85" s="26">
        <v>1682374.1</v>
      </c>
      <c r="N85" s="26" t="s">
        <v>311</v>
      </c>
      <c r="O85" s="26" t="s">
        <v>4494</v>
      </c>
      <c r="P85" s="26"/>
      <c r="Q85" s="26" t="s">
        <v>4495</v>
      </c>
      <c r="R85" s="26">
        <v>1</v>
      </c>
      <c r="S85" s="26" t="s">
        <v>317</v>
      </c>
      <c r="T85" s="26" t="s">
        <v>321</v>
      </c>
      <c r="U85" s="26" t="s">
        <v>323</v>
      </c>
      <c r="V85" s="26"/>
      <c r="W85" s="26">
        <v>1</v>
      </c>
      <c r="X85" s="26"/>
      <c r="Y85" s="26" t="s">
        <v>325</v>
      </c>
      <c r="Z85" s="26"/>
      <c r="AA85" s="26" t="b">
        <v>0</v>
      </c>
      <c r="AB85" s="26" t="s">
        <v>330</v>
      </c>
      <c r="AC85" s="26" t="s">
        <v>330</v>
      </c>
      <c r="AD85" s="26" t="s">
        <v>332</v>
      </c>
      <c r="AE85" s="26">
        <v>60</v>
      </c>
      <c r="AF85" s="40">
        <v>43319</v>
      </c>
      <c r="AG85" s="26" t="s">
        <v>336</v>
      </c>
      <c r="AH85" s="26">
        <v>3.25</v>
      </c>
      <c r="AI85" s="26">
        <v>28.85</v>
      </c>
      <c r="AJ85" s="26">
        <v>40</v>
      </c>
      <c r="AK85" s="26" t="s">
        <v>337</v>
      </c>
      <c r="AL85" s="26" t="s">
        <v>4496</v>
      </c>
      <c r="AM85" s="26">
        <v>15</v>
      </c>
      <c r="AN85" s="26" t="s">
        <v>348</v>
      </c>
      <c r="AO85" s="26">
        <v>1499</v>
      </c>
      <c r="AP85" s="26">
        <v>349</v>
      </c>
      <c r="AQ85" s="26">
        <v>166</v>
      </c>
      <c r="AR85" s="26">
        <v>62</v>
      </c>
      <c r="AS85" s="26">
        <v>14</v>
      </c>
      <c r="AT85" s="26" t="s">
        <v>352</v>
      </c>
      <c r="AU85" s="26">
        <v>3</v>
      </c>
      <c r="AV85" s="26">
        <v>0</v>
      </c>
      <c r="AW85" s="26">
        <v>0</v>
      </c>
      <c r="AX85" s="26">
        <v>46</v>
      </c>
      <c r="AY85" s="26">
        <v>0</v>
      </c>
      <c r="AZ85" s="26">
        <v>46</v>
      </c>
      <c r="BA85" s="26">
        <v>0.4</v>
      </c>
      <c r="BB85" s="26">
        <v>3.41</v>
      </c>
      <c r="BC85" s="26">
        <v>42.19</v>
      </c>
      <c r="BD85" s="26">
        <v>57.19</v>
      </c>
      <c r="BE85" s="26"/>
      <c r="BF85" s="26"/>
      <c r="BG85" s="26"/>
      <c r="BH85" s="26"/>
      <c r="BI85" s="26"/>
      <c r="BJ85" s="26"/>
      <c r="BK85" s="26"/>
      <c r="BL85" s="26"/>
      <c r="BM85" s="26"/>
      <c r="BN85" s="26"/>
      <c r="BO85" s="26">
        <v>28.1</v>
      </c>
      <c r="BP85" s="26">
        <v>0</v>
      </c>
      <c r="BQ85" s="26"/>
      <c r="BR85" s="26"/>
      <c r="BS85" s="26"/>
      <c r="BT85" s="26" t="s">
        <v>4497</v>
      </c>
      <c r="BU85" s="26">
        <v>2.5</v>
      </c>
      <c r="BV85" s="26"/>
      <c r="BW85" s="26"/>
      <c r="BX85" s="26"/>
      <c r="BY85" s="26"/>
      <c r="BZ85" s="26"/>
      <c r="CA85" s="26"/>
      <c r="CB85" s="26"/>
      <c r="CC85" s="26">
        <v>0</v>
      </c>
      <c r="CD85" s="26"/>
      <c r="CE85" s="26"/>
      <c r="CF85" s="26"/>
      <c r="CG85" s="26"/>
      <c r="CH85" s="26"/>
      <c r="CI85" s="26"/>
      <c r="CJ85" s="26"/>
      <c r="CK85" s="26"/>
      <c r="CL85" s="26"/>
      <c r="CM85" s="26"/>
      <c r="CN85" s="26"/>
      <c r="CO85" s="26"/>
      <c r="CP85" s="26"/>
      <c r="CQ85" s="26"/>
      <c r="CR85" s="26"/>
      <c r="CS85" s="26"/>
      <c r="CT85" s="26" t="b">
        <v>1</v>
      </c>
      <c r="CU85" s="26"/>
      <c r="CV85" s="26"/>
      <c r="CW85" s="26"/>
      <c r="CX85" s="40" t="s">
        <v>4369</v>
      </c>
      <c r="CY85" s="26" t="s">
        <v>330</v>
      </c>
      <c r="CZ85" s="26">
        <v>0</v>
      </c>
      <c r="DA85" s="26"/>
      <c r="DB85" s="26"/>
      <c r="DC85" s="26"/>
      <c r="DD85" s="26"/>
      <c r="DE85" s="26">
        <v>33</v>
      </c>
      <c r="DF85" s="26">
        <v>46</v>
      </c>
      <c r="DG85" s="26"/>
      <c r="DH85" s="26"/>
      <c r="DI85" s="26"/>
      <c r="DJ85" s="26"/>
      <c r="DK85" s="26"/>
      <c r="DL85" s="26"/>
      <c r="DM85" s="26"/>
      <c r="DN85" s="26">
        <v>16.55</v>
      </c>
      <c r="DO85" s="26"/>
      <c r="DP85" s="26"/>
      <c r="DQ85" s="26"/>
      <c r="DR85" s="26" t="s">
        <v>330</v>
      </c>
      <c r="DS85" s="26" t="s">
        <v>319</v>
      </c>
      <c r="DT85" s="26" t="b">
        <v>0</v>
      </c>
      <c r="DU85" s="26" t="s">
        <v>4498</v>
      </c>
      <c r="DV85" s="26">
        <v>3</v>
      </c>
      <c r="DW85" s="26"/>
      <c r="DX85" s="26"/>
      <c r="DY85" s="26"/>
      <c r="DZ85" s="26"/>
      <c r="EA85" s="26">
        <v>620491</v>
      </c>
    </row>
    <row r="86" spans="1:131">
      <c r="A86" s="42" t="s">
        <v>4500</v>
      </c>
      <c r="B86" s="26" t="s">
        <v>308</v>
      </c>
      <c r="C86" s="39">
        <v>43409</v>
      </c>
      <c r="D86" s="26" t="s">
        <v>4488</v>
      </c>
      <c r="E86" s="26" t="s">
        <v>4489</v>
      </c>
      <c r="F86" s="26" t="s">
        <v>4490</v>
      </c>
      <c r="G86" s="26" t="s">
        <v>309</v>
      </c>
      <c r="H86" s="26" t="s">
        <v>4377</v>
      </c>
      <c r="I86" s="26" t="s">
        <v>4491</v>
      </c>
      <c r="J86" s="26" t="s">
        <v>4492</v>
      </c>
      <c r="K86" s="26" t="s">
        <v>4493</v>
      </c>
      <c r="L86" s="26">
        <v>5043962.7</v>
      </c>
      <c r="M86" s="26">
        <v>1682374.1</v>
      </c>
      <c r="N86" s="26" t="s">
        <v>311</v>
      </c>
      <c r="O86" s="26" t="s">
        <v>4494</v>
      </c>
      <c r="P86" s="26"/>
      <c r="Q86" s="26" t="s">
        <v>4495</v>
      </c>
      <c r="R86" s="26">
        <v>1</v>
      </c>
      <c r="S86" s="26" t="s">
        <v>318</v>
      </c>
      <c r="T86" s="26" t="s">
        <v>321</v>
      </c>
      <c r="U86" s="26" t="s">
        <v>323</v>
      </c>
      <c r="V86" s="26"/>
      <c r="W86" s="26">
        <v>1</v>
      </c>
      <c r="X86" s="26"/>
      <c r="Y86" s="26" t="s">
        <v>328</v>
      </c>
      <c r="Z86" s="26"/>
      <c r="AA86" s="26" t="s">
        <v>329</v>
      </c>
      <c r="AB86" s="26" t="s">
        <v>331</v>
      </c>
      <c r="AC86" s="26" t="s">
        <v>258</v>
      </c>
      <c r="AD86" s="26" t="s">
        <v>333</v>
      </c>
      <c r="AE86" s="26">
        <v>60</v>
      </c>
      <c r="AF86" s="40">
        <v>43319</v>
      </c>
      <c r="AG86" s="26" t="s">
        <v>336</v>
      </c>
      <c r="AH86" s="26">
        <v>3.25</v>
      </c>
      <c r="AI86" s="26">
        <v>28.85</v>
      </c>
      <c r="AJ86" s="26">
        <v>40</v>
      </c>
      <c r="AK86" s="26" t="s">
        <v>337</v>
      </c>
      <c r="AL86" s="26" t="s">
        <v>4496</v>
      </c>
      <c r="AM86" s="26">
        <v>17.3</v>
      </c>
      <c r="AN86" s="26" t="s">
        <v>348</v>
      </c>
      <c r="AO86" s="26">
        <v>1499</v>
      </c>
      <c r="AP86" s="26">
        <v>349</v>
      </c>
      <c r="AQ86" s="26">
        <v>166</v>
      </c>
      <c r="AR86" s="26">
        <v>63</v>
      </c>
      <c r="AS86" s="26">
        <v>6.2</v>
      </c>
      <c r="AT86" s="26" t="s">
        <v>352</v>
      </c>
      <c r="AU86" s="26">
        <v>2</v>
      </c>
      <c r="AV86" s="26">
        <v>0</v>
      </c>
      <c r="AW86" s="26">
        <v>0</v>
      </c>
      <c r="AX86" s="26">
        <v>49</v>
      </c>
      <c r="AY86" s="26">
        <v>0</v>
      </c>
      <c r="AZ86" s="26">
        <v>49</v>
      </c>
      <c r="BA86" s="26">
        <v>0.3</v>
      </c>
      <c r="BB86" s="26">
        <v>4.45</v>
      </c>
      <c r="BC86" s="26">
        <v>43.75</v>
      </c>
      <c r="BD86" s="26">
        <v>61.05</v>
      </c>
      <c r="BE86" s="26"/>
      <c r="BF86" s="26"/>
      <c r="BG86" s="26"/>
      <c r="BH86" s="26"/>
      <c r="BI86" s="26"/>
      <c r="BJ86" s="26"/>
      <c r="BK86" s="26"/>
      <c r="BL86" s="26"/>
      <c r="BM86" s="26"/>
      <c r="BN86" s="26"/>
      <c r="BO86" s="26">
        <v>28.1</v>
      </c>
      <c r="BP86" s="26">
        <v>0</v>
      </c>
      <c r="BQ86" s="26"/>
      <c r="BR86" s="26"/>
      <c r="BS86" s="26"/>
      <c r="BT86" s="26" t="s">
        <v>4497</v>
      </c>
      <c r="BU86" s="26">
        <v>2.5</v>
      </c>
      <c r="BV86" s="26"/>
      <c r="BW86" s="26"/>
      <c r="BX86" s="26"/>
      <c r="BY86" s="26"/>
      <c r="BZ86" s="26"/>
      <c r="CA86" s="26"/>
      <c r="CB86" s="26"/>
      <c r="CC86" s="26">
        <v>0</v>
      </c>
      <c r="CD86" s="26"/>
      <c r="CE86" s="26"/>
      <c r="CF86" s="26"/>
      <c r="CG86" s="26"/>
      <c r="CH86" s="26"/>
      <c r="CI86" s="26"/>
      <c r="CJ86" s="26"/>
      <c r="CK86" s="26"/>
      <c r="CL86" s="26"/>
      <c r="CM86" s="26"/>
      <c r="CN86" s="26"/>
      <c r="CO86" s="26"/>
      <c r="CP86" s="26"/>
      <c r="CQ86" s="26"/>
      <c r="CR86" s="26"/>
      <c r="CS86" s="26"/>
      <c r="CT86" s="26" t="b">
        <v>1</v>
      </c>
      <c r="CU86" s="26"/>
      <c r="CV86" s="26"/>
      <c r="CW86" s="26"/>
      <c r="CX86" s="40" t="s">
        <v>353</v>
      </c>
      <c r="CY86" s="26" t="s">
        <v>330</v>
      </c>
      <c r="CZ86" s="26">
        <v>0</v>
      </c>
      <c r="DA86" s="26"/>
      <c r="DB86" s="26"/>
      <c r="DC86" s="26"/>
      <c r="DD86" s="26"/>
      <c r="DE86" s="26">
        <v>16.399999999999999</v>
      </c>
      <c r="DF86" s="26">
        <v>49</v>
      </c>
      <c r="DG86" s="26"/>
      <c r="DH86" s="26"/>
      <c r="DI86" s="26"/>
      <c r="DJ86" s="26"/>
      <c r="DK86" s="26"/>
      <c r="DL86" s="26"/>
      <c r="DM86" s="26"/>
      <c r="DN86" s="26">
        <v>23.71</v>
      </c>
      <c r="DO86" s="26"/>
      <c r="DP86" s="26"/>
      <c r="DQ86" s="26"/>
      <c r="DR86" s="26" t="s">
        <v>330</v>
      </c>
      <c r="DS86" s="26" t="s">
        <v>319</v>
      </c>
      <c r="DT86" s="26" t="b">
        <v>0</v>
      </c>
      <c r="DU86" s="26" t="s">
        <v>4501</v>
      </c>
      <c r="DV86" s="26">
        <v>3</v>
      </c>
      <c r="DW86" s="26"/>
      <c r="DX86" s="26"/>
      <c r="DY86" s="26"/>
      <c r="DZ86" s="26"/>
      <c r="EA86" s="26">
        <v>620491</v>
      </c>
    </row>
    <row r="87" spans="1:131">
      <c r="A87" s="42" t="s">
        <v>4502</v>
      </c>
      <c r="B87" s="26" t="s">
        <v>308</v>
      </c>
      <c r="C87" s="39">
        <v>43409</v>
      </c>
      <c r="D87" s="26" t="s">
        <v>4488</v>
      </c>
      <c r="E87" s="26" t="s">
        <v>4489</v>
      </c>
      <c r="F87" s="26" t="s">
        <v>4490</v>
      </c>
      <c r="G87" s="26" t="s">
        <v>309</v>
      </c>
      <c r="H87" s="26" t="s">
        <v>4377</v>
      </c>
      <c r="I87" s="26" t="s">
        <v>4491</v>
      </c>
      <c r="J87" s="26" t="s">
        <v>4492</v>
      </c>
      <c r="K87" s="26" t="s">
        <v>4493</v>
      </c>
      <c r="L87" s="26">
        <v>5043962.7</v>
      </c>
      <c r="M87" s="26">
        <v>1682374.1</v>
      </c>
      <c r="N87" s="26" t="s">
        <v>311</v>
      </c>
      <c r="O87" s="26" t="s">
        <v>4494</v>
      </c>
      <c r="P87" s="26"/>
      <c r="Q87" s="26" t="s">
        <v>4495</v>
      </c>
      <c r="R87" s="26">
        <v>1</v>
      </c>
      <c r="S87" s="26" t="s">
        <v>319</v>
      </c>
      <c r="T87" s="26" t="s">
        <v>321</v>
      </c>
      <c r="U87" s="26" t="s">
        <v>323</v>
      </c>
      <c r="V87" s="26"/>
      <c r="W87" s="26">
        <v>4</v>
      </c>
      <c r="X87" s="26"/>
      <c r="Y87" s="26" t="s">
        <v>327</v>
      </c>
      <c r="Z87" s="26"/>
      <c r="AA87" s="26" t="s">
        <v>329</v>
      </c>
      <c r="AB87" s="26" t="s">
        <v>331</v>
      </c>
      <c r="AC87" s="26" t="s">
        <v>258</v>
      </c>
      <c r="AD87" s="26" t="s">
        <v>333</v>
      </c>
      <c r="AE87" s="26">
        <v>60</v>
      </c>
      <c r="AF87" s="40">
        <v>43319</v>
      </c>
      <c r="AG87" s="26">
        <v>1</v>
      </c>
      <c r="AH87" s="26">
        <v>3.25</v>
      </c>
      <c r="AI87" s="26">
        <v>28.85</v>
      </c>
      <c r="AJ87" s="26">
        <v>40</v>
      </c>
      <c r="AK87" s="26" t="s">
        <v>337</v>
      </c>
      <c r="AL87" s="26" t="s">
        <v>4496</v>
      </c>
      <c r="AM87" s="26">
        <v>17.5</v>
      </c>
      <c r="AN87" s="26" t="s">
        <v>348</v>
      </c>
      <c r="AO87" s="26">
        <v>1499</v>
      </c>
      <c r="AP87" s="26">
        <v>349</v>
      </c>
      <c r="AQ87" s="26">
        <v>166</v>
      </c>
      <c r="AR87" s="26">
        <v>62</v>
      </c>
      <c r="AS87" s="26">
        <v>5.8</v>
      </c>
      <c r="AT87" s="26" t="s">
        <v>352</v>
      </c>
      <c r="AU87" s="26">
        <v>2</v>
      </c>
      <c r="AV87" s="26">
        <v>0</v>
      </c>
      <c r="AW87" s="26">
        <v>0</v>
      </c>
      <c r="AX87" s="26">
        <v>44</v>
      </c>
      <c r="AY87" s="26">
        <v>0</v>
      </c>
      <c r="AZ87" s="26">
        <v>44</v>
      </c>
      <c r="BA87" s="26">
        <v>0.3</v>
      </c>
      <c r="BB87" s="26">
        <v>4.7699999999999996</v>
      </c>
      <c r="BC87" s="26">
        <v>38.43</v>
      </c>
      <c r="BD87" s="26">
        <v>55.93</v>
      </c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>
        <v>28.1</v>
      </c>
      <c r="BP87" s="26">
        <v>0</v>
      </c>
      <c r="BQ87" s="26"/>
      <c r="BR87" s="26"/>
      <c r="BS87" s="26"/>
      <c r="BT87" s="26" t="s">
        <v>4497</v>
      </c>
      <c r="BU87" s="26">
        <v>2.5</v>
      </c>
      <c r="BV87" s="26"/>
      <c r="BW87" s="26"/>
      <c r="BX87" s="26"/>
      <c r="BY87" s="26"/>
      <c r="BZ87" s="26"/>
      <c r="CA87" s="26"/>
      <c r="CB87" s="26"/>
      <c r="CC87" s="26">
        <v>0</v>
      </c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 t="b">
        <v>1</v>
      </c>
      <c r="CU87" s="26"/>
      <c r="CV87" s="26"/>
      <c r="CW87" s="26"/>
      <c r="CX87" s="40" t="s">
        <v>353</v>
      </c>
      <c r="CY87" s="26" t="s">
        <v>330</v>
      </c>
      <c r="CZ87" s="26">
        <v>0</v>
      </c>
      <c r="DA87" s="26"/>
      <c r="DB87" s="26"/>
      <c r="DC87" s="26"/>
      <c r="DD87" s="26"/>
      <c r="DE87" s="26">
        <v>33</v>
      </c>
      <c r="DF87" s="26">
        <v>44</v>
      </c>
      <c r="DG87" s="26"/>
      <c r="DH87" s="26"/>
      <c r="DI87" s="26"/>
      <c r="DJ87" s="26"/>
      <c r="DK87" s="26"/>
      <c r="DL87" s="26"/>
      <c r="DM87" s="26"/>
      <c r="DN87" s="26">
        <v>6.96</v>
      </c>
      <c r="DO87" s="26"/>
      <c r="DP87" s="26"/>
      <c r="DQ87" s="26"/>
      <c r="DR87" s="26" t="s">
        <v>330</v>
      </c>
      <c r="DS87" s="26" t="s">
        <v>319</v>
      </c>
      <c r="DT87" s="26" t="b">
        <v>0</v>
      </c>
      <c r="DU87" s="26" t="s">
        <v>4501</v>
      </c>
      <c r="DV87" s="26">
        <v>3</v>
      </c>
      <c r="DW87" s="26"/>
      <c r="DX87" s="26"/>
      <c r="DY87" s="26"/>
      <c r="DZ87" s="26"/>
      <c r="EA87" s="26">
        <v>620491</v>
      </c>
    </row>
    <row r="88" spans="1:131">
      <c r="A88" s="42" t="s">
        <v>4503</v>
      </c>
      <c r="B88" s="26" t="s">
        <v>308</v>
      </c>
      <c r="C88" s="39">
        <v>43409</v>
      </c>
      <c r="D88" s="26" t="s">
        <v>4488</v>
      </c>
      <c r="E88" s="26" t="s">
        <v>4489</v>
      </c>
      <c r="F88" s="26" t="s">
        <v>4490</v>
      </c>
      <c r="G88" s="26" t="s">
        <v>309</v>
      </c>
      <c r="H88" s="26" t="s">
        <v>4377</v>
      </c>
      <c r="I88" s="26" t="s">
        <v>4491</v>
      </c>
      <c r="J88" s="26" t="s">
        <v>4492</v>
      </c>
      <c r="K88" s="26" t="s">
        <v>4493</v>
      </c>
      <c r="L88" s="26">
        <v>5043962.7</v>
      </c>
      <c r="M88" s="26">
        <v>1682374.1</v>
      </c>
      <c r="N88" s="26" t="s">
        <v>311</v>
      </c>
      <c r="O88" s="26" t="s">
        <v>4494</v>
      </c>
      <c r="P88" s="26"/>
      <c r="Q88" s="26" t="s">
        <v>4495</v>
      </c>
      <c r="R88" s="26">
        <v>2</v>
      </c>
      <c r="S88" s="26" t="s">
        <v>315</v>
      </c>
      <c r="T88" s="26" t="s">
        <v>321</v>
      </c>
      <c r="U88" s="26" t="s">
        <v>323</v>
      </c>
      <c r="V88" s="26"/>
      <c r="W88" s="26">
        <v>1</v>
      </c>
      <c r="X88" s="26"/>
      <c r="Y88" s="26" t="s">
        <v>324</v>
      </c>
      <c r="Z88" s="26"/>
      <c r="AA88" s="26" t="b">
        <v>0</v>
      </c>
      <c r="AB88" s="26" t="s">
        <v>330</v>
      </c>
      <c r="AC88" s="26" t="s">
        <v>330</v>
      </c>
      <c r="AD88" s="26" t="s">
        <v>334</v>
      </c>
      <c r="AE88" s="26">
        <v>60</v>
      </c>
      <c r="AF88" s="40">
        <v>43319</v>
      </c>
      <c r="AG88" s="26" t="s">
        <v>336</v>
      </c>
      <c r="AH88" s="26">
        <v>3</v>
      </c>
      <c r="AI88" s="26">
        <v>28.6</v>
      </c>
      <c r="AJ88" s="26">
        <v>170</v>
      </c>
      <c r="AK88" s="26" t="s">
        <v>337</v>
      </c>
      <c r="AL88" s="26" t="s">
        <v>4504</v>
      </c>
      <c r="AM88" s="26">
        <v>15</v>
      </c>
      <c r="AN88" s="26" t="s">
        <v>348</v>
      </c>
      <c r="AO88" s="26">
        <v>1999</v>
      </c>
      <c r="AP88" s="26">
        <v>349</v>
      </c>
      <c r="AQ88" s="26">
        <v>166</v>
      </c>
      <c r="AR88" s="26">
        <v>65</v>
      </c>
      <c r="AS88" s="26">
        <v>10.1</v>
      </c>
      <c r="AT88" s="26" t="s">
        <v>352</v>
      </c>
      <c r="AU88" s="26">
        <v>7</v>
      </c>
      <c r="AV88" s="26">
        <v>0</v>
      </c>
      <c r="AW88" s="26">
        <v>0</v>
      </c>
      <c r="AX88" s="26">
        <v>46</v>
      </c>
      <c r="AY88" s="26">
        <v>0</v>
      </c>
      <c r="AZ88" s="26">
        <v>46</v>
      </c>
      <c r="BA88" s="26">
        <v>0</v>
      </c>
      <c r="BB88" s="26">
        <v>3.18</v>
      </c>
      <c r="BC88" s="26">
        <v>42.82</v>
      </c>
      <c r="BD88" s="26">
        <v>57.82</v>
      </c>
      <c r="BE88" s="26"/>
      <c r="BF88" s="26"/>
      <c r="BG88" s="26"/>
      <c r="BH88" s="26"/>
      <c r="BI88" s="26"/>
      <c r="BJ88" s="26"/>
      <c r="BK88" s="26"/>
      <c r="BL88" s="26"/>
      <c r="BM88" s="26"/>
      <c r="BN88" s="26"/>
      <c r="BO88" s="26">
        <v>27.6</v>
      </c>
      <c r="BP88" s="26">
        <v>0</v>
      </c>
      <c r="BQ88" s="26"/>
      <c r="BR88" s="26"/>
      <c r="BS88" s="26"/>
      <c r="BT88" s="26" t="s">
        <v>4497</v>
      </c>
      <c r="BU88" s="26">
        <v>2</v>
      </c>
      <c r="BV88" s="26"/>
      <c r="BW88" s="26"/>
      <c r="BX88" s="26"/>
      <c r="BY88" s="26"/>
      <c r="BZ88" s="26"/>
      <c r="CA88" s="26"/>
      <c r="CB88" s="26"/>
      <c r="CC88" s="26">
        <v>0</v>
      </c>
      <c r="CD88" s="26"/>
      <c r="CE88" s="26"/>
      <c r="CF88" s="26"/>
      <c r="CG88" s="26"/>
      <c r="CH88" s="26"/>
      <c r="CI88" s="26"/>
      <c r="CJ88" s="26"/>
      <c r="CK88" s="26"/>
      <c r="CL88" s="26"/>
      <c r="CM88" s="26"/>
      <c r="CN88" s="26"/>
      <c r="CO88" s="26"/>
      <c r="CP88" s="26"/>
      <c r="CQ88" s="26"/>
      <c r="CR88" s="26"/>
      <c r="CS88" s="26"/>
      <c r="CT88" s="26" t="b">
        <v>1</v>
      </c>
      <c r="CU88" s="26"/>
      <c r="CV88" s="26"/>
      <c r="CW88" s="26"/>
      <c r="CX88" s="40" t="s">
        <v>353</v>
      </c>
      <c r="CY88" s="26" t="s">
        <v>330</v>
      </c>
      <c r="CZ88" s="26">
        <v>0</v>
      </c>
      <c r="DA88" s="26"/>
      <c r="DB88" s="26"/>
      <c r="DC88" s="26"/>
      <c r="DD88" s="26"/>
      <c r="DE88" s="26">
        <v>15.2</v>
      </c>
      <c r="DF88" s="26">
        <v>46</v>
      </c>
      <c r="DG88" s="26"/>
      <c r="DH88" s="26"/>
      <c r="DI88" s="26"/>
      <c r="DJ88" s="26"/>
      <c r="DK88" s="26"/>
      <c r="DL88" s="26"/>
      <c r="DM88" s="26"/>
      <c r="DN88" s="26">
        <v>19.149999999999999</v>
      </c>
      <c r="DO88" s="26"/>
      <c r="DP88" s="26"/>
      <c r="DQ88" s="26"/>
      <c r="DR88" s="26" t="s">
        <v>330</v>
      </c>
      <c r="DS88" s="26" t="s">
        <v>319</v>
      </c>
      <c r="DT88" s="26" t="b">
        <v>0</v>
      </c>
      <c r="DU88" s="26" t="s">
        <v>4498</v>
      </c>
      <c r="DV88" s="26">
        <v>3</v>
      </c>
      <c r="DW88" s="26"/>
      <c r="DX88" s="26"/>
      <c r="DY88" s="26"/>
      <c r="DZ88" s="26"/>
      <c r="EA88" s="26">
        <v>620491</v>
      </c>
    </row>
    <row r="89" spans="1:131">
      <c r="A89" s="42" t="s">
        <v>3384</v>
      </c>
      <c r="B89" s="26" t="s">
        <v>308</v>
      </c>
      <c r="C89" s="39">
        <v>43409</v>
      </c>
      <c r="D89" s="26" t="s">
        <v>4488</v>
      </c>
      <c r="E89" s="26" t="s">
        <v>4489</v>
      </c>
      <c r="F89" s="26" t="s">
        <v>4490</v>
      </c>
      <c r="G89" s="26" t="s">
        <v>309</v>
      </c>
      <c r="H89" s="26" t="s">
        <v>4377</v>
      </c>
      <c r="I89" s="26" t="s">
        <v>4491</v>
      </c>
      <c r="J89" s="26" t="s">
        <v>4492</v>
      </c>
      <c r="K89" s="26" t="s">
        <v>4493</v>
      </c>
      <c r="L89" s="26">
        <v>5043962.7</v>
      </c>
      <c r="M89" s="26">
        <v>1682374.1</v>
      </c>
      <c r="N89" s="26" t="s">
        <v>311</v>
      </c>
      <c r="O89" s="26" t="s">
        <v>4494</v>
      </c>
      <c r="P89" s="26"/>
      <c r="Q89" s="26" t="s">
        <v>4495</v>
      </c>
      <c r="R89" s="26">
        <v>2</v>
      </c>
      <c r="S89" s="26" t="s">
        <v>316</v>
      </c>
      <c r="T89" s="26" t="s">
        <v>321</v>
      </c>
      <c r="U89" s="26" t="s">
        <v>323</v>
      </c>
      <c r="V89" s="26"/>
      <c r="W89" s="26">
        <v>2</v>
      </c>
      <c r="X89" s="26"/>
      <c r="Y89" s="26" t="s">
        <v>325</v>
      </c>
      <c r="Z89" s="26"/>
      <c r="AA89" s="26" t="b">
        <v>0</v>
      </c>
      <c r="AB89" s="26" t="s">
        <v>330</v>
      </c>
      <c r="AC89" s="26" t="s">
        <v>330</v>
      </c>
      <c r="AD89" s="26" t="s">
        <v>334</v>
      </c>
      <c r="AE89" s="26">
        <v>60</v>
      </c>
      <c r="AF89" s="40">
        <v>43319</v>
      </c>
      <c r="AG89" s="26" t="s">
        <v>336</v>
      </c>
      <c r="AH89" s="26">
        <v>3</v>
      </c>
      <c r="AI89" s="26">
        <v>28.6</v>
      </c>
      <c r="AJ89" s="26">
        <v>170</v>
      </c>
      <c r="AK89" s="26" t="s">
        <v>337</v>
      </c>
      <c r="AL89" s="26" t="s">
        <v>4504</v>
      </c>
      <c r="AM89" s="26">
        <v>15.4</v>
      </c>
      <c r="AN89" s="26" t="s">
        <v>348</v>
      </c>
      <c r="AO89" s="26">
        <v>1999</v>
      </c>
      <c r="AP89" s="26">
        <v>349</v>
      </c>
      <c r="AQ89" s="26">
        <v>166</v>
      </c>
      <c r="AR89" s="26">
        <v>62</v>
      </c>
      <c r="AS89" s="26">
        <v>9.3000000000000007</v>
      </c>
      <c r="AT89" s="26" t="s">
        <v>352</v>
      </c>
      <c r="AU89" s="26">
        <v>6</v>
      </c>
      <c r="AV89" s="26">
        <v>0</v>
      </c>
      <c r="AW89" s="26">
        <v>0</v>
      </c>
      <c r="AX89" s="26">
        <v>43</v>
      </c>
      <c r="AY89" s="26">
        <v>0</v>
      </c>
      <c r="AZ89" s="26">
        <v>43</v>
      </c>
      <c r="BA89" s="26">
        <v>0</v>
      </c>
      <c r="BB89" s="26">
        <v>3.41</v>
      </c>
      <c r="BC89" s="26">
        <v>39.590000000000003</v>
      </c>
      <c r="BD89" s="26">
        <v>54.99</v>
      </c>
      <c r="BE89" s="26"/>
      <c r="BF89" s="26"/>
      <c r="BG89" s="26"/>
      <c r="BH89" s="26"/>
      <c r="BI89" s="26"/>
      <c r="BJ89" s="26"/>
      <c r="BK89" s="26"/>
      <c r="BL89" s="26"/>
      <c r="BM89" s="26"/>
      <c r="BN89" s="26"/>
      <c r="BO89" s="26">
        <v>27.6</v>
      </c>
      <c r="BP89" s="26">
        <v>0</v>
      </c>
      <c r="BQ89" s="26"/>
      <c r="BR89" s="26"/>
      <c r="BS89" s="26"/>
      <c r="BT89" s="26" t="s">
        <v>4497</v>
      </c>
      <c r="BU89" s="26">
        <v>2</v>
      </c>
      <c r="BV89" s="26"/>
      <c r="BW89" s="26"/>
      <c r="BX89" s="26"/>
      <c r="BY89" s="26"/>
      <c r="BZ89" s="26"/>
      <c r="CA89" s="26"/>
      <c r="CB89" s="26"/>
      <c r="CC89" s="26">
        <v>0</v>
      </c>
      <c r="CD89" s="26"/>
      <c r="CE89" s="26"/>
      <c r="CF89" s="26"/>
      <c r="CG89" s="26"/>
      <c r="CH89" s="26"/>
      <c r="CI89" s="26"/>
      <c r="CJ89" s="26"/>
      <c r="CK89" s="26"/>
      <c r="CL89" s="26"/>
      <c r="CM89" s="26"/>
      <c r="CN89" s="26"/>
      <c r="CO89" s="26"/>
      <c r="CP89" s="26"/>
      <c r="CQ89" s="26"/>
      <c r="CR89" s="26"/>
      <c r="CS89" s="26"/>
      <c r="CT89" s="26" t="b">
        <v>1</v>
      </c>
      <c r="CU89" s="26"/>
      <c r="CV89" s="26"/>
      <c r="CW89" s="26"/>
      <c r="CX89" s="40" t="s">
        <v>353</v>
      </c>
      <c r="CY89" s="26" t="s">
        <v>330</v>
      </c>
      <c r="CZ89" s="26">
        <v>0</v>
      </c>
      <c r="DA89" s="26"/>
      <c r="DB89" s="26"/>
      <c r="DC89" s="26"/>
      <c r="DD89" s="26"/>
      <c r="DE89" s="26">
        <v>0</v>
      </c>
      <c r="DF89" s="26">
        <v>43</v>
      </c>
      <c r="DG89" s="26"/>
      <c r="DH89" s="26"/>
      <c r="DI89" s="26"/>
      <c r="DJ89" s="26"/>
      <c r="DK89" s="26"/>
      <c r="DL89" s="26"/>
      <c r="DM89" s="26"/>
      <c r="DN89" s="26">
        <v>9.09</v>
      </c>
      <c r="DO89" s="26"/>
      <c r="DP89" s="26"/>
      <c r="DQ89" s="26"/>
      <c r="DR89" s="26" t="s">
        <v>330</v>
      </c>
      <c r="DS89" s="26" t="s">
        <v>319</v>
      </c>
      <c r="DT89" s="26" t="b">
        <v>0</v>
      </c>
      <c r="DU89" s="26" t="s">
        <v>4505</v>
      </c>
      <c r="DV89" s="26">
        <v>3</v>
      </c>
      <c r="DW89" s="26"/>
      <c r="DX89" s="26"/>
      <c r="DY89" s="26"/>
      <c r="DZ89" s="26"/>
      <c r="EA89" s="26">
        <v>620491</v>
      </c>
    </row>
    <row r="90" spans="1:131">
      <c r="A90" s="42" t="s">
        <v>4506</v>
      </c>
      <c r="B90" s="26" t="s">
        <v>308</v>
      </c>
      <c r="C90" s="39">
        <v>43409</v>
      </c>
      <c r="D90" s="26" t="s">
        <v>4488</v>
      </c>
      <c r="E90" s="26" t="s">
        <v>4489</v>
      </c>
      <c r="F90" s="26" t="s">
        <v>4490</v>
      </c>
      <c r="G90" s="26" t="s">
        <v>309</v>
      </c>
      <c r="H90" s="26" t="s">
        <v>4377</v>
      </c>
      <c r="I90" s="26" t="s">
        <v>4491</v>
      </c>
      <c r="J90" s="26" t="s">
        <v>4492</v>
      </c>
      <c r="K90" s="26" t="s">
        <v>4493</v>
      </c>
      <c r="L90" s="26">
        <v>5043962.7</v>
      </c>
      <c r="M90" s="26">
        <v>1682374.1</v>
      </c>
      <c r="N90" s="26" t="s">
        <v>311</v>
      </c>
      <c r="O90" s="26" t="s">
        <v>4494</v>
      </c>
      <c r="P90" s="26"/>
      <c r="Q90" s="26" t="s">
        <v>4495</v>
      </c>
      <c r="R90" s="26">
        <v>2</v>
      </c>
      <c r="S90" s="26" t="s">
        <v>317</v>
      </c>
      <c r="T90" s="26" t="s">
        <v>321</v>
      </c>
      <c r="U90" s="26" t="s">
        <v>323</v>
      </c>
      <c r="V90" s="26"/>
      <c r="W90" s="26">
        <v>1</v>
      </c>
      <c r="X90" s="26"/>
      <c r="Y90" s="26" t="s">
        <v>325</v>
      </c>
      <c r="Z90" s="26"/>
      <c r="AA90" s="26" t="b">
        <v>0</v>
      </c>
      <c r="AB90" s="26" t="s">
        <v>330</v>
      </c>
      <c r="AC90" s="26" t="s">
        <v>330</v>
      </c>
      <c r="AD90" s="26" t="s">
        <v>334</v>
      </c>
      <c r="AE90" s="26">
        <v>60</v>
      </c>
      <c r="AF90" s="40">
        <v>43319</v>
      </c>
      <c r="AG90" s="26" t="s">
        <v>336</v>
      </c>
      <c r="AH90" s="26">
        <v>3</v>
      </c>
      <c r="AI90" s="26">
        <v>28.6</v>
      </c>
      <c r="AJ90" s="26">
        <v>170</v>
      </c>
      <c r="AK90" s="26" t="s">
        <v>337</v>
      </c>
      <c r="AL90" s="26" t="s">
        <v>4504</v>
      </c>
      <c r="AM90" s="26">
        <v>15.4</v>
      </c>
      <c r="AN90" s="26" t="s">
        <v>348</v>
      </c>
      <c r="AO90" s="26">
        <v>1999</v>
      </c>
      <c r="AP90" s="26">
        <v>349</v>
      </c>
      <c r="AQ90" s="26">
        <v>166</v>
      </c>
      <c r="AR90" s="26">
        <v>62</v>
      </c>
      <c r="AS90" s="26">
        <v>9.3000000000000007</v>
      </c>
      <c r="AT90" s="26" t="s">
        <v>352</v>
      </c>
      <c r="AU90" s="26">
        <v>6</v>
      </c>
      <c r="AV90" s="26">
        <v>0</v>
      </c>
      <c r="AW90" s="26">
        <v>0</v>
      </c>
      <c r="AX90" s="26">
        <v>46</v>
      </c>
      <c r="AY90" s="26">
        <v>0</v>
      </c>
      <c r="AZ90" s="26">
        <v>46</v>
      </c>
      <c r="BA90" s="26">
        <v>0</v>
      </c>
      <c r="BB90" s="26">
        <v>3.41</v>
      </c>
      <c r="BC90" s="26">
        <v>42.59</v>
      </c>
      <c r="BD90" s="26">
        <v>57.99</v>
      </c>
      <c r="BE90" s="26"/>
      <c r="BF90" s="26"/>
      <c r="BG90" s="26"/>
      <c r="BH90" s="26"/>
      <c r="BI90" s="26"/>
      <c r="BJ90" s="26"/>
      <c r="BK90" s="26"/>
      <c r="BL90" s="26"/>
      <c r="BM90" s="26"/>
      <c r="BN90" s="26"/>
      <c r="BO90" s="26">
        <v>27.6</v>
      </c>
      <c r="BP90" s="26">
        <v>0</v>
      </c>
      <c r="BQ90" s="26"/>
      <c r="BR90" s="26"/>
      <c r="BS90" s="26"/>
      <c r="BT90" s="26" t="s">
        <v>4497</v>
      </c>
      <c r="BU90" s="26">
        <v>2</v>
      </c>
      <c r="BV90" s="26"/>
      <c r="BW90" s="26"/>
      <c r="BX90" s="26"/>
      <c r="BY90" s="26"/>
      <c r="BZ90" s="26"/>
      <c r="CA90" s="26"/>
      <c r="CB90" s="26"/>
      <c r="CC90" s="26">
        <v>0</v>
      </c>
      <c r="CD90" s="26"/>
      <c r="CE90" s="26"/>
      <c r="CF90" s="26"/>
      <c r="CG90" s="26"/>
      <c r="CH90" s="26"/>
      <c r="CI90" s="26"/>
      <c r="CJ90" s="26"/>
      <c r="CK90" s="26"/>
      <c r="CL90" s="26"/>
      <c r="CM90" s="26"/>
      <c r="CN90" s="26"/>
      <c r="CO90" s="26"/>
      <c r="CP90" s="26"/>
      <c r="CQ90" s="26"/>
      <c r="CR90" s="26"/>
      <c r="CS90" s="26"/>
      <c r="CT90" s="26" t="b">
        <v>1</v>
      </c>
      <c r="CU90" s="26"/>
      <c r="CV90" s="26"/>
      <c r="CW90" s="26"/>
      <c r="CX90" s="26" t="s">
        <v>353</v>
      </c>
      <c r="CY90" s="26" t="s">
        <v>330</v>
      </c>
      <c r="CZ90" s="26">
        <v>0</v>
      </c>
      <c r="DA90" s="26"/>
      <c r="DB90" s="26"/>
      <c r="DC90" s="26"/>
      <c r="DD90" s="26"/>
      <c r="DE90" s="26">
        <v>33</v>
      </c>
      <c r="DF90" s="26">
        <v>46</v>
      </c>
      <c r="DG90" s="26"/>
      <c r="DH90" s="26"/>
      <c r="DI90" s="26"/>
      <c r="DJ90" s="26"/>
      <c r="DK90" s="26"/>
      <c r="DL90" s="26"/>
      <c r="DM90" s="26"/>
      <c r="DN90" s="26">
        <v>18.149999999999999</v>
      </c>
      <c r="DO90" s="26"/>
      <c r="DP90" s="26"/>
      <c r="DQ90" s="26"/>
      <c r="DR90" s="26" t="s">
        <v>330</v>
      </c>
      <c r="DS90" s="26" t="s">
        <v>319</v>
      </c>
      <c r="DT90" s="26" t="b">
        <v>0</v>
      </c>
      <c r="DU90" s="26" t="s">
        <v>4505</v>
      </c>
      <c r="DV90" s="26">
        <v>3</v>
      </c>
      <c r="DW90" s="26"/>
      <c r="DX90" s="26"/>
      <c r="DY90" s="26"/>
      <c r="DZ90" s="26"/>
      <c r="EA90" s="26">
        <v>620491</v>
      </c>
    </row>
    <row r="91" spans="1:131">
      <c r="A91" s="42" t="s">
        <v>4507</v>
      </c>
      <c r="B91" s="26" t="s">
        <v>308</v>
      </c>
      <c r="C91" s="39">
        <v>43409</v>
      </c>
      <c r="D91" s="26" t="s">
        <v>4488</v>
      </c>
      <c r="E91" s="26" t="s">
        <v>4489</v>
      </c>
      <c r="F91" s="26" t="s">
        <v>4490</v>
      </c>
      <c r="G91" s="26" t="s">
        <v>309</v>
      </c>
      <c r="H91" s="26" t="s">
        <v>4377</v>
      </c>
      <c r="I91" s="26" t="s">
        <v>4491</v>
      </c>
      <c r="J91" s="26" t="s">
        <v>4492</v>
      </c>
      <c r="K91" s="26" t="s">
        <v>4493</v>
      </c>
      <c r="L91" s="26">
        <v>5043962.7</v>
      </c>
      <c r="M91" s="26">
        <v>1682374.1</v>
      </c>
      <c r="N91" s="26" t="s">
        <v>311</v>
      </c>
      <c r="O91" s="26" t="s">
        <v>4494</v>
      </c>
      <c r="P91" s="26"/>
      <c r="Q91" s="26" t="s">
        <v>4495</v>
      </c>
      <c r="R91" s="26">
        <v>2</v>
      </c>
      <c r="S91" s="26" t="s">
        <v>318</v>
      </c>
      <c r="T91" s="26" t="s">
        <v>321</v>
      </c>
      <c r="U91" s="26" t="s">
        <v>323</v>
      </c>
      <c r="V91" s="26"/>
      <c r="W91" s="26">
        <v>1</v>
      </c>
      <c r="X91" s="26"/>
      <c r="Y91" s="26" t="s">
        <v>328</v>
      </c>
      <c r="Z91" s="26"/>
      <c r="AA91" s="26" t="s">
        <v>329</v>
      </c>
      <c r="AB91" s="26" t="s">
        <v>331</v>
      </c>
      <c r="AC91" s="26" t="s">
        <v>258</v>
      </c>
      <c r="AD91" s="26" t="s">
        <v>333</v>
      </c>
      <c r="AE91" s="26">
        <v>60</v>
      </c>
      <c r="AF91" s="40">
        <v>43319</v>
      </c>
      <c r="AG91" s="26" t="s">
        <v>336</v>
      </c>
      <c r="AH91" s="26">
        <v>3</v>
      </c>
      <c r="AI91" s="26">
        <v>28.6</v>
      </c>
      <c r="AJ91" s="26">
        <v>170</v>
      </c>
      <c r="AK91" s="26" t="s">
        <v>337</v>
      </c>
      <c r="AL91" s="26" t="s">
        <v>4504</v>
      </c>
      <c r="AM91" s="26">
        <v>17.5</v>
      </c>
      <c r="AN91" s="26" t="s">
        <v>348</v>
      </c>
      <c r="AO91" s="26">
        <v>1999</v>
      </c>
      <c r="AP91" s="26">
        <v>349</v>
      </c>
      <c r="AQ91" s="26">
        <v>166</v>
      </c>
      <c r="AR91" s="26">
        <v>65</v>
      </c>
      <c r="AS91" s="26">
        <v>5.8</v>
      </c>
      <c r="AT91" s="26" t="s">
        <v>352</v>
      </c>
      <c r="AU91" s="26">
        <v>5</v>
      </c>
      <c r="AV91" s="26">
        <v>0</v>
      </c>
      <c r="AW91" s="26">
        <v>0</v>
      </c>
      <c r="AX91" s="26">
        <v>49</v>
      </c>
      <c r="AY91" s="26">
        <v>0</v>
      </c>
      <c r="AZ91" s="26">
        <v>49</v>
      </c>
      <c r="BA91" s="26">
        <v>0.3</v>
      </c>
      <c r="BB91" s="26">
        <v>4.45</v>
      </c>
      <c r="BC91" s="26">
        <v>43.75</v>
      </c>
      <c r="BD91" s="26">
        <v>61.25</v>
      </c>
      <c r="BE91" s="26"/>
      <c r="BF91" s="26"/>
      <c r="BG91" s="26"/>
      <c r="BH91" s="26"/>
      <c r="BI91" s="26"/>
      <c r="BJ91" s="26"/>
      <c r="BK91" s="26"/>
      <c r="BL91" s="26"/>
      <c r="BM91" s="26"/>
      <c r="BN91" s="26"/>
      <c r="BO91" s="26">
        <v>27.6</v>
      </c>
      <c r="BP91" s="26">
        <v>0</v>
      </c>
      <c r="BQ91" s="26"/>
      <c r="BR91" s="26"/>
      <c r="BS91" s="26"/>
      <c r="BT91" s="26" t="s">
        <v>4497</v>
      </c>
      <c r="BU91" s="26">
        <v>2</v>
      </c>
      <c r="BV91" s="26"/>
      <c r="BW91" s="26"/>
      <c r="BX91" s="26"/>
      <c r="BY91" s="26"/>
      <c r="BZ91" s="26"/>
      <c r="CA91" s="26"/>
      <c r="CB91" s="26"/>
      <c r="CC91" s="26">
        <v>0</v>
      </c>
      <c r="CD91" s="26"/>
      <c r="CE91" s="26"/>
      <c r="CF91" s="26"/>
      <c r="CG91" s="26"/>
      <c r="CH91" s="26"/>
      <c r="CI91" s="26"/>
      <c r="CJ91" s="26"/>
      <c r="CK91" s="26"/>
      <c r="CL91" s="26"/>
      <c r="CM91" s="26"/>
      <c r="CN91" s="26"/>
      <c r="CO91" s="26"/>
      <c r="CP91" s="26"/>
      <c r="CQ91" s="26"/>
      <c r="CR91" s="26"/>
      <c r="CS91" s="26"/>
      <c r="CT91" s="26" t="b">
        <v>1</v>
      </c>
      <c r="CU91" s="26"/>
      <c r="CV91" s="26"/>
      <c r="CW91" s="26"/>
      <c r="CX91" s="26" t="s">
        <v>353</v>
      </c>
      <c r="CY91" s="26" t="s">
        <v>330</v>
      </c>
      <c r="CZ91" s="26">
        <v>0</v>
      </c>
      <c r="DA91" s="26"/>
      <c r="DB91" s="26"/>
      <c r="DC91" s="26"/>
      <c r="DD91" s="26"/>
      <c r="DE91" s="26">
        <v>16.399999999999999</v>
      </c>
      <c r="DF91" s="26">
        <v>49</v>
      </c>
      <c r="DG91" s="26"/>
      <c r="DH91" s="26"/>
      <c r="DI91" s="26"/>
      <c r="DJ91" s="26"/>
      <c r="DK91" s="26"/>
      <c r="DL91" s="26"/>
      <c r="DM91" s="26"/>
      <c r="DN91" s="26">
        <v>23.71</v>
      </c>
      <c r="DO91" s="26"/>
      <c r="DP91" s="26"/>
      <c r="DQ91" s="26"/>
      <c r="DR91" s="26" t="s">
        <v>330</v>
      </c>
      <c r="DS91" s="26" t="s">
        <v>319</v>
      </c>
      <c r="DT91" s="26" t="b">
        <v>0</v>
      </c>
      <c r="DU91" s="26" t="s">
        <v>4508</v>
      </c>
      <c r="DV91" s="26">
        <v>3</v>
      </c>
      <c r="DW91" s="26"/>
      <c r="DX91" s="26"/>
      <c r="DY91" s="26"/>
      <c r="DZ91" s="26"/>
      <c r="EA91" s="26">
        <v>620491</v>
      </c>
    </row>
    <row r="92" spans="1:131">
      <c r="A92" s="42" t="s">
        <v>4509</v>
      </c>
      <c r="B92" s="26" t="s">
        <v>308</v>
      </c>
      <c r="C92" s="39">
        <v>43409</v>
      </c>
      <c r="D92" s="26" t="s">
        <v>4488</v>
      </c>
      <c r="E92" s="26" t="s">
        <v>4489</v>
      </c>
      <c r="F92" s="26" t="s">
        <v>4490</v>
      </c>
      <c r="G92" s="26" t="s">
        <v>309</v>
      </c>
      <c r="H92" s="26" t="s">
        <v>4377</v>
      </c>
      <c r="I92" s="26" t="s">
        <v>4491</v>
      </c>
      <c r="J92" s="26" t="s">
        <v>4492</v>
      </c>
      <c r="K92" s="26" t="s">
        <v>4493</v>
      </c>
      <c r="L92" s="26">
        <v>5043962.7</v>
      </c>
      <c r="M92" s="26">
        <v>1682374.1</v>
      </c>
      <c r="N92" s="26" t="s">
        <v>311</v>
      </c>
      <c r="O92" s="26" t="s">
        <v>4494</v>
      </c>
      <c r="P92" s="26"/>
      <c r="Q92" s="26" t="s">
        <v>4495</v>
      </c>
      <c r="R92" s="26">
        <v>2</v>
      </c>
      <c r="S92" s="26" t="s">
        <v>319</v>
      </c>
      <c r="T92" s="26" t="s">
        <v>321</v>
      </c>
      <c r="U92" s="26" t="s">
        <v>323</v>
      </c>
      <c r="V92" s="26"/>
      <c r="W92" s="26">
        <v>4</v>
      </c>
      <c r="X92" s="26"/>
      <c r="Y92" s="26" t="s">
        <v>327</v>
      </c>
      <c r="Z92" s="26"/>
      <c r="AA92" s="26" t="s">
        <v>329</v>
      </c>
      <c r="AB92" s="26" t="s">
        <v>331</v>
      </c>
      <c r="AC92" s="26" t="s">
        <v>258</v>
      </c>
      <c r="AD92" s="26" t="s">
        <v>333</v>
      </c>
      <c r="AE92" s="26">
        <v>60</v>
      </c>
      <c r="AF92" s="40">
        <v>43319</v>
      </c>
      <c r="AG92" s="26">
        <v>1</v>
      </c>
      <c r="AH92" s="26">
        <v>3</v>
      </c>
      <c r="AI92" s="26">
        <v>28.6</v>
      </c>
      <c r="AJ92" s="26">
        <v>170</v>
      </c>
      <c r="AK92" s="26" t="s">
        <v>337</v>
      </c>
      <c r="AL92" s="26" t="s">
        <v>4504</v>
      </c>
      <c r="AM92" s="26">
        <v>17.8</v>
      </c>
      <c r="AN92" s="26" t="s">
        <v>348</v>
      </c>
      <c r="AO92" s="26">
        <v>1999</v>
      </c>
      <c r="AP92" s="26">
        <v>349</v>
      </c>
      <c r="AQ92" s="26">
        <v>166</v>
      </c>
      <c r="AR92" s="26">
        <v>62</v>
      </c>
      <c r="AS92" s="26">
        <v>5.4</v>
      </c>
      <c r="AT92" s="26" t="s">
        <v>352</v>
      </c>
      <c r="AU92" s="26">
        <v>5</v>
      </c>
      <c r="AV92" s="26">
        <v>0</v>
      </c>
      <c r="AW92" s="26">
        <v>0</v>
      </c>
      <c r="AX92" s="26">
        <v>44</v>
      </c>
      <c r="AY92" s="26">
        <v>0</v>
      </c>
      <c r="AZ92" s="26">
        <v>44</v>
      </c>
      <c r="BA92" s="26">
        <v>0.3</v>
      </c>
      <c r="BB92" s="26">
        <v>4.7699999999999996</v>
      </c>
      <c r="BC92" s="26">
        <v>38.43</v>
      </c>
      <c r="BD92" s="26">
        <v>56.23</v>
      </c>
      <c r="BE92" s="26"/>
      <c r="BF92" s="26"/>
      <c r="BG92" s="26"/>
      <c r="BH92" s="26"/>
      <c r="BI92" s="26"/>
      <c r="BJ92" s="26"/>
      <c r="BK92" s="26"/>
      <c r="BL92" s="26"/>
      <c r="BM92" s="26"/>
      <c r="BN92" s="26"/>
      <c r="BO92" s="26">
        <v>27.6</v>
      </c>
      <c r="BP92" s="26">
        <v>0</v>
      </c>
      <c r="BQ92" s="26"/>
      <c r="BR92" s="26"/>
      <c r="BS92" s="26"/>
      <c r="BT92" s="26" t="s">
        <v>4497</v>
      </c>
      <c r="BU92" s="26">
        <v>2</v>
      </c>
      <c r="BV92" s="26"/>
      <c r="BW92" s="26"/>
      <c r="BX92" s="26"/>
      <c r="BY92" s="26"/>
      <c r="BZ92" s="26"/>
      <c r="CA92" s="26"/>
      <c r="CB92" s="26"/>
      <c r="CC92" s="26">
        <v>0</v>
      </c>
      <c r="CD92" s="26"/>
      <c r="CE92" s="26"/>
      <c r="CF92" s="26"/>
      <c r="CG92" s="26"/>
      <c r="CH92" s="26"/>
      <c r="CI92" s="26"/>
      <c r="CJ92" s="26"/>
      <c r="CK92" s="26"/>
      <c r="CL92" s="26"/>
      <c r="CM92" s="26"/>
      <c r="CN92" s="26"/>
      <c r="CO92" s="26"/>
      <c r="CP92" s="26"/>
      <c r="CQ92" s="26"/>
      <c r="CR92" s="26"/>
      <c r="CS92" s="26"/>
      <c r="CT92" s="26" t="b">
        <v>1</v>
      </c>
      <c r="CU92" s="26"/>
      <c r="CV92" s="26"/>
      <c r="CW92" s="26"/>
      <c r="CX92" s="26" t="s">
        <v>353</v>
      </c>
      <c r="CY92" s="26" t="s">
        <v>330</v>
      </c>
      <c r="CZ92" s="26">
        <v>0</v>
      </c>
      <c r="DA92" s="26"/>
      <c r="DB92" s="26"/>
      <c r="DC92" s="26"/>
      <c r="DD92" s="26"/>
      <c r="DE92" s="26">
        <v>33</v>
      </c>
      <c r="DF92" s="26">
        <v>44</v>
      </c>
      <c r="DG92" s="26"/>
      <c r="DH92" s="26"/>
      <c r="DI92" s="26"/>
      <c r="DJ92" s="26"/>
      <c r="DK92" s="26"/>
      <c r="DL92" s="26"/>
      <c r="DM92" s="26"/>
      <c r="DN92" s="26">
        <v>6.96</v>
      </c>
      <c r="DO92" s="26"/>
      <c r="DP92" s="26"/>
      <c r="DQ92" s="26"/>
      <c r="DR92" s="26" t="s">
        <v>330</v>
      </c>
      <c r="DS92" s="26" t="s">
        <v>319</v>
      </c>
      <c r="DT92" s="26" t="b">
        <v>0</v>
      </c>
      <c r="DU92" s="26" t="s">
        <v>4508</v>
      </c>
      <c r="DV92" s="26">
        <v>3</v>
      </c>
      <c r="DW92" s="26"/>
      <c r="DX92" s="26"/>
      <c r="DY92" s="26"/>
      <c r="DZ92" s="26"/>
      <c r="EA92" s="26">
        <v>620491</v>
      </c>
    </row>
    <row r="93" spans="1:131">
      <c r="A93" s="42" t="s">
        <v>4510</v>
      </c>
      <c r="B93" s="26" t="s">
        <v>308</v>
      </c>
      <c r="C93" s="39">
        <v>43409</v>
      </c>
      <c r="D93" s="26" t="s">
        <v>4488</v>
      </c>
      <c r="E93" s="26" t="s">
        <v>4489</v>
      </c>
      <c r="F93" s="26" t="s">
        <v>4490</v>
      </c>
      <c r="G93" s="26" t="s">
        <v>309</v>
      </c>
      <c r="H93" s="26" t="s">
        <v>4377</v>
      </c>
      <c r="I93" s="26" t="s">
        <v>4491</v>
      </c>
      <c r="J93" s="26" t="s">
        <v>4492</v>
      </c>
      <c r="K93" s="26" t="s">
        <v>4493</v>
      </c>
      <c r="L93" s="26">
        <v>5043962.7</v>
      </c>
      <c r="M93" s="26">
        <v>1682374.1</v>
      </c>
      <c r="N93" s="26" t="s">
        <v>311</v>
      </c>
      <c r="O93" s="26" t="s">
        <v>4494</v>
      </c>
      <c r="P93" s="26"/>
      <c r="Q93" s="26" t="s">
        <v>4495</v>
      </c>
      <c r="R93" s="26">
        <v>3</v>
      </c>
      <c r="S93" s="26" t="s">
        <v>315</v>
      </c>
      <c r="T93" s="26" t="s">
        <v>321</v>
      </c>
      <c r="U93" s="26" t="s">
        <v>323</v>
      </c>
      <c r="V93" s="26"/>
      <c r="W93" s="26">
        <v>1</v>
      </c>
      <c r="X93" s="26"/>
      <c r="Y93" s="26" t="s">
        <v>324</v>
      </c>
      <c r="Z93" s="26"/>
      <c r="AA93" s="26" t="b">
        <v>0</v>
      </c>
      <c r="AB93" s="26" t="s">
        <v>330</v>
      </c>
      <c r="AC93" s="26" t="s">
        <v>330</v>
      </c>
      <c r="AD93" s="26" t="s">
        <v>334</v>
      </c>
      <c r="AE93" s="26">
        <v>60</v>
      </c>
      <c r="AF93" s="40">
        <v>43319</v>
      </c>
      <c r="AG93" s="26" t="s">
        <v>336</v>
      </c>
      <c r="AH93" s="26">
        <v>3</v>
      </c>
      <c r="AI93" s="26">
        <v>28.6</v>
      </c>
      <c r="AJ93" s="26">
        <v>290</v>
      </c>
      <c r="AK93" s="26" t="s">
        <v>337</v>
      </c>
      <c r="AL93" s="26" t="s">
        <v>4504</v>
      </c>
      <c r="AM93" s="26">
        <v>15</v>
      </c>
      <c r="AN93" s="26" t="s">
        <v>348</v>
      </c>
      <c r="AO93" s="26">
        <v>1999</v>
      </c>
      <c r="AP93" s="26">
        <v>349</v>
      </c>
      <c r="AQ93" s="26">
        <v>166</v>
      </c>
      <c r="AR93" s="26">
        <v>65</v>
      </c>
      <c r="AS93" s="26">
        <v>10.1</v>
      </c>
      <c r="AT93" s="26" t="s">
        <v>352</v>
      </c>
      <c r="AU93" s="26">
        <v>4</v>
      </c>
      <c r="AV93" s="26">
        <v>0</v>
      </c>
      <c r="AW93" s="26">
        <v>0</v>
      </c>
      <c r="AX93" s="26">
        <v>46</v>
      </c>
      <c r="AY93" s="26">
        <v>0</v>
      </c>
      <c r="AZ93" s="26">
        <v>46</v>
      </c>
      <c r="BA93" s="26">
        <v>0</v>
      </c>
      <c r="BB93" s="26">
        <v>3.18</v>
      </c>
      <c r="BC93" s="26">
        <v>42.82</v>
      </c>
      <c r="BD93" s="26">
        <v>57.82</v>
      </c>
      <c r="BE93" s="26"/>
      <c r="BF93" s="26"/>
      <c r="BG93" s="26"/>
      <c r="BH93" s="26"/>
      <c r="BI93" s="26"/>
      <c r="BJ93" s="26"/>
      <c r="BK93" s="26"/>
      <c r="BL93" s="26"/>
      <c r="BM93" s="26"/>
      <c r="BN93" s="26"/>
      <c r="BO93" s="26">
        <v>27.6</v>
      </c>
      <c r="BP93" s="26">
        <v>0</v>
      </c>
      <c r="BQ93" s="26"/>
      <c r="BR93" s="26"/>
      <c r="BS93" s="26"/>
      <c r="BT93" s="26" t="s">
        <v>4497</v>
      </c>
      <c r="BU93" s="26">
        <v>2</v>
      </c>
      <c r="BV93" s="26"/>
      <c r="BW93" s="26"/>
      <c r="BX93" s="26"/>
      <c r="BY93" s="26"/>
      <c r="BZ93" s="26"/>
      <c r="CA93" s="26"/>
      <c r="CB93" s="26"/>
      <c r="CC93" s="26">
        <v>0</v>
      </c>
      <c r="CD93" s="26"/>
      <c r="CE93" s="26"/>
      <c r="CF93" s="26"/>
      <c r="CG93" s="26"/>
      <c r="CH93" s="26"/>
      <c r="CI93" s="26"/>
      <c r="CJ93" s="26"/>
      <c r="CK93" s="26"/>
      <c r="CL93" s="26"/>
      <c r="CM93" s="26"/>
      <c r="CN93" s="26"/>
      <c r="CO93" s="26"/>
      <c r="CP93" s="26"/>
      <c r="CQ93" s="26"/>
      <c r="CR93" s="26"/>
      <c r="CS93" s="26"/>
      <c r="CT93" s="26" t="b">
        <v>1</v>
      </c>
      <c r="CU93" s="26"/>
      <c r="CV93" s="26"/>
      <c r="CW93" s="26"/>
      <c r="CX93" s="26" t="s">
        <v>353</v>
      </c>
      <c r="CY93" s="26" t="s">
        <v>330</v>
      </c>
      <c r="CZ93" s="26">
        <v>0</v>
      </c>
      <c r="DA93" s="26"/>
      <c r="DB93" s="26"/>
      <c r="DC93" s="26"/>
      <c r="DD93" s="26"/>
      <c r="DE93" s="26">
        <v>15.2</v>
      </c>
      <c r="DF93" s="26">
        <v>46</v>
      </c>
      <c r="DG93" s="26"/>
      <c r="DH93" s="26"/>
      <c r="DI93" s="26"/>
      <c r="DJ93" s="26"/>
      <c r="DK93" s="26"/>
      <c r="DL93" s="26"/>
      <c r="DM93" s="26"/>
      <c r="DN93" s="26">
        <v>19.149999999999999</v>
      </c>
      <c r="DO93" s="26"/>
      <c r="DP93" s="26"/>
      <c r="DQ93" s="26"/>
      <c r="DR93" s="26" t="s">
        <v>330</v>
      </c>
      <c r="DS93" s="26" t="s">
        <v>319</v>
      </c>
      <c r="DT93" s="26" t="b">
        <v>0</v>
      </c>
      <c r="DU93" s="26" t="s">
        <v>4498</v>
      </c>
      <c r="DV93" s="26">
        <v>3</v>
      </c>
      <c r="DW93" s="26"/>
      <c r="DX93" s="26"/>
      <c r="DY93" s="26"/>
      <c r="DZ93" s="26"/>
      <c r="EA93" s="26">
        <v>620491</v>
      </c>
    </row>
    <row r="94" spans="1:131">
      <c r="A94" s="42" t="s">
        <v>3388</v>
      </c>
      <c r="B94" s="26" t="s">
        <v>308</v>
      </c>
      <c r="C94" s="39">
        <v>43409</v>
      </c>
      <c r="D94" s="26" t="s">
        <v>4488</v>
      </c>
      <c r="E94" s="26" t="s">
        <v>4489</v>
      </c>
      <c r="F94" s="26" t="s">
        <v>4490</v>
      </c>
      <c r="G94" s="26" t="s">
        <v>309</v>
      </c>
      <c r="H94" s="26" t="s">
        <v>4377</v>
      </c>
      <c r="I94" s="26" t="s">
        <v>4491</v>
      </c>
      <c r="J94" s="26" t="s">
        <v>4492</v>
      </c>
      <c r="K94" s="26" t="s">
        <v>4493</v>
      </c>
      <c r="L94" s="26">
        <v>5043962.7</v>
      </c>
      <c r="M94" s="26">
        <v>1682374.1</v>
      </c>
      <c r="N94" s="26" t="s">
        <v>311</v>
      </c>
      <c r="O94" s="26" t="s">
        <v>4494</v>
      </c>
      <c r="P94" s="26"/>
      <c r="Q94" s="26" t="s">
        <v>4495</v>
      </c>
      <c r="R94" s="26">
        <v>3</v>
      </c>
      <c r="S94" s="26" t="s">
        <v>316</v>
      </c>
      <c r="T94" s="26" t="s">
        <v>321</v>
      </c>
      <c r="U94" s="26" t="s">
        <v>323</v>
      </c>
      <c r="V94" s="26"/>
      <c r="W94" s="26">
        <v>2</v>
      </c>
      <c r="X94" s="26"/>
      <c r="Y94" s="26" t="s">
        <v>325</v>
      </c>
      <c r="Z94" s="26"/>
      <c r="AA94" s="26" t="b">
        <v>0</v>
      </c>
      <c r="AB94" s="26" t="s">
        <v>330</v>
      </c>
      <c r="AC94" s="26" t="s">
        <v>330</v>
      </c>
      <c r="AD94" s="26" t="s">
        <v>334</v>
      </c>
      <c r="AE94" s="26">
        <v>60</v>
      </c>
      <c r="AF94" s="40">
        <v>43319</v>
      </c>
      <c r="AG94" s="26" t="s">
        <v>336</v>
      </c>
      <c r="AH94" s="26">
        <v>3</v>
      </c>
      <c r="AI94" s="26">
        <v>28.6</v>
      </c>
      <c r="AJ94" s="26">
        <v>290</v>
      </c>
      <c r="AK94" s="26" t="s">
        <v>337</v>
      </c>
      <c r="AL94" s="26" t="s">
        <v>4504</v>
      </c>
      <c r="AM94" s="26">
        <v>15.4</v>
      </c>
      <c r="AN94" s="26" t="s">
        <v>348</v>
      </c>
      <c r="AO94" s="26">
        <v>1999</v>
      </c>
      <c r="AP94" s="26">
        <v>349</v>
      </c>
      <c r="AQ94" s="26">
        <v>166</v>
      </c>
      <c r="AR94" s="26">
        <v>62</v>
      </c>
      <c r="AS94" s="26">
        <v>9.3000000000000007</v>
      </c>
      <c r="AT94" s="26" t="s">
        <v>352</v>
      </c>
      <c r="AU94" s="26">
        <v>4</v>
      </c>
      <c r="AV94" s="26">
        <v>0</v>
      </c>
      <c r="AW94" s="26">
        <v>0</v>
      </c>
      <c r="AX94" s="26">
        <v>43</v>
      </c>
      <c r="AY94" s="26">
        <v>0</v>
      </c>
      <c r="AZ94" s="26">
        <v>43</v>
      </c>
      <c r="BA94" s="26">
        <v>0</v>
      </c>
      <c r="BB94" s="26">
        <v>3.41</v>
      </c>
      <c r="BC94" s="26">
        <v>39.590000000000003</v>
      </c>
      <c r="BD94" s="26">
        <v>54.99</v>
      </c>
      <c r="BE94" s="26"/>
      <c r="BF94" s="26"/>
      <c r="BG94" s="26"/>
      <c r="BH94" s="26"/>
      <c r="BI94" s="26"/>
      <c r="BJ94" s="26"/>
      <c r="BK94" s="26"/>
      <c r="BL94" s="26"/>
      <c r="BM94" s="26"/>
      <c r="BN94" s="26"/>
      <c r="BO94" s="26">
        <v>27.6</v>
      </c>
      <c r="BP94" s="26">
        <v>0</v>
      </c>
      <c r="BQ94" s="26"/>
      <c r="BR94" s="26"/>
      <c r="BS94" s="26"/>
      <c r="BT94" s="26" t="s">
        <v>4497</v>
      </c>
      <c r="BU94" s="26">
        <v>2</v>
      </c>
      <c r="BV94" s="26"/>
      <c r="BW94" s="26"/>
      <c r="BX94" s="26"/>
      <c r="BY94" s="26"/>
      <c r="BZ94" s="26"/>
      <c r="CA94" s="26"/>
      <c r="CB94" s="26"/>
      <c r="CC94" s="26">
        <v>0</v>
      </c>
      <c r="CD94" s="26"/>
      <c r="CE94" s="26"/>
      <c r="CF94" s="26"/>
      <c r="CG94" s="26"/>
      <c r="CH94" s="26"/>
      <c r="CI94" s="26"/>
      <c r="CJ94" s="26"/>
      <c r="CK94" s="26"/>
      <c r="CL94" s="26"/>
      <c r="CM94" s="26"/>
      <c r="CN94" s="26"/>
      <c r="CO94" s="26"/>
      <c r="CP94" s="26"/>
      <c r="CQ94" s="26"/>
      <c r="CR94" s="26"/>
      <c r="CS94" s="26"/>
      <c r="CT94" s="26" t="b">
        <v>1</v>
      </c>
      <c r="CU94" s="26"/>
      <c r="CV94" s="26"/>
      <c r="CW94" s="26"/>
      <c r="CX94" s="26" t="s">
        <v>353</v>
      </c>
      <c r="CY94" s="26" t="s">
        <v>330</v>
      </c>
      <c r="CZ94" s="26">
        <v>0</v>
      </c>
      <c r="DA94" s="26"/>
      <c r="DB94" s="26"/>
      <c r="DC94" s="26"/>
      <c r="DD94" s="26"/>
      <c r="DE94" s="26">
        <v>0</v>
      </c>
      <c r="DF94" s="26">
        <v>43</v>
      </c>
      <c r="DG94" s="26"/>
      <c r="DH94" s="26"/>
      <c r="DI94" s="26"/>
      <c r="DJ94" s="26"/>
      <c r="DK94" s="26"/>
      <c r="DL94" s="26"/>
      <c r="DM94" s="26"/>
      <c r="DN94" s="26">
        <v>9.09</v>
      </c>
      <c r="DO94" s="26"/>
      <c r="DP94" s="26"/>
      <c r="DQ94" s="26"/>
      <c r="DR94" s="26" t="s">
        <v>330</v>
      </c>
      <c r="DS94" s="26" t="s">
        <v>319</v>
      </c>
      <c r="DT94" s="26" t="b">
        <v>0</v>
      </c>
      <c r="DU94" s="26" t="s">
        <v>4505</v>
      </c>
      <c r="DV94" s="26">
        <v>3</v>
      </c>
      <c r="DW94" s="26"/>
      <c r="DX94" s="26"/>
      <c r="DY94" s="26"/>
      <c r="DZ94" s="26"/>
      <c r="EA94" s="26">
        <v>620491</v>
      </c>
    </row>
    <row r="95" spans="1:131">
      <c r="A95" s="42" t="s">
        <v>4511</v>
      </c>
      <c r="B95" s="26" t="s">
        <v>308</v>
      </c>
      <c r="C95" s="39">
        <v>43409</v>
      </c>
      <c r="D95" s="26" t="s">
        <v>4488</v>
      </c>
      <c r="E95" s="26" t="s">
        <v>4489</v>
      </c>
      <c r="F95" s="26" t="s">
        <v>4490</v>
      </c>
      <c r="G95" s="26" t="s">
        <v>309</v>
      </c>
      <c r="H95" s="26" t="s">
        <v>4377</v>
      </c>
      <c r="I95" s="26" t="s">
        <v>4491</v>
      </c>
      <c r="J95" s="26" t="s">
        <v>4492</v>
      </c>
      <c r="K95" s="26" t="s">
        <v>4493</v>
      </c>
      <c r="L95" s="26">
        <v>5043962.7</v>
      </c>
      <c r="M95" s="26">
        <v>1682374.1</v>
      </c>
      <c r="N95" s="26" t="s">
        <v>311</v>
      </c>
      <c r="O95" s="26" t="s">
        <v>4494</v>
      </c>
      <c r="P95" s="26"/>
      <c r="Q95" s="26" t="s">
        <v>4495</v>
      </c>
      <c r="R95" s="26">
        <v>3</v>
      </c>
      <c r="S95" s="26" t="s">
        <v>317</v>
      </c>
      <c r="T95" s="26" t="s">
        <v>321</v>
      </c>
      <c r="U95" s="26" t="s">
        <v>323</v>
      </c>
      <c r="V95" s="26"/>
      <c r="W95" s="26">
        <v>1</v>
      </c>
      <c r="X95" s="26"/>
      <c r="Y95" s="26" t="s">
        <v>325</v>
      </c>
      <c r="Z95" s="26"/>
      <c r="AA95" s="26" t="b">
        <v>0</v>
      </c>
      <c r="AB95" s="26" t="s">
        <v>330</v>
      </c>
      <c r="AC95" s="26" t="s">
        <v>330</v>
      </c>
      <c r="AD95" s="26" t="s">
        <v>334</v>
      </c>
      <c r="AE95" s="26">
        <v>60</v>
      </c>
      <c r="AF95" s="40">
        <v>43319</v>
      </c>
      <c r="AG95" s="26" t="s">
        <v>336</v>
      </c>
      <c r="AH95" s="26">
        <v>3</v>
      </c>
      <c r="AI95" s="26">
        <v>28.6</v>
      </c>
      <c r="AJ95" s="26">
        <v>290</v>
      </c>
      <c r="AK95" s="26" t="s">
        <v>337</v>
      </c>
      <c r="AL95" s="26" t="s">
        <v>4504</v>
      </c>
      <c r="AM95" s="26">
        <v>15.4</v>
      </c>
      <c r="AN95" s="26" t="s">
        <v>348</v>
      </c>
      <c r="AO95" s="26">
        <v>1999</v>
      </c>
      <c r="AP95" s="26">
        <v>349</v>
      </c>
      <c r="AQ95" s="26">
        <v>166</v>
      </c>
      <c r="AR95" s="26">
        <v>62</v>
      </c>
      <c r="AS95" s="26">
        <v>9.3000000000000007</v>
      </c>
      <c r="AT95" s="26" t="s">
        <v>352</v>
      </c>
      <c r="AU95" s="26">
        <v>4</v>
      </c>
      <c r="AV95" s="26">
        <v>0</v>
      </c>
      <c r="AW95" s="26">
        <v>0</v>
      </c>
      <c r="AX95" s="26">
        <v>46</v>
      </c>
      <c r="AY95" s="26">
        <v>0</v>
      </c>
      <c r="AZ95" s="26">
        <v>46</v>
      </c>
      <c r="BA95" s="26">
        <v>0</v>
      </c>
      <c r="BB95" s="26">
        <v>3.41</v>
      </c>
      <c r="BC95" s="26">
        <v>42.59</v>
      </c>
      <c r="BD95" s="26">
        <v>57.99</v>
      </c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>
        <v>27.6</v>
      </c>
      <c r="BP95" s="26">
        <v>0</v>
      </c>
      <c r="BQ95" s="26"/>
      <c r="BR95" s="26"/>
      <c r="BS95" s="26"/>
      <c r="BT95" s="26" t="s">
        <v>4497</v>
      </c>
      <c r="BU95" s="26">
        <v>2</v>
      </c>
      <c r="BV95" s="26"/>
      <c r="BW95" s="26"/>
      <c r="BX95" s="26"/>
      <c r="BY95" s="26"/>
      <c r="BZ95" s="26"/>
      <c r="CA95" s="26"/>
      <c r="CB95" s="26"/>
      <c r="CC95" s="26">
        <v>0</v>
      </c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 t="b">
        <v>1</v>
      </c>
      <c r="CU95" s="26"/>
      <c r="CV95" s="26"/>
      <c r="CW95" s="26"/>
      <c r="CX95" s="26" t="s">
        <v>353</v>
      </c>
      <c r="CY95" s="26" t="s">
        <v>330</v>
      </c>
      <c r="CZ95" s="26">
        <v>0</v>
      </c>
      <c r="DA95" s="26"/>
      <c r="DB95" s="26"/>
      <c r="DC95" s="26"/>
      <c r="DD95" s="26"/>
      <c r="DE95" s="26">
        <v>33</v>
      </c>
      <c r="DF95" s="26">
        <v>46</v>
      </c>
      <c r="DG95" s="26"/>
      <c r="DH95" s="26"/>
      <c r="DI95" s="26"/>
      <c r="DJ95" s="26"/>
      <c r="DK95" s="26"/>
      <c r="DL95" s="26"/>
      <c r="DM95" s="26"/>
      <c r="DN95" s="26">
        <v>18.149999999999999</v>
      </c>
      <c r="DO95" s="26"/>
      <c r="DP95" s="26"/>
      <c r="DQ95" s="26"/>
      <c r="DR95" s="26" t="s">
        <v>330</v>
      </c>
      <c r="DS95" s="26" t="s">
        <v>319</v>
      </c>
      <c r="DT95" s="26" t="b">
        <v>0</v>
      </c>
      <c r="DU95" s="26" t="s">
        <v>4505</v>
      </c>
      <c r="DV95" s="26">
        <v>3</v>
      </c>
      <c r="DW95" s="26"/>
      <c r="DX95" s="26"/>
      <c r="DY95" s="26"/>
      <c r="DZ95" s="26"/>
      <c r="EA95" s="26">
        <v>620491</v>
      </c>
    </row>
    <row r="96" spans="1:131">
      <c r="A96" s="42" t="s">
        <v>4512</v>
      </c>
      <c r="B96" s="26" t="s">
        <v>308</v>
      </c>
      <c r="C96" s="39">
        <v>43409</v>
      </c>
      <c r="D96" s="26" t="s">
        <v>4488</v>
      </c>
      <c r="E96" s="26" t="s">
        <v>4489</v>
      </c>
      <c r="F96" s="26" t="s">
        <v>4490</v>
      </c>
      <c r="G96" s="26" t="s">
        <v>309</v>
      </c>
      <c r="H96" s="26" t="s">
        <v>4377</v>
      </c>
      <c r="I96" s="26" t="s">
        <v>4491</v>
      </c>
      <c r="J96" s="26" t="s">
        <v>4492</v>
      </c>
      <c r="K96" s="26" t="s">
        <v>4493</v>
      </c>
      <c r="L96" s="26">
        <v>5043962.7</v>
      </c>
      <c r="M96" s="26">
        <v>1682374.1</v>
      </c>
      <c r="N96" s="26" t="s">
        <v>311</v>
      </c>
      <c r="O96" s="26" t="s">
        <v>4494</v>
      </c>
      <c r="P96" s="26"/>
      <c r="Q96" s="26" t="s">
        <v>4495</v>
      </c>
      <c r="R96" s="26">
        <v>3</v>
      </c>
      <c r="S96" s="26" t="s">
        <v>318</v>
      </c>
      <c r="T96" s="26" t="s">
        <v>321</v>
      </c>
      <c r="U96" s="26" t="s">
        <v>323</v>
      </c>
      <c r="V96" s="26"/>
      <c r="W96" s="26">
        <v>1</v>
      </c>
      <c r="X96" s="26"/>
      <c r="Y96" s="26" t="s">
        <v>328</v>
      </c>
      <c r="Z96" s="26"/>
      <c r="AA96" s="26" t="s">
        <v>329</v>
      </c>
      <c r="AB96" s="26" t="s">
        <v>331</v>
      </c>
      <c r="AC96" s="26" t="s">
        <v>258</v>
      </c>
      <c r="AD96" s="26" t="s">
        <v>333</v>
      </c>
      <c r="AE96" s="26">
        <v>60</v>
      </c>
      <c r="AF96" s="40">
        <v>43319</v>
      </c>
      <c r="AG96" s="26" t="s">
        <v>336</v>
      </c>
      <c r="AH96" s="26">
        <v>3</v>
      </c>
      <c r="AI96" s="26">
        <v>28.6</v>
      </c>
      <c r="AJ96" s="26">
        <v>290</v>
      </c>
      <c r="AK96" s="26" t="s">
        <v>337</v>
      </c>
      <c r="AL96" s="26" t="s">
        <v>4504</v>
      </c>
      <c r="AM96" s="26">
        <v>17.5</v>
      </c>
      <c r="AN96" s="26" t="s">
        <v>348</v>
      </c>
      <c r="AO96" s="26">
        <v>1999</v>
      </c>
      <c r="AP96" s="26">
        <v>349</v>
      </c>
      <c r="AQ96" s="26">
        <v>166</v>
      </c>
      <c r="AR96" s="26">
        <v>65</v>
      </c>
      <c r="AS96" s="26">
        <v>5.8</v>
      </c>
      <c r="AT96" s="26" t="s">
        <v>352</v>
      </c>
      <c r="AU96" s="26">
        <v>2</v>
      </c>
      <c r="AV96" s="26">
        <v>0</v>
      </c>
      <c r="AW96" s="26">
        <v>0</v>
      </c>
      <c r="AX96" s="26">
        <v>49</v>
      </c>
      <c r="AY96" s="26">
        <v>0</v>
      </c>
      <c r="AZ96" s="26">
        <v>49</v>
      </c>
      <c r="BA96" s="26">
        <v>0.3</v>
      </c>
      <c r="BB96" s="26">
        <v>4.45</v>
      </c>
      <c r="BC96" s="26">
        <v>43.75</v>
      </c>
      <c r="BD96" s="26">
        <v>61.25</v>
      </c>
      <c r="BE96" s="26"/>
      <c r="BF96" s="26"/>
      <c r="BG96" s="26"/>
      <c r="BH96" s="26"/>
      <c r="BI96" s="26"/>
      <c r="BJ96" s="26"/>
      <c r="BK96" s="26"/>
      <c r="BL96" s="26"/>
      <c r="BM96" s="26"/>
      <c r="BN96" s="26"/>
      <c r="BO96" s="26">
        <v>27.6</v>
      </c>
      <c r="BP96" s="26">
        <v>0</v>
      </c>
      <c r="BQ96" s="26"/>
      <c r="BR96" s="26"/>
      <c r="BS96" s="26"/>
      <c r="BT96" s="26" t="s">
        <v>4497</v>
      </c>
      <c r="BU96" s="26">
        <v>2</v>
      </c>
      <c r="BV96" s="26"/>
      <c r="BW96" s="26"/>
      <c r="BX96" s="26"/>
      <c r="BY96" s="26"/>
      <c r="BZ96" s="26"/>
      <c r="CA96" s="26"/>
      <c r="CB96" s="26"/>
      <c r="CC96" s="26">
        <v>0</v>
      </c>
      <c r="CD96" s="26"/>
      <c r="CE96" s="26"/>
      <c r="CF96" s="26"/>
      <c r="CG96" s="26"/>
      <c r="CH96" s="26"/>
      <c r="CI96" s="26"/>
      <c r="CJ96" s="26"/>
      <c r="CK96" s="26"/>
      <c r="CL96" s="26"/>
      <c r="CM96" s="26"/>
      <c r="CN96" s="26"/>
      <c r="CO96" s="26"/>
      <c r="CP96" s="26"/>
      <c r="CQ96" s="26"/>
      <c r="CR96" s="26"/>
      <c r="CS96" s="26"/>
      <c r="CT96" s="26" t="b">
        <v>1</v>
      </c>
      <c r="CU96" s="26"/>
      <c r="CV96" s="26"/>
      <c r="CW96" s="26"/>
      <c r="CX96" s="26" t="s">
        <v>353</v>
      </c>
      <c r="CY96" s="26" t="s">
        <v>330</v>
      </c>
      <c r="CZ96" s="26">
        <v>0</v>
      </c>
      <c r="DA96" s="26"/>
      <c r="DB96" s="26"/>
      <c r="DC96" s="26"/>
      <c r="DD96" s="26"/>
      <c r="DE96" s="26">
        <v>16.399999999999999</v>
      </c>
      <c r="DF96" s="26">
        <v>49</v>
      </c>
      <c r="DG96" s="26"/>
      <c r="DH96" s="26"/>
      <c r="DI96" s="26"/>
      <c r="DJ96" s="26"/>
      <c r="DK96" s="26"/>
      <c r="DL96" s="26"/>
      <c r="DM96" s="26"/>
      <c r="DN96" s="26">
        <v>23.71</v>
      </c>
      <c r="DO96" s="26"/>
      <c r="DP96" s="26"/>
      <c r="DQ96" s="26"/>
      <c r="DR96" s="26" t="s">
        <v>330</v>
      </c>
      <c r="DS96" s="26" t="s">
        <v>319</v>
      </c>
      <c r="DT96" s="26" t="b">
        <v>0</v>
      </c>
      <c r="DU96" s="26" t="s">
        <v>4508</v>
      </c>
      <c r="DV96" s="26">
        <v>3</v>
      </c>
      <c r="DW96" s="26"/>
      <c r="DX96" s="26"/>
      <c r="DY96" s="26"/>
      <c r="DZ96" s="26"/>
      <c r="EA96" s="26">
        <v>620491</v>
      </c>
    </row>
    <row r="97" spans="1:131">
      <c r="A97" s="42" t="s">
        <v>4513</v>
      </c>
      <c r="B97" s="26" t="s">
        <v>308</v>
      </c>
      <c r="C97" s="39">
        <v>43409</v>
      </c>
      <c r="D97" s="26" t="s">
        <v>4488</v>
      </c>
      <c r="E97" s="26" t="s">
        <v>4489</v>
      </c>
      <c r="F97" s="26" t="s">
        <v>4490</v>
      </c>
      <c r="G97" s="26" t="s">
        <v>309</v>
      </c>
      <c r="H97" s="26" t="s">
        <v>4377</v>
      </c>
      <c r="I97" s="26" t="s">
        <v>4491</v>
      </c>
      <c r="J97" s="26" t="s">
        <v>4492</v>
      </c>
      <c r="K97" s="26" t="s">
        <v>4493</v>
      </c>
      <c r="L97" s="26">
        <v>5043962.7</v>
      </c>
      <c r="M97" s="26">
        <v>1682374.1</v>
      </c>
      <c r="N97" s="26" t="s">
        <v>311</v>
      </c>
      <c r="O97" s="26" t="s">
        <v>4494</v>
      </c>
      <c r="P97" s="26"/>
      <c r="Q97" s="26" t="s">
        <v>4495</v>
      </c>
      <c r="R97" s="26">
        <v>3</v>
      </c>
      <c r="S97" s="26" t="s">
        <v>319</v>
      </c>
      <c r="T97" s="26" t="s">
        <v>321</v>
      </c>
      <c r="U97" s="26" t="s">
        <v>323</v>
      </c>
      <c r="V97" s="26"/>
      <c r="W97" s="26">
        <v>4</v>
      </c>
      <c r="X97" s="26"/>
      <c r="Y97" s="26" t="s">
        <v>327</v>
      </c>
      <c r="Z97" s="26"/>
      <c r="AA97" s="26" t="s">
        <v>329</v>
      </c>
      <c r="AB97" s="26" t="s">
        <v>331</v>
      </c>
      <c r="AC97" s="26" t="s">
        <v>258</v>
      </c>
      <c r="AD97" s="26" t="s">
        <v>333</v>
      </c>
      <c r="AE97" s="26">
        <v>60</v>
      </c>
      <c r="AF97" s="40">
        <v>43319</v>
      </c>
      <c r="AG97" s="26">
        <v>1</v>
      </c>
      <c r="AH97" s="26">
        <v>3</v>
      </c>
      <c r="AI97" s="26">
        <v>28.6</v>
      </c>
      <c r="AJ97" s="26">
        <v>290</v>
      </c>
      <c r="AK97" s="26" t="s">
        <v>337</v>
      </c>
      <c r="AL97" s="26" t="s">
        <v>4504</v>
      </c>
      <c r="AM97" s="26">
        <v>17.8</v>
      </c>
      <c r="AN97" s="26" t="s">
        <v>348</v>
      </c>
      <c r="AO97" s="26">
        <v>1999</v>
      </c>
      <c r="AP97" s="26">
        <v>349</v>
      </c>
      <c r="AQ97" s="26">
        <v>166</v>
      </c>
      <c r="AR97" s="26">
        <v>62</v>
      </c>
      <c r="AS97" s="26">
        <v>5.4</v>
      </c>
      <c r="AT97" s="26" t="s">
        <v>352</v>
      </c>
      <c r="AU97" s="26">
        <v>2</v>
      </c>
      <c r="AV97" s="26">
        <v>0</v>
      </c>
      <c r="AW97" s="26">
        <v>0</v>
      </c>
      <c r="AX97" s="26">
        <v>44</v>
      </c>
      <c r="AY97" s="26">
        <v>0</v>
      </c>
      <c r="AZ97" s="26">
        <v>44</v>
      </c>
      <c r="BA97" s="26">
        <v>0.3</v>
      </c>
      <c r="BB97" s="26">
        <v>4.7699999999999996</v>
      </c>
      <c r="BC97" s="26">
        <v>38.43</v>
      </c>
      <c r="BD97" s="26">
        <v>56.23</v>
      </c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26">
        <v>27.6</v>
      </c>
      <c r="BP97" s="26">
        <v>0</v>
      </c>
      <c r="BQ97" s="26"/>
      <c r="BR97" s="26"/>
      <c r="BS97" s="26"/>
      <c r="BT97" s="26" t="s">
        <v>4497</v>
      </c>
      <c r="BU97" s="26">
        <v>2</v>
      </c>
      <c r="BV97" s="26"/>
      <c r="BW97" s="26"/>
      <c r="BX97" s="26"/>
      <c r="BY97" s="26"/>
      <c r="BZ97" s="26"/>
      <c r="CA97" s="26"/>
      <c r="CB97" s="26"/>
      <c r="CC97" s="26">
        <v>0</v>
      </c>
      <c r="CD97" s="26"/>
      <c r="CE97" s="26"/>
      <c r="CF97" s="26"/>
      <c r="CG97" s="26"/>
      <c r="CH97" s="26"/>
      <c r="CI97" s="26"/>
      <c r="CJ97" s="26"/>
      <c r="CK97" s="26"/>
      <c r="CL97" s="26"/>
      <c r="CM97" s="26"/>
      <c r="CN97" s="26"/>
      <c r="CO97" s="26"/>
      <c r="CP97" s="26"/>
      <c r="CQ97" s="26"/>
      <c r="CR97" s="26"/>
      <c r="CS97" s="26"/>
      <c r="CT97" s="26" t="b">
        <v>1</v>
      </c>
      <c r="CU97" s="26"/>
      <c r="CV97" s="26"/>
      <c r="CW97" s="26"/>
      <c r="CX97" s="26" t="s">
        <v>353</v>
      </c>
      <c r="CY97" s="26" t="s">
        <v>330</v>
      </c>
      <c r="CZ97" s="26">
        <v>0</v>
      </c>
      <c r="DA97" s="26"/>
      <c r="DB97" s="26"/>
      <c r="DC97" s="26"/>
      <c r="DD97" s="26"/>
      <c r="DE97" s="26">
        <v>33</v>
      </c>
      <c r="DF97" s="26">
        <v>44</v>
      </c>
      <c r="DG97" s="26"/>
      <c r="DH97" s="26"/>
      <c r="DI97" s="26"/>
      <c r="DJ97" s="26"/>
      <c r="DK97" s="26"/>
      <c r="DL97" s="26"/>
      <c r="DM97" s="26"/>
      <c r="DN97" s="26">
        <v>6.96</v>
      </c>
      <c r="DO97" s="26"/>
      <c r="DP97" s="26"/>
      <c r="DQ97" s="26"/>
      <c r="DR97" s="26" t="s">
        <v>330</v>
      </c>
      <c r="DS97" s="26" t="s">
        <v>319</v>
      </c>
      <c r="DT97" s="26" t="b">
        <v>0</v>
      </c>
      <c r="DU97" s="26" t="s">
        <v>4508</v>
      </c>
      <c r="DV97" s="26">
        <v>3</v>
      </c>
      <c r="DW97" s="26"/>
      <c r="DX97" s="26"/>
      <c r="DY97" s="26"/>
      <c r="DZ97" s="26"/>
      <c r="EA97" s="26">
        <v>620491</v>
      </c>
    </row>
    <row r="98" spans="1:131">
      <c r="A98" s="42" t="s">
        <v>4514</v>
      </c>
      <c r="B98" s="26" t="s">
        <v>308</v>
      </c>
      <c r="C98" s="39">
        <v>43410</v>
      </c>
      <c r="D98" s="26" t="s">
        <v>4515</v>
      </c>
      <c r="E98" s="26" t="s">
        <v>4516</v>
      </c>
      <c r="F98" s="26" t="s">
        <v>4517</v>
      </c>
      <c r="G98" s="26" t="s">
        <v>309</v>
      </c>
      <c r="H98" s="26" t="s">
        <v>4405</v>
      </c>
      <c r="I98" s="26" t="s">
        <v>4518</v>
      </c>
      <c r="J98" s="26" t="s">
        <v>4519</v>
      </c>
      <c r="K98" s="26" t="s">
        <v>4520</v>
      </c>
      <c r="L98" s="26">
        <v>5047262</v>
      </c>
      <c r="M98" s="26">
        <v>1677437</v>
      </c>
      <c r="N98" s="26" t="s">
        <v>311</v>
      </c>
      <c r="O98" s="26" t="s">
        <v>314</v>
      </c>
      <c r="P98" s="26"/>
      <c r="Q98" s="26" t="s">
        <v>4521</v>
      </c>
      <c r="R98" s="26">
        <v>1</v>
      </c>
      <c r="S98" s="26" t="s">
        <v>315</v>
      </c>
      <c r="T98" s="26" t="s">
        <v>320</v>
      </c>
      <c r="U98" s="26" t="s">
        <v>322</v>
      </c>
      <c r="V98" s="26"/>
      <c r="W98" s="26">
        <v>1</v>
      </c>
      <c r="X98" s="26"/>
      <c r="Y98" s="26" t="s">
        <v>324</v>
      </c>
      <c r="Z98" s="26"/>
      <c r="AA98" s="26" t="b">
        <v>0</v>
      </c>
      <c r="AB98" s="26" t="s">
        <v>330</v>
      </c>
      <c r="AC98" s="26" t="s">
        <v>330</v>
      </c>
      <c r="AD98" s="26" t="s">
        <v>332</v>
      </c>
      <c r="AE98" s="26">
        <v>22</v>
      </c>
      <c r="AF98" s="40">
        <v>43132</v>
      </c>
      <c r="AG98" s="26" t="s">
        <v>336</v>
      </c>
      <c r="AH98" s="26">
        <v>0</v>
      </c>
      <c r="AI98" s="26">
        <v>21.03</v>
      </c>
      <c r="AJ98" s="26">
        <v>160</v>
      </c>
      <c r="AK98" s="26" t="s">
        <v>337</v>
      </c>
      <c r="AL98" s="26" t="s">
        <v>4522</v>
      </c>
      <c r="AM98" s="26">
        <v>14.6</v>
      </c>
      <c r="AN98" s="26" t="s">
        <v>347</v>
      </c>
      <c r="AO98" s="26">
        <v>1360</v>
      </c>
      <c r="AP98" s="26">
        <v>259</v>
      </c>
      <c r="AQ98" s="26">
        <v>135</v>
      </c>
      <c r="AR98" s="26">
        <v>69</v>
      </c>
      <c r="AS98" s="26">
        <v>15.7</v>
      </c>
      <c r="AT98" s="26" t="s">
        <v>350</v>
      </c>
      <c r="AU98" s="26">
        <v>5</v>
      </c>
      <c r="AV98" s="26">
        <v>0</v>
      </c>
      <c r="AW98" s="26">
        <v>0</v>
      </c>
      <c r="AX98" s="26">
        <v>46</v>
      </c>
      <c r="AY98" s="26">
        <v>0</v>
      </c>
      <c r="AZ98" s="26">
        <v>46</v>
      </c>
      <c r="BA98" s="26">
        <v>0.4</v>
      </c>
      <c r="BB98" s="26">
        <v>1.42</v>
      </c>
      <c r="BC98" s="26">
        <v>44.18</v>
      </c>
      <c r="BD98" s="26">
        <v>58.78</v>
      </c>
      <c r="BE98" s="26"/>
      <c r="BF98" s="26"/>
      <c r="BG98" s="26"/>
      <c r="BH98" s="26"/>
      <c r="BI98" s="26"/>
      <c r="BJ98" s="26"/>
      <c r="BK98" s="26"/>
      <c r="BL98" s="26"/>
      <c r="BM98" s="26"/>
      <c r="BN98" s="26"/>
      <c r="BO98" s="26">
        <v>20.350000000000001</v>
      </c>
      <c r="BP98" s="26">
        <v>0</v>
      </c>
      <c r="BQ98" s="26"/>
      <c r="BR98" s="26"/>
      <c r="BS98" s="26"/>
      <c r="BT98" s="26" t="s">
        <v>4523</v>
      </c>
      <c r="BU98" s="26">
        <v>0</v>
      </c>
      <c r="BV98" s="26"/>
      <c r="BW98" s="26"/>
      <c r="BX98" s="26"/>
      <c r="BY98" s="26"/>
      <c r="BZ98" s="26"/>
      <c r="CA98" s="26"/>
      <c r="CB98" s="26"/>
      <c r="CC98" s="26">
        <v>0</v>
      </c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 t="b">
        <v>1</v>
      </c>
      <c r="CU98" s="26"/>
      <c r="CV98" s="26"/>
      <c r="CW98" s="26"/>
      <c r="CX98" s="26" t="s">
        <v>4369</v>
      </c>
      <c r="CY98" s="26" t="s">
        <v>330</v>
      </c>
      <c r="CZ98" s="26">
        <v>0</v>
      </c>
      <c r="DA98" s="26"/>
      <c r="DB98" s="26"/>
      <c r="DC98" s="26"/>
      <c r="DD98" s="26"/>
      <c r="DE98" s="26">
        <v>15.2</v>
      </c>
      <c r="DF98" s="26">
        <v>46</v>
      </c>
      <c r="DG98" s="26"/>
      <c r="DH98" s="26"/>
      <c r="DI98" s="26"/>
      <c r="DJ98" s="26"/>
      <c r="DK98" s="26"/>
      <c r="DL98" s="26"/>
      <c r="DM98" s="26"/>
      <c r="DN98" s="26">
        <v>26.19</v>
      </c>
      <c r="DO98" s="26"/>
      <c r="DP98" s="26"/>
      <c r="DQ98" s="26"/>
      <c r="DR98" s="26" t="s">
        <v>330</v>
      </c>
      <c r="DS98" s="26" t="s">
        <v>319</v>
      </c>
      <c r="DT98" s="26" t="b">
        <v>1</v>
      </c>
      <c r="DU98" s="26" t="s">
        <v>4498</v>
      </c>
      <c r="DV98" s="26">
        <v>3</v>
      </c>
      <c r="DW98" s="26"/>
      <c r="DX98" s="26"/>
      <c r="DY98" s="26"/>
      <c r="DZ98" s="26"/>
      <c r="EA98" s="26">
        <v>666591</v>
      </c>
    </row>
    <row r="99" spans="1:131">
      <c r="A99" s="42" t="s">
        <v>3784</v>
      </c>
      <c r="B99" s="26" t="s">
        <v>308</v>
      </c>
      <c r="C99" s="39">
        <v>43410</v>
      </c>
      <c r="D99" s="26" t="s">
        <v>4515</v>
      </c>
      <c r="E99" s="26" t="s">
        <v>4516</v>
      </c>
      <c r="F99" s="26" t="s">
        <v>4517</v>
      </c>
      <c r="G99" s="26" t="s">
        <v>309</v>
      </c>
      <c r="H99" s="26" t="s">
        <v>4405</v>
      </c>
      <c r="I99" s="26" t="s">
        <v>4518</v>
      </c>
      <c r="J99" s="26" t="s">
        <v>4519</v>
      </c>
      <c r="K99" s="26" t="s">
        <v>4520</v>
      </c>
      <c r="L99" s="26">
        <v>5047262</v>
      </c>
      <c r="M99" s="26">
        <v>1677437</v>
      </c>
      <c r="N99" s="26" t="s">
        <v>311</v>
      </c>
      <c r="O99" s="26" t="s">
        <v>314</v>
      </c>
      <c r="P99" s="26"/>
      <c r="Q99" s="26" t="s">
        <v>4521</v>
      </c>
      <c r="R99" s="26">
        <v>1</v>
      </c>
      <c r="S99" s="26" t="s">
        <v>316</v>
      </c>
      <c r="T99" s="26" t="s">
        <v>320</v>
      </c>
      <c r="U99" s="26" t="s">
        <v>322</v>
      </c>
      <c r="V99" s="26"/>
      <c r="W99" s="26">
        <v>2</v>
      </c>
      <c r="X99" s="26"/>
      <c r="Y99" s="26" t="s">
        <v>325</v>
      </c>
      <c r="Z99" s="26"/>
      <c r="AA99" s="26" t="b">
        <v>0</v>
      </c>
      <c r="AB99" s="26" t="s">
        <v>330</v>
      </c>
      <c r="AC99" s="26" t="s">
        <v>330</v>
      </c>
      <c r="AD99" s="26" t="s">
        <v>332</v>
      </c>
      <c r="AE99" s="26">
        <v>22</v>
      </c>
      <c r="AF99" s="40">
        <v>43132</v>
      </c>
      <c r="AG99" s="26" t="s">
        <v>336</v>
      </c>
      <c r="AH99" s="26">
        <v>0</v>
      </c>
      <c r="AI99" s="26">
        <v>21.03</v>
      </c>
      <c r="AJ99" s="26">
        <v>160</v>
      </c>
      <c r="AK99" s="26" t="s">
        <v>337</v>
      </c>
      <c r="AL99" s="26" t="s">
        <v>4522</v>
      </c>
      <c r="AM99" s="26">
        <v>15.1</v>
      </c>
      <c r="AN99" s="26" t="s">
        <v>347</v>
      </c>
      <c r="AO99" s="26">
        <v>1360</v>
      </c>
      <c r="AP99" s="26">
        <v>259</v>
      </c>
      <c r="AQ99" s="26">
        <v>135</v>
      </c>
      <c r="AR99" s="26">
        <v>64</v>
      </c>
      <c r="AS99" s="26">
        <v>14</v>
      </c>
      <c r="AT99" s="26" t="s">
        <v>350</v>
      </c>
      <c r="AU99" s="26">
        <v>5</v>
      </c>
      <c r="AV99" s="26">
        <v>0</v>
      </c>
      <c r="AW99" s="26">
        <v>0</v>
      </c>
      <c r="AX99" s="26">
        <v>43</v>
      </c>
      <c r="AY99" s="26">
        <v>0</v>
      </c>
      <c r="AZ99" s="26">
        <v>43</v>
      </c>
      <c r="BA99" s="26">
        <v>0.4</v>
      </c>
      <c r="BB99" s="26">
        <v>1.57</v>
      </c>
      <c r="BC99" s="26">
        <v>41.03</v>
      </c>
      <c r="BD99" s="26">
        <v>56.13</v>
      </c>
      <c r="BE99" s="26"/>
      <c r="BF99" s="26"/>
      <c r="BG99" s="26"/>
      <c r="BH99" s="26"/>
      <c r="BI99" s="26"/>
      <c r="BJ99" s="26"/>
      <c r="BK99" s="26"/>
      <c r="BL99" s="26"/>
      <c r="BM99" s="26"/>
      <c r="BN99" s="26"/>
      <c r="BO99" s="26">
        <v>20.350000000000001</v>
      </c>
      <c r="BP99" s="26">
        <v>0</v>
      </c>
      <c r="BQ99" s="26"/>
      <c r="BR99" s="26"/>
      <c r="BS99" s="26"/>
      <c r="BT99" s="26" t="s">
        <v>4523</v>
      </c>
      <c r="BU99" s="26">
        <v>0</v>
      </c>
      <c r="BV99" s="26"/>
      <c r="BW99" s="26"/>
      <c r="BX99" s="26"/>
      <c r="BY99" s="26"/>
      <c r="BZ99" s="26"/>
      <c r="CA99" s="26"/>
      <c r="CB99" s="26"/>
      <c r="CC99" s="26">
        <v>0</v>
      </c>
      <c r="CD99" s="26"/>
      <c r="CE99" s="26"/>
      <c r="CF99" s="26"/>
      <c r="CG99" s="26"/>
      <c r="CH99" s="26"/>
      <c r="CI99" s="26"/>
      <c r="CJ99" s="26"/>
      <c r="CK99" s="26"/>
      <c r="CL99" s="26"/>
      <c r="CM99" s="26"/>
      <c r="CN99" s="26"/>
      <c r="CO99" s="26"/>
      <c r="CP99" s="26"/>
      <c r="CQ99" s="26"/>
      <c r="CR99" s="26"/>
      <c r="CS99" s="26"/>
      <c r="CT99" s="26" t="b">
        <v>1</v>
      </c>
      <c r="CU99" s="26"/>
      <c r="CV99" s="26"/>
      <c r="CW99" s="26"/>
      <c r="CX99" s="26" t="s">
        <v>4369</v>
      </c>
      <c r="CY99" s="26" t="s">
        <v>330</v>
      </c>
      <c r="CZ99" s="26">
        <v>0</v>
      </c>
      <c r="DA99" s="26"/>
      <c r="DB99" s="26"/>
      <c r="DC99" s="26"/>
      <c r="DD99" s="26"/>
      <c r="DE99" s="26">
        <v>0</v>
      </c>
      <c r="DF99" s="26">
        <v>43</v>
      </c>
      <c r="DG99" s="26"/>
      <c r="DH99" s="26"/>
      <c r="DI99" s="26"/>
      <c r="DJ99" s="26"/>
      <c r="DK99" s="26"/>
      <c r="DL99" s="26"/>
      <c r="DM99" s="26"/>
      <c r="DN99" s="26">
        <v>12.69</v>
      </c>
      <c r="DO99" s="26"/>
      <c r="DP99" s="26"/>
      <c r="DQ99" s="26"/>
      <c r="DR99" s="26" t="s">
        <v>330</v>
      </c>
      <c r="DS99" s="26" t="s">
        <v>319</v>
      </c>
      <c r="DT99" s="26" t="b">
        <v>1</v>
      </c>
      <c r="DU99" s="26" t="s">
        <v>4498</v>
      </c>
      <c r="DV99" s="26">
        <v>3</v>
      </c>
      <c r="DW99" s="26"/>
      <c r="DX99" s="26"/>
      <c r="DY99" s="26"/>
      <c r="DZ99" s="26"/>
      <c r="EA99" s="26">
        <v>666591</v>
      </c>
    </row>
    <row r="100" spans="1:131">
      <c r="A100" s="42" t="s">
        <v>4524</v>
      </c>
      <c r="B100" s="26" t="s">
        <v>308</v>
      </c>
      <c r="C100" s="39">
        <v>43410</v>
      </c>
      <c r="D100" s="26" t="s">
        <v>4515</v>
      </c>
      <c r="E100" s="26" t="s">
        <v>4516</v>
      </c>
      <c r="F100" s="26" t="s">
        <v>4517</v>
      </c>
      <c r="G100" s="26" t="s">
        <v>309</v>
      </c>
      <c r="H100" s="26" t="s">
        <v>4405</v>
      </c>
      <c r="I100" s="26" t="s">
        <v>4518</v>
      </c>
      <c r="J100" s="26" t="s">
        <v>4519</v>
      </c>
      <c r="K100" s="26" t="s">
        <v>4520</v>
      </c>
      <c r="L100" s="26">
        <v>5047262</v>
      </c>
      <c r="M100" s="26">
        <v>1677437</v>
      </c>
      <c r="N100" s="26" t="s">
        <v>311</v>
      </c>
      <c r="O100" s="26" t="s">
        <v>314</v>
      </c>
      <c r="P100" s="26"/>
      <c r="Q100" s="26" t="s">
        <v>4521</v>
      </c>
      <c r="R100" s="26">
        <v>1</v>
      </c>
      <c r="S100" s="26" t="s">
        <v>317</v>
      </c>
      <c r="T100" s="26" t="s">
        <v>320</v>
      </c>
      <c r="U100" s="26" t="s">
        <v>322</v>
      </c>
      <c r="V100" s="26"/>
      <c r="W100" s="26">
        <v>1</v>
      </c>
      <c r="X100" s="26"/>
      <c r="Y100" s="26" t="s">
        <v>325</v>
      </c>
      <c r="Z100" s="26"/>
      <c r="AA100" s="26" t="b">
        <v>0</v>
      </c>
      <c r="AB100" s="26" t="s">
        <v>330</v>
      </c>
      <c r="AC100" s="26" t="s">
        <v>330</v>
      </c>
      <c r="AD100" s="26" t="s">
        <v>332</v>
      </c>
      <c r="AE100" s="26">
        <v>22</v>
      </c>
      <c r="AF100" s="40">
        <v>43132</v>
      </c>
      <c r="AG100" s="26" t="s">
        <v>336</v>
      </c>
      <c r="AH100" s="26">
        <v>0</v>
      </c>
      <c r="AI100" s="26">
        <v>21.03</v>
      </c>
      <c r="AJ100" s="26">
        <v>160</v>
      </c>
      <c r="AK100" s="26" t="s">
        <v>337</v>
      </c>
      <c r="AL100" s="26" t="s">
        <v>4522</v>
      </c>
      <c r="AM100" s="26">
        <v>15.1</v>
      </c>
      <c r="AN100" s="26" t="s">
        <v>347</v>
      </c>
      <c r="AO100" s="26">
        <v>1360</v>
      </c>
      <c r="AP100" s="26">
        <v>259</v>
      </c>
      <c r="AQ100" s="26">
        <v>135</v>
      </c>
      <c r="AR100" s="26">
        <v>64</v>
      </c>
      <c r="AS100" s="26">
        <v>14</v>
      </c>
      <c r="AT100" s="26" t="s">
        <v>350</v>
      </c>
      <c r="AU100" s="26">
        <v>5</v>
      </c>
      <c r="AV100" s="26">
        <v>0</v>
      </c>
      <c r="AW100" s="26">
        <v>0</v>
      </c>
      <c r="AX100" s="26">
        <v>43.5</v>
      </c>
      <c r="AY100" s="26">
        <v>0</v>
      </c>
      <c r="AZ100" s="26">
        <v>43.5</v>
      </c>
      <c r="BA100" s="26">
        <v>0.4</v>
      </c>
      <c r="BB100" s="26">
        <v>1.57</v>
      </c>
      <c r="BC100" s="26">
        <v>41.53</v>
      </c>
      <c r="BD100" s="26">
        <v>56.63</v>
      </c>
      <c r="BE100" s="26"/>
      <c r="BF100" s="26"/>
      <c r="BG100" s="26"/>
      <c r="BH100" s="26"/>
      <c r="BI100" s="26"/>
      <c r="BJ100" s="26"/>
      <c r="BK100" s="26"/>
      <c r="BL100" s="26"/>
      <c r="BM100" s="26"/>
      <c r="BN100" s="26"/>
      <c r="BO100" s="26">
        <v>20.350000000000001</v>
      </c>
      <c r="BP100" s="26">
        <v>0</v>
      </c>
      <c r="BQ100" s="26"/>
      <c r="BR100" s="26"/>
      <c r="BS100" s="26"/>
      <c r="BT100" s="26" t="s">
        <v>4523</v>
      </c>
      <c r="BU100" s="26">
        <v>0</v>
      </c>
      <c r="BV100" s="26"/>
      <c r="BW100" s="26"/>
      <c r="BX100" s="26"/>
      <c r="BY100" s="26"/>
      <c r="BZ100" s="26"/>
      <c r="CA100" s="26"/>
      <c r="CB100" s="26"/>
      <c r="CC100" s="26">
        <v>0</v>
      </c>
      <c r="CD100" s="26"/>
      <c r="CE100" s="26"/>
      <c r="CF100" s="26"/>
      <c r="CG100" s="26"/>
      <c r="CH100" s="26"/>
      <c r="CI100" s="26"/>
      <c r="CJ100" s="26"/>
      <c r="CK100" s="26"/>
      <c r="CL100" s="26"/>
      <c r="CM100" s="26"/>
      <c r="CN100" s="26"/>
      <c r="CO100" s="26"/>
      <c r="CP100" s="26"/>
      <c r="CQ100" s="26"/>
      <c r="CR100" s="26"/>
      <c r="CS100" s="26"/>
      <c r="CT100" s="26" t="b">
        <v>1</v>
      </c>
      <c r="CU100" s="26"/>
      <c r="CV100" s="26"/>
      <c r="CW100" s="26"/>
      <c r="CX100" s="40" t="s">
        <v>4369</v>
      </c>
      <c r="CY100" s="26" t="s">
        <v>330</v>
      </c>
      <c r="CZ100" s="26">
        <v>0</v>
      </c>
      <c r="DA100" s="26"/>
      <c r="DB100" s="26"/>
      <c r="DC100" s="26"/>
      <c r="DD100" s="26"/>
      <c r="DE100" s="26">
        <v>33</v>
      </c>
      <c r="DF100" s="26">
        <v>43.5</v>
      </c>
      <c r="DG100" s="26"/>
      <c r="DH100" s="26"/>
      <c r="DI100" s="26"/>
      <c r="DJ100" s="26"/>
      <c r="DK100" s="26"/>
      <c r="DL100" s="26"/>
      <c r="DM100" s="26"/>
      <c r="DN100" s="26">
        <v>14.24</v>
      </c>
      <c r="DO100" s="26"/>
      <c r="DP100" s="26"/>
      <c r="DQ100" s="26"/>
      <c r="DR100" s="26" t="s">
        <v>330</v>
      </c>
      <c r="DS100" s="26" t="s">
        <v>319</v>
      </c>
      <c r="DT100" s="26" t="b">
        <v>1</v>
      </c>
      <c r="DU100" s="26" t="s">
        <v>4498</v>
      </c>
      <c r="DV100" s="26">
        <v>3</v>
      </c>
      <c r="DW100" s="26"/>
      <c r="DX100" s="26"/>
      <c r="DY100" s="26"/>
      <c r="DZ100" s="26"/>
      <c r="EA100" s="26">
        <v>666591</v>
      </c>
    </row>
    <row r="101" spans="1:131">
      <c r="A101" s="42" t="s">
        <v>4525</v>
      </c>
      <c r="B101" s="26" t="s">
        <v>308</v>
      </c>
      <c r="C101" s="39">
        <v>43410</v>
      </c>
      <c r="D101" s="26" t="s">
        <v>4515</v>
      </c>
      <c r="E101" s="26" t="s">
        <v>4516</v>
      </c>
      <c r="F101" s="26" t="s">
        <v>4517</v>
      </c>
      <c r="G101" s="26" t="s">
        <v>309</v>
      </c>
      <c r="H101" s="26" t="s">
        <v>4405</v>
      </c>
      <c r="I101" s="26" t="s">
        <v>4518</v>
      </c>
      <c r="J101" s="26" t="s">
        <v>4519</v>
      </c>
      <c r="K101" s="26" t="s">
        <v>4520</v>
      </c>
      <c r="L101" s="26">
        <v>5047262</v>
      </c>
      <c r="M101" s="26">
        <v>1677437</v>
      </c>
      <c r="N101" s="26" t="s">
        <v>311</v>
      </c>
      <c r="O101" s="26" t="s">
        <v>314</v>
      </c>
      <c r="P101" s="26"/>
      <c r="Q101" s="26" t="s">
        <v>4521</v>
      </c>
      <c r="R101" s="26">
        <v>1</v>
      </c>
      <c r="S101" s="26" t="s">
        <v>318</v>
      </c>
      <c r="T101" s="26" t="s">
        <v>320</v>
      </c>
      <c r="U101" s="26" t="s">
        <v>322</v>
      </c>
      <c r="V101" s="26"/>
      <c r="W101" s="26">
        <v>1</v>
      </c>
      <c r="X101" s="26"/>
      <c r="Y101" s="26" t="s">
        <v>328</v>
      </c>
      <c r="Z101" s="26"/>
      <c r="AA101" s="26" t="s">
        <v>329</v>
      </c>
      <c r="AB101" s="26" t="s">
        <v>331</v>
      </c>
      <c r="AC101" s="26" t="s">
        <v>258</v>
      </c>
      <c r="AD101" s="26" t="s">
        <v>333</v>
      </c>
      <c r="AE101" s="26">
        <v>22</v>
      </c>
      <c r="AF101" s="40">
        <v>43132</v>
      </c>
      <c r="AG101" s="26" t="s">
        <v>336</v>
      </c>
      <c r="AH101" s="26">
        <v>0</v>
      </c>
      <c r="AI101" s="26">
        <v>21.03</v>
      </c>
      <c r="AJ101" s="26">
        <v>160</v>
      </c>
      <c r="AK101" s="26" t="s">
        <v>337</v>
      </c>
      <c r="AL101" s="26" t="s">
        <v>4522</v>
      </c>
      <c r="AM101" s="26">
        <v>16.7</v>
      </c>
      <c r="AN101" s="26" t="s">
        <v>347</v>
      </c>
      <c r="AO101" s="26">
        <v>1360</v>
      </c>
      <c r="AP101" s="26">
        <v>259</v>
      </c>
      <c r="AQ101" s="26">
        <v>135</v>
      </c>
      <c r="AR101" s="26">
        <v>65</v>
      </c>
      <c r="AS101" s="26">
        <v>7.5</v>
      </c>
      <c r="AT101" s="26" t="s">
        <v>350</v>
      </c>
      <c r="AU101" s="26">
        <v>3</v>
      </c>
      <c r="AV101" s="26">
        <v>0</v>
      </c>
      <c r="AW101" s="26">
        <v>0</v>
      </c>
      <c r="AX101" s="26">
        <v>48.5</v>
      </c>
      <c r="AY101" s="26">
        <v>0</v>
      </c>
      <c r="AZ101" s="26">
        <v>48.5</v>
      </c>
      <c r="BA101" s="26">
        <v>0.3</v>
      </c>
      <c r="BB101" s="26">
        <v>2.2200000000000002</v>
      </c>
      <c r="BC101" s="26">
        <v>45.48</v>
      </c>
      <c r="BD101" s="26">
        <v>62.18</v>
      </c>
      <c r="BE101" s="26"/>
      <c r="BF101" s="26"/>
      <c r="BG101" s="26"/>
      <c r="BH101" s="26"/>
      <c r="BI101" s="26"/>
      <c r="BJ101" s="26"/>
      <c r="BK101" s="26"/>
      <c r="BL101" s="26"/>
      <c r="BM101" s="26"/>
      <c r="BN101" s="26"/>
      <c r="BO101" s="26">
        <v>20.350000000000001</v>
      </c>
      <c r="BP101" s="26">
        <v>0</v>
      </c>
      <c r="BQ101" s="26"/>
      <c r="BR101" s="26"/>
      <c r="BS101" s="26"/>
      <c r="BT101" s="26" t="s">
        <v>4523</v>
      </c>
      <c r="BU101" s="26">
        <v>0</v>
      </c>
      <c r="BV101" s="26"/>
      <c r="BW101" s="26"/>
      <c r="BX101" s="26"/>
      <c r="BY101" s="26"/>
      <c r="BZ101" s="26"/>
      <c r="CA101" s="26"/>
      <c r="CB101" s="26"/>
      <c r="CC101" s="26">
        <v>0</v>
      </c>
      <c r="CD101" s="26"/>
      <c r="CE101" s="26"/>
      <c r="CF101" s="26"/>
      <c r="CG101" s="26"/>
      <c r="CH101" s="26"/>
      <c r="CI101" s="26"/>
      <c r="CJ101" s="26"/>
      <c r="CK101" s="26"/>
      <c r="CL101" s="26"/>
      <c r="CM101" s="26"/>
      <c r="CN101" s="26"/>
      <c r="CO101" s="26"/>
      <c r="CP101" s="26"/>
      <c r="CQ101" s="26"/>
      <c r="CR101" s="26"/>
      <c r="CS101" s="26"/>
      <c r="CT101" s="26" t="b">
        <v>1</v>
      </c>
      <c r="CU101" s="26"/>
      <c r="CV101" s="26"/>
      <c r="CW101" s="26"/>
      <c r="CX101" s="40" t="s">
        <v>353</v>
      </c>
      <c r="CY101" s="26" t="s">
        <v>330</v>
      </c>
      <c r="CZ101" s="26">
        <v>0</v>
      </c>
      <c r="DA101" s="26"/>
      <c r="DB101" s="26"/>
      <c r="DC101" s="26"/>
      <c r="DD101" s="26"/>
      <c r="DE101" s="26">
        <v>15.9</v>
      </c>
      <c r="DF101" s="26">
        <v>48.5</v>
      </c>
      <c r="DG101" s="26"/>
      <c r="DH101" s="26"/>
      <c r="DI101" s="26"/>
      <c r="DJ101" s="26"/>
      <c r="DK101" s="26"/>
      <c r="DL101" s="26"/>
      <c r="DM101" s="26"/>
      <c r="DN101" s="26">
        <v>35.299999999999997</v>
      </c>
      <c r="DO101" s="26"/>
      <c r="DP101" s="26"/>
      <c r="DQ101" s="26"/>
      <c r="DR101" s="26" t="s">
        <v>330</v>
      </c>
      <c r="DS101" s="26" t="s">
        <v>319</v>
      </c>
      <c r="DT101" s="26" t="b">
        <v>0</v>
      </c>
      <c r="DU101" s="26" t="s">
        <v>4526</v>
      </c>
      <c r="DV101" s="26">
        <v>3</v>
      </c>
      <c r="DW101" s="26"/>
      <c r="DX101" s="26"/>
      <c r="DY101" s="26"/>
      <c r="DZ101" s="26"/>
      <c r="EA101" s="26">
        <v>666591</v>
      </c>
    </row>
    <row r="102" spans="1:131">
      <c r="A102" s="42" t="s">
        <v>4527</v>
      </c>
      <c r="B102" s="26" t="s">
        <v>308</v>
      </c>
      <c r="C102" s="39">
        <v>43410</v>
      </c>
      <c r="D102" s="26" t="s">
        <v>4515</v>
      </c>
      <c r="E102" s="26" t="s">
        <v>4516</v>
      </c>
      <c r="F102" s="26" t="s">
        <v>4517</v>
      </c>
      <c r="G102" s="26" t="s">
        <v>309</v>
      </c>
      <c r="H102" s="26" t="s">
        <v>4405</v>
      </c>
      <c r="I102" s="26" t="s">
        <v>4518</v>
      </c>
      <c r="J102" s="26" t="s">
        <v>4519</v>
      </c>
      <c r="K102" s="26" t="s">
        <v>4520</v>
      </c>
      <c r="L102" s="26">
        <v>5047262</v>
      </c>
      <c r="M102" s="26">
        <v>1677437</v>
      </c>
      <c r="N102" s="26" t="s">
        <v>311</v>
      </c>
      <c r="O102" s="26" t="s">
        <v>314</v>
      </c>
      <c r="P102" s="26"/>
      <c r="Q102" s="26" t="s">
        <v>4521</v>
      </c>
      <c r="R102" s="26">
        <v>1</v>
      </c>
      <c r="S102" s="26" t="s">
        <v>319</v>
      </c>
      <c r="T102" s="26" t="s">
        <v>320</v>
      </c>
      <c r="U102" s="26" t="s">
        <v>322</v>
      </c>
      <c r="V102" s="26"/>
      <c r="W102" s="26">
        <v>4</v>
      </c>
      <c r="X102" s="26"/>
      <c r="Y102" s="26" t="s">
        <v>327</v>
      </c>
      <c r="Z102" s="26"/>
      <c r="AA102" s="26" t="s">
        <v>329</v>
      </c>
      <c r="AB102" s="26" t="s">
        <v>331</v>
      </c>
      <c r="AC102" s="26" t="s">
        <v>258</v>
      </c>
      <c r="AD102" s="26" t="s">
        <v>333</v>
      </c>
      <c r="AE102" s="26">
        <v>22</v>
      </c>
      <c r="AF102" s="40">
        <v>43132</v>
      </c>
      <c r="AG102" s="26">
        <v>1</v>
      </c>
      <c r="AH102" s="26">
        <v>0</v>
      </c>
      <c r="AI102" s="26">
        <v>21.03</v>
      </c>
      <c r="AJ102" s="26">
        <v>160</v>
      </c>
      <c r="AK102" s="26" t="s">
        <v>337</v>
      </c>
      <c r="AL102" s="26" t="s">
        <v>4522</v>
      </c>
      <c r="AM102" s="26">
        <v>17.5</v>
      </c>
      <c r="AN102" s="26" t="s">
        <v>347</v>
      </c>
      <c r="AO102" s="26">
        <v>1360</v>
      </c>
      <c r="AP102" s="26">
        <v>259</v>
      </c>
      <c r="AQ102" s="26">
        <v>135</v>
      </c>
      <c r="AR102" s="26">
        <v>60</v>
      </c>
      <c r="AS102" s="26">
        <v>6.6</v>
      </c>
      <c r="AT102" s="26" t="s">
        <v>350</v>
      </c>
      <c r="AU102" s="26">
        <v>3</v>
      </c>
      <c r="AV102" s="26">
        <v>0</v>
      </c>
      <c r="AW102" s="26">
        <v>0</v>
      </c>
      <c r="AX102" s="26">
        <v>43.5</v>
      </c>
      <c r="AY102" s="26">
        <v>0</v>
      </c>
      <c r="AZ102" s="26">
        <v>43.5</v>
      </c>
      <c r="BA102" s="26">
        <v>0.3</v>
      </c>
      <c r="BB102" s="26">
        <v>2.42</v>
      </c>
      <c r="BC102" s="26">
        <v>40.28</v>
      </c>
      <c r="BD102" s="26">
        <v>57.78</v>
      </c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>
        <v>20.350000000000001</v>
      </c>
      <c r="BP102" s="26">
        <v>0</v>
      </c>
      <c r="BQ102" s="26"/>
      <c r="BR102" s="26"/>
      <c r="BS102" s="26"/>
      <c r="BT102" s="26" t="s">
        <v>4523</v>
      </c>
      <c r="BU102" s="26">
        <v>0</v>
      </c>
      <c r="BV102" s="26"/>
      <c r="BW102" s="26"/>
      <c r="BX102" s="26"/>
      <c r="BY102" s="26"/>
      <c r="BZ102" s="26"/>
      <c r="CA102" s="26"/>
      <c r="CB102" s="26"/>
      <c r="CC102" s="26">
        <v>0</v>
      </c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 t="b">
        <v>1</v>
      </c>
      <c r="CU102" s="26"/>
      <c r="CV102" s="26"/>
      <c r="CW102" s="26"/>
      <c r="CX102" s="40" t="s">
        <v>353</v>
      </c>
      <c r="CY102" s="26" t="s">
        <v>330</v>
      </c>
      <c r="CZ102" s="26">
        <v>0</v>
      </c>
      <c r="DA102" s="26"/>
      <c r="DB102" s="26"/>
      <c r="DC102" s="26"/>
      <c r="DD102" s="26"/>
      <c r="DE102" s="26">
        <v>33</v>
      </c>
      <c r="DF102" s="26">
        <v>43.5</v>
      </c>
      <c r="DG102" s="26"/>
      <c r="DH102" s="26"/>
      <c r="DI102" s="26"/>
      <c r="DJ102" s="26"/>
      <c r="DK102" s="26"/>
      <c r="DL102" s="26"/>
      <c r="DM102" s="26"/>
      <c r="DN102" s="26">
        <v>10.67</v>
      </c>
      <c r="DO102" s="26"/>
      <c r="DP102" s="26"/>
      <c r="DQ102" s="26"/>
      <c r="DR102" s="26" t="s">
        <v>330</v>
      </c>
      <c r="DS102" s="26" t="s">
        <v>319</v>
      </c>
      <c r="DT102" s="26" t="b">
        <v>0</v>
      </c>
      <c r="DU102" s="26" t="s">
        <v>4526</v>
      </c>
      <c r="DV102" s="26">
        <v>3</v>
      </c>
      <c r="DW102" s="26"/>
      <c r="DX102" s="26"/>
      <c r="DY102" s="26"/>
      <c r="DZ102" s="26"/>
      <c r="EA102" s="26">
        <v>666591</v>
      </c>
    </row>
    <row r="103" spans="1:131">
      <c r="A103" s="42" t="s">
        <v>4528</v>
      </c>
      <c r="B103" s="26" t="s">
        <v>308</v>
      </c>
      <c r="C103" s="39">
        <v>43410</v>
      </c>
      <c r="D103" s="26" t="s">
        <v>4515</v>
      </c>
      <c r="E103" s="26" t="s">
        <v>4516</v>
      </c>
      <c r="F103" s="26" t="s">
        <v>4517</v>
      </c>
      <c r="G103" s="26" t="s">
        <v>309</v>
      </c>
      <c r="H103" s="26" t="s">
        <v>4405</v>
      </c>
      <c r="I103" s="26" t="s">
        <v>4518</v>
      </c>
      <c r="J103" s="26" t="s">
        <v>4519</v>
      </c>
      <c r="K103" s="26" t="s">
        <v>4520</v>
      </c>
      <c r="L103" s="26">
        <v>5047262</v>
      </c>
      <c r="M103" s="26">
        <v>1677437</v>
      </c>
      <c r="N103" s="26" t="s">
        <v>311</v>
      </c>
      <c r="O103" s="26" t="s">
        <v>314</v>
      </c>
      <c r="P103" s="26"/>
      <c r="Q103" s="26" t="s">
        <v>4521</v>
      </c>
      <c r="R103" s="26">
        <v>2</v>
      </c>
      <c r="S103" s="26" t="s">
        <v>315</v>
      </c>
      <c r="T103" s="26" t="s">
        <v>320</v>
      </c>
      <c r="U103" s="26" t="s">
        <v>322</v>
      </c>
      <c r="V103" s="26"/>
      <c r="W103" s="26">
        <v>1</v>
      </c>
      <c r="X103" s="26"/>
      <c r="Y103" s="26" t="s">
        <v>324</v>
      </c>
      <c r="Z103" s="26"/>
      <c r="AA103" s="26" t="b">
        <v>0</v>
      </c>
      <c r="AB103" s="26" t="s">
        <v>330</v>
      </c>
      <c r="AC103" s="26" t="s">
        <v>330</v>
      </c>
      <c r="AD103" s="26" t="s">
        <v>332</v>
      </c>
      <c r="AE103" s="26">
        <v>22</v>
      </c>
      <c r="AF103" s="40">
        <v>43132</v>
      </c>
      <c r="AG103" s="26" t="s">
        <v>336</v>
      </c>
      <c r="AH103" s="26">
        <v>0</v>
      </c>
      <c r="AI103" s="26">
        <v>21.24</v>
      </c>
      <c r="AJ103" s="26">
        <v>250</v>
      </c>
      <c r="AK103" s="26" t="s">
        <v>339</v>
      </c>
      <c r="AL103" s="26" t="s">
        <v>4368</v>
      </c>
      <c r="AM103" s="26">
        <v>14.4</v>
      </c>
      <c r="AN103" s="26" t="s">
        <v>346</v>
      </c>
      <c r="AO103" s="26">
        <v>1384</v>
      </c>
      <c r="AP103" s="26">
        <v>261</v>
      </c>
      <c r="AQ103" s="26">
        <v>146</v>
      </c>
      <c r="AR103" s="26">
        <v>68</v>
      </c>
      <c r="AS103" s="26">
        <v>16.5</v>
      </c>
      <c r="AT103" s="26" t="s">
        <v>350</v>
      </c>
      <c r="AU103" s="26">
        <v>3</v>
      </c>
      <c r="AV103" s="26">
        <v>0</v>
      </c>
      <c r="AW103" s="26">
        <v>0</v>
      </c>
      <c r="AX103" s="26">
        <v>46</v>
      </c>
      <c r="AY103" s="26">
        <v>0</v>
      </c>
      <c r="AZ103" s="26">
        <v>46</v>
      </c>
      <c r="BA103" s="26">
        <v>0.4</v>
      </c>
      <c r="BB103" s="26">
        <v>1.42</v>
      </c>
      <c r="BC103" s="26">
        <v>44.18</v>
      </c>
      <c r="BD103" s="26">
        <v>58.58</v>
      </c>
      <c r="BE103" s="26"/>
      <c r="BF103" s="26"/>
      <c r="BG103" s="26"/>
      <c r="BH103" s="26"/>
      <c r="BI103" s="26"/>
      <c r="BJ103" s="26"/>
      <c r="BK103" s="26"/>
      <c r="BL103" s="26"/>
      <c r="BM103" s="26"/>
      <c r="BN103" s="26"/>
      <c r="BO103" s="26">
        <v>20.55</v>
      </c>
      <c r="BP103" s="26">
        <v>0</v>
      </c>
      <c r="BQ103" s="26"/>
      <c r="BR103" s="26"/>
      <c r="BS103" s="26"/>
      <c r="BT103" s="26" t="s">
        <v>4523</v>
      </c>
      <c r="BU103" s="26">
        <v>0</v>
      </c>
      <c r="BV103" s="26"/>
      <c r="BW103" s="26"/>
      <c r="BX103" s="26"/>
      <c r="BY103" s="26"/>
      <c r="BZ103" s="26"/>
      <c r="CA103" s="26"/>
      <c r="CB103" s="26"/>
      <c r="CC103" s="26">
        <v>0</v>
      </c>
      <c r="CD103" s="26"/>
      <c r="CE103" s="26"/>
      <c r="CF103" s="26"/>
      <c r="CG103" s="26"/>
      <c r="CH103" s="26"/>
      <c r="CI103" s="26"/>
      <c r="CJ103" s="26"/>
      <c r="CK103" s="26"/>
      <c r="CL103" s="26"/>
      <c r="CM103" s="26"/>
      <c r="CN103" s="26"/>
      <c r="CO103" s="26"/>
      <c r="CP103" s="26"/>
      <c r="CQ103" s="26"/>
      <c r="CR103" s="26"/>
      <c r="CS103" s="26"/>
      <c r="CT103" s="26" t="b">
        <v>1</v>
      </c>
      <c r="CU103" s="26"/>
      <c r="CV103" s="26"/>
      <c r="CW103" s="26"/>
      <c r="CX103" s="40" t="s">
        <v>4369</v>
      </c>
      <c r="CY103" s="26" t="s">
        <v>330</v>
      </c>
      <c r="CZ103" s="26">
        <v>0</v>
      </c>
      <c r="DA103" s="26"/>
      <c r="DB103" s="26"/>
      <c r="DC103" s="26"/>
      <c r="DD103" s="26"/>
      <c r="DE103" s="26">
        <v>15.2</v>
      </c>
      <c r="DF103" s="26">
        <v>46</v>
      </c>
      <c r="DG103" s="26"/>
      <c r="DH103" s="26"/>
      <c r="DI103" s="26"/>
      <c r="DJ103" s="26"/>
      <c r="DK103" s="26"/>
      <c r="DL103" s="26"/>
      <c r="DM103" s="26"/>
      <c r="DN103" s="26">
        <v>26.19</v>
      </c>
      <c r="DO103" s="26"/>
      <c r="DP103" s="26"/>
      <c r="DQ103" s="26"/>
      <c r="DR103" s="26" t="s">
        <v>330</v>
      </c>
      <c r="DS103" s="26" t="s">
        <v>319</v>
      </c>
      <c r="DT103" s="26" t="b">
        <v>1</v>
      </c>
      <c r="DU103" s="26" t="s">
        <v>83</v>
      </c>
      <c r="DV103" s="26">
        <v>3</v>
      </c>
      <c r="DW103" s="26"/>
      <c r="DX103" s="26"/>
      <c r="DY103" s="26"/>
      <c r="DZ103" s="26"/>
      <c r="EA103" s="26">
        <v>666591</v>
      </c>
    </row>
    <row r="104" spans="1:131">
      <c r="A104" s="42" t="s">
        <v>3788</v>
      </c>
      <c r="B104" s="26" t="s">
        <v>308</v>
      </c>
      <c r="C104" s="39">
        <v>43410</v>
      </c>
      <c r="D104" s="26" t="s">
        <v>4515</v>
      </c>
      <c r="E104" s="26" t="s">
        <v>4516</v>
      </c>
      <c r="F104" s="26" t="s">
        <v>4517</v>
      </c>
      <c r="G104" s="26" t="s">
        <v>309</v>
      </c>
      <c r="H104" s="26" t="s">
        <v>4405</v>
      </c>
      <c r="I104" s="26" t="s">
        <v>4518</v>
      </c>
      <c r="J104" s="26" t="s">
        <v>4519</v>
      </c>
      <c r="K104" s="26" t="s">
        <v>4520</v>
      </c>
      <c r="L104" s="26">
        <v>5047262</v>
      </c>
      <c r="M104" s="26">
        <v>1677437</v>
      </c>
      <c r="N104" s="26" t="s">
        <v>311</v>
      </c>
      <c r="O104" s="26" t="s">
        <v>314</v>
      </c>
      <c r="P104" s="26"/>
      <c r="Q104" s="26" t="s">
        <v>4521</v>
      </c>
      <c r="R104" s="26">
        <v>2</v>
      </c>
      <c r="S104" s="26" t="s">
        <v>316</v>
      </c>
      <c r="T104" s="26" t="s">
        <v>320</v>
      </c>
      <c r="U104" s="26" t="s">
        <v>322</v>
      </c>
      <c r="V104" s="26"/>
      <c r="W104" s="26">
        <v>2</v>
      </c>
      <c r="X104" s="26"/>
      <c r="Y104" s="26" t="s">
        <v>325</v>
      </c>
      <c r="Z104" s="26"/>
      <c r="AA104" s="26" t="b">
        <v>0</v>
      </c>
      <c r="AB104" s="26" t="s">
        <v>330</v>
      </c>
      <c r="AC104" s="26" t="s">
        <v>330</v>
      </c>
      <c r="AD104" s="26" t="s">
        <v>332</v>
      </c>
      <c r="AE104" s="26">
        <v>22</v>
      </c>
      <c r="AF104" s="40">
        <v>43132</v>
      </c>
      <c r="AG104" s="26" t="s">
        <v>336</v>
      </c>
      <c r="AH104" s="26">
        <v>0</v>
      </c>
      <c r="AI104" s="26">
        <v>21.24</v>
      </c>
      <c r="AJ104" s="26">
        <v>250</v>
      </c>
      <c r="AK104" s="26" t="s">
        <v>339</v>
      </c>
      <c r="AL104" s="26" t="s">
        <v>4368</v>
      </c>
      <c r="AM104" s="26">
        <v>14.8</v>
      </c>
      <c r="AN104" s="26" t="s">
        <v>346</v>
      </c>
      <c r="AO104" s="26">
        <v>1384</v>
      </c>
      <c r="AP104" s="26">
        <v>261</v>
      </c>
      <c r="AQ104" s="26">
        <v>146</v>
      </c>
      <c r="AR104" s="26">
        <v>65</v>
      </c>
      <c r="AS104" s="26">
        <v>15.3</v>
      </c>
      <c r="AT104" s="26" t="s">
        <v>350</v>
      </c>
      <c r="AU104" s="26">
        <v>3</v>
      </c>
      <c r="AV104" s="26">
        <v>0</v>
      </c>
      <c r="AW104" s="26">
        <v>0</v>
      </c>
      <c r="AX104" s="26">
        <v>43</v>
      </c>
      <c r="AY104" s="26">
        <v>0</v>
      </c>
      <c r="AZ104" s="26">
        <v>43</v>
      </c>
      <c r="BA104" s="26">
        <v>0.4</v>
      </c>
      <c r="BB104" s="26">
        <v>1.57</v>
      </c>
      <c r="BC104" s="26">
        <v>41.03</v>
      </c>
      <c r="BD104" s="26">
        <v>55.83</v>
      </c>
      <c r="BE104" s="26"/>
      <c r="BF104" s="26"/>
      <c r="BG104" s="26"/>
      <c r="BH104" s="26"/>
      <c r="BI104" s="26"/>
      <c r="BJ104" s="26"/>
      <c r="BK104" s="26"/>
      <c r="BL104" s="26"/>
      <c r="BM104" s="26"/>
      <c r="BN104" s="26"/>
      <c r="BO104" s="26">
        <v>20.55</v>
      </c>
      <c r="BP104" s="26">
        <v>0</v>
      </c>
      <c r="BQ104" s="26"/>
      <c r="BR104" s="26"/>
      <c r="BS104" s="26"/>
      <c r="BT104" s="26" t="s">
        <v>4523</v>
      </c>
      <c r="BU104" s="26">
        <v>0</v>
      </c>
      <c r="BV104" s="26"/>
      <c r="BW104" s="26"/>
      <c r="BX104" s="26"/>
      <c r="BY104" s="26"/>
      <c r="BZ104" s="26"/>
      <c r="CA104" s="26"/>
      <c r="CB104" s="26"/>
      <c r="CC104" s="26">
        <v>0</v>
      </c>
      <c r="CD104" s="26"/>
      <c r="CE104" s="26"/>
      <c r="CF104" s="26"/>
      <c r="CG104" s="26"/>
      <c r="CH104" s="26"/>
      <c r="CI104" s="26"/>
      <c r="CJ104" s="26"/>
      <c r="CK104" s="26"/>
      <c r="CL104" s="26"/>
      <c r="CM104" s="26"/>
      <c r="CN104" s="26"/>
      <c r="CO104" s="26"/>
      <c r="CP104" s="26"/>
      <c r="CQ104" s="26"/>
      <c r="CR104" s="26"/>
      <c r="CS104" s="26"/>
      <c r="CT104" s="26" t="b">
        <v>1</v>
      </c>
      <c r="CU104" s="26"/>
      <c r="CV104" s="26"/>
      <c r="CW104" s="26"/>
      <c r="CX104" s="40" t="s">
        <v>4369</v>
      </c>
      <c r="CY104" s="26" t="s">
        <v>330</v>
      </c>
      <c r="CZ104" s="26">
        <v>0</v>
      </c>
      <c r="DA104" s="26"/>
      <c r="DB104" s="26"/>
      <c r="DC104" s="26"/>
      <c r="DD104" s="26"/>
      <c r="DE104" s="26">
        <v>0</v>
      </c>
      <c r="DF104" s="26">
        <v>43</v>
      </c>
      <c r="DG104" s="26"/>
      <c r="DH104" s="26"/>
      <c r="DI104" s="26"/>
      <c r="DJ104" s="26"/>
      <c r="DK104" s="26"/>
      <c r="DL104" s="26"/>
      <c r="DM104" s="26"/>
      <c r="DN104" s="26">
        <v>12.69</v>
      </c>
      <c r="DO104" s="26"/>
      <c r="DP104" s="26"/>
      <c r="DQ104" s="26"/>
      <c r="DR104" s="26" t="s">
        <v>330</v>
      </c>
      <c r="DS104" s="26" t="s">
        <v>319</v>
      </c>
      <c r="DT104" s="26" t="b">
        <v>1</v>
      </c>
      <c r="DU104" s="26" t="s">
        <v>83</v>
      </c>
      <c r="DV104" s="26">
        <v>3</v>
      </c>
      <c r="DW104" s="26"/>
      <c r="DX104" s="26"/>
      <c r="DY104" s="26"/>
      <c r="DZ104" s="26"/>
      <c r="EA104" s="26">
        <v>666591</v>
      </c>
    </row>
    <row r="105" spans="1:131">
      <c r="A105" s="42" t="s">
        <v>4529</v>
      </c>
      <c r="B105" s="26" t="s">
        <v>308</v>
      </c>
      <c r="C105" s="39">
        <v>43410</v>
      </c>
      <c r="D105" s="26" t="s">
        <v>4515</v>
      </c>
      <c r="E105" s="26" t="s">
        <v>4516</v>
      </c>
      <c r="F105" s="26" t="s">
        <v>4517</v>
      </c>
      <c r="G105" s="26" t="s">
        <v>309</v>
      </c>
      <c r="H105" s="26" t="s">
        <v>4405</v>
      </c>
      <c r="I105" s="26" t="s">
        <v>4518</v>
      </c>
      <c r="J105" s="26" t="s">
        <v>4519</v>
      </c>
      <c r="K105" s="26" t="s">
        <v>4520</v>
      </c>
      <c r="L105" s="26">
        <v>5047262</v>
      </c>
      <c r="M105" s="26">
        <v>1677437</v>
      </c>
      <c r="N105" s="26" t="s">
        <v>311</v>
      </c>
      <c r="O105" s="26" t="s">
        <v>314</v>
      </c>
      <c r="P105" s="26"/>
      <c r="Q105" s="26" t="s">
        <v>4521</v>
      </c>
      <c r="R105" s="26">
        <v>2</v>
      </c>
      <c r="S105" s="26" t="s">
        <v>317</v>
      </c>
      <c r="T105" s="26" t="s">
        <v>320</v>
      </c>
      <c r="U105" s="26" t="s">
        <v>322</v>
      </c>
      <c r="V105" s="26"/>
      <c r="W105" s="26">
        <v>1</v>
      </c>
      <c r="X105" s="26"/>
      <c r="Y105" s="26" t="s">
        <v>325</v>
      </c>
      <c r="Z105" s="26"/>
      <c r="AA105" s="26" t="b">
        <v>0</v>
      </c>
      <c r="AB105" s="26" t="s">
        <v>330</v>
      </c>
      <c r="AC105" s="26" t="s">
        <v>330</v>
      </c>
      <c r="AD105" s="26" t="s">
        <v>332</v>
      </c>
      <c r="AE105" s="26">
        <v>22</v>
      </c>
      <c r="AF105" s="40">
        <v>43132</v>
      </c>
      <c r="AG105" s="26" t="s">
        <v>336</v>
      </c>
      <c r="AH105" s="26">
        <v>0</v>
      </c>
      <c r="AI105" s="26">
        <v>21.24</v>
      </c>
      <c r="AJ105" s="26">
        <v>250</v>
      </c>
      <c r="AK105" s="26" t="s">
        <v>339</v>
      </c>
      <c r="AL105" s="26" t="s">
        <v>4368</v>
      </c>
      <c r="AM105" s="26">
        <v>14.8</v>
      </c>
      <c r="AN105" s="26" t="s">
        <v>346</v>
      </c>
      <c r="AO105" s="26">
        <v>1384</v>
      </c>
      <c r="AP105" s="26">
        <v>261</v>
      </c>
      <c r="AQ105" s="26">
        <v>146</v>
      </c>
      <c r="AR105" s="26">
        <v>65</v>
      </c>
      <c r="AS105" s="26">
        <v>15.3</v>
      </c>
      <c r="AT105" s="26" t="s">
        <v>350</v>
      </c>
      <c r="AU105" s="26">
        <v>3</v>
      </c>
      <c r="AV105" s="26">
        <v>0</v>
      </c>
      <c r="AW105" s="26">
        <v>0</v>
      </c>
      <c r="AX105" s="26">
        <v>45</v>
      </c>
      <c r="AY105" s="26">
        <v>0</v>
      </c>
      <c r="AZ105" s="26">
        <v>45</v>
      </c>
      <c r="BA105" s="26">
        <v>0.4</v>
      </c>
      <c r="BB105" s="26">
        <v>1.57</v>
      </c>
      <c r="BC105" s="26">
        <v>43.03</v>
      </c>
      <c r="BD105" s="26">
        <v>57.83</v>
      </c>
      <c r="BE105" s="26"/>
      <c r="BF105" s="26"/>
      <c r="BG105" s="26"/>
      <c r="BH105" s="26"/>
      <c r="BI105" s="26"/>
      <c r="BJ105" s="26"/>
      <c r="BK105" s="26"/>
      <c r="BL105" s="26"/>
      <c r="BM105" s="26"/>
      <c r="BN105" s="26"/>
      <c r="BO105" s="26">
        <v>20.55</v>
      </c>
      <c r="BP105" s="26">
        <v>0</v>
      </c>
      <c r="BQ105" s="26"/>
      <c r="BR105" s="26"/>
      <c r="BS105" s="26"/>
      <c r="BT105" s="26" t="s">
        <v>4523</v>
      </c>
      <c r="BU105" s="26">
        <v>0</v>
      </c>
      <c r="BV105" s="26"/>
      <c r="BW105" s="26"/>
      <c r="BX105" s="26"/>
      <c r="BY105" s="26"/>
      <c r="BZ105" s="26"/>
      <c r="CA105" s="26"/>
      <c r="CB105" s="26"/>
      <c r="CC105" s="26">
        <v>0</v>
      </c>
      <c r="CD105" s="26"/>
      <c r="CE105" s="26"/>
      <c r="CF105" s="26"/>
      <c r="CG105" s="26"/>
      <c r="CH105" s="26"/>
      <c r="CI105" s="26"/>
      <c r="CJ105" s="26"/>
      <c r="CK105" s="26"/>
      <c r="CL105" s="26"/>
      <c r="CM105" s="26"/>
      <c r="CN105" s="26"/>
      <c r="CO105" s="26"/>
      <c r="CP105" s="26"/>
      <c r="CQ105" s="26"/>
      <c r="CR105" s="26"/>
      <c r="CS105" s="26"/>
      <c r="CT105" s="26" t="b">
        <v>1</v>
      </c>
      <c r="CU105" s="26"/>
      <c r="CV105" s="26"/>
      <c r="CW105" s="26"/>
      <c r="CX105" s="40" t="s">
        <v>4369</v>
      </c>
      <c r="CY105" s="26" t="s">
        <v>330</v>
      </c>
      <c r="CZ105" s="26">
        <v>0</v>
      </c>
      <c r="DA105" s="26"/>
      <c r="DB105" s="26"/>
      <c r="DC105" s="26"/>
      <c r="DD105" s="26"/>
      <c r="DE105" s="26">
        <v>33</v>
      </c>
      <c r="DF105" s="26">
        <v>45</v>
      </c>
      <c r="DG105" s="26"/>
      <c r="DH105" s="26"/>
      <c r="DI105" s="26"/>
      <c r="DJ105" s="26"/>
      <c r="DK105" s="26"/>
      <c r="DL105" s="26"/>
      <c r="DM105" s="26"/>
      <c r="DN105" s="26">
        <v>20.11</v>
      </c>
      <c r="DO105" s="26"/>
      <c r="DP105" s="26"/>
      <c r="DQ105" s="26"/>
      <c r="DR105" s="26" t="s">
        <v>330</v>
      </c>
      <c r="DS105" s="26" t="s">
        <v>319</v>
      </c>
      <c r="DT105" s="26" t="b">
        <v>1</v>
      </c>
      <c r="DU105" s="26" t="s">
        <v>83</v>
      </c>
      <c r="DV105" s="26">
        <v>3</v>
      </c>
      <c r="DW105" s="26"/>
      <c r="DX105" s="26"/>
      <c r="DY105" s="26"/>
      <c r="DZ105" s="26"/>
      <c r="EA105" s="26">
        <v>666591</v>
      </c>
    </row>
    <row r="106" spans="1:131">
      <c r="A106" s="42" t="s">
        <v>4530</v>
      </c>
      <c r="B106" s="26" t="s">
        <v>308</v>
      </c>
      <c r="C106" s="39">
        <v>43410</v>
      </c>
      <c r="D106" s="26" t="s">
        <v>4515</v>
      </c>
      <c r="E106" s="26" t="s">
        <v>4516</v>
      </c>
      <c r="F106" s="26" t="s">
        <v>4517</v>
      </c>
      <c r="G106" s="26" t="s">
        <v>309</v>
      </c>
      <c r="H106" s="26" t="s">
        <v>4405</v>
      </c>
      <c r="I106" s="26" t="s">
        <v>4518</v>
      </c>
      <c r="J106" s="26" t="s">
        <v>4519</v>
      </c>
      <c r="K106" s="26" t="s">
        <v>4520</v>
      </c>
      <c r="L106" s="26">
        <v>5047262</v>
      </c>
      <c r="M106" s="26">
        <v>1677437</v>
      </c>
      <c r="N106" s="26" t="s">
        <v>311</v>
      </c>
      <c r="O106" s="26" t="s">
        <v>314</v>
      </c>
      <c r="P106" s="26"/>
      <c r="Q106" s="26" t="s">
        <v>4521</v>
      </c>
      <c r="R106" s="26">
        <v>2</v>
      </c>
      <c r="S106" s="26" t="s">
        <v>318</v>
      </c>
      <c r="T106" s="26" t="s">
        <v>320</v>
      </c>
      <c r="U106" s="26" t="s">
        <v>322</v>
      </c>
      <c r="V106" s="26"/>
      <c r="W106" s="26">
        <v>1</v>
      </c>
      <c r="X106" s="26"/>
      <c r="Y106" s="26" t="s">
        <v>328</v>
      </c>
      <c r="Z106" s="26"/>
      <c r="AA106" s="26" t="s">
        <v>329</v>
      </c>
      <c r="AB106" s="26" t="s">
        <v>331</v>
      </c>
      <c r="AC106" s="26" t="s">
        <v>258</v>
      </c>
      <c r="AD106" s="26" t="s">
        <v>335</v>
      </c>
      <c r="AE106" s="26">
        <v>22</v>
      </c>
      <c r="AF106" s="40">
        <v>43132</v>
      </c>
      <c r="AG106" s="26" t="s">
        <v>336</v>
      </c>
      <c r="AH106" s="26">
        <v>0</v>
      </c>
      <c r="AI106" s="26">
        <v>21.24</v>
      </c>
      <c r="AJ106" s="26">
        <v>250</v>
      </c>
      <c r="AK106" s="26" t="s">
        <v>339</v>
      </c>
      <c r="AL106" s="26" t="s">
        <v>4368</v>
      </c>
      <c r="AM106" s="26">
        <v>16.8</v>
      </c>
      <c r="AN106" s="26" t="s">
        <v>346</v>
      </c>
      <c r="AO106" s="26">
        <v>1384</v>
      </c>
      <c r="AP106" s="26">
        <v>261</v>
      </c>
      <c r="AQ106" s="26">
        <v>146</v>
      </c>
      <c r="AR106" s="26">
        <v>65</v>
      </c>
      <c r="AS106" s="26">
        <v>7.4</v>
      </c>
      <c r="AT106" s="26" t="s">
        <v>350</v>
      </c>
      <c r="AU106" s="26">
        <v>2</v>
      </c>
      <c r="AV106" s="26">
        <v>0</v>
      </c>
      <c r="AW106" s="26">
        <v>0</v>
      </c>
      <c r="AX106" s="26">
        <v>48.5</v>
      </c>
      <c r="AY106" s="26">
        <v>0</v>
      </c>
      <c r="AZ106" s="26">
        <v>48.5</v>
      </c>
      <c r="BA106" s="26">
        <v>0.6</v>
      </c>
      <c r="BB106" s="26">
        <v>2.2200000000000002</v>
      </c>
      <c r="BC106" s="26">
        <v>45.18</v>
      </c>
      <c r="BD106" s="26">
        <v>61.98</v>
      </c>
      <c r="BE106" s="26"/>
      <c r="BF106" s="26"/>
      <c r="BG106" s="26"/>
      <c r="BH106" s="26"/>
      <c r="BI106" s="26"/>
      <c r="BJ106" s="26"/>
      <c r="BK106" s="26"/>
      <c r="BL106" s="26"/>
      <c r="BM106" s="26"/>
      <c r="BN106" s="26"/>
      <c r="BO106" s="26">
        <v>20.55</v>
      </c>
      <c r="BP106" s="26">
        <v>0</v>
      </c>
      <c r="BQ106" s="26"/>
      <c r="BR106" s="26"/>
      <c r="BS106" s="26"/>
      <c r="BT106" s="26" t="s">
        <v>4523</v>
      </c>
      <c r="BU106" s="26">
        <v>0</v>
      </c>
      <c r="BV106" s="26"/>
      <c r="BW106" s="26"/>
      <c r="BX106" s="26"/>
      <c r="BY106" s="26"/>
      <c r="BZ106" s="26"/>
      <c r="CA106" s="26"/>
      <c r="CB106" s="26"/>
      <c r="CC106" s="26">
        <v>0</v>
      </c>
      <c r="CD106" s="26"/>
      <c r="CE106" s="26"/>
      <c r="CF106" s="26"/>
      <c r="CG106" s="26"/>
      <c r="CH106" s="26"/>
      <c r="CI106" s="26"/>
      <c r="CJ106" s="26"/>
      <c r="CK106" s="26"/>
      <c r="CL106" s="26"/>
      <c r="CM106" s="26"/>
      <c r="CN106" s="26"/>
      <c r="CO106" s="26"/>
      <c r="CP106" s="26"/>
      <c r="CQ106" s="26"/>
      <c r="CR106" s="26"/>
      <c r="CS106" s="26"/>
      <c r="CT106" s="26" t="b">
        <v>1</v>
      </c>
      <c r="CU106" s="26"/>
      <c r="CV106" s="26"/>
      <c r="CW106" s="26"/>
      <c r="CX106" s="40" t="s">
        <v>355</v>
      </c>
      <c r="CY106" s="26" t="s">
        <v>330</v>
      </c>
      <c r="CZ106" s="26">
        <v>0</v>
      </c>
      <c r="DA106" s="26"/>
      <c r="DB106" s="26"/>
      <c r="DC106" s="26"/>
      <c r="DD106" s="26"/>
      <c r="DE106" s="26">
        <v>15.9</v>
      </c>
      <c r="DF106" s="26">
        <v>48.5</v>
      </c>
      <c r="DG106" s="26"/>
      <c r="DH106" s="26"/>
      <c r="DI106" s="26"/>
      <c r="DJ106" s="26"/>
      <c r="DK106" s="26"/>
      <c r="DL106" s="26"/>
      <c r="DM106" s="26"/>
      <c r="DN106" s="26">
        <v>32.950000000000003</v>
      </c>
      <c r="DO106" s="26"/>
      <c r="DP106" s="26"/>
      <c r="DQ106" s="26"/>
      <c r="DR106" s="26" t="s">
        <v>330</v>
      </c>
      <c r="DS106" s="26" t="s">
        <v>319</v>
      </c>
      <c r="DT106" s="26" t="b">
        <v>1</v>
      </c>
      <c r="DU106" s="26" t="s">
        <v>357</v>
      </c>
      <c r="DV106" s="26">
        <v>3</v>
      </c>
      <c r="DW106" s="26"/>
      <c r="DX106" s="26"/>
      <c r="DY106" s="26"/>
      <c r="DZ106" s="26"/>
      <c r="EA106" s="26">
        <v>666591</v>
      </c>
    </row>
    <row r="107" spans="1:131">
      <c r="A107" s="42" t="s">
        <v>4531</v>
      </c>
      <c r="B107" s="26" t="s">
        <v>308</v>
      </c>
      <c r="C107" s="39">
        <v>43410</v>
      </c>
      <c r="D107" s="26" t="s">
        <v>4515</v>
      </c>
      <c r="E107" s="26" t="s">
        <v>4516</v>
      </c>
      <c r="F107" s="26" t="s">
        <v>4517</v>
      </c>
      <c r="G107" s="26" t="s">
        <v>309</v>
      </c>
      <c r="H107" s="26" t="s">
        <v>4405</v>
      </c>
      <c r="I107" s="26" t="s">
        <v>4518</v>
      </c>
      <c r="J107" s="26" t="s">
        <v>4519</v>
      </c>
      <c r="K107" s="26" t="s">
        <v>4520</v>
      </c>
      <c r="L107" s="26">
        <v>5047262</v>
      </c>
      <c r="M107" s="26">
        <v>1677437</v>
      </c>
      <c r="N107" s="26" t="s">
        <v>311</v>
      </c>
      <c r="O107" s="26" t="s">
        <v>314</v>
      </c>
      <c r="P107" s="26"/>
      <c r="Q107" s="26" t="s">
        <v>4521</v>
      </c>
      <c r="R107" s="26">
        <v>2</v>
      </c>
      <c r="S107" s="26" t="s">
        <v>319</v>
      </c>
      <c r="T107" s="26" t="s">
        <v>320</v>
      </c>
      <c r="U107" s="26" t="s">
        <v>322</v>
      </c>
      <c r="V107" s="26"/>
      <c r="W107" s="26">
        <v>4</v>
      </c>
      <c r="X107" s="26"/>
      <c r="Y107" s="26" t="s">
        <v>327</v>
      </c>
      <c r="Z107" s="26"/>
      <c r="AA107" s="26" t="s">
        <v>329</v>
      </c>
      <c r="AB107" s="26" t="s">
        <v>331</v>
      </c>
      <c r="AC107" s="26" t="s">
        <v>258</v>
      </c>
      <c r="AD107" s="26" t="s">
        <v>335</v>
      </c>
      <c r="AE107" s="26">
        <v>22</v>
      </c>
      <c r="AF107" s="40">
        <v>43132</v>
      </c>
      <c r="AG107" s="26">
        <v>1</v>
      </c>
      <c r="AH107" s="26">
        <v>0</v>
      </c>
      <c r="AI107" s="26">
        <v>21.24</v>
      </c>
      <c r="AJ107" s="26">
        <v>250</v>
      </c>
      <c r="AK107" s="26" t="s">
        <v>339</v>
      </c>
      <c r="AL107" s="26" t="s">
        <v>4368</v>
      </c>
      <c r="AM107" s="26">
        <v>16.899999999999999</v>
      </c>
      <c r="AN107" s="26" t="s">
        <v>346</v>
      </c>
      <c r="AO107" s="26">
        <v>1384</v>
      </c>
      <c r="AP107" s="26">
        <v>261</v>
      </c>
      <c r="AQ107" s="26">
        <v>146</v>
      </c>
      <c r="AR107" s="26">
        <v>61</v>
      </c>
      <c r="AS107" s="26">
        <v>6.7</v>
      </c>
      <c r="AT107" s="26" t="s">
        <v>350</v>
      </c>
      <c r="AU107" s="26">
        <v>2</v>
      </c>
      <c r="AV107" s="26">
        <v>0</v>
      </c>
      <c r="AW107" s="26">
        <v>0</v>
      </c>
      <c r="AX107" s="26">
        <v>43.5</v>
      </c>
      <c r="AY107" s="26">
        <v>0</v>
      </c>
      <c r="AZ107" s="26">
        <v>43.5</v>
      </c>
      <c r="BA107" s="26">
        <v>0.6</v>
      </c>
      <c r="BB107" s="26">
        <v>2.42</v>
      </c>
      <c r="BC107" s="26">
        <v>39.979999999999997</v>
      </c>
      <c r="BD107" s="26">
        <v>56.88</v>
      </c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>
        <v>20.55</v>
      </c>
      <c r="BP107" s="26">
        <v>0</v>
      </c>
      <c r="BQ107" s="26"/>
      <c r="BR107" s="26"/>
      <c r="BS107" s="26"/>
      <c r="BT107" s="26" t="s">
        <v>4523</v>
      </c>
      <c r="BU107" s="26">
        <v>0</v>
      </c>
      <c r="BV107" s="26"/>
      <c r="BW107" s="26"/>
      <c r="BX107" s="26"/>
      <c r="BY107" s="26"/>
      <c r="BZ107" s="26"/>
      <c r="CA107" s="26"/>
      <c r="CB107" s="26"/>
      <c r="CC107" s="26">
        <v>0</v>
      </c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 t="b">
        <v>1</v>
      </c>
      <c r="CU107" s="26"/>
      <c r="CV107" s="26"/>
      <c r="CW107" s="26"/>
      <c r="CX107" s="40" t="s">
        <v>355</v>
      </c>
      <c r="CY107" s="26" t="s">
        <v>330</v>
      </c>
      <c r="CZ107" s="26">
        <v>0</v>
      </c>
      <c r="DA107" s="26"/>
      <c r="DB107" s="26"/>
      <c r="DC107" s="26"/>
      <c r="DD107" s="26"/>
      <c r="DE107" s="26">
        <v>33</v>
      </c>
      <c r="DF107" s="26">
        <v>43.5</v>
      </c>
      <c r="DG107" s="26"/>
      <c r="DH107" s="26"/>
      <c r="DI107" s="26"/>
      <c r="DJ107" s="26"/>
      <c r="DK107" s="26"/>
      <c r="DL107" s="26"/>
      <c r="DM107" s="26"/>
      <c r="DN107" s="26">
        <v>9.9499999999999993</v>
      </c>
      <c r="DO107" s="26"/>
      <c r="DP107" s="26"/>
      <c r="DQ107" s="26"/>
      <c r="DR107" s="26" t="s">
        <v>330</v>
      </c>
      <c r="DS107" s="26" t="s">
        <v>319</v>
      </c>
      <c r="DT107" s="26" t="b">
        <v>0</v>
      </c>
      <c r="DU107" s="26" t="s">
        <v>358</v>
      </c>
      <c r="DV107" s="26">
        <v>3</v>
      </c>
      <c r="DW107" s="26"/>
      <c r="DX107" s="26"/>
      <c r="DY107" s="26"/>
      <c r="DZ107" s="26"/>
      <c r="EA107" s="26">
        <v>666591</v>
      </c>
    </row>
    <row r="108" spans="1:131">
      <c r="A108" s="42" t="s">
        <v>4532</v>
      </c>
      <c r="B108" s="26" t="s">
        <v>308</v>
      </c>
      <c r="C108" s="39">
        <v>43410</v>
      </c>
      <c r="D108" s="26" t="s">
        <v>4515</v>
      </c>
      <c r="E108" s="26" t="s">
        <v>4516</v>
      </c>
      <c r="F108" s="26" t="s">
        <v>4517</v>
      </c>
      <c r="G108" s="26" t="s">
        <v>309</v>
      </c>
      <c r="H108" s="26" t="s">
        <v>4405</v>
      </c>
      <c r="I108" s="26" t="s">
        <v>4518</v>
      </c>
      <c r="J108" s="26" t="s">
        <v>4519</v>
      </c>
      <c r="K108" s="26" t="s">
        <v>4520</v>
      </c>
      <c r="L108" s="26">
        <v>5047262</v>
      </c>
      <c r="M108" s="26">
        <v>1677437</v>
      </c>
      <c r="N108" s="26" t="s">
        <v>311</v>
      </c>
      <c r="O108" s="26" t="s">
        <v>314</v>
      </c>
      <c r="P108" s="26"/>
      <c r="Q108" s="26" t="s">
        <v>4521</v>
      </c>
      <c r="R108" s="26">
        <v>3</v>
      </c>
      <c r="S108" s="26" t="s">
        <v>315</v>
      </c>
      <c r="T108" s="26" t="s">
        <v>320</v>
      </c>
      <c r="U108" s="26" t="s">
        <v>322</v>
      </c>
      <c r="V108" s="26"/>
      <c r="W108" s="26">
        <v>1</v>
      </c>
      <c r="X108" s="26"/>
      <c r="Y108" s="26" t="s">
        <v>324</v>
      </c>
      <c r="Z108" s="26"/>
      <c r="AA108" s="26" t="b">
        <v>0</v>
      </c>
      <c r="AB108" s="26" t="s">
        <v>330</v>
      </c>
      <c r="AC108" s="26" t="s">
        <v>330</v>
      </c>
      <c r="AD108" s="26" t="s">
        <v>332</v>
      </c>
      <c r="AE108" s="26">
        <v>22</v>
      </c>
      <c r="AF108" s="40">
        <v>43132</v>
      </c>
      <c r="AG108" s="26" t="s">
        <v>336</v>
      </c>
      <c r="AH108" s="26">
        <v>0</v>
      </c>
      <c r="AI108" s="26">
        <v>21.24</v>
      </c>
      <c r="AJ108" s="26">
        <v>320</v>
      </c>
      <c r="AK108" s="26" t="s">
        <v>339</v>
      </c>
      <c r="AL108" s="26" t="s">
        <v>4368</v>
      </c>
      <c r="AM108" s="26">
        <v>14.4</v>
      </c>
      <c r="AN108" s="26" t="s">
        <v>346</v>
      </c>
      <c r="AO108" s="26">
        <v>1384</v>
      </c>
      <c r="AP108" s="26">
        <v>261</v>
      </c>
      <c r="AQ108" s="26">
        <v>146</v>
      </c>
      <c r="AR108" s="26">
        <v>68</v>
      </c>
      <c r="AS108" s="26">
        <v>16.5</v>
      </c>
      <c r="AT108" s="26" t="s">
        <v>350</v>
      </c>
      <c r="AU108" s="26">
        <v>4</v>
      </c>
      <c r="AV108" s="26">
        <v>0</v>
      </c>
      <c r="AW108" s="26">
        <v>0</v>
      </c>
      <c r="AX108" s="26">
        <v>46</v>
      </c>
      <c r="AY108" s="26">
        <v>0</v>
      </c>
      <c r="AZ108" s="26">
        <v>46</v>
      </c>
      <c r="BA108" s="26">
        <v>0.4</v>
      </c>
      <c r="BB108" s="26">
        <v>1.42</v>
      </c>
      <c r="BC108" s="26">
        <v>44.18</v>
      </c>
      <c r="BD108" s="26">
        <v>58.58</v>
      </c>
      <c r="BE108" s="26"/>
      <c r="BF108" s="26"/>
      <c r="BG108" s="26"/>
      <c r="BH108" s="26"/>
      <c r="BI108" s="26"/>
      <c r="BJ108" s="26"/>
      <c r="BK108" s="26"/>
      <c r="BL108" s="26"/>
      <c r="BM108" s="26"/>
      <c r="BN108" s="26"/>
      <c r="BO108" s="26">
        <v>20.55</v>
      </c>
      <c r="BP108" s="26">
        <v>0</v>
      </c>
      <c r="BQ108" s="26"/>
      <c r="BR108" s="26"/>
      <c r="BS108" s="26"/>
      <c r="BT108" s="26" t="s">
        <v>4523</v>
      </c>
      <c r="BU108" s="26">
        <v>0</v>
      </c>
      <c r="BV108" s="26"/>
      <c r="BW108" s="26"/>
      <c r="BX108" s="26"/>
      <c r="BY108" s="26"/>
      <c r="BZ108" s="26"/>
      <c r="CA108" s="26"/>
      <c r="CB108" s="26"/>
      <c r="CC108" s="26">
        <v>0</v>
      </c>
      <c r="CD108" s="26"/>
      <c r="CE108" s="26"/>
      <c r="CF108" s="26"/>
      <c r="CG108" s="26"/>
      <c r="CH108" s="26"/>
      <c r="CI108" s="26"/>
      <c r="CJ108" s="26"/>
      <c r="CK108" s="26"/>
      <c r="CL108" s="26"/>
      <c r="CM108" s="26"/>
      <c r="CN108" s="26"/>
      <c r="CO108" s="26"/>
      <c r="CP108" s="26"/>
      <c r="CQ108" s="26"/>
      <c r="CR108" s="26"/>
      <c r="CS108" s="26"/>
      <c r="CT108" s="26" t="b">
        <v>1</v>
      </c>
      <c r="CU108" s="26"/>
      <c r="CV108" s="26"/>
      <c r="CW108" s="26"/>
      <c r="CX108" s="40" t="s">
        <v>4369</v>
      </c>
      <c r="CY108" s="26" t="s">
        <v>330</v>
      </c>
      <c r="CZ108" s="26">
        <v>0</v>
      </c>
      <c r="DA108" s="26"/>
      <c r="DB108" s="26"/>
      <c r="DC108" s="26"/>
      <c r="DD108" s="26"/>
      <c r="DE108" s="26">
        <v>15.2</v>
      </c>
      <c r="DF108" s="26">
        <v>46</v>
      </c>
      <c r="DG108" s="26"/>
      <c r="DH108" s="26"/>
      <c r="DI108" s="26"/>
      <c r="DJ108" s="26"/>
      <c r="DK108" s="26"/>
      <c r="DL108" s="26"/>
      <c r="DM108" s="26"/>
      <c r="DN108" s="26">
        <v>26.19</v>
      </c>
      <c r="DO108" s="26"/>
      <c r="DP108" s="26"/>
      <c r="DQ108" s="26"/>
      <c r="DR108" s="26" t="s">
        <v>330</v>
      </c>
      <c r="DS108" s="26" t="s">
        <v>319</v>
      </c>
      <c r="DT108" s="26" t="b">
        <v>1</v>
      </c>
      <c r="DU108" s="26" t="s">
        <v>83</v>
      </c>
      <c r="DV108" s="26">
        <v>3</v>
      </c>
      <c r="DW108" s="26"/>
      <c r="DX108" s="26"/>
      <c r="DY108" s="26"/>
      <c r="DZ108" s="26"/>
      <c r="EA108" s="26">
        <v>666591</v>
      </c>
    </row>
    <row r="109" spans="1:131">
      <c r="A109" s="42" t="s">
        <v>3792</v>
      </c>
      <c r="B109" s="26" t="s">
        <v>308</v>
      </c>
      <c r="C109" s="39">
        <v>43410</v>
      </c>
      <c r="D109" s="26" t="s">
        <v>4515</v>
      </c>
      <c r="E109" s="26" t="s">
        <v>4516</v>
      </c>
      <c r="F109" s="26" t="s">
        <v>4517</v>
      </c>
      <c r="G109" s="26" t="s">
        <v>309</v>
      </c>
      <c r="H109" s="26" t="s">
        <v>4405</v>
      </c>
      <c r="I109" s="26" t="s">
        <v>4518</v>
      </c>
      <c r="J109" s="26" t="s">
        <v>4519</v>
      </c>
      <c r="K109" s="26" t="s">
        <v>4520</v>
      </c>
      <c r="L109" s="26">
        <v>5047262</v>
      </c>
      <c r="M109" s="26">
        <v>1677437</v>
      </c>
      <c r="N109" s="26" t="s">
        <v>311</v>
      </c>
      <c r="O109" s="26" t="s">
        <v>314</v>
      </c>
      <c r="P109" s="26"/>
      <c r="Q109" s="26" t="s">
        <v>4521</v>
      </c>
      <c r="R109" s="26">
        <v>3</v>
      </c>
      <c r="S109" s="26" t="s">
        <v>316</v>
      </c>
      <c r="T109" s="26" t="s">
        <v>320</v>
      </c>
      <c r="U109" s="26" t="s">
        <v>322</v>
      </c>
      <c r="V109" s="26"/>
      <c r="W109" s="26">
        <v>2</v>
      </c>
      <c r="X109" s="26"/>
      <c r="Y109" s="26" t="s">
        <v>325</v>
      </c>
      <c r="Z109" s="26"/>
      <c r="AA109" s="26" t="b">
        <v>0</v>
      </c>
      <c r="AB109" s="26" t="s">
        <v>330</v>
      </c>
      <c r="AC109" s="26" t="s">
        <v>330</v>
      </c>
      <c r="AD109" s="26" t="s">
        <v>332</v>
      </c>
      <c r="AE109" s="26">
        <v>22</v>
      </c>
      <c r="AF109" s="40">
        <v>43132</v>
      </c>
      <c r="AG109" s="26" t="s">
        <v>336</v>
      </c>
      <c r="AH109" s="26">
        <v>0</v>
      </c>
      <c r="AI109" s="26">
        <v>21.24</v>
      </c>
      <c r="AJ109" s="26">
        <v>320</v>
      </c>
      <c r="AK109" s="26" t="s">
        <v>339</v>
      </c>
      <c r="AL109" s="26" t="s">
        <v>4368</v>
      </c>
      <c r="AM109" s="26">
        <v>14.8</v>
      </c>
      <c r="AN109" s="26" t="s">
        <v>346</v>
      </c>
      <c r="AO109" s="26">
        <v>1384</v>
      </c>
      <c r="AP109" s="26">
        <v>261</v>
      </c>
      <c r="AQ109" s="26">
        <v>146</v>
      </c>
      <c r="AR109" s="26">
        <v>65</v>
      </c>
      <c r="AS109" s="26">
        <v>15.3</v>
      </c>
      <c r="AT109" s="26" t="s">
        <v>350</v>
      </c>
      <c r="AU109" s="26">
        <v>4</v>
      </c>
      <c r="AV109" s="26">
        <v>0</v>
      </c>
      <c r="AW109" s="26">
        <v>0</v>
      </c>
      <c r="AX109" s="26">
        <v>43</v>
      </c>
      <c r="AY109" s="26">
        <v>0</v>
      </c>
      <c r="AZ109" s="26">
        <v>43</v>
      </c>
      <c r="BA109" s="26">
        <v>0.4</v>
      </c>
      <c r="BB109" s="26">
        <v>1.57</v>
      </c>
      <c r="BC109" s="26">
        <v>41.03</v>
      </c>
      <c r="BD109" s="26">
        <v>55.83</v>
      </c>
      <c r="BE109" s="26"/>
      <c r="BF109" s="26"/>
      <c r="BG109" s="26"/>
      <c r="BH109" s="26"/>
      <c r="BI109" s="26"/>
      <c r="BJ109" s="26"/>
      <c r="BK109" s="26"/>
      <c r="BL109" s="26"/>
      <c r="BM109" s="26"/>
      <c r="BN109" s="26"/>
      <c r="BO109" s="26">
        <v>20.55</v>
      </c>
      <c r="BP109" s="26">
        <v>0</v>
      </c>
      <c r="BQ109" s="26"/>
      <c r="BR109" s="26"/>
      <c r="BS109" s="26"/>
      <c r="BT109" s="26" t="s">
        <v>4523</v>
      </c>
      <c r="BU109" s="26">
        <v>0</v>
      </c>
      <c r="BV109" s="26"/>
      <c r="BW109" s="26"/>
      <c r="BX109" s="26"/>
      <c r="BY109" s="26"/>
      <c r="BZ109" s="26"/>
      <c r="CA109" s="26"/>
      <c r="CB109" s="26"/>
      <c r="CC109" s="26">
        <v>0</v>
      </c>
      <c r="CD109" s="26"/>
      <c r="CE109" s="26"/>
      <c r="CF109" s="26"/>
      <c r="CG109" s="26"/>
      <c r="CH109" s="26"/>
      <c r="CI109" s="26"/>
      <c r="CJ109" s="26"/>
      <c r="CK109" s="26"/>
      <c r="CL109" s="26"/>
      <c r="CM109" s="26"/>
      <c r="CN109" s="26"/>
      <c r="CO109" s="26"/>
      <c r="CP109" s="26"/>
      <c r="CQ109" s="26"/>
      <c r="CR109" s="26"/>
      <c r="CS109" s="26"/>
      <c r="CT109" s="26" t="b">
        <v>1</v>
      </c>
      <c r="CU109" s="26"/>
      <c r="CV109" s="26"/>
      <c r="CW109" s="26"/>
      <c r="CX109" s="40" t="s">
        <v>4369</v>
      </c>
      <c r="CY109" s="26" t="s">
        <v>330</v>
      </c>
      <c r="CZ109" s="26">
        <v>0</v>
      </c>
      <c r="DA109" s="26"/>
      <c r="DB109" s="26"/>
      <c r="DC109" s="26"/>
      <c r="DD109" s="26"/>
      <c r="DE109" s="26">
        <v>0</v>
      </c>
      <c r="DF109" s="26">
        <v>43</v>
      </c>
      <c r="DG109" s="26"/>
      <c r="DH109" s="26"/>
      <c r="DI109" s="26"/>
      <c r="DJ109" s="26"/>
      <c r="DK109" s="26"/>
      <c r="DL109" s="26"/>
      <c r="DM109" s="26"/>
      <c r="DN109" s="26">
        <v>12.69</v>
      </c>
      <c r="DO109" s="26"/>
      <c r="DP109" s="26"/>
      <c r="DQ109" s="26"/>
      <c r="DR109" s="26" t="s">
        <v>330</v>
      </c>
      <c r="DS109" s="26" t="s">
        <v>319</v>
      </c>
      <c r="DT109" s="26" t="b">
        <v>1</v>
      </c>
      <c r="DU109" s="26" t="s">
        <v>83</v>
      </c>
      <c r="DV109" s="26">
        <v>3</v>
      </c>
      <c r="DW109" s="26"/>
      <c r="DX109" s="26"/>
      <c r="DY109" s="26"/>
      <c r="DZ109" s="26"/>
      <c r="EA109" s="26">
        <v>666591</v>
      </c>
    </row>
    <row r="110" spans="1:131">
      <c r="A110" s="42" t="s">
        <v>4533</v>
      </c>
      <c r="B110" s="26" t="s">
        <v>308</v>
      </c>
      <c r="C110" s="39">
        <v>43410</v>
      </c>
      <c r="D110" s="26" t="s">
        <v>4515</v>
      </c>
      <c r="E110" s="26" t="s">
        <v>4516</v>
      </c>
      <c r="F110" s="26" t="s">
        <v>4517</v>
      </c>
      <c r="G110" s="26" t="s">
        <v>309</v>
      </c>
      <c r="H110" s="26" t="s">
        <v>4405</v>
      </c>
      <c r="I110" s="26" t="s">
        <v>4518</v>
      </c>
      <c r="J110" s="26" t="s">
        <v>4519</v>
      </c>
      <c r="K110" s="26" t="s">
        <v>4520</v>
      </c>
      <c r="L110" s="26">
        <v>5047262</v>
      </c>
      <c r="M110" s="26">
        <v>1677437</v>
      </c>
      <c r="N110" s="26" t="s">
        <v>311</v>
      </c>
      <c r="O110" s="26" t="s">
        <v>314</v>
      </c>
      <c r="P110" s="26"/>
      <c r="Q110" s="26" t="s">
        <v>4521</v>
      </c>
      <c r="R110" s="26">
        <v>3</v>
      </c>
      <c r="S110" s="26" t="s">
        <v>317</v>
      </c>
      <c r="T110" s="26" t="s">
        <v>320</v>
      </c>
      <c r="U110" s="26" t="s">
        <v>322</v>
      </c>
      <c r="V110" s="26"/>
      <c r="W110" s="26">
        <v>1</v>
      </c>
      <c r="X110" s="26"/>
      <c r="Y110" s="26" t="s">
        <v>325</v>
      </c>
      <c r="Z110" s="26"/>
      <c r="AA110" s="26" t="b">
        <v>0</v>
      </c>
      <c r="AB110" s="26" t="s">
        <v>330</v>
      </c>
      <c r="AC110" s="26" t="s">
        <v>330</v>
      </c>
      <c r="AD110" s="26" t="s">
        <v>332</v>
      </c>
      <c r="AE110" s="26">
        <v>22</v>
      </c>
      <c r="AF110" s="40">
        <v>43132</v>
      </c>
      <c r="AG110" s="26" t="s">
        <v>336</v>
      </c>
      <c r="AH110" s="26">
        <v>0</v>
      </c>
      <c r="AI110" s="26">
        <v>21.24</v>
      </c>
      <c r="AJ110" s="26">
        <v>320</v>
      </c>
      <c r="AK110" s="26" t="s">
        <v>339</v>
      </c>
      <c r="AL110" s="26" t="s">
        <v>4368</v>
      </c>
      <c r="AM110" s="26">
        <v>14.8</v>
      </c>
      <c r="AN110" s="26" t="s">
        <v>346</v>
      </c>
      <c r="AO110" s="26">
        <v>1384</v>
      </c>
      <c r="AP110" s="26">
        <v>261</v>
      </c>
      <c r="AQ110" s="26">
        <v>146</v>
      </c>
      <c r="AR110" s="26">
        <v>65</v>
      </c>
      <c r="AS110" s="26">
        <v>15.3</v>
      </c>
      <c r="AT110" s="26" t="s">
        <v>350</v>
      </c>
      <c r="AU110" s="26">
        <v>4</v>
      </c>
      <c r="AV110" s="26">
        <v>0</v>
      </c>
      <c r="AW110" s="26">
        <v>0</v>
      </c>
      <c r="AX110" s="26">
        <v>43.5</v>
      </c>
      <c r="AY110" s="26">
        <v>0</v>
      </c>
      <c r="AZ110" s="26">
        <v>43.5</v>
      </c>
      <c r="BA110" s="26">
        <v>0.4</v>
      </c>
      <c r="BB110" s="26">
        <v>1.57</v>
      </c>
      <c r="BC110" s="26">
        <v>41.53</v>
      </c>
      <c r="BD110" s="26">
        <v>56.33</v>
      </c>
      <c r="BE110" s="26"/>
      <c r="BF110" s="26"/>
      <c r="BG110" s="26"/>
      <c r="BH110" s="26"/>
      <c r="BI110" s="26"/>
      <c r="BJ110" s="26"/>
      <c r="BK110" s="26"/>
      <c r="BL110" s="26"/>
      <c r="BM110" s="26"/>
      <c r="BN110" s="26"/>
      <c r="BO110" s="26">
        <v>20.55</v>
      </c>
      <c r="BP110" s="26">
        <v>0</v>
      </c>
      <c r="BQ110" s="26"/>
      <c r="BR110" s="26"/>
      <c r="BS110" s="26"/>
      <c r="BT110" s="26" t="s">
        <v>4523</v>
      </c>
      <c r="BU110" s="26">
        <v>0</v>
      </c>
      <c r="BV110" s="26"/>
      <c r="BW110" s="26"/>
      <c r="BX110" s="26"/>
      <c r="BY110" s="26"/>
      <c r="BZ110" s="26"/>
      <c r="CA110" s="26"/>
      <c r="CB110" s="26"/>
      <c r="CC110" s="26">
        <v>0</v>
      </c>
      <c r="CD110" s="26"/>
      <c r="CE110" s="26"/>
      <c r="CF110" s="26"/>
      <c r="CG110" s="26"/>
      <c r="CH110" s="26"/>
      <c r="CI110" s="26"/>
      <c r="CJ110" s="26"/>
      <c r="CK110" s="26"/>
      <c r="CL110" s="26"/>
      <c r="CM110" s="26"/>
      <c r="CN110" s="26"/>
      <c r="CO110" s="26"/>
      <c r="CP110" s="26"/>
      <c r="CQ110" s="26"/>
      <c r="CR110" s="26"/>
      <c r="CS110" s="26"/>
      <c r="CT110" s="26" t="b">
        <v>1</v>
      </c>
      <c r="CU110" s="26"/>
      <c r="CV110" s="26"/>
      <c r="CW110" s="26"/>
      <c r="CX110" s="40" t="s">
        <v>4369</v>
      </c>
      <c r="CY110" s="26" t="s">
        <v>330</v>
      </c>
      <c r="CZ110" s="26">
        <v>0</v>
      </c>
      <c r="DA110" s="26"/>
      <c r="DB110" s="26"/>
      <c r="DC110" s="26"/>
      <c r="DD110" s="26"/>
      <c r="DE110" s="26">
        <v>33</v>
      </c>
      <c r="DF110" s="26">
        <v>43.5</v>
      </c>
      <c r="DG110" s="26"/>
      <c r="DH110" s="26"/>
      <c r="DI110" s="26"/>
      <c r="DJ110" s="26"/>
      <c r="DK110" s="26"/>
      <c r="DL110" s="26"/>
      <c r="DM110" s="26"/>
      <c r="DN110" s="26">
        <v>14.24</v>
      </c>
      <c r="DO110" s="26"/>
      <c r="DP110" s="26"/>
      <c r="DQ110" s="26"/>
      <c r="DR110" s="26" t="s">
        <v>330</v>
      </c>
      <c r="DS110" s="26" t="s">
        <v>319</v>
      </c>
      <c r="DT110" s="26" t="b">
        <v>1</v>
      </c>
      <c r="DU110" s="26" t="s">
        <v>83</v>
      </c>
      <c r="DV110" s="26">
        <v>3</v>
      </c>
      <c r="DW110" s="26"/>
      <c r="DX110" s="26"/>
      <c r="DY110" s="26"/>
      <c r="DZ110" s="26"/>
      <c r="EA110" s="26">
        <v>666591</v>
      </c>
    </row>
    <row r="111" spans="1:131">
      <c r="A111" s="42" t="s">
        <v>4534</v>
      </c>
      <c r="B111" s="26" t="s">
        <v>308</v>
      </c>
      <c r="C111" s="39">
        <v>43410</v>
      </c>
      <c r="D111" s="26" t="s">
        <v>4515</v>
      </c>
      <c r="E111" s="26" t="s">
        <v>4516</v>
      </c>
      <c r="F111" s="26" t="s">
        <v>4517</v>
      </c>
      <c r="G111" s="26" t="s">
        <v>309</v>
      </c>
      <c r="H111" s="26" t="s">
        <v>4405</v>
      </c>
      <c r="I111" s="26" t="s">
        <v>4518</v>
      </c>
      <c r="J111" s="26" t="s">
        <v>4519</v>
      </c>
      <c r="K111" s="26" t="s">
        <v>4520</v>
      </c>
      <c r="L111" s="26">
        <v>5047262</v>
      </c>
      <c r="M111" s="26">
        <v>1677437</v>
      </c>
      <c r="N111" s="26" t="s">
        <v>311</v>
      </c>
      <c r="O111" s="26" t="s">
        <v>314</v>
      </c>
      <c r="P111" s="26"/>
      <c r="Q111" s="26" t="s">
        <v>4521</v>
      </c>
      <c r="R111" s="26">
        <v>3</v>
      </c>
      <c r="S111" s="26" t="s">
        <v>318</v>
      </c>
      <c r="T111" s="26" t="s">
        <v>320</v>
      </c>
      <c r="U111" s="26" t="s">
        <v>322</v>
      </c>
      <c r="V111" s="26"/>
      <c r="W111" s="26">
        <v>1</v>
      </c>
      <c r="X111" s="26"/>
      <c r="Y111" s="26" t="s">
        <v>328</v>
      </c>
      <c r="Z111" s="26"/>
      <c r="AA111" s="26" t="s">
        <v>329</v>
      </c>
      <c r="AB111" s="26" t="s">
        <v>331</v>
      </c>
      <c r="AC111" s="26" t="s">
        <v>258</v>
      </c>
      <c r="AD111" s="26" t="s">
        <v>335</v>
      </c>
      <c r="AE111" s="26">
        <v>22</v>
      </c>
      <c r="AF111" s="40">
        <v>43132</v>
      </c>
      <c r="AG111" s="26" t="s">
        <v>336</v>
      </c>
      <c r="AH111" s="26">
        <v>0</v>
      </c>
      <c r="AI111" s="26">
        <v>21.24</v>
      </c>
      <c r="AJ111" s="26">
        <v>320</v>
      </c>
      <c r="AK111" s="26" t="s">
        <v>339</v>
      </c>
      <c r="AL111" s="26" t="s">
        <v>4368</v>
      </c>
      <c r="AM111" s="26">
        <v>16.8</v>
      </c>
      <c r="AN111" s="26" t="s">
        <v>346</v>
      </c>
      <c r="AO111" s="26">
        <v>1384</v>
      </c>
      <c r="AP111" s="26">
        <v>261</v>
      </c>
      <c r="AQ111" s="26">
        <v>146</v>
      </c>
      <c r="AR111" s="26">
        <v>65</v>
      </c>
      <c r="AS111" s="26">
        <v>7.4</v>
      </c>
      <c r="AT111" s="26" t="s">
        <v>350</v>
      </c>
      <c r="AU111" s="26">
        <v>2</v>
      </c>
      <c r="AV111" s="26">
        <v>0</v>
      </c>
      <c r="AW111" s="26">
        <v>0</v>
      </c>
      <c r="AX111" s="26">
        <v>48.5</v>
      </c>
      <c r="AY111" s="26">
        <v>0</v>
      </c>
      <c r="AZ111" s="26">
        <v>48.5</v>
      </c>
      <c r="BA111" s="26">
        <v>0.6</v>
      </c>
      <c r="BB111" s="26">
        <v>2.2200000000000002</v>
      </c>
      <c r="BC111" s="26">
        <v>45.18</v>
      </c>
      <c r="BD111" s="26">
        <v>61.98</v>
      </c>
      <c r="BE111" s="26"/>
      <c r="BF111" s="26"/>
      <c r="BG111" s="26"/>
      <c r="BH111" s="26"/>
      <c r="BI111" s="26"/>
      <c r="BJ111" s="26"/>
      <c r="BK111" s="26"/>
      <c r="BL111" s="26"/>
      <c r="BM111" s="26"/>
      <c r="BN111" s="26"/>
      <c r="BO111" s="26">
        <v>20.55</v>
      </c>
      <c r="BP111" s="26">
        <v>0</v>
      </c>
      <c r="BQ111" s="26"/>
      <c r="BR111" s="26"/>
      <c r="BS111" s="26"/>
      <c r="BT111" s="26" t="s">
        <v>4523</v>
      </c>
      <c r="BU111" s="26">
        <v>0</v>
      </c>
      <c r="BV111" s="26"/>
      <c r="BW111" s="26"/>
      <c r="BX111" s="26"/>
      <c r="BY111" s="26"/>
      <c r="BZ111" s="26"/>
      <c r="CA111" s="26"/>
      <c r="CB111" s="26"/>
      <c r="CC111" s="26">
        <v>0</v>
      </c>
      <c r="CD111" s="26"/>
      <c r="CE111" s="26"/>
      <c r="CF111" s="26"/>
      <c r="CG111" s="26"/>
      <c r="CH111" s="26"/>
      <c r="CI111" s="26"/>
      <c r="CJ111" s="26"/>
      <c r="CK111" s="26"/>
      <c r="CL111" s="26"/>
      <c r="CM111" s="26"/>
      <c r="CN111" s="26"/>
      <c r="CO111" s="26"/>
      <c r="CP111" s="26"/>
      <c r="CQ111" s="26"/>
      <c r="CR111" s="26"/>
      <c r="CS111" s="26"/>
      <c r="CT111" s="26" t="b">
        <v>1</v>
      </c>
      <c r="CU111" s="26"/>
      <c r="CV111" s="26"/>
      <c r="CW111" s="26"/>
      <c r="CX111" s="40" t="s">
        <v>355</v>
      </c>
      <c r="CY111" s="26" t="s">
        <v>330</v>
      </c>
      <c r="CZ111" s="26">
        <v>0</v>
      </c>
      <c r="DA111" s="26"/>
      <c r="DB111" s="26"/>
      <c r="DC111" s="26"/>
      <c r="DD111" s="26"/>
      <c r="DE111" s="26">
        <v>15.9</v>
      </c>
      <c r="DF111" s="26">
        <v>48.5</v>
      </c>
      <c r="DG111" s="26"/>
      <c r="DH111" s="26"/>
      <c r="DI111" s="26"/>
      <c r="DJ111" s="26"/>
      <c r="DK111" s="26"/>
      <c r="DL111" s="26"/>
      <c r="DM111" s="26"/>
      <c r="DN111" s="26">
        <v>32.950000000000003</v>
      </c>
      <c r="DO111" s="26"/>
      <c r="DP111" s="26"/>
      <c r="DQ111" s="26"/>
      <c r="DR111" s="26" t="s">
        <v>330</v>
      </c>
      <c r="DS111" s="26" t="s">
        <v>319</v>
      </c>
      <c r="DT111" s="26" t="b">
        <v>1</v>
      </c>
      <c r="DU111" s="26" t="s">
        <v>357</v>
      </c>
      <c r="DV111" s="26">
        <v>3</v>
      </c>
      <c r="DW111" s="26"/>
      <c r="DX111" s="26"/>
      <c r="DY111" s="26"/>
      <c r="DZ111" s="26"/>
      <c r="EA111" s="26">
        <v>666591</v>
      </c>
    </row>
    <row r="112" spans="1:131">
      <c r="A112" s="42" t="s">
        <v>4535</v>
      </c>
      <c r="B112" s="26" t="s">
        <v>308</v>
      </c>
      <c r="C112" s="39">
        <v>43410</v>
      </c>
      <c r="D112" s="26" t="s">
        <v>4515</v>
      </c>
      <c r="E112" s="26" t="s">
        <v>4516</v>
      </c>
      <c r="F112" s="26" t="s">
        <v>4517</v>
      </c>
      <c r="G112" s="26" t="s">
        <v>309</v>
      </c>
      <c r="H112" s="26" t="s">
        <v>4405</v>
      </c>
      <c r="I112" s="26" t="s">
        <v>4518</v>
      </c>
      <c r="J112" s="26" t="s">
        <v>4519</v>
      </c>
      <c r="K112" s="26" t="s">
        <v>4520</v>
      </c>
      <c r="L112" s="26">
        <v>5047262</v>
      </c>
      <c r="M112" s="26">
        <v>1677437</v>
      </c>
      <c r="N112" s="26" t="s">
        <v>311</v>
      </c>
      <c r="O112" s="26" t="s">
        <v>314</v>
      </c>
      <c r="P112" s="26"/>
      <c r="Q112" s="26" t="s">
        <v>4521</v>
      </c>
      <c r="R112" s="26">
        <v>3</v>
      </c>
      <c r="S112" s="26" t="s">
        <v>319</v>
      </c>
      <c r="T112" s="26" t="s">
        <v>320</v>
      </c>
      <c r="U112" s="26" t="s">
        <v>322</v>
      </c>
      <c r="V112" s="26"/>
      <c r="W112" s="26">
        <v>4</v>
      </c>
      <c r="X112" s="26"/>
      <c r="Y112" s="26" t="s">
        <v>327</v>
      </c>
      <c r="Z112" s="26"/>
      <c r="AA112" s="26" t="s">
        <v>329</v>
      </c>
      <c r="AB112" s="26" t="s">
        <v>331</v>
      </c>
      <c r="AC112" s="26" t="s">
        <v>258</v>
      </c>
      <c r="AD112" s="26" t="s">
        <v>335</v>
      </c>
      <c r="AE112" s="26">
        <v>22</v>
      </c>
      <c r="AF112" s="40">
        <v>43132</v>
      </c>
      <c r="AG112" s="26">
        <v>1</v>
      </c>
      <c r="AH112" s="26">
        <v>0</v>
      </c>
      <c r="AI112" s="26">
        <v>21.24</v>
      </c>
      <c r="AJ112" s="26">
        <v>320</v>
      </c>
      <c r="AK112" s="26" t="s">
        <v>339</v>
      </c>
      <c r="AL112" s="26" t="s">
        <v>4368</v>
      </c>
      <c r="AM112" s="26">
        <v>16.899999999999999</v>
      </c>
      <c r="AN112" s="26" t="s">
        <v>346</v>
      </c>
      <c r="AO112" s="26">
        <v>1384</v>
      </c>
      <c r="AP112" s="26">
        <v>261</v>
      </c>
      <c r="AQ112" s="26">
        <v>146</v>
      </c>
      <c r="AR112" s="26">
        <v>61</v>
      </c>
      <c r="AS112" s="26">
        <v>6.7</v>
      </c>
      <c r="AT112" s="26" t="s">
        <v>350</v>
      </c>
      <c r="AU112" s="26">
        <v>2</v>
      </c>
      <c r="AV112" s="26">
        <v>0</v>
      </c>
      <c r="AW112" s="26">
        <v>0</v>
      </c>
      <c r="AX112" s="26">
        <v>43.5</v>
      </c>
      <c r="AY112" s="26">
        <v>0</v>
      </c>
      <c r="AZ112" s="26">
        <v>43.5</v>
      </c>
      <c r="BA112" s="26">
        <v>0.6</v>
      </c>
      <c r="BB112" s="26">
        <v>2.42</v>
      </c>
      <c r="BC112" s="26">
        <v>39.979999999999997</v>
      </c>
      <c r="BD112" s="26">
        <v>56.88</v>
      </c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>
        <v>20.55</v>
      </c>
      <c r="BP112" s="26">
        <v>0</v>
      </c>
      <c r="BQ112" s="26"/>
      <c r="BR112" s="26"/>
      <c r="BS112" s="26"/>
      <c r="BT112" s="26" t="s">
        <v>4523</v>
      </c>
      <c r="BU112" s="26">
        <v>0</v>
      </c>
      <c r="BV112" s="26"/>
      <c r="BW112" s="26"/>
      <c r="BX112" s="26"/>
      <c r="BY112" s="26"/>
      <c r="BZ112" s="26"/>
      <c r="CA112" s="26"/>
      <c r="CB112" s="26"/>
      <c r="CC112" s="26">
        <v>0</v>
      </c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 t="b">
        <v>1</v>
      </c>
      <c r="CU112" s="26"/>
      <c r="CV112" s="26"/>
      <c r="CW112" s="26"/>
      <c r="CX112" s="40" t="s">
        <v>355</v>
      </c>
      <c r="CY112" s="26" t="s">
        <v>330</v>
      </c>
      <c r="CZ112" s="26">
        <v>0</v>
      </c>
      <c r="DA112" s="26"/>
      <c r="DB112" s="26"/>
      <c r="DC112" s="26"/>
      <c r="DD112" s="26"/>
      <c r="DE112" s="26">
        <v>33</v>
      </c>
      <c r="DF112" s="26">
        <v>43.5</v>
      </c>
      <c r="DG112" s="26"/>
      <c r="DH112" s="26"/>
      <c r="DI112" s="26"/>
      <c r="DJ112" s="26"/>
      <c r="DK112" s="26"/>
      <c r="DL112" s="26"/>
      <c r="DM112" s="26"/>
      <c r="DN112" s="26">
        <v>9.9499999999999993</v>
      </c>
      <c r="DO112" s="26"/>
      <c r="DP112" s="26"/>
      <c r="DQ112" s="26"/>
      <c r="DR112" s="26" t="s">
        <v>330</v>
      </c>
      <c r="DS112" s="26" t="s">
        <v>319</v>
      </c>
      <c r="DT112" s="26" t="b">
        <v>0</v>
      </c>
      <c r="DU112" s="26" t="s">
        <v>358</v>
      </c>
      <c r="DV112" s="26">
        <v>3</v>
      </c>
      <c r="DW112" s="26"/>
      <c r="DX112" s="26"/>
      <c r="DY112" s="26"/>
      <c r="DZ112" s="26"/>
      <c r="EA112" s="26">
        <v>666591</v>
      </c>
    </row>
    <row r="113" spans="1:131">
      <c r="A113" s="42" t="s">
        <v>4536</v>
      </c>
      <c r="B113" s="26" t="s">
        <v>308</v>
      </c>
      <c r="C113" s="39">
        <v>43410</v>
      </c>
      <c r="D113" s="26" t="s">
        <v>4488</v>
      </c>
      <c r="E113" s="26" t="s">
        <v>4537</v>
      </c>
      <c r="F113" s="26" t="s">
        <v>4538</v>
      </c>
      <c r="G113" s="26" t="s">
        <v>309</v>
      </c>
      <c r="H113" s="26" t="s">
        <v>4539</v>
      </c>
      <c r="I113" s="26" t="s">
        <v>4540</v>
      </c>
      <c r="J113" s="26" t="s">
        <v>4541</v>
      </c>
      <c r="K113" s="26" t="s">
        <v>4542</v>
      </c>
      <c r="L113" s="26">
        <v>5047685.8</v>
      </c>
      <c r="M113" s="26">
        <v>1678611.8</v>
      </c>
      <c r="N113" s="26" t="s">
        <v>311</v>
      </c>
      <c r="O113" s="26" t="s">
        <v>4543</v>
      </c>
      <c r="P113" s="26"/>
      <c r="Q113" s="26" t="s">
        <v>4544</v>
      </c>
      <c r="R113" s="26">
        <v>1</v>
      </c>
      <c r="S113" s="26" t="s">
        <v>315</v>
      </c>
      <c r="T113" s="26" t="s">
        <v>321</v>
      </c>
      <c r="U113" s="26" t="s">
        <v>323</v>
      </c>
      <c r="V113" s="26"/>
      <c r="W113" s="26">
        <v>1</v>
      </c>
      <c r="X113" s="26"/>
      <c r="Y113" s="26" t="s">
        <v>324</v>
      </c>
      <c r="Z113" s="26"/>
      <c r="AA113" s="26" t="b">
        <v>0</v>
      </c>
      <c r="AB113" s="26" t="s">
        <v>330</v>
      </c>
      <c r="AC113" s="26" t="s">
        <v>330</v>
      </c>
      <c r="AD113" s="26" t="s">
        <v>332</v>
      </c>
      <c r="AE113" s="26">
        <v>24</v>
      </c>
      <c r="AF113" s="40">
        <v>43132</v>
      </c>
      <c r="AG113" s="26">
        <v>1</v>
      </c>
      <c r="AH113" s="26">
        <v>0</v>
      </c>
      <c r="AI113" s="26">
        <v>15.99</v>
      </c>
      <c r="AJ113" s="26">
        <v>70</v>
      </c>
      <c r="AK113" s="26" t="s">
        <v>339</v>
      </c>
      <c r="AL113" s="26" t="s">
        <v>4368</v>
      </c>
      <c r="AM113" s="26">
        <v>14.4</v>
      </c>
      <c r="AN113" s="26" t="s">
        <v>346</v>
      </c>
      <c r="AO113" s="26">
        <v>1384</v>
      </c>
      <c r="AP113" s="26">
        <v>261</v>
      </c>
      <c r="AQ113" s="26">
        <v>146</v>
      </c>
      <c r="AR113" s="26">
        <v>68</v>
      </c>
      <c r="AS113" s="26">
        <v>16.5</v>
      </c>
      <c r="AT113" s="26" t="s">
        <v>350</v>
      </c>
      <c r="AU113" s="26">
        <v>6</v>
      </c>
      <c r="AV113" s="26">
        <v>-2</v>
      </c>
      <c r="AW113" s="26">
        <v>0</v>
      </c>
      <c r="AX113" s="26">
        <v>46</v>
      </c>
      <c r="AY113" s="26">
        <v>0</v>
      </c>
      <c r="AZ113" s="26">
        <v>46</v>
      </c>
      <c r="BA113" s="26">
        <v>0.4</v>
      </c>
      <c r="BB113" s="26">
        <v>1.55</v>
      </c>
      <c r="BC113" s="26">
        <v>44.05</v>
      </c>
      <c r="BD113" s="26">
        <v>58.45</v>
      </c>
      <c r="BE113" s="26"/>
      <c r="BF113" s="26"/>
      <c r="BG113" s="26"/>
      <c r="BH113" s="26"/>
      <c r="BI113" s="26"/>
      <c r="BJ113" s="26"/>
      <c r="BK113" s="26"/>
      <c r="BL113" s="26"/>
      <c r="BM113" s="26"/>
      <c r="BN113" s="26"/>
      <c r="BO113" s="26">
        <v>15.3</v>
      </c>
      <c r="BP113" s="26">
        <v>0</v>
      </c>
      <c r="BQ113" s="26"/>
      <c r="BR113" s="26"/>
      <c r="BS113" s="26"/>
      <c r="BT113" s="26" t="s">
        <v>4545</v>
      </c>
      <c r="BU113" s="26">
        <v>0</v>
      </c>
      <c r="BV113" s="26"/>
      <c r="BW113" s="26"/>
      <c r="BX113" s="26"/>
      <c r="BY113" s="26"/>
      <c r="BZ113" s="26"/>
      <c r="CA113" s="26"/>
      <c r="CB113" s="26"/>
      <c r="CC113" s="26">
        <v>0</v>
      </c>
      <c r="CD113" s="26"/>
      <c r="CE113" s="26"/>
      <c r="CF113" s="26"/>
      <c r="CG113" s="26"/>
      <c r="CH113" s="26"/>
      <c r="CI113" s="26"/>
      <c r="CJ113" s="26"/>
      <c r="CK113" s="26"/>
      <c r="CL113" s="26"/>
      <c r="CM113" s="26"/>
      <c r="CN113" s="26"/>
      <c r="CO113" s="26"/>
      <c r="CP113" s="26"/>
      <c r="CQ113" s="26"/>
      <c r="CR113" s="26"/>
      <c r="CS113" s="26"/>
      <c r="CT113" s="26" t="b">
        <v>1</v>
      </c>
      <c r="CU113" s="26"/>
      <c r="CV113" s="26"/>
      <c r="CW113" s="26"/>
      <c r="CX113" s="40" t="s">
        <v>4369</v>
      </c>
      <c r="CY113" s="26" t="s">
        <v>330</v>
      </c>
      <c r="CZ113" s="26">
        <v>0</v>
      </c>
      <c r="DA113" s="26"/>
      <c r="DB113" s="26"/>
      <c r="DC113" s="26"/>
      <c r="DD113" s="26"/>
      <c r="DE113" s="26">
        <v>15.2</v>
      </c>
      <c r="DF113" s="26">
        <v>46</v>
      </c>
      <c r="DG113" s="26"/>
      <c r="DH113" s="26"/>
      <c r="DI113" s="26"/>
      <c r="DJ113" s="26"/>
      <c r="DK113" s="26"/>
      <c r="DL113" s="26"/>
      <c r="DM113" s="26"/>
      <c r="DN113" s="26">
        <v>25.42</v>
      </c>
      <c r="DO113" s="26"/>
      <c r="DP113" s="26"/>
      <c r="DQ113" s="26"/>
      <c r="DR113" s="26" t="s">
        <v>330</v>
      </c>
      <c r="DS113" s="26" t="s">
        <v>319</v>
      </c>
      <c r="DT113" s="26" t="b">
        <v>1</v>
      </c>
      <c r="DU113" s="26" t="s">
        <v>330</v>
      </c>
      <c r="DV113" s="26">
        <v>3</v>
      </c>
      <c r="DW113" s="26"/>
      <c r="DX113" s="26"/>
      <c r="DY113" s="26"/>
      <c r="DZ113" s="26"/>
      <c r="EA113" s="26">
        <v>608273</v>
      </c>
    </row>
    <row r="114" spans="1:131">
      <c r="A114" s="42" t="s">
        <v>3968</v>
      </c>
      <c r="B114" s="26" t="s">
        <v>308</v>
      </c>
      <c r="C114" s="39">
        <v>43410</v>
      </c>
      <c r="D114" s="26" t="s">
        <v>4488</v>
      </c>
      <c r="E114" s="26" t="s">
        <v>4537</v>
      </c>
      <c r="F114" s="26" t="s">
        <v>4538</v>
      </c>
      <c r="G114" s="26" t="s">
        <v>309</v>
      </c>
      <c r="H114" s="26" t="s">
        <v>4539</v>
      </c>
      <c r="I114" s="26" t="s">
        <v>4540</v>
      </c>
      <c r="J114" s="26" t="s">
        <v>4541</v>
      </c>
      <c r="K114" s="26" t="s">
        <v>4542</v>
      </c>
      <c r="L114" s="26">
        <v>5047685.8</v>
      </c>
      <c r="M114" s="26">
        <v>1678611.8</v>
      </c>
      <c r="N114" s="26" t="s">
        <v>311</v>
      </c>
      <c r="O114" s="26" t="s">
        <v>4543</v>
      </c>
      <c r="P114" s="26"/>
      <c r="Q114" s="26" t="s">
        <v>4544</v>
      </c>
      <c r="R114" s="26">
        <v>1</v>
      </c>
      <c r="S114" s="26" t="s">
        <v>316</v>
      </c>
      <c r="T114" s="26" t="s">
        <v>321</v>
      </c>
      <c r="U114" s="26" t="s">
        <v>323</v>
      </c>
      <c r="V114" s="26"/>
      <c r="W114" s="26">
        <v>2</v>
      </c>
      <c r="X114" s="26"/>
      <c r="Y114" s="26" t="s">
        <v>325</v>
      </c>
      <c r="Z114" s="26"/>
      <c r="AA114" s="26" t="b">
        <v>0</v>
      </c>
      <c r="AB114" s="26" t="s">
        <v>330</v>
      </c>
      <c r="AC114" s="26" t="s">
        <v>330</v>
      </c>
      <c r="AD114" s="26" t="s">
        <v>332</v>
      </c>
      <c r="AE114" s="26">
        <v>24</v>
      </c>
      <c r="AF114" s="40">
        <v>43132</v>
      </c>
      <c r="AG114" s="26" t="s">
        <v>336</v>
      </c>
      <c r="AH114" s="26">
        <v>0</v>
      </c>
      <c r="AI114" s="26">
        <v>15.99</v>
      </c>
      <c r="AJ114" s="26">
        <v>70</v>
      </c>
      <c r="AK114" s="26" t="s">
        <v>339</v>
      </c>
      <c r="AL114" s="26" t="s">
        <v>4368</v>
      </c>
      <c r="AM114" s="26">
        <v>14.8</v>
      </c>
      <c r="AN114" s="26" t="s">
        <v>346</v>
      </c>
      <c r="AO114" s="26">
        <v>1384</v>
      </c>
      <c r="AP114" s="26">
        <v>261</v>
      </c>
      <c r="AQ114" s="26">
        <v>146</v>
      </c>
      <c r="AR114" s="26">
        <v>65</v>
      </c>
      <c r="AS114" s="26">
        <v>15.3</v>
      </c>
      <c r="AT114" s="26" t="s">
        <v>350</v>
      </c>
      <c r="AU114" s="26">
        <v>6</v>
      </c>
      <c r="AV114" s="26">
        <v>-2</v>
      </c>
      <c r="AW114" s="26">
        <v>0</v>
      </c>
      <c r="AX114" s="26">
        <v>43</v>
      </c>
      <c r="AY114" s="26">
        <v>0</v>
      </c>
      <c r="AZ114" s="26">
        <v>43</v>
      </c>
      <c r="BA114" s="26">
        <v>0.4</v>
      </c>
      <c r="BB114" s="26">
        <v>1.71</v>
      </c>
      <c r="BC114" s="26">
        <v>40.89</v>
      </c>
      <c r="BD114" s="26">
        <v>55.69</v>
      </c>
      <c r="BE114" s="26"/>
      <c r="BF114" s="26"/>
      <c r="BG114" s="26"/>
      <c r="BH114" s="26"/>
      <c r="BI114" s="26"/>
      <c r="BJ114" s="26"/>
      <c r="BK114" s="26"/>
      <c r="BL114" s="26"/>
      <c r="BM114" s="26"/>
      <c r="BN114" s="26"/>
      <c r="BO114" s="26">
        <v>15.3</v>
      </c>
      <c r="BP114" s="26">
        <v>0</v>
      </c>
      <c r="BQ114" s="26"/>
      <c r="BR114" s="26"/>
      <c r="BS114" s="26"/>
      <c r="BT114" s="26" t="s">
        <v>4545</v>
      </c>
      <c r="BU114" s="26">
        <v>0</v>
      </c>
      <c r="BV114" s="26"/>
      <c r="BW114" s="26"/>
      <c r="BX114" s="26"/>
      <c r="BY114" s="26"/>
      <c r="BZ114" s="26"/>
      <c r="CA114" s="26"/>
      <c r="CB114" s="26"/>
      <c r="CC114" s="26">
        <v>0</v>
      </c>
      <c r="CD114" s="26"/>
      <c r="CE114" s="26"/>
      <c r="CF114" s="26"/>
      <c r="CG114" s="26"/>
      <c r="CH114" s="26"/>
      <c r="CI114" s="26"/>
      <c r="CJ114" s="26"/>
      <c r="CK114" s="26"/>
      <c r="CL114" s="26"/>
      <c r="CM114" s="26"/>
      <c r="CN114" s="26"/>
      <c r="CO114" s="26"/>
      <c r="CP114" s="26"/>
      <c r="CQ114" s="26"/>
      <c r="CR114" s="26"/>
      <c r="CS114" s="26"/>
      <c r="CT114" s="26" t="b">
        <v>1</v>
      </c>
      <c r="CU114" s="26"/>
      <c r="CV114" s="26"/>
      <c r="CW114" s="26"/>
      <c r="CX114" s="40" t="s">
        <v>4369</v>
      </c>
      <c r="CY114" s="26" t="s">
        <v>330</v>
      </c>
      <c r="CZ114" s="26">
        <v>0</v>
      </c>
      <c r="DA114" s="26"/>
      <c r="DB114" s="26"/>
      <c r="DC114" s="26"/>
      <c r="DD114" s="26"/>
      <c r="DE114" s="26">
        <v>0</v>
      </c>
      <c r="DF114" s="26">
        <v>43</v>
      </c>
      <c r="DG114" s="26"/>
      <c r="DH114" s="26"/>
      <c r="DI114" s="26"/>
      <c r="DJ114" s="26"/>
      <c r="DK114" s="26"/>
      <c r="DL114" s="26"/>
      <c r="DM114" s="26"/>
      <c r="DN114" s="26">
        <v>12.28</v>
      </c>
      <c r="DO114" s="26"/>
      <c r="DP114" s="26"/>
      <c r="DQ114" s="26"/>
      <c r="DR114" s="26" t="s">
        <v>330</v>
      </c>
      <c r="DS114" s="26" t="s">
        <v>319</v>
      </c>
      <c r="DT114" s="26" t="b">
        <v>1</v>
      </c>
      <c r="DU114" s="26" t="s">
        <v>330</v>
      </c>
      <c r="DV114" s="26">
        <v>3</v>
      </c>
      <c r="DW114" s="26"/>
      <c r="DX114" s="26"/>
      <c r="DY114" s="26"/>
      <c r="DZ114" s="26"/>
      <c r="EA114" s="26">
        <v>608273</v>
      </c>
    </row>
    <row r="115" spans="1:131">
      <c r="A115" s="42" t="s">
        <v>4546</v>
      </c>
      <c r="B115" s="26" t="s">
        <v>308</v>
      </c>
      <c r="C115" s="39">
        <v>43410</v>
      </c>
      <c r="D115" s="26" t="s">
        <v>4488</v>
      </c>
      <c r="E115" s="26" t="s">
        <v>4537</v>
      </c>
      <c r="F115" s="26" t="s">
        <v>4538</v>
      </c>
      <c r="G115" s="26" t="s">
        <v>309</v>
      </c>
      <c r="H115" s="26" t="s">
        <v>4539</v>
      </c>
      <c r="I115" s="26" t="s">
        <v>4540</v>
      </c>
      <c r="J115" s="26" t="s">
        <v>4541</v>
      </c>
      <c r="K115" s="26" t="s">
        <v>4542</v>
      </c>
      <c r="L115" s="26">
        <v>5047685.8</v>
      </c>
      <c r="M115" s="26">
        <v>1678611.8</v>
      </c>
      <c r="N115" s="26" t="s">
        <v>311</v>
      </c>
      <c r="O115" s="26" t="s">
        <v>4543</v>
      </c>
      <c r="P115" s="26"/>
      <c r="Q115" s="26" t="s">
        <v>4544</v>
      </c>
      <c r="R115" s="26">
        <v>1</v>
      </c>
      <c r="S115" s="26" t="s">
        <v>317</v>
      </c>
      <c r="T115" s="26" t="s">
        <v>321</v>
      </c>
      <c r="U115" s="26" t="s">
        <v>323</v>
      </c>
      <c r="V115" s="26"/>
      <c r="W115" s="26">
        <v>1</v>
      </c>
      <c r="X115" s="26"/>
      <c r="Y115" s="26" t="s">
        <v>325</v>
      </c>
      <c r="Z115" s="26"/>
      <c r="AA115" s="26" t="b">
        <v>0</v>
      </c>
      <c r="AB115" s="26" t="s">
        <v>330</v>
      </c>
      <c r="AC115" s="26" t="s">
        <v>330</v>
      </c>
      <c r="AD115" s="26" t="s">
        <v>332</v>
      </c>
      <c r="AE115" s="26">
        <v>24</v>
      </c>
      <c r="AF115" s="40">
        <v>43132</v>
      </c>
      <c r="AG115" s="26" t="s">
        <v>336</v>
      </c>
      <c r="AH115" s="26">
        <v>0</v>
      </c>
      <c r="AI115" s="26">
        <v>15.99</v>
      </c>
      <c r="AJ115" s="26">
        <v>70</v>
      </c>
      <c r="AK115" s="26" t="s">
        <v>339</v>
      </c>
      <c r="AL115" s="26" t="s">
        <v>4368</v>
      </c>
      <c r="AM115" s="26">
        <v>14.8</v>
      </c>
      <c r="AN115" s="26" t="s">
        <v>346</v>
      </c>
      <c r="AO115" s="26">
        <v>1384</v>
      </c>
      <c r="AP115" s="26">
        <v>261</v>
      </c>
      <c r="AQ115" s="26">
        <v>146</v>
      </c>
      <c r="AR115" s="26">
        <v>65</v>
      </c>
      <c r="AS115" s="26">
        <v>15.3</v>
      </c>
      <c r="AT115" s="26" t="s">
        <v>350</v>
      </c>
      <c r="AU115" s="26">
        <v>6</v>
      </c>
      <c r="AV115" s="26">
        <v>-2</v>
      </c>
      <c r="AW115" s="26">
        <v>0</v>
      </c>
      <c r="AX115" s="26">
        <v>45</v>
      </c>
      <c r="AY115" s="26">
        <v>0</v>
      </c>
      <c r="AZ115" s="26">
        <v>45</v>
      </c>
      <c r="BA115" s="26">
        <v>0.4</v>
      </c>
      <c r="BB115" s="26">
        <v>1.71</v>
      </c>
      <c r="BC115" s="26">
        <v>42.89</v>
      </c>
      <c r="BD115" s="26">
        <v>57.69</v>
      </c>
      <c r="BE115" s="26"/>
      <c r="BF115" s="26"/>
      <c r="BG115" s="26"/>
      <c r="BH115" s="26"/>
      <c r="BI115" s="26"/>
      <c r="BJ115" s="26"/>
      <c r="BK115" s="26"/>
      <c r="BL115" s="26"/>
      <c r="BM115" s="26"/>
      <c r="BN115" s="26"/>
      <c r="BO115" s="26">
        <v>15.3</v>
      </c>
      <c r="BP115" s="26">
        <v>0</v>
      </c>
      <c r="BQ115" s="26"/>
      <c r="BR115" s="26"/>
      <c r="BS115" s="26"/>
      <c r="BT115" s="26" t="s">
        <v>4545</v>
      </c>
      <c r="BU115" s="26">
        <v>0</v>
      </c>
      <c r="BV115" s="26"/>
      <c r="BW115" s="26"/>
      <c r="BX115" s="26"/>
      <c r="BY115" s="26"/>
      <c r="BZ115" s="26"/>
      <c r="CA115" s="26"/>
      <c r="CB115" s="26"/>
      <c r="CC115" s="26">
        <v>0</v>
      </c>
      <c r="CD115" s="26"/>
      <c r="CE115" s="26"/>
      <c r="CF115" s="26"/>
      <c r="CG115" s="26"/>
      <c r="CH115" s="26"/>
      <c r="CI115" s="26"/>
      <c r="CJ115" s="26"/>
      <c r="CK115" s="26"/>
      <c r="CL115" s="26"/>
      <c r="CM115" s="26"/>
      <c r="CN115" s="26"/>
      <c r="CO115" s="26"/>
      <c r="CP115" s="26"/>
      <c r="CQ115" s="26"/>
      <c r="CR115" s="26"/>
      <c r="CS115" s="26"/>
      <c r="CT115" s="26" t="b">
        <v>1</v>
      </c>
      <c r="CU115" s="26"/>
      <c r="CV115" s="26"/>
      <c r="CW115" s="26"/>
      <c r="CX115" s="26" t="s">
        <v>4369</v>
      </c>
      <c r="CY115" s="26" t="s">
        <v>330</v>
      </c>
      <c r="CZ115" s="26">
        <v>0</v>
      </c>
      <c r="DA115" s="26"/>
      <c r="DB115" s="26"/>
      <c r="DC115" s="26"/>
      <c r="DD115" s="26"/>
      <c r="DE115" s="26">
        <v>33</v>
      </c>
      <c r="DF115" s="26">
        <v>45</v>
      </c>
      <c r="DG115" s="26"/>
      <c r="DH115" s="26"/>
      <c r="DI115" s="26"/>
      <c r="DJ115" s="26"/>
      <c r="DK115" s="26"/>
      <c r="DL115" s="26"/>
      <c r="DM115" s="26"/>
      <c r="DN115" s="26">
        <v>19.46</v>
      </c>
      <c r="DO115" s="26"/>
      <c r="DP115" s="26"/>
      <c r="DQ115" s="26"/>
      <c r="DR115" s="26" t="s">
        <v>330</v>
      </c>
      <c r="DS115" s="26" t="s">
        <v>319</v>
      </c>
      <c r="DT115" s="26" t="b">
        <v>1</v>
      </c>
      <c r="DU115" s="26" t="s">
        <v>330</v>
      </c>
      <c r="DV115" s="26">
        <v>3</v>
      </c>
      <c r="DW115" s="26"/>
      <c r="DX115" s="26"/>
      <c r="DY115" s="26"/>
      <c r="DZ115" s="26"/>
      <c r="EA115" s="26">
        <v>608273</v>
      </c>
    </row>
    <row r="116" spans="1:131">
      <c r="A116" s="42" t="s">
        <v>4547</v>
      </c>
      <c r="B116" s="26" t="s">
        <v>308</v>
      </c>
      <c r="C116" s="39">
        <v>43410</v>
      </c>
      <c r="D116" s="26" t="s">
        <v>4488</v>
      </c>
      <c r="E116" s="26" t="s">
        <v>4537</v>
      </c>
      <c r="F116" s="26" t="s">
        <v>4538</v>
      </c>
      <c r="G116" s="26" t="s">
        <v>309</v>
      </c>
      <c r="H116" s="26" t="s">
        <v>4539</v>
      </c>
      <c r="I116" s="26" t="s">
        <v>4540</v>
      </c>
      <c r="J116" s="26" t="s">
        <v>4541</v>
      </c>
      <c r="K116" s="26" t="s">
        <v>4542</v>
      </c>
      <c r="L116" s="26">
        <v>5047685.8</v>
      </c>
      <c r="M116" s="26">
        <v>1678611.8</v>
      </c>
      <c r="N116" s="26" t="s">
        <v>311</v>
      </c>
      <c r="O116" s="26" t="s">
        <v>4543</v>
      </c>
      <c r="P116" s="26"/>
      <c r="Q116" s="26" t="s">
        <v>4544</v>
      </c>
      <c r="R116" s="26">
        <v>1</v>
      </c>
      <c r="S116" s="26" t="s">
        <v>318</v>
      </c>
      <c r="T116" s="26" t="s">
        <v>321</v>
      </c>
      <c r="U116" s="26" t="s">
        <v>323</v>
      </c>
      <c r="V116" s="26"/>
      <c r="W116" s="26">
        <v>1</v>
      </c>
      <c r="X116" s="26"/>
      <c r="Y116" s="26" t="s">
        <v>328</v>
      </c>
      <c r="Z116" s="26"/>
      <c r="AA116" s="26" t="s">
        <v>329</v>
      </c>
      <c r="AB116" s="26" t="s">
        <v>331</v>
      </c>
      <c r="AC116" s="26" t="s">
        <v>258</v>
      </c>
      <c r="AD116" s="26" t="s">
        <v>335</v>
      </c>
      <c r="AE116" s="26">
        <v>24</v>
      </c>
      <c r="AF116" s="40">
        <v>43132</v>
      </c>
      <c r="AG116" s="26" t="s">
        <v>336</v>
      </c>
      <c r="AH116" s="26">
        <v>0</v>
      </c>
      <c r="AI116" s="26">
        <v>15.99</v>
      </c>
      <c r="AJ116" s="26">
        <v>70</v>
      </c>
      <c r="AK116" s="26" t="s">
        <v>339</v>
      </c>
      <c r="AL116" s="26" t="s">
        <v>4368</v>
      </c>
      <c r="AM116" s="26">
        <v>16.8</v>
      </c>
      <c r="AN116" s="26" t="s">
        <v>346</v>
      </c>
      <c r="AO116" s="26">
        <v>1384</v>
      </c>
      <c r="AP116" s="26">
        <v>261</v>
      </c>
      <c r="AQ116" s="26">
        <v>146</v>
      </c>
      <c r="AR116" s="26">
        <v>65</v>
      </c>
      <c r="AS116" s="26">
        <v>7.4</v>
      </c>
      <c r="AT116" s="26" t="s">
        <v>350</v>
      </c>
      <c r="AU116" s="26">
        <v>6</v>
      </c>
      <c r="AV116" s="26">
        <v>-2</v>
      </c>
      <c r="AW116" s="26">
        <v>0</v>
      </c>
      <c r="AX116" s="26">
        <v>47.5</v>
      </c>
      <c r="AY116" s="26">
        <v>0</v>
      </c>
      <c r="AZ116" s="26">
        <v>47.5</v>
      </c>
      <c r="BA116" s="26">
        <v>0.6</v>
      </c>
      <c r="BB116" s="26">
        <v>2.42</v>
      </c>
      <c r="BC116" s="26">
        <v>43.98</v>
      </c>
      <c r="BD116" s="26">
        <v>60.78</v>
      </c>
      <c r="BE116" s="26"/>
      <c r="BF116" s="26"/>
      <c r="BG116" s="26"/>
      <c r="BH116" s="26"/>
      <c r="BI116" s="26"/>
      <c r="BJ116" s="26"/>
      <c r="BK116" s="26"/>
      <c r="BL116" s="26"/>
      <c r="BM116" s="26"/>
      <c r="BN116" s="26"/>
      <c r="BO116" s="26">
        <v>15.3</v>
      </c>
      <c r="BP116" s="26">
        <v>0</v>
      </c>
      <c r="BQ116" s="26"/>
      <c r="BR116" s="26"/>
      <c r="BS116" s="26"/>
      <c r="BT116" s="26" t="s">
        <v>4545</v>
      </c>
      <c r="BU116" s="26">
        <v>0</v>
      </c>
      <c r="BV116" s="26"/>
      <c r="BW116" s="26"/>
      <c r="BX116" s="26"/>
      <c r="BY116" s="26"/>
      <c r="BZ116" s="26"/>
      <c r="CA116" s="26"/>
      <c r="CB116" s="26"/>
      <c r="CC116" s="26">
        <v>0</v>
      </c>
      <c r="CD116" s="26"/>
      <c r="CE116" s="26"/>
      <c r="CF116" s="26"/>
      <c r="CG116" s="26"/>
      <c r="CH116" s="26"/>
      <c r="CI116" s="26"/>
      <c r="CJ116" s="26"/>
      <c r="CK116" s="26"/>
      <c r="CL116" s="26"/>
      <c r="CM116" s="26"/>
      <c r="CN116" s="26"/>
      <c r="CO116" s="26"/>
      <c r="CP116" s="26"/>
      <c r="CQ116" s="26"/>
      <c r="CR116" s="26"/>
      <c r="CS116" s="26"/>
      <c r="CT116" s="26" t="b">
        <v>1</v>
      </c>
      <c r="CU116" s="26"/>
      <c r="CV116" s="26"/>
      <c r="CW116" s="26"/>
      <c r="CX116" s="26" t="s">
        <v>355</v>
      </c>
      <c r="CY116" s="26" t="s">
        <v>330</v>
      </c>
      <c r="CZ116" s="26">
        <v>0</v>
      </c>
      <c r="DA116" s="26"/>
      <c r="DB116" s="26"/>
      <c r="DC116" s="26"/>
      <c r="DD116" s="26"/>
      <c r="DE116" s="26">
        <v>14.9</v>
      </c>
      <c r="DF116" s="26">
        <v>47.5</v>
      </c>
      <c r="DG116" s="26"/>
      <c r="DH116" s="26"/>
      <c r="DI116" s="26"/>
      <c r="DJ116" s="26"/>
      <c r="DK116" s="26"/>
      <c r="DL116" s="26"/>
      <c r="DM116" s="26"/>
      <c r="DN116" s="26">
        <v>24.98</v>
      </c>
      <c r="DO116" s="26"/>
      <c r="DP116" s="26"/>
      <c r="DQ116" s="26"/>
      <c r="DR116" s="26" t="s">
        <v>330</v>
      </c>
      <c r="DS116" s="26" t="s">
        <v>319</v>
      </c>
      <c r="DT116" s="26" t="b">
        <v>1</v>
      </c>
      <c r="DU116" s="26" t="s">
        <v>330</v>
      </c>
      <c r="DV116" s="26">
        <v>3</v>
      </c>
      <c r="DW116" s="26"/>
      <c r="DX116" s="26"/>
      <c r="DY116" s="26"/>
      <c r="DZ116" s="26"/>
      <c r="EA116" s="26">
        <v>608273</v>
      </c>
    </row>
    <row r="117" spans="1:131">
      <c r="A117" s="42" t="s">
        <v>4548</v>
      </c>
      <c r="B117" s="26" t="s">
        <v>308</v>
      </c>
      <c r="C117" s="39">
        <v>43410</v>
      </c>
      <c r="D117" s="26" t="s">
        <v>4488</v>
      </c>
      <c r="E117" s="26" t="s">
        <v>4537</v>
      </c>
      <c r="F117" s="26" t="s">
        <v>4538</v>
      </c>
      <c r="G117" s="26" t="s">
        <v>309</v>
      </c>
      <c r="H117" s="26" t="s">
        <v>4539</v>
      </c>
      <c r="I117" s="26" t="s">
        <v>4540</v>
      </c>
      <c r="J117" s="26" t="s">
        <v>4541</v>
      </c>
      <c r="K117" s="26" t="s">
        <v>4542</v>
      </c>
      <c r="L117" s="26">
        <v>5047685.8</v>
      </c>
      <c r="M117" s="26">
        <v>1678611.8</v>
      </c>
      <c r="N117" s="26" t="s">
        <v>311</v>
      </c>
      <c r="O117" s="26" t="s">
        <v>4543</v>
      </c>
      <c r="P117" s="26"/>
      <c r="Q117" s="26" t="s">
        <v>4544</v>
      </c>
      <c r="R117" s="26">
        <v>1</v>
      </c>
      <c r="S117" s="26" t="s">
        <v>319</v>
      </c>
      <c r="T117" s="26" t="s">
        <v>321</v>
      </c>
      <c r="U117" s="26" t="s">
        <v>323</v>
      </c>
      <c r="V117" s="26"/>
      <c r="W117" s="26">
        <v>4</v>
      </c>
      <c r="X117" s="26"/>
      <c r="Y117" s="26" t="s">
        <v>327</v>
      </c>
      <c r="Z117" s="26"/>
      <c r="AA117" s="26" t="s">
        <v>329</v>
      </c>
      <c r="AB117" s="26" t="s">
        <v>331</v>
      </c>
      <c r="AC117" s="26" t="s">
        <v>258</v>
      </c>
      <c r="AD117" s="26" t="s">
        <v>335</v>
      </c>
      <c r="AE117" s="26">
        <v>24</v>
      </c>
      <c r="AF117" s="40">
        <v>43132</v>
      </c>
      <c r="AG117" s="26" t="s">
        <v>336</v>
      </c>
      <c r="AH117" s="26">
        <v>0</v>
      </c>
      <c r="AI117" s="26">
        <v>15.99</v>
      </c>
      <c r="AJ117" s="26">
        <v>70</v>
      </c>
      <c r="AK117" s="26" t="s">
        <v>339</v>
      </c>
      <c r="AL117" s="26" t="s">
        <v>4368</v>
      </c>
      <c r="AM117" s="26">
        <v>16.899999999999999</v>
      </c>
      <c r="AN117" s="26" t="s">
        <v>346</v>
      </c>
      <c r="AO117" s="26">
        <v>1384</v>
      </c>
      <c r="AP117" s="26">
        <v>261</v>
      </c>
      <c r="AQ117" s="26">
        <v>146</v>
      </c>
      <c r="AR117" s="26">
        <v>61</v>
      </c>
      <c r="AS117" s="26">
        <v>6.7</v>
      </c>
      <c r="AT117" s="26" t="s">
        <v>350</v>
      </c>
      <c r="AU117" s="26">
        <v>6</v>
      </c>
      <c r="AV117" s="26">
        <v>-2</v>
      </c>
      <c r="AW117" s="26">
        <v>0</v>
      </c>
      <c r="AX117" s="26">
        <v>42.5</v>
      </c>
      <c r="AY117" s="26">
        <v>0</v>
      </c>
      <c r="AZ117" s="26">
        <v>42.5</v>
      </c>
      <c r="BA117" s="26">
        <v>0.6</v>
      </c>
      <c r="BB117" s="26">
        <v>2.64</v>
      </c>
      <c r="BC117" s="26">
        <v>38.76</v>
      </c>
      <c r="BD117" s="26">
        <v>55.66</v>
      </c>
      <c r="BE117" s="26"/>
      <c r="BF117" s="26"/>
      <c r="BG117" s="26"/>
      <c r="BH117" s="26"/>
      <c r="BI117" s="26"/>
      <c r="BJ117" s="26"/>
      <c r="BK117" s="26"/>
      <c r="BL117" s="26"/>
      <c r="BM117" s="26"/>
      <c r="BN117" s="26"/>
      <c r="BO117" s="26">
        <v>15.3</v>
      </c>
      <c r="BP117" s="26">
        <v>0</v>
      </c>
      <c r="BQ117" s="26"/>
      <c r="BR117" s="26"/>
      <c r="BS117" s="26"/>
      <c r="BT117" s="26" t="s">
        <v>4545</v>
      </c>
      <c r="BU117" s="26">
        <v>0</v>
      </c>
      <c r="BV117" s="26"/>
      <c r="BW117" s="26"/>
      <c r="BX117" s="26"/>
      <c r="BY117" s="26"/>
      <c r="BZ117" s="26"/>
      <c r="CA117" s="26"/>
      <c r="CB117" s="26"/>
      <c r="CC117" s="26">
        <v>0</v>
      </c>
      <c r="CD117" s="26"/>
      <c r="CE117" s="26"/>
      <c r="CF117" s="26"/>
      <c r="CG117" s="26"/>
      <c r="CH117" s="26"/>
      <c r="CI117" s="26"/>
      <c r="CJ117" s="26"/>
      <c r="CK117" s="26"/>
      <c r="CL117" s="26"/>
      <c r="CM117" s="26"/>
      <c r="CN117" s="26"/>
      <c r="CO117" s="26"/>
      <c r="CP117" s="26"/>
      <c r="CQ117" s="26"/>
      <c r="CR117" s="26"/>
      <c r="CS117" s="26"/>
      <c r="CT117" s="26" t="b">
        <v>1</v>
      </c>
      <c r="CU117" s="26"/>
      <c r="CV117" s="26"/>
      <c r="CW117" s="26"/>
      <c r="CX117" s="26" t="s">
        <v>355</v>
      </c>
      <c r="CY117" s="26" t="s">
        <v>330</v>
      </c>
      <c r="CZ117" s="26">
        <v>0</v>
      </c>
      <c r="DA117" s="26"/>
      <c r="DB117" s="26"/>
      <c r="DC117" s="26"/>
      <c r="DD117" s="26"/>
      <c r="DE117" s="26">
        <v>32.5</v>
      </c>
      <c r="DF117" s="26">
        <v>42.5</v>
      </c>
      <c r="DG117" s="26"/>
      <c r="DH117" s="26"/>
      <c r="DI117" s="26"/>
      <c r="DJ117" s="26"/>
      <c r="DK117" s="26"/>
      <c r="DL117" s="26"/>
      <c r="DM117" s="26"/>
      <c r="DN117" s="26">
        <v>7.52</v>
      </c>
      <c r="DO117" s="26"/>
      <c r="DP117" s="26"/>
      <c r="DQ117" s="26"/>
      <c r="DR117" s="26" t="s">
        <v>330</v>
      </c>
      <c r="DS117" s="26" t="s">
        <v>319</v>
      </c>
      <c r="DT117" s="26" t="b">
        <v>0</v>
      </c>
      <c r="DU117" s="26" t="s">
        <v>330</v>
      </c>
      <c r="DV117" s="26">
        <v>3</v>
      </c>
      <c r="DW117" s="26"/>
      <c r="DX117" s="26"/>
      <c r="DY117" s="26"/>
      <c r="DZ117" s="26"/>
      <c r="EA117" s="26">
        <v>608273</v>
      </c>
    </row>
    <row r="118" spans="1:131">
      <c r="A118" s="42" t="s">
        <v>4549</v>
      </c>
      <c r="B118" s="26" t="s">
        <v>308</v>
      </c>
      <c r="C118" s="39">
        <v>43410</v>
      </c>
      <c r="D118" s="26" t="s">
        <v>4488</v>
      </c>
      <c r="E118" s="26" t="s">
        <v>4537</v>
      </c>
      <c r="F118" s="26" t="s">
        <v>4538</v>
      </c>
      <c r="G118" s="26" t="s">
        <v>309</v>
      </c>
      <c r="H118" s="26" t="s">
        <v>4539</v>
      </c>
      <c r="I118" s="26" t="s">
        <v>4540</v>
      </c>
      <c r="J118" s="26" t="s">
        <v>4541</v>
      </c>
      <c r="K118" s="26" t="s">
        <v>4542</v>
      </c>
      <c r="L118" s="26">
        <v>5047685.8</v>
      </c>
      <c r="M118" s="26">
        <v>1678611.8</v>
      </c>
      <c r="N118" s="26" t="s">
        <v>311</v>
      </c>
      <c r="O118" s="26" t="s">
        <v>4543</v>
      </c>
      <c r="P118" s="26"/>
      <c r="Q118" s="26" t="s">
        <v>4544</v>
      </c>
      <c r="R118" s="26">
        <v>2</v>
      </c>
      <c r="S118" s="26" t="s">
        <v>315</v>
      </c>
      <c r="T118" s="26" t="s">
        <v>321</v>
      </c>
      <c r="U118" s="26" t="s">
        <v>323</v>
      </c>
      <c r="V118" s="26"/>
      <c r="W118" s="26">
        <v>1</v>
      </c>
      <c r="X118" s="26"/>
      <c r="Y118" s="26" t="s">
        <v>324</v>
      </c>
      <c r="Z118" s="26"/>
      <c r="AA118" s="26" t="b">
        <v>0</v>
      </c>
      <c r="AB118" s="26" t="s">
        <v>330</v>
      </c>
      <c r="AC118" s="26" t="s">
        <v>330</v>
      </c>
      <c r="AD118" s="26" t="s">
        <v>332</v>
      </c>
      <c r="AE118" s="26">
        <v>24</v>
      </c>
      <c r="AF118" s="40">
        <v>43132</v>
      </c>
      <c r="AG118" s="26">
        <v>1</v>
      </c>
      <c r="AH118" s="26">
        <v>0</v>
      </c>
      <c r="AI118" s="26">
        <v>15.99</v>
      </c>
      <c r="AJ118" s="26">
        <v>160</v>
      </c>
      <c r="AK118" s="26" t="s">
        <v>339</v>
      </c>
      <c r="AL118" s="26" t="s">
        <v>4368</v>
      </c>
      <c r="AM118" s="26">
        <v>14.4</v>
      </c>
      <c r="AN118" s="26" t="s">
        <v>346</v>
      </c>
      <c r="AO118" s="26">
        <v>1384</v>
      </c>
      <c r="AP118" s="26">
        <v>261</v>
      </c>
      <c r="AQ118" s="26">
        <v>146</v>
      </c>
      <c r="AR118" s="26">
        <v>68</v>
      </c>
      <c r="AS118" s="26">
        <v>16.5</v>
      </c>
      <c r="AT118" s="26" t="s">
        <v>350</v>
      </c>
      <c r="AU118" s="26">
        <v>6</v>
      </c>
      <c r="AV118" s="26">
        <v>-2</v>
      </c>
      <c r="AW118" s="26">
        <v>0</v>
      </c>
      <c r="AX118" s="26">
        <v>46</v>
      </c>
      <c r="AY118" s="26">
        <v>0</v>
      </c>
      <c r="AZ118" s="26">
        <v>46</v>
      </c>
      <c r="BA118" s="26">
        <v>0.4</v>
      </c>
      <c r="BB118" s="26">
        <v>1.55</v>
      </c>
      <c r="BC118" s="26">
        <v>44.05</v>
      </c>
      <c r="BD118" s="26">
        <v>58.45</v>
      </c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>
        <v>15.3</v>
      </c>
      <c r="BP118" s="26">
        <v>0</v>
      </c>
      <c r="BQ118" s="26"/>
      <c r="BR118" s="26"/>
      <c r="BS118" s="26"/>
      <c r="BT118" s="26" t="s">
        <v>4545</v>
      </c>
      <c r="BU118" s="26">
        <v>0</v>
      </c>
      <c r="BV118" s="26"/>
      <c r="BW118" s="26"/>
      <c r="BX118" s="26"/>
      <c r="BY118" s="26"/>
      <c r="BZ118" s="26"/>
      <c r="CA118" s="26"/>
      <c r="CB118" s="26"/>
      <c r="CC118" s="26">
        <v>0</v>
      </c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 t="b">
        <v>1</v>
      </c>
      <c r="CU118" s="26"/>
      <c r="CV118" s="26"/>
      <c r="CW118" s="26"/>
      <c r="CX118" s="26" t="s">
        <v>4369</v>
      </c>
      <c r="CY118" s="26" t="s">
        <v>330</v>
      </c>
      <c r="CZ118" s="26">
        <v>0</v>
      </c>
      <c r="DA118" s="26"/>
      <c r="DB118" s="26"/>
      <c r="DC118" s="26"/>
      <c r="DD118" s="26"/>
      <c r="DE118" s="26">
        <v>15.2</v>
      </c>
      <c r="DF118" s="26">
        <v>46</v>
      </c>
      <c r="DG118" s="26"/>
      <c r="DH118" s="26"/>
      <c r="DI118" s="26"/>
      <c r="DJ118" s="26"/>
      <c r="DK118" s="26"/>
      <c r="DL118" s="26"/>
      <c r="DM118" s="26"/>
      <c r="DN118" s="26">
        <v>25.42</v>
      </c>
      <c r="DO118" s="26"/>
      <c r="DP118" s="26"/>
      <c r="DQ118" s="26"/>
      <c r="DR118" s="26" t="s">
        <v>330</v>
      </c>
      <c r="DS118" s="26" t="s">
        <v>319</v>
      </c>
      <c r="DT118" s="26" t="b">
        <v>1</v>
      </c>
      <c r="DU118" s="26" t="s">
        <v>330</v>
      </c>
      <c r="DV118" s="26">
        <v>3</v>
      </c>
      <c r="DW118" s="26"/>
      <c r="DX118" s="26"/>
      <c r="DY118" s="26"/>
      <c r="DZ118" s="26"/>
      <c r="EA118" s="26">
        <v>608273</v>
      </c>
    </row>
    <row r="119" spans="1:131">
      <c r="A119" s="42" t="s">
        <v>3972</v>
      </c>
      <c r="B119" s="26" t="s">
        <v>308</v>
      </c>
      <c r="C119" s="39">
        <v>43410</v>
      </c>
      <c r="D119" s="26" t="s">
        <v>4488</v>
      </c>
      <c r="E119" s="26" t="s">
        <v>4537</v>
      </c>
      <c r="F119" s="26" t="s">
        <v>4538</v>
      </c>
      <c r="G119" s="26" t="s">
        <v>309</v>
      </c>
      <c r="H119" s="26" t="s">
        <v>4539</v>
      </c>
      <c r="I119" s="26" t="s">
        <v>4540</v>
      </c>
      <c r="J119" s="26" t="s">
        <v>4541</v>
      </c>
      <c r="K119" s="26" t="s">
        <v>4542</v>
      </c>
      <c r="L119" s="26">
        <v>5047685.8</v>
      </c>
      <c r="M119" s="26">
        <v>1678611.8</v>
      </c>
      <c r="N119" s="26" t="s">
        <v>311</v>
      </c>
      <c r="O119" s="26" t="s">
        <v>4543</v>
      </c>
      <c r="P119" s="26"/>
      <c r="Q119" s="26" t="s">
        <v>4544</v>
      </c>
      <c r="R119" s="26">
        <v>2</v>
      </c>
      <c r="S119" s="26" t="s">
        <v>316</v>
      </c>
      <c r="T119" s="26" t="s">
        <v>321</v>
      </c>
      <c r="U119" s="26" t="s">
        <v>323</v>
      </c>
      <c r="V119" s="26"/>
      <c r="W119" s="26">
        <v>2</v>
      </c>
      <c r="X119" s="26"/>
      <c r="Y119" s="26" t="s">
        <v>325</v>
      </c>
      <c r="Z119" s="26"/>
      <c r="AA119" s="26" t="b">
        <v>0</v>
      </c>
      <c r="AB119" s="26" t="s">
        <v>330</v>
      </c>
      <c r="AC119" s="26" t="s">
        <v>330</v>
      </c>
      <c r="AD119" s="26" t="s">
        <v>332</v>
      </c>
      <c r="AE119" s="26">
        <v>24</v>
      </c>
      <c r="AF119" s="40">
        <v>43132</v>
      </c>
      <c r="AG119" s="26" t="s">
        <v>336</v>
      </c>
      <c r="AH119" s="26">
        <v>0</v>
      </c>
      <c r="AI119" s="26">
        <v>15.99</v>
      </c>
      <c r="AJ119" s="26">
        <v>160</v>
      </c>
      <c r="AK119" s="26" t="s">
        <v>339</v>
      </c>
      <c r="AL119" s="26" t="s">
        <v>4368</v>
      </c>
      <c r="AM119" s="26">
        <v>14.8</v>
      </c>
      <c r="AN119" s="26" t="s">
        <v>346</v>
      </c>
      <c r="AO119" s="26">
        <v>1384</v>
      </c>
      <c r="AP119" s="26">
        <v>261</v>
      </c>
      <c r="AQ119" s="26">
        <v>146</v>
      </c>
      <c r="AR119" s="26">
        <v>65</v>
      </c>
      <c r="AS119" s="26">
        <v>15.3</v>
      </c>
      <c r="AT119" s="26" t="s">
        <v>350</v>
      </c>
      <c r="AU119" s="26">
        <v>6</v>
      </c>
      <c r="AV119" s="26">
        <v>-2</v>
      </c>
      <c r="AW119" s="26">
        <v>0</v>
      </c>
      <c r="AX119" s="26">
        <v>43</v>
      </c>
      <c r="AY119" s="26">
        <v>0</v>
      </c>
      <c r="AZ119" s="26">
        <v>43</v>
      </c>
      <c r="BA119" s="26">
        <v>0.4</v>
      </c>
      <c r="BB119" s="26">
        <v>1.71</v>
      </c>
      <c r="BC119" s="26">
        <v>40.89</v>
      </c>
      <c r="BD119" s="26">
        <v>55.69</v>
      </c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>
        <v>15.3</v>
      </c>
      <c r="BP119" s="26">
        <v>0</v>
      </c>
      <c r="BQ119" s="26"/>
      <c r="BR119" s="26"/>
      <c r="BS119" s="26"/>
      <c r="BT119" s="26" t="s">
        <v>4545</v>
      </c>
      <c r="BU119" s="26">
        <v>0</v>
      </c>
      <c r="BV119" s="26"/>
      <c r="BW119" s="26"/>
      <c r="BX119" s="26"/>
      <c r="BY119" s="26"/>
      <c r="BZ119" s="26"/>
      <c r="CA119" s="26"/>
      <c r="CB119" s="26"/>
      <c r="CC119" s="26">
        <v>0</v>
      </c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 t="b">
        <v>1</v>
      </c>
      <c r="CU119" s="26"/>
      <c r="CV119" s="26"/>
      <c r="CW119" s="26"/>
      <c r="CX119" s="26" t="s">
        <v>4369</v>
      </c>
      <c r="CY119" s="26" t="s">
        <v>330</v>
      </c>
      <c r="CZ119" s="26">
        <v>0</v>
      </c>
      <c r="DA119" s="26"/>
      <c r="DB119" s="26"/>
      <c r="DC119" s="26"/>
      <c r="DD119" s="26"/>
      <c r="DE119" s="26">
        <v>0</v>
      </c>
      <c r="DF119" s="26">
        <v>43</v>
      </c>
      <c r="DG119" s="26"/>
      <c r="DH119" s="26"/>
      <c r="DI119" s="26"/>
      <c r="DJ119" s="26"/>
      <c r="DK119" s="26"/>
      <c r="DL119" s="26"/>
      <c r="DM119" s="26"/>
      <c r="DN119" s="26">
        <v>12.28</v>
      </c>
      <c r="DO119" s="26"/>
      <c r="DP119" s="26"/>
      <c r="DQ119" s="26"/>
      <c r="DR119" s="26" t="s">
        <v>330</v>
      </c>
      <c r="DS119" s="26" t="s">
        <v>319</v>
      </c>
      <c r="DT119" s="26" t="b">
        <v>1</v>
      </c>
      <c r="DU119" s="26" t="s">
        <v>330</v>
      </c>
      <c r="DV119" s="26">
        <v>3</v>
      </c>
      <c r="DW119" s="26"/>
      <c r="DX119" s="26"/>
      <c r="DY119" s="26"/>
      <c r="DZ119" s="26"/>
      <c r="EA119" s="26">
        <v>608273</v>
      </c>
    </row>
    <row r="120" spans="1:131">
      <c r="A120" s="42" t="s">
        <v>4550</v>
      </c>
      <c r="B120" s="26" t="s">
        <v>308</v>
      </c>
      <c r="C120" s="39">
        <v>43410</v>
      </c>
      <c r="D120" s="26" t="s">
        <v>4488</v>
      </c>
      <c r="E120" s="26" t="s">
        <v>4537</v>
      </c>
      <c r="F120" s="26" t="s">
        <v>4538</v>
      </c>
      <c r="G120" s="26" t="s">
        <v>309</v>
      </c>
      <c r="H120" s="26" t="s">
        <v>4539</v>
      </c>
      <c r="I120" s="26" t="s">
        <v>4540</v>
      </c>
      <c r="J120" s="26" t="s">
        <v>4541</v>
      </c>
      <c r="K120" s="26" t="s">
        <v>4542</v>
      </c>
      <c r="L120" s="26">
        <v>5047685.8</v>
      </c>
      <c r="M120" s="26">
        <v>1678611.8</v>
      </c>
      <c r="N120" s="26" t="s">
        <v>311</v>
      </c>
      <c r="O120" s="26" t="s">
        <v>4543</v>
      </c>
      <c r="P120" s="26"/>
      <c r="Q120" s="26" t="s">
        <v>4544</v>
      </c>
      <c r="R120" s="26">
        <v>2</v>
      </c>
      <c r="S120" s="26" t="s">
        <v>317</v>
      </c>
      <c r="T120" s="26" t="s">
        <v>321</v>
      </c>
      <c r="U120" s="26" t="s">
        <v>323</v>
      </c>
      <c r="V120" s="26"/>
      <c r="W120" s="26">
        <v>1</v>
      </c>
      <c r="X120" s="26"/>
      <c r="Y120" s="26" t="s">
        <v>325</v>
      </c>
      <c r="Z120" s="26"/>
      <c r="AA120" s="26" t="b">
        <v>0</v>
      </c>
      <c r="AB120" s="26" t="s">
        <v>330</v>
      </c>
      <c r="AC120" s="26" t="s">
        <v>330</v>
      </c>
      <c r="AD120" s="26" t="s">
        <v>332</v>
      </c>
      <c r="AE120" s="26">
        <v>24</v>
      </c>
      <c r="AF120" s="40">
        <v>43132</v>
      </c>
      <c r="AG120" s="26" t="s">
        <v>336</v>
      </c>
      <c r="AH120" s="26">
        <v>0</v>
      </c>
      <c r="AI120" s="26">
        <v>15.99</v>
      </c>
      <c r="AJ120" s="26">
        <v>160</v>
      </c>
      <c r="AK120" s="26" t="s">
        <v>339</v>
      </c>
      <c r="AL120" s="26" t="s">
        <v>4368</v>
      </c>
      <c r="AM120" s="26">
        <v>14.8</v>
      </c>
      <c r="AN120" s="26" t="s">
        <v>346</v>
      </c>
      <c r="AO120" s="26">
        <v>1384</v>
      </c>
      <c r="AP120" s="26">
        <v>261</v>
      </c>
      <c r="AQ120" s="26">
        <v>146</v>
      </c>
      <c r="AR120" s="26">
        <v>65</v>
      </c>
      <c r="AS120" s="26">
        <v>15.3</v>
      </c>
      <c r="AT120" s="26" t="s">
        <v>350</v>
      </c>
      <c r="AU120" s="26">
        <v>6</v>
      </c>
      <c r="AV120" s="26">
        <v>-2</v>
      </c>
      <c r="AW120" s="26">
        <v>0</v>
      </c>
      <c r="AX120" s="26">
        <v>45</v>
      </c>
      <c r="AY120" s="26">
        <v>0</v>
      </c>
      <c r="AZ120" s="26">
        <v>45</v>
      </c>
      <c r="BA120" s="26">
        <v>0.4</v>
      </c>
      <c r="BB120" s="26">
        <v>1.71</v>
      </c>
      <c r="BC120" s="26">
        <v>42.89</v>
      </c>
      <c r="BD120" s="26">
        <v>57.69</v>
      </c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>
        <v>15.3</v>
      </c>
      <c r="BP120" s="26">
        <v>0</v>
      </c>
      <c r="BQ120" s="26"/>
      <c r="BR120" s="26"/>
      <c r="BS120" s="26"/>
      <c r="BT120" s="26" t="s">
        <v>4545</v>
      </c>
      <c r="BU120" s="26">
        <v>0</v>
      </c>
      <c r="BV120" s="26"/>
      <c r="BW120" s="26"/>
      <c r="BX120" s="26"/>
      <c r="BY120" s="26"/>
      <c r="BZ120" s="26"/>
      <c r="CA120" s="26"/>
      <c r="CB120" s="26"/>
      <c r="CC120" s="26">
        <v>0</v>
      </c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 t="b">
        <v>1</v>
      </c>
      <c r="CU120" s="26"/>
      <c r="CV120" s="26"/>
      <c r="CW120" s="26"/>
      <c r="CX120" s="26" t="s">
        <v>4369</v>
      </c>
      <c r="CY120" s="26" t="s">
        <v>330</v>
      </c>
      <c r="CZ120" s="26">
        <v>0</v>
      </c>
      <c r="DA120" s="26"/>
      <c r="DB120" s="26"/>
      <c r="DC120" s="26"/>
      <c r="DD120" s="26"/>
      <c r="DE120" s="26">
        <v>33</v>
      </c>
      <c r="DF120" s="26">
        <v>45</v>
      </c>
      <c r="DG120" s="26"/>
      <c r="DH120" s="26"/>
      <c r="DI120" s="26"/>
      <c r="DJ120" s="26"/>
      <c r="DK120" s="26"/>
      <c r="DL120" s="26"/>
      <c r="DM120" s="26"/>
      <c r="DN120" s="26">
        <v>19.46</v>
      </c>
      <c r="DO120" s="26"/>
      <c r="DP120" s="26"/>
      <c r="DQ120" s="26"/>
      <c r="DR120" s="26" t="s">
        <v>330</v>
      </c>
      <c r="DS120" s="26" t="s">
        <v>319</v>
      </c>
      <c r="DT120" s="26" t="b">
        <v>1</v>
      </c>
      <c r="DU120" s="26" t="s">
        <v>330</v>
      </c>
      <c r="DV120" s="26">
        <v>3</v>
      </c>
      <c r="DW120" s="26"/>
      <c r="DX120" s="26"/>
      <c r="DY120" s="26"/>
      <c r="DZ120" s="26"/>
      <c r="EA120" s="26">
        <v>608273</v>
      </c>
    </row>
    <row r="121" spans="1:131">
      <c r="A121" s="42" t="s">
        <v>4551</v>
      </c>
      <c r="B121" s="26" t="s">
        <v>308</v>
      </c>
      <c r="C121" s="39">
        <v>43410</v>
      </c>
      <c r="D121" s="26" t="s">
        <v>4488</v>
      </c>
      <c r="E121" s="26" t="s">
        <v>4537</v>
      </c>
      <c r="F121" s="26" t="s">
        <v>4538</v>
      </c>
      <c r="G121" s="26" t="s">
        <v>309</v>
      </c>
      <c r="H121" s="26" t="s">
        <v>4539</v>
      </c>
      <c r="I121" s="26" t="s">
        <v>4540</v>
      </c>
      <c r="J121" s="26" t="s">
        <v>4541</v>
      </c>
      <c r="K121" s="26" t="s">
        <v>4542</v>
      </c>
      <c r="L121" s="26">
        <v>5047685.8</v>
      </c>
      <c r="M121" s="26">
        <v>1678611.8</v>
      </c>
      <c r="N121" s="26" t="s">
        <v>311</v>
      </c>
      <c r="O121" s="26" t="s">
        <v>4543</v>
      </c>
      <c r="P121" s="26"/>
      <c r="Q121" s="26" t="s">
        <v>4544</v>
      </c>
      <c r="R121" s="26">
        <v>2</v>
      </c>
      <c r="S121" s="26" t="s">
        <v>318</v>
      </c>
      <c r="T121" s="26" t="s">
        <v>321</v>
      </c>
      <c r="U121" s="26" t="s">
        <v>323</v>
      </c>
      <c r="V121" s="26"/>
      <c r="W121" s="26">
        <v>1</v>
      </c>
      <c r="X121" s="26"/>
      <c r="Y121" s="26" t="s">
        <v>328</v>
      </c>
      <c r="Z121" s="26"/>
      <c r="AA121" s="26" t="s">
        <v>329</v>
      </c>
      <c r="AB121" s="26" t="s">
        <v>331</v>
      </c>
      <c r="AC121" s="26" t="s">
        <v>258</v>
      </c>
      <c r="AD121" s="26" t="s">
        <v>335</v>
      </c>
      <c r="AE121" s="26">
        <v>24</v>
      </c>
      <c r="AF121" s="40">
        <v>43132</v>
      </c>
      <c r="AG121" s="26" t="s">
        <v>336</v>
      </c>
      <c r="AH121" s="26">
        <v>0</v>
      </c>
      <c r="AI121" s="26">
        <v>15.99</v>
      </c>
      <c r="AJ121" s="26">
        <v>160</v>
      </c>
      <c r="AK121" s="26" t="s">
        <v>339</v>
      </c>
      <c r="AL121" s="26" t="s">
        <v>4368</v>
      </c>
      <c r="AM121" s="26">
        <v>16.8</v>
      </c>
      <c r="AN121" s="26" t="s">
        <v>346</v>
      </c>
      <c r="AO121" s="26">
        <v>1384</v>
      </c>
      <c r="AP121" s="26">
        <v>261</v>
      </c>
      <c r="AQ121" s="26">
        <v>146</v>
      </c>
      <c r="AR121" s="26">
        <v>65</v>
      </c>
      <c r="AS121" s="26">
        <v>7.4</v>
      </c>
      <c r="AT121" s="26" t="s">
        <v>350</v>
      </c>
      <c r="AU121" s="26">
        <v>5</v>
      </c>
      <c r="AV121" s="26">
        <v>-2</v>
      </c>
      <c r="AW121" s="26">
        <v>0</v>
      </c>
      <c r="AX121" s="26">
        <v>47.5</v>
      </c>
      <c r="AY121" s="26">
        <v>0</v>
      </c>
      <c r="AZ121" s="26">
        <v>47.5</v>
      </c>
      <c r="BA121" s="26">
        <v>0.6</v>
      </c>
      <c r="BB121" s="26">
        <v>2.42</v>
      </c>
      <c r="BC121" s="26">
        <v>43.98</v>
      </c>
      <c r="BD121" s="26">
        <v>60.78</v>
      </c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>
        <v>15.3</v>
      </c>
      <c r="BP121" s="26">
        <v>0</v>
      </c>
      <c r="BQ121" s="26"/>
      <c r="BR121" s="26"/>
      <c r="BS121" s="26"/>
      <c r="BT121" s="26" t="s">
        <v>4545</v>
      </c>
      <c r="BU121" s="26">
        <v>0</v>
      </c>
      <c r="BV121" s="26"/>
      <c r="BW121" s="26"/>
      <c r="BX121" s="26"/>
      <c r="BY121" s="26"/>
      <c r="BZ121" s="26"/>
      <c r="CA121" s="26"/>
      <c r="CB121" s="26"/>
      <c r="CC121" s="26">
        <v>0</v>
      </c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 t="b">
        <v>1</v>
      </c>
      <c r="CU121" s="26"/>
      <c r="CV121" s="26"/>
      <c r="CW121" s="26"/>
      <c r="CX121" s="26" t="s">
        <v>355</v>
      </c>
      <c r="CY121" s="26" t="s">
        <v>330</v>
      </c>
      <c r="CZ121" s="26">
        <v>0</v>
      </c>
      <c r="DA121" s="26"/>
      <c r="DB121" s="26"/>
      <c r="DC121" s="26"/>
      <c r="DD121" s="26"/>
      <c r="DE121" s="26">
        <v>14.9</v>
      </c>
      <c r="DF121" s="26">
        <v>47.5</v>
      </c>
      <c r="DG121" s="26"/>
      <c r="DH121" s="26"/>
      <c r="DI121" s="26"/>
      <c r="DJ121" s="26"/>
      <c r="DK121" s="26"/>
      <c r="DL121" s="26"/>
      <c r="DM121" s="26"/>
      <c r="DN121" s="26">
        <v>24.98</v>
      </c>
      <c r="DO121" s="26"/>
      <c r="DP121" s="26"/>
      <c r="DQ121" s="26"/>
      <c r="DR121" s="26" t="s">
        <v>330</v>
      </c>
      <c r="DS121" s="26" t="s">
        <v>319</v>
      </c>
      <c r="DT121" s="26" t="b">
        <v>1</v>
      </c>
      <c r="DU121" s="26" t="s">
        <v>330</v>
      </c>
      <c r="DV121" s="26">
        <v>3</v>
      </c>
      <c r="DW121" s="26"/>
      <c r="DX121" s="26"/>
      <c r="DY121" s="26"/>
      <c r="DZ121" s="26"/>
      <c r="EA121" s="26">
        <v>608273</v>
      </c>
    </row>
    <row r="122" spans="1:131">
      <c r="A122" s="42" t="s">
        <v>4552</v>
      </c>
      <c r="B122" s="26" t="s">
        <v>308</v>
      </c>
      <c r="C122" s="39">
        <v>43410</v>
      </c>
      <c r="D122" s="26" t="s">
        <v>4488</v>
      </c>
      <c r="E122" s="26" t="s">
        <v>4537</v>
      </c>
      <c r="F122" s="26" t="s">
        <v>4538</v>
      </c>
      <c r="G122" s="26" t="s">
        <v>309</v>
      </c>
      <c r="H122" s="26" t="s">
        <v>4539</v>
      </c>
      <c r="I122" s="26" t="s">
        <v>4540</v>
      </c>
      <c r="J122" s="26" t="s">
        <v>4541</v>
      </c>
      <c r="K122" s="26" t="s">
        <v>4542</v>
      </c>
      <c r="L122" s="26">
        <v>5047685.8</v>
      </c>
      <c r="M122" s="26">
        <v>1678611.8</v>
      </c>
      <c r="N122" s="26" t="s">
        <v>311</v>
      </c>
      <c r="O122" s="26" t="s">
        <v>4543</v>
      </c>
      <c r="P122" s="26"/>
      <c r="Q122" s="26" t="s">
        <v>4544</v>
      </c>
      <c r="R122" s="26">
        <v>2</v>
      </c>
      <c r="S122" s="26" t="s">
        <v>319</v>
      </c>
      <c r="T122" s="26" t="s">
        <v>321</v>
      </c>
      <c r="U122" s="26" t="s">
        <v>323</v>
      </c>
      <c r="V122" s="26"/>
      <c r="W122" s="26">
        <v>4</v>
      </c>
      <c r="X122" s="26"/>
      <c r="Y122" s="26" t="s">
        <v>327</v>
      </c>
      <c r="Z122" s="26"/>
      <c r="AA122" s="26" t="s">
        <v>329</v>
      </c>
      <c r="AB122" s="26" t="s">
        <v>331</v>
      </c>
      <c r="AC122" s="26" t="s">
        <v>258</v>
      </c>
      <c r="AD122" s="26" t="s">
        <v>335</v>
      </c>
      <c r="AE122" s="26">
        <v>24</v>
      </c>
      <c r="AF122" s="40">
        <v>43132</v>
      </c>
      <c r="AG122" s="26" t="s">
        <v>336</v>
      </c>
      <c r="AH122" s="26">
        <v>0</v>
      </c>
      <c r="AI122" s="26">
        <v>15.99</v>
      </c>
      <c r="AJ122" s="26">
        <v>160</v>
      </c>
      <c r="AK122" s="26" t="s">
        <v>339</v>
      </c>
      <c r="AL122" s="26" t="s">
        <v>4368</v>
      </c>
      <c r="AM122" s="26">
        <v>16.899999999999999</v>
      </c>
      <c r="AN122" s="26" t="s">
        <v>346</v>
      </c>
      <c r="AO122" s="26">
        <v>1384</v>
      </c>
      <c r="AP122" s="26">
        <v>261</v>
      </c>
      <c r="AQ122" s="26">
        <v>146</v>
      </c>
      <c r="AR122" s="26">
        <v>61</v>
      </c>
      <c r="AS122" s="26">
        <v>6.7</v>
      </c>
      <c r="AT122" s="26" t="s">
        <v>350</v>
      </c>
      <c r="AU122" s="26">
        <v>5</v>
      </c>
      <c r="AV122" s="26">
        <v>-2</v>
      </c>
      <c r="AW122" s="26">
        <v>0</v>
      </c>
      <c r="AX122" s="26">
        <v>42.5</v>
      </c>
      <c r="AY122" s="26">
        <v>0</v>
      </c>
      <c r="AZ122" s="26">
        <v>42.5</v>
      </c>
      <c r="BA122" s="26">
        <v>0.6</v>
      </c>
      <c r="BB122" s="26">
        <v>2.64</v>
      </c>
      <c r="BC122" s="26">
        <v>38.76</v>
      </c>
      <c r="BD122" s="26">
        <v>55.66</v>
      </c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>
        <v>15.3</v>
      </c>
      <c r="BP122" s="26">
        <v>0</v>
      </c>
      <c r="BQ122" s="26"/>
      <c r="BR122" s="26"/>
      <c r="BS122" s="26"/>
      <c r="BT122" s="26" t="s">
        <v>4545</v>
      </c>
      <c r="BU122" s="26">
        <v>0</v>
      </c>
      <c r="BV122" s="26"/>
      <c r="BW122" s="26"/>
      <c r="BX122" s="26"/>
      <c r="BY122" s="26"/>
      <c r="BZ122" s="26"/>
      <c r="CA122" s="26"/>
      <c r="CB122" s="26"/>
      <c r="CC122" s="26">
        <v>0</v>
      </c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 t="b">
        <v>1</v>
      </c>
      <c r="CU122" s="26"/>
      <c r="CV122" s="26"/>
      <c r="CW122" s="26"/>
      <c r="CX122" s="26" t="s">
        <v>355</v>
      </c>
      <c r="CY122" s="26" t="s">
        <v>330</v>
      </c>
      <c r="CZ122" s="26">
        <v>0</v>
      </c>
      <c r="DA122" s="26"/>
      <c r="DB122" s="26"/>
      <c r="DC122" s="26"/>
      <c r="DD122" s="26"/>
      <c r="DE122" s="26">
        <v>32.5</v>
      </c>
      <c r="DF122" s="26">
        <v>42.5</v>
      </c>
      <c r="DG122" s="26"/>
      <c r="DH122" s="26"/>
      <c r="DI122" s="26"/>
      <c r="DJ122" s="26"/>
      <c r="DK122" s="26"/>
      <c r="DL122" s="26"/>
      <c r="DM122" s="26"/>
      <c r="DN122" s="26">
        <v>7.52</v>
      </c>
      <c r="DO122" s="26"/>
      <c r="DP122" s="26"/>
      <c r="DQ122" s="26"/>
      <c r="DR122" s="26" t="s">
        <v>330</v>
      </c>
      <c r="DS122" s="26" t="s">
        <v>319</v>
      </c>
      <c r="DT122" s="26" t="b">
        <v>0</v>
      </c>
      <c r="DU122" s="26" t="s">
        <v>330</v>
      </c>
      <c r="DV122" s="26">
        <v>3</v>
      </c>
      <c r="DW122" s="26"/>
      <c r="DX122" s="26"/>
      <c r="DY122" s="26"/>
      <c r="DZ122" s="26"/>
      <c r="EA122" s="26">
        <v>608273</v>
      </c>
    </row>
    <row r="123" spans="1:131">
      <c r="A123" s="42" t="s">
        <v>4553</v>
      </c>
      <c r="B123" s="26" t="s">
        <v>308</v>
      </c>
      <c r="C123" s="39">
        <v>43410</v>
      </c>
      <c r="D123" s="26" t="s">
        <v>4488</v>
      </c>
      <c r="E123" s="26" t="s">
        <v>4537</v>
      </c>
      <c r="F123" s="26" t="s">
        <v>4538</v>
      </c>
      <c r="G123" s="26" t="s">
        <v>309</v>
      </c>
      <c r="H123" s="26" t="s">
        <v>4539</v>
      </c>
      <c r="I123" s="26" t="s">
        <v>4540</v>
      </c>
      <c r="J123" s="26" t="s">
        <v>4541</v>
      </c>
      <c r="K123" s="26" t="s">
        <v>4542</v>
      </c>
      <c r="L123" s="26">
        <v>5047685.8</v>
      </c>
      <c r="M123" s="26">
        <v>1678611.8</v>
      </c>
      <c r="N123" s="26" t="s">
        <v>311</v>
      </c>
      <c r="O123" s="26" t="s">
        <v>4543</v>
      </c>
      <c r="P123" s="26"/>
      <c r="Q123" s="26" t="s">
        <v>4544</v>
      </c>
      <c r="R123" s="26">
        <v>3</v>
      </c>
      <c r="S123" s="26" t="s">
        <v>315</v>
      </c>
      <c r="T123" s="26" t="s">
        <v>321</v>
      </c>
      <c r="U123" s="26" t="s">
        <v>323</v>
      </c>
      <c r="V123" s="26"/>
      <c r="W123" s="26">
        <v>1</v>
      </c>
      <c r="X123" s="26"/>
      <c r="Y123" s="26" t="s">
        <v>324</v>
      </c>
      <c r="Z123" s="26"/>
      <c r="AA123" s="26" t="b">
        <v>0</v>
      </c>
      <c r="AB123" s="26" t="s">
        <v>330</v>
      </c>
      <c r="AC123" s="26" t="s">
        <v>330</v>
      </c>
      <c r="AD123" s="26" t="s">
        <v>332</v>
      </c>
      <c r="AE123" s="26">
        <v>24</v>
      </c>
      <c r="AF123" s="40">
        <v>43132</v>
      </c>
      <c r="AG123" s="26">
        <v>1</v>
      </c>
      <c r="AH123" s="26">
        <v>0</v>
      </c>
      <c r="AI123" s="26">
        <v>15.99</v>
      </c>
      <c r="AJ123" s="26">
        <v>345</v>
      </c>
      <c r="AK123" s="26" t="s">
        <v>339</v>
      </c>
      <c r="AL123" s="26" t="s">
        <v>4368</v>
      </c>
      <c r="AM123" s="26">
        <v>14.4</v>
      </c>
      <c r="AN123" s="26" t="s">
        <v>346</v>
      </c>
      <c r="AO123" s="26">
        <v>1384</v>
      </c>
      <c r="AP123" s="26">
        <v>261</v>
      </c>
      <c r="AQ123" s="26">
        <v>146</v>
      </c>
      <c r="AR123" s="26">
        <v>68</v>
      </c>
      <c r="AS123" s="26">
        <v>16.5</v>
      </c>
      <c r="AT123" s="26" t="s">
        <v>350</v>
      </c>
      <c r="AU123" s="26">
        <v>5</v>
      </c>
      <c r="AV123" s="26">
        <v>-3</v>
      </c>
      <c r="AW123" s="26">
        <v>0</v>
      </c>
      <c r="AX123" s="26">
        <v>46</v>
      </c>
      <c r="AY123" s="26">
        <v>0</v>
      </c>
      <c r="AZ123" s="26">
        <v>46</v>
      </c>
      <c r="BA123" s="26">
        <v>0.4</v>
      </c>
      <c r="BB123" s="26">
        <v>1.55</v>
      </c>
      <c r="BC123" s="26">
        <v>44.05</v>
      </c>
      <c r="BD123" s="26">
        <v>58.45</v>
      </c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>
        <v>15.3</v>
      </c>
      <c r="BP123" s="26">
        <v>0</v>
      </c>
      <c r="BQ123" s="26"/>
      <c r="BR123" s="26"/>
      <c r="BS123" s="26"/>
      <c r="BT123" s="26" t="s">
        <v>4545</v>
      </c>
      <c r="BU123" s="26">
        <v>0</v>
      </c>
      <c r="BV123" s="26"/>
      <c r="BW123" s="26"/>
      <c r="BX123" s="26"/>
      <c r="BY123" s="26"/>
      <c r="BZ123" s="26"/>
      <c r="CA123" s="26"/>
      <c r="CB123" s="26"/>
      <c r="CC123" s="26">
        <v>0</v>
      </c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 t="b">
        <v>1</v>
      </c>
      <c r="CU123" s="26"/>
      <c r="CV123" s="26"/>
      <c r="CW123" s="26"/>
      <c r="CX123" s="26" t="s">
        <v>4369</v>
      </c>
      <c r="CY123" s="26" t="s">
        <v>330</v>
      </c>
      <c r="CZ123" s="26">
        <v>0</v>
      </c>
      <c r="DA123" s="26"/>
      <c r="DB123" s="26"/>
      <c r="DC123" s="26"/>
      <c r="DD123" s="26"/>
      <c r="DE123" s="26">
        <v>15.2</v>
      </c>
      <c r="DF123" s="26">
        <v>46</v>
      </c>
      <c r="DG123" s="26"/>
      <c r="DH123" s="26"/>
      <c r="DI123" s="26"/>
      <c r="DJ123" s="26"/>
      <c r="DK123" s="26"/>
      <c r="DL123" s="26"/>
      <c r="DM123" s="26"/>
      <c r="DN123" s="26">
        <v>25.42</v>
      </c>
      <c r="DO123" s="26"/>
      <c r="DP123" s="26"/>
      <c r="DQ123" s="26"/>
      <c r="DR123" s="26" t="s">
        <v>330</v>
      </c>
      <c r="DS123" s="26" t="s">
        <v>319</v>
      </c>
      <c r="DT123" s="26" t="b">
        <v>1</v>
      </c>
      <c r="DU123" s="26" t="s">
        <v>330</v>
      </c>
      <c r="DV123" s="26">
        <v>3</v>
      </c>
      <c r="DW123" s="26"/>
      <c r="DX123" s="26"/>
      <c r="DY123" s="26"/>
      <c r="DZ123" s="26"/>
      <c r="EA123" s="26">
        <v>608273</v>
      </c>
    </row>
    <row r="124" spans="1:131">
      <c r="A124" s="42" t="s">
        <v>3976</v>
      </c>
      <c r="B124" s="26" t="s">
        <v>308</v>
      </c>
      <c r="C124" s="39">
        <v>43410</v>
      </c>
      <c r="D124" s="26" t="s">
        <v>4488</v>
      </c>
      <c r="E124" s="26" t="s">
        <v>4537</v>
      </c>
      <c r="F124" s="26" t="s">
        <v>4538</v>
      </c>
      <c r="G124" s="26" t="s">
        <v>309</v>
      </c>
      <c r="H124" s="26" t="s">
        <v>4539</v>
      </c>
      <c r="I124" s="26" t="s">
        <v>4540</v>
      </c>
      <c r="J124" s="26" t="s">
        <v>4541</v>
      </c>
      <c r="K124" s="26" t="s">
        <v>4542</v>
      </c>
      <c r="L124" s="26">
        <v>5047685.8</v>
      </c>
      <c r="M124" s="26">
        <v>1678611.8</v>
      </c>
      <c r="N124" s="26" t="s">
        <v>311</v>
      </c>
      <c r="O124" s="26" t="s">
        <v>4543</v>
      </c>
      <c r="P124" s="26"/>
      <c r="Q124" s="26" t="s">
        <v>4544</v>
      </c>
      <c r="R124" s="26">
        <v>3</v>
      </c>
      <c r="S124" s="26" t="s">
        <v>316</v>
      </c>
      <c r="T124" s="26" t="s">
        <v>321</v>
      </c>
      <c r="U124" s="26" t="s">
        <v>323</v>
      </c>
      <c r="V124" s="26"/>
      <c r="W124" s="26">
        <v>2</v>
      </c>
      <c r="X124" s="26"/>
      <c r="Y124" s="26" t="s">
        <v>325</v>
      </c>
      <c r="Z124" s="26"/>
      <c r="AA124" s="26" t="b">
        <v>0</v>
      </c>
      <c r="AB124" s="26" t="s">
        <v>330</v>
      </c>
      <c r="AC124" s="26" t="s">
        <v>330</v>
      </c>
      <c r="AD124" s="26" t="s">
        <v>332</v>
      </c>
      <c r="AE124" s="26">
        <v>24</v>
      </c>
      <c r="AF124" s="40">
        <v>43132</v>
      </c>
      <c r="AG124" s="26" t="s">
        <v>336</v>
      </c>
      <c r="AH124" s="26">
        <v>0</v>
      </c>
      <c r="AI124" s="26">
        <v>15.99</v>
      </c>
      <c r="AJ124" s="26">
        <v>345</v>
      </c>
      <c r="AK124" s="26" t="s">
        <v>339</v>
      </c>
      <c r="AL124" s="26" t="s">
        <v>4368</v>
      </c>
      <c r="AM124" s="26">
        <v>14.8</v>
      </c>
      <c r="AN124" s="26" t="s">
        <v>346</v>
      </c>
      <c r="AO124" s="26">
        <v>1384</v>
      </c>
      <c r="AP124" s="26">
        <v>261</v>
      </c>
      <c r="AQ124" s="26">
        <v>146</v>
      </c>
      <c r="AR124" s="26">
        <v>65</v>
      </c>
      <c r="AS124" s="26">
        <v>15.3</v>
      </c>
      <c r="AT124" s="26" t="s">
        <v>350</v>
      </c>
      <c r="AU124" s="26">
        <v>5</v>
      </c>
      <c r="AV124" s="26">
        <v>-3</v>
      </c>
      <c r="AW124" s="26">
        <v>0</v>
      </c>
      <c r="AX124" s="26">
        <v>43</v>
      </c>
      <c r="AY124" s="26">
        <v>0</v>
      </c>
      <c r="AZ124" s="26">
        <v>43</v>
      </c>
      <c r="BA124" s="26">
        <v>0.4</v>
      </c>
      <c r="BB124" s="26">
        <v>1.71</v>
      </c>
      <c r="BC124" s="26">
        <v>40.89</v>
      </c>
      <c r="BD124" s="26">
        <v>55.69</v>
      </c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>
        <v>15.3</v>
      </c>
      <c r="BP124" s="26">
        <v>0</v>
      </c>
      <c r="BQ124" s="26"/>
      <c r="BR124" s="26"/>
      <c r="BS124" s="26"/>
      <c r="BT124" s="26" t="s">
        <v>4545</v>
      </c>
      <c r="BU124" s="26">
        <v>0</v>
      </c>
      <c r="BV124" s="26"/>
      <c r="BW124" s="26"/>
      <c r="BX124" s="26"/>
      <c r="BY124" s="26"/>
      <c r="BZ124" s="26"/>
      <c r="CA124" s="26"/>
      <c r="CB124" s="26"/>
      <c r="CC124" s="26">
        <v>0</v>
      </c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 t="b">
        <v>1</v>
      </c>
      <c r="CU124" s="26"/>
      <c r="CV124" s="26"/>
      <c r="CW124" s="26"/>
      <c r="CX124" s="26" t="s">
        <v>4369</v>
      </c>
      <c r="CY124" s="26" t="s">
        <v>330</v>
      </c>
      <c r="CZ124" s="26">
        <v>0</v>
      </c>
      <c r="DA124" s="26"/>
      <c r="DB124" s="26"/>
      <c r="DC124" s="26"/>
      <c r="DD124" s="26"/>
      <c r="DE124" s="26">
        <v>0</v>
      </c>
      <c r="DF124" s="26">
        <v>43</v>
      </c>
      <c r="DG124" s="26"/>
      <c r="DH124" s="26"/>
      <c r="DI124" s="26"/>
      <c r="DJ124" s="26"/>
      <c r="DK124" s="26"/>
      <c r="DL124" s="26"/>
      <c r="DM124" s="26"/>
      <c r="DN124" s="26">
        <v>12.28</v>
      </c>
      <c r="DO124" s="26"/>
      <c r="DP124" s="26"/>
      <c r="DQ124" s="26"/>
      <c r="DR124" s="26" t="s">
        <v>330</v>
      </c>
      <c r="DS124" s="26" t="s">
        <v>319</v>
      </c>
      <c r="DT124" s="26" t="b">
        <v>1</v>
      </c>
      <c r="DU124" s="26" t="s">
        <v>330</v>
      </c>
      <c r="DV124" s="26">
        <v>3</v>
      </c>
      <c r="DW124" s="26"/>
      <c r="DX124" s="26"/>
      <c r="DY124" s="26"/>
      <c r="DZ124" s="26"/>
      <c r="EA124" s="26">
        <v>608273</v>
      </c>
    </row>
    <row r="125" spans="1:131">
      <c r="A125" s="42" t="s">
        <v>4554</v>
      </c>
      <c r="B125" s="26" t="s">
        <v>308</v>
      </c>
      <c r="C125" s="39">
        <v>43410</v>
      </c>
      <c r="D125" s="26" t="s">
        <v>4488</v>
      </c>
      <c r="E125" s="26" t="s">
        <v>4537</v>
      </c>
      <c r="F125" s="26" t="s">
        <v>4538</v>
      </c>
      <c r="G125" s="26" t="s">
        <v>309</v>
      </c>
      <c r="H125" s="26" t="s">
        <v>4539</v>
      </c>
      <c r="I125" s="26" t="s">
        <v>4540</v>
      </c>
      <c r="J125" s="26" t="s">
        <v>4541</v>
      </c>
      <c r="K125" s="26" t="s">
        <v>4542</v>
      </c>
      <c r="L125" s="26">
        <v>5047685.8</v>
      </c>
      <c r="M125" s="26">
        <v>1678611.8</v>
      </c>
      <c r="N125" s="26" t="s">
        <v>311</v>
      </c>
      <c r="O125" s="26" t="s">
        <v>4543</v>
      </c>
      <c r="P125" s="26"/>
      <c r="Q125" s="26" t="s">
        <v>4544</v>
      </c>
      <c r="R125" s="26">
        <v>3</v>
      </c>
      <c r="S125" s="26" t="s">
        <v>317</v>
      </c>
      <c r="T125" s="26" t="s">
        <v>321</v>
      </c>
      <c r="U125" s="26" t="s">
        <v>323</v>
      </c>
      <c r="V125" s="26"/>
      <c r="W125" s="26">
        <v>1</v>
      </c>
      <c r="X125" s="26"/>
      <c r="Y125" s="26" t="s">
        <v>325</v>
      </c>
      <c r="Z125" s="26"/>
      <c r="AA125" s="26" t="b">
        <v>0</v>
      </c>
      <c r="AB125" s="26" t="s">
        <v>330</v>
      </c>
      <c r="AC125" s="26" t="s">
        <v>330</v>
      </c>
      <c r="AD125" s="26" t="s">
        <v>332</v>
      </c>
      <c r="AE125" s="26">
        <v>24</v>
      </c>
      <c r="AF125" s="40">
        <v>43132</v>
      </c>
      <c r="AG125" s="26" t="s">
        <v>336</v>
      </c>
      <c r="AH125" s="26">
        <v>0</v>
      </c>
      <c r="AI125" s="26">
        <v>15.99</v>
      </c>
      <c r="AJ125" s="26">
        <v>345</v>
      </c>
      <c r="AK125" s="26" t="s">
        <v>339</v>
      </c>
      <c r="AL125" s="26" t="s">
        <v>4368</v>
      </c>
      <c r="AM125" s="26">
        <v>14.8</v>
      </c>
      <c r="AN125" s="26" t="s">
        <v>346</v>
      </c>
      <c r="AO125" s="26">
        <v>1384</v>
      </c>
      <c r="AP125" s="26">
        <v>261</v>
      </c>
      <c r="AQ125" s="26">
        <v>146</v>
      </c>
      <c r="AR125" s="26">
        <v>65</v>
      </c>
      <c r="AS125" s="26">
        <v>15.3</v>
      </c>
      <c r="AT125" s="26" t="s">
        <v>350</v>
      </c>
      <c r="AU125" s="26">
        <v>5</v>
      </c>
      <c r="AV125" s="26">
        <v>-3</v>
      </c>
      <c r="AW125" s="26">
        <v>0</v>
      </c>
      <c r="AX125" s="26">
        <v>45</v>
      </c>
      <c r="AY125" s="26">
        <v>0</v>
      </c>
      <c r="AZ125" s="26">
        <v>45</v>
      </c>
      <c r="BA125" s="26">
        <v>0.4</v>
      </c>
      <c r="BB125" s="26">
        <v>1.71</v>
      </c>
      <c r="BC125" s="26">
        <v>42.89</v>
      </c>
      <c r="BD125" s="26">
        <v>57.69</v>
      </c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>
        <v>15.3</v>
      </c>
      <c r="BP125" s="26">
        <v>0</v>
      </c>
      <c r="BQ125" s="26"/>
      <c r="BR125" s="26"/>
      <c r="BS125" s="26"/>
      <c r="BT125" s="26" t="s">
        <v>4545</v>
      </c>
      <c r="BU125" s="26">
        <v>0</v>
      </c>
      <c r="BV125" s="26"/>
      <c r="BW125" s="26"/>
      <c r="BX125" s="26"/>
      <c r="BY125" s="26"/>
      <c r="BZ125" s="26"/>
      <c r="CA125" s="26"/>
      <c r="CB125" s="26"/>
      <c r="CC125" s="26">
        <v>0</v>
      </c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 t="b">
        <v>1</v>
      </c>
      <c r="CU125" s="26"/>
      <c r="CV125" s="26"/>
      <c r="CW125" s="26"/>
      <c r="CX125" s="26" t="s">
        <v>4369</v>
      </c>
      <c r="CY125" s="26" t="s">
        <v>330</v>
      </c>
      <c r="CZ125" s="26">
        <v>0</v>
      </c>
      <c r="DA125" s="26"/>
      <c r="DB125" s="26"/>
      <c r="DC125" s="26"/>
      <c r="DD125" s="26"/>
      <c r="DE125" s="26">
        <v>33</v>
      </c>
      <c r="DF125" s="26">
        <v>45</v>
      </c>
      <c r="DG125" s="26"/>
      <c r="DH125" s="26"/>
      <c r="DI125" s="26"/>
      <c r="DJ125" s="26"/>
      <c r="DK125" s="26"/>
      <c r="DL125" s="26"/>
      <c r="DM125" s="26"/>
      <c r="DN125" s="26">
        <v>19.46</v>
      </c>
      <c r="DO125" s="26"/>
      <c r="DP125" s="26"/>
      <c r="DQ125" s="26"/>
      <c r="DR125" s="26" t="s">
        <v>330</v>
      </c>
      <c r="DS125" s="26" t="s">
        <v>319</v>
      </c>
      <c r="DT125" s="26" t="b">
        <v>1</v>
      </c>
      <c r="DU125" s="26" t="s">
        <v>330</v>
      </c>
      <c r="DV125" s="26">
        <v>3</v>
      </c>
      <c r="DW125" s="26"/>
      <c r="DX125" s="26"/>
      <c r="DY125" s="26"/>
      <c r="DZ125" s="26"/>
      <c r="EA125" s="26">
        <v>608273</v>
      </c>
    </row>
    <row r="126" spans="1:131">
      <c r="A126" s="42" t="s">
        <v>4555</v>
      </c>
      <c r="B126" s="26" t="s">
        <v>308</v>
      </c>
      <c r="C126" s="39">
        <v>43410</v>
      </c>
      <c r="D126" s="26" t="s">
        <v>4488</v>
      </c>
      <c r="E126" s="26" t="s">
        <v>4537</v>
      </c>
      <c r="F126" s="26" t="s">
        <v>4538</v>
      </c>
      <c r="G126" s="26" t="s">
        <v>309</v>
      </c>
      <c r="H126" s="26" t="s">
        <v>4539</v>
      </c>
      <c r="I126" s="26" t="s">
        <v>4540</v>
      </c>
      <c r="J126" s="26" t="s">
        <v>4541</v>
      </c>
      <c r="K126" s="26" t="s">
        <v>4542</v>
      </c>
      <c r="L126" s="26">
        <v>5047685.8</v>
      </c>
      <c r="M126" s="26">
        <v>1678611.8</v>
      </c>
      <c r="N126" s="26" t="s">
        <v>311</v>
      </c>
      <c r="O126" s="26" t="s">
        <v>4543</v>
      </c>
      <c r="P126" s="26"/>
      <c r="Q126" s="26" t="s">
        <v>4544</v>
      </c>
      <c r="R126" s="26">
        <v>3</v>
      </c>
      <c r="S126" s="26" t="s">
        <v>318</v>
      </c>
      <c r="T126" s="26" t="s">
        <v>321</v>
      </c>
      <c r="U126" s="26" t="s">
        <v>323</v>
      </c>
      <c r="V126" s="26"/>
      <c r="W126" s="26">
        <v>1</v>
      </c>
      <c r="X126" s="26"/>
      <c r="Y126" s="26" t="s">
        <v>328</v>
      </c>
      <c r="Z126" s="26"/>
      <c r="AA126" s="26" t="s">
        <v>329</v>
      </c>
      <c r="AB126" s="26" t="s">
        <v>331</v>
      </c>
      <c r="AC126" s="26" t="s">
        <v>258</v>
      </c>
      <c r="AD126" s="26" t="s">
        <v>335</v>
      </c>
      <c r="AE126" s="26">
        <v>24</v>
      </c>
      <c r="AF126" s="40">
        <v>43132</v>
      </c>
      <c r="AG126" s="26" t="s">
        <v>336</v>
      </c>
      <c r="AH126" s="26">
        <v>0</v>
      </c>
      <c r="AI126" s="26">
        <v>15.99</v>
      </c>
      <c r="AJ126" s="26">
        <v>345</v>
      </c>
      <c r="AK126" s="26" t="s">
        <v>339</v>
      </c>
      <c r="AL126" s="26" t="s">
        <v>4368</v>
      </c>
      <c r="AM126" s="26">
        <v>16.8</v>
      </c>
      <c r="AN126" s="26" t="s">
        <v>346</v>
      </c>
      <c r="AO126" s="26">
        <v>1384</v>
      </c>
      <c r="AP126" s="26">
        <v>261</v>
      </c>
      <c r="AQ126" s="26">
        <v>146</v>
      </c>
      <c r="AR126" s="26">
        <v>65</v>
      </c>
      <c r="AS126" s="26">
        <v>7.4</v>
      </c>
      <c r="AT126" s="26" t="s">
        <v>350</v>
      </c>
      <c r="AU126" s="26">
        <v>5</v>
      </c>
      <c r="AV126" s="26">
        <v>-3</v>
      </c>
      <c r="AW126" s="26">
        <v>0</v>
      </c>
      <c r="AX126" s="26">
        <v>47.5</v>
      </c>
      <c r="AY126" s="26">
        <v>0</v>
      </c>
      <c r="AZ126" s="26">
        <v>47.5</v>
      </c>
      <c r="BA126" s="26">
        <v>0.6</v>
      </c>
      <c r="BB126" s="26">
        <v>2.42</v>
      </c>
      <c r="BC126" s="26">
        <v>43.98</v>
      </c>
      <c r="BD126" s="26">
        <v>60.78</v>
      </c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>
        <v>15.3</v>
      </c>
      <c r="BP126" s="26">
        <v>0</v>
      </c>
      <c r="BQ126" s="26"/>
      <c r="BR126" s="26"/>
      <c r="BS126" s="26"/>
      <c r="BT126" s="26" t="s">
        <v>4545</v>
      </c>
      <c r="BU126" s="26">
        <v>0</v>
      </c>
      <c r="BV126" s="26"/>
      <c r="BW126" s="26"/>
      <c r="BX126" s="26"/>
      <c r="BY126" s="26"/>
      <c r="BZ126" s="26"/>
      <c r="CA126" s="26"/>
      <c r="CB126" s="26"/>
      <c r="CC126" s="26">
        <v>0</v>
      </c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 t="b">
        <v>1</v>
      </c>
      <c r="CU126" s="26"/>
      <c r="CV126" s="26"/>
      <c r="CW126" s="26"/>
      <c r="CX126" s="26" t="s">
        <v>355</v>
      </c>
      <c r="CY126" s="26" t="s">
        <v>330</v>
      </c>
      <c r="CZ126" s="26">
        <v>0</v>
      </c>
      <c r="DA126" s="26"/>
      <c r="DB126" s="26"/>
      <c r="DC126" s="26"/>
      <c r="DD126" s="26"/>
      <c r="DE126" s="26">
        <v>14.9</v>
      </c>
      <c r="DF126" s="26">
        <v>47.5</v>
      </c>
      <c r="DG126" s="26"/>
      <c r="DH126" s="26"/>
      <c r="DI126" s="26"/>
      <c r="DJ126" s="26"/>
      <c r="DK126" s="26"/>
      <c r="DL126" s="26"/>
      <c r="DM126" s="26"/>
      <c r="DN126" s="26">
        <v>24.98</v>
      </c>
      <c r="DO126" s="26"/>
      <c r="DP126" s="26"/>
      <c r="DQ126" s="26"/>
      <c r="DR126" s="26" t="s">
        <v>330</v>
      </c>
      <c r="DS126" s="26" t="s">
        <v>319</v>
      </c>
      <c r="DT126" s="26" t="b">
        <v>1</v>
      </c>
      <c r="DU126" s="26" t="s">
        <v>330</v>
      </c>
      <c r="DV126" s="26">
        <v>3</v>
      </c>
      <c r="DW126" s="26"/>
      <c r="DX126" s="26"/>
      <c r="DY126" s="26"/>
      <c r="DZ126" s="26"/>
      <c r="EA126" s="26">
        <v>608273</v>
      </c>
    </row>
    <row r="127" spans="1:131">
      <c r="A127" s="42" t="s">
        <v>4556</v>
      </c>
      <c r="B127" s="26" t="s">
        <v>308</v>
      </c>
      <c r="C127" s="39">
        <v>43410</v>
      </c>
      <c r="D127" s="26" t="s">
        <v>4488</v>
      </c>
      <c r="E127" s="26" t="s">
        <v>4537</v>
      </c>
      <c r="F127" s="26" t="s">
        <v>4538</v>
      </c>
      <c r="G127" s="26" t="s">
        <v>309</v>
      </c>
      <c r="H127" s="26" t="s">
        <v>4539</v>
      </c>
      <c r="I127" s="26" t="s">
        <v>4540</v>
      </c>
      <c r="J127" s="26" t="s">
        <v>4541</v>
      </c>
      <c r="K127" s="26" t="s">
        <v>4542</v>
      </c>
      <c r="L127" s="26">
        <v>5047685.8</v>
      </c>
      <c r="M127" s="26">
        <v>1678611.8</v>
      </c>
      <c r="N127" s="26" t="s">
        <v>311</v>
      </c>
      <c r="O127" s="26" t="s">
        <v>4543</v>
      </c>
      <c r="P127" s="26"/>
      <c r="Q127" s="26" t="s">
        <v>4544</v>
      </c>
      <c r="R127" s="26">
        <v>3</v>
      </c>
      <c r="S127" s="26" t="s">
        <v>319</v>
      </c>
      <c r="T127" s="26" t="s">
        <v>321</v>
      </c>
      <c r="U127" s="26" t="s">
        <v>323</v>
      </c>
      <c r="V127" s="26"/>
      <c r="W127" s="26">
        <v>4</v>
      </c>
      <c r="X127" s="26"/>
      <c r="Y127" s="26" t="s">
        <v>327</v>
      </c>
      <c r="Z127" s="26"/>
      <c r="AA127" s="26" t="s">
        <v>329</v>
      </c>
      <c r="AB127" s="26" t="s">
        <v>331</v>
      </c>
      <c r="AC127" s="26" t="s">
        <v>258</v>
      </c>
      <c r="AD127" s="26" t="s">
        <v>335</v>
      </c>
      <c r="AE127" s="26">
        <v>24</v>
      </c>
      <c r="AF127" s="40">
        <v>43132</v>
      </c>
      <c r="AG127" s="26" t="s">
        <v>336</v>
      </c>
      <c r="AH127" s="26">
        <v>0</v>
      </c>
      <c r="AI127" s="26">
        <v>15.99</v>
      </c>
      <c r="AJ127" s="26">
        <v>345</v>
      </c>
      <c r="AK127" s="26" t="s">
        <v>339</v>
      </c>
      <c r="AL127" s="26" t="s">
        <v>4368</v>
      </c>
      <c r="AM127" s="26">
        <v>16.899999999999999</v>
      </c>
      <c r="AN127" s="26" t="s">
        <v>346</v>
      </c>
      <c r="AO127" s="26">
        <v>1384</v>
      </c>
      <c r="AP127" s="26">
        <v>261</v>
      </c>
      <c r="AQ127" s="26">
        <v>146</v>
      </c>
      <c r="AR127" s="26">
        <v>61</v>
      </c>
      <c r="AS127" s="26">
        <v>6.7</v>
      </c>
      <c r="AT127" s="26" t="s">
        <v>350</v>
      </c>
      <c r="AU127" s="26">
        <v>5</v>
      </c>
      <c r="AV127" s="26">
        <v>-3</v>
      </c>
      <c r="AW127" s="26">
        <v>0</v>
      </c>
      <c r="AX127" s="26">
        <v>42.5</v>
      </c>
      <c r="AY127" s="26">
        <v>0</v>
      </c>
      <c r="AZ127" s="26">
        <v>42.5</v>
      </c>
      <c r="BA127" s="26">
        <v>0.6</v>
      </c>
      <c r="BB127" s="26">
        <v>2.64</v>
      </c>
      <c r="BC127" s="26">
        <v>38.76</v>
      </c>
      <c r="BD127" s="26">
        <v>55.66</v>
      </c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>
        <v>15.3</v>
      </c>
      <c r="BP127" s="26">
        <v>0</v>
      </c>
      <c r="BQ127" s="26"/>
      <c r="BR127" s="26"/>
      <c r="BS127" s="26"/>
      <c r="BT127" s="26" t="s">
        <v>4545</v>
      </c>
      <c r="BU127" s="26">
        <v>0</v>
      </c>
      <c r="BV127" s="26"/>
      <c r="BW127" s="26"/>
      <c r="BX127" s="26"/>
      <c r="BY127" s="26"/>
      <c r="BZ127" s="26"/>
      <c r="CA127" s="26"/>
      <c r="CB127" s="26"/>
      <c r="CC127" s="26">
        <v>0</v>
      </c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 t="b">
        <v>1</v>
      </c>
      <c r="CU127" s="26"/>
      <c r="CV127" s="26"/>
      <c r="CW127" s="26"/>
      <c r="CX127" s="26" t="s">
        <v>355</v>
      </c>
      <c r="CY127" s="26" t="s">
        <v>330</v>
      </c>
      <c r="CZ127" s="26">
        <v>0</v>
      </c>
      <c r="DA127" s="26"/>
      <c r="DB127" s="26"/>
      <c r="DC127" s="26"/>
      <c r="DD127" s="26"/>
      <c r="DE127" s="26">
        <v>32.5</v>
      </c>
      <c r="DF127" s="26">
        <v>42.5</v>
      </c>
      <c r="DG127" s="26"/>
      <c r="DH127" s="26"/>
      <c r="DI127" s="26"/>
      <c r="DJ127" s="26"/>
      <c r="DK127" s="26"/>
      <c r="DL127" s="26"/>
      <c r="DM127" s="26"/>
      <c r="DN127" s="26">
        <v>7.52</v>
      </c>
      <c r="DO127" s="26"/>
      <c r="DP127" s="26"/>
      <c r="DQ127" s="26"/>
      <c r="DR127" s="26" t="s">
        <v>330</v>
      </c>
      <c r="DS127" s="26" t="s">
        <v>319</v>
      </c>
      <c r="DT127" s="26" t="b">
        <v>0</v>
      </c>
      <c r="DU127" s="26" t="s">
        <v>330</v>
      </c>
      <c r="DV127" s="26">
        <v>3</v>
      </c>
      <c r="DW127" s="26"/>
      <c r="DX127" s="26"/>
      <c r="DY127" s="26"/>
      <c r="DZ127" s="26"/>
      <c r="EA127" s="26">
        <v>608273</v>
      </c>
    </row>
    <row r="128" spans="1:131">
      <c r="A128" s="42" t="s">
        <v>4557</v>
      </c>
      <c r="B128" s="26" t="s">
        <v>308</v>
      </c>
      <c r="C128" s="39">
        <v>43411</v>
      </c>
      <c r="D128" s="26" t="s">
        <v>4488</v>
      </c>
      <c r="E128" s="26" t="s">
        <v>4558</v>
      </c>
      <c r="F128" s="26" t="s">
        <v>4559</v>
      </c>
      <c r="G128" s="26" t="s">
        <v>309</v>
      </c>
      <c r="H128" s="26" t="s">
        <v>4560</v>
      </c>
      <c r="I128" s="26" t="s">
        <v>4561</v>
      </c>
      <c r="J128" s="26" t="s">
        <v>4562</v>
      </c>
      <c r="K128" s="26" t="s">
        <v>4563</v>
      </c>
      <c r="L128" s="26">
        <v>5054861</v>
      </c>
      <c r="M128" s="26">
        <v>1675944</v>
      </c>
      <c r="N128" s="26" t="s">
        <v>311</v>
      </c>
      <c r="O128" s="26" t="s">
        <v>313</v>
      </c>
      <c r="P128" s="26"/>
      <c r="Q128" s="26" t="s">
        <v>4564</v>
      </c>
      <c r="R128" s="26">
        <v>1</v>
      </c>
      <c r="S128" s="26" t="s">
        <v>315</v>
      </c>
      <c r="T128" s="26" t="s">
        <v>321</v>
      </c>
      <c r="U128" s="26" t="s">
        <v>323</v>
      </c>
      <c r="V128" s="26"/>
      <c r="W128" s="26">
        <v>1</v>
      </c>
      <c r="X128" s="26"/>
      <c r="Y128" s="26" t="s">
        <v>324</v>
      </c>
      <c r="Z128" s="26"/>
      <c r="AA128" s="26" t="b">
        <v>0</v>
      </c>
      <c r="AB128" s="26" t="s">
        <v>330</v>
      </c>
      <c r="AC128" s="26" t="s">
        <v>330</v>
      </c>
      <c r="AD128" s="26" t="s">
        <v>4415</v>
      </c>
      <c r="AE128" s="26">
        <v>30</v>
      </c>
      <c r="AF128" s="40">
        <v>43319</v>
      </c>
      <c r="AG128" s="26">
        <v>1</v>
      </c>
      <c r="AH128" s="26">
        <v>0</v>
      </c>
      <c r="AI128" s="26">
        <v>24</v>
      </c>
      <c r="AJ128" s="26">
        <v>10</v>
      </c>
      <c r="AK128" s="26" t="s">
        <v>339</v>
      </c>
      <c r="AL128" s="26">
        <v>80010668</v>
      </c>
      <c r="AM128" s="26">
        <v>15.9</v>
      </c>
      <c r="AN128" s="26" t="s">
        <v>347</v>
      </c>
      <c r="AO128" s="26">
        <v>1934</v>
      </c>
      <c r="AP128" s="26">
        <v>303</v>
      </c>
      <c r="AQ128" s="26">
        <v>99</v>
      </c>
      <c r="AR128" s="26">
        <v>67</v>
      </c>
      <c r="AS128" s="26">
        <v>10</v>
      </c>
      <c r="AT128" s="26" t="s">
        <v>350</v>
      </c>
      <c r="AU128" s="26">
        <v>8</v>
      </c>
      <c r="AV128" s="26">
        <v>0</v>
      </c>
      <c r="AW128" s="26">
        <v>0</v>
      </c>
      <c r="AX128" s="26">
        <v>46</v>
      </c>
      <c r="AY128" s="26">
        <v>0</v>
      </c>
      <c r="AZ128" s="26">
        <v>46</v>
      </c>
      <c r="BA128" s="26">
        <v>0.8</v>
      </c>
      <c r="BB128" s="26">
        <v>2.09</v>
      </c>
      <c r="BC128" s="26">
        <v>43.11</v>
      </c>
      <c r="BD128" s="26">
        <v>59.01</v>
      </c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>
        <v>23.03</v>
      </c>
      <c r="BP128" s="26">
        <v>0</v>
      </c>
      <c r="BQ128" s="26"/>
      <c r="BR128" s="26"/>
      <c r="BS128" s="26"/>
      <c r="BT128" s="26" t="s">
        <v>4565</v>
      </c>
      <c r="BU128" s="26">
        <v>0</v>
      </c>
      <c r="BV128" s="26"/>
      <c r="BW128" s="26"/>
      <c r="BX128" s="26"/>
      <c r="BY128" s="26"/>
      <c r="BZ128" s="26"/>
      <c r="CA128" s="26"/>
      <c r="CB128" s="26"/>
      <c r="CC128" s="26">
        <v>0</v>
      </c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 t="b">
        <v>1</v>
      </c>
      <c r="CU128" s="26"/>
      <c r="CV128" s="26"/>
      <c r="CW128" s="26"/>
      <c r="CX128" s="26" t="s">
        <v>353</v>
      </c>
      <c r="CY128" s="26" t="s">
        <v>330</v>
      </c>
      <c r="CZ128" s="26">
        <v>0</v>
      </c>
      <c r="DA128" s="26"/>
      <c r="DB128" s="26"/>
      <c r="DC128" s="26"/>
      <c r="DD128" s="26"/>
      <c r="DE128" s="26">
        <v>15.2</v>
      </c>
      <c r="DF128" s="26">
        <v>46</v>
      </c>
      <c r="DG128" s="26"/>
      <c r="DH128" s="26"/>
      <c r="DI128" s="26"/>
      <c r="DJ128" s="26"/>
      <c r="DK128" s="26"/>
      <c r="DL128" s="26"/>
      <c r="DM128" s="26"/>
      <c r="DN128" s="26">
        <v>20.47</v>
      </c>
      <c r="DO128" s="26"/>
      <c r="DP128" s="26"/>
      <c r="DQ128" s="26"/>
      <c r="DR128" s="26" t="s">
        <v>330</v>
      </c>
      <c r="DS128" s="26" t="s">
        <v>319</v>
      </c>
      <c r="DT128" s="26" t="b">
        <v>1</v>
      </c>
      <c r="DU128" s="26" t="s">
        <v>309</v>
      </c>
      <c r="DV128" s="26">
        <v>5</v>
      </c>
      <c r="DW128" s="26"/>
      <c r="DX128" s="26"/>
      <c r="DY128" s="26"/>
      <c r="DZ128" s="26"/>
      <c r="EA128" s="26">
        <v>718100</v>
      </c>
    </row>
    <row r="129" spans="1:131">
      <c r="A129" s="42" t="s">
        <v>4028</v>
      </c>
      <c r="B129" s="26" t="s">
        <v>308</v>
      </c>
      <c r="C129" s="39">
        <v>43411</v>
      </c>
      <c r="D129" s="26" t="s">
        <v>4488</v>
      </c>
      <c r="E129" s="26" t="s">
        <v>4558</v>
      </c>
      <c r="F129" s="26" t="s">
        <v>4559</v>
      </c>
      <c r="G129" s="26" t="s">
        <v>309</v>
      </c>
      <c r="H129" s="26" t="s">
        <v>4560</v>
      </c>
      <c r="I129" s="26" t="s">
        <v>4561</v>
      </c>
      <c r="J129" s="26" t="s">
        <v>4562</v>
      </c>
      <c r="K129" s="26" t="s">
        <v>4563</v>
      </c>
      <c r="L129" s="26">
        <v>5054861</v>
      </c>
      <c r="M129" s="26">
        <v>1675944</v>
      </c>
      <c r="N129" s="26" t="s">
        <v>311</v>
      </c>
      <c r="O129" s="26" t="s">
        <v>313</v>
      </c>
      <c r="P129" s="26"/>
      <c r="Q129" s="26" t="s">
        <v>4564</v>
      </c>
      <c r="R129" s="26">
        <v>1</v>
      </c>
      <c r="S129" s="26" t="s">
        <v>316</v>
      </c>
      <c r="T129" s="26" t="s">
        <v>321</v>
      </c>
      <c r="U129" s="26" t="s">
        <v>323</v>
      </c>
      <c r="V129" s="26"/>
      <c r="W129" s="26">
        <v>2</v>
      </c>
      <c r="X129" s="26"/>
      <c r="Y129" s="26" t="s">
        <v>325</v>
      </c>
      <c r="Z129" s="26"/>
      <c r="AA129" s="26" t="b">
        <v>0</v>
      </c>
      <c r="AB129" s="26" t="s">
        <v>330</v>
      </c>
      <c r="AC129" s="26" t="s">
        <v>330</v>
      </c>
      <c r="AD129" s="26" t="s">
        <v>4415</v>
      </c>
      <c r="AE129" s="26">
        <v>30</v>
      </c>
      <c r="AF129" s="40">
        <v>43319</v>
      </c>
      <c r="AG129" s="26" t="s">
        <v>336</v>
      </c>
      <c r="AH129" s="26">
        <v>0</v>
      </c>
      <c r="AI129" s="26">
        <v>24</v>
      </c>
      <c r="AJ129" s="26">
        <v>10</v>
      </c>
      <c r="AK129" s="26" t="s">
        <v>339</v>
      </c>
      <c r="AL129" s="26">
        <v>80010668</v>
      </c>
      <c r="AM129" s="26">
        <v>16.3</v>
      </c>
      <c r="AN129" s="26" t="s">
        <v>347</v>
      </c>
      <c r="AO129" s="26">
        <v>1934</v>
      </c>
      <c r="AP129" s="26">
        <v>303</v>
      </c>
      <c r="AQ129" s="26">
        <v>99</v>
      </c>
      <c r="AR129" s="26">
        <v>63</v>
      </c>
      <c r="AS129" s="26">
        <v>9.6999999999999993</v>
      </c>
      <c r="AT129" s="26" t="s">
        <v>350</v>
      </c>
      <c r="AU129" s="26">
        <v>8</v>
      </c>
      <c r="AV129" s="26">
        <v>0</v>
      </c>
      <c r="AW129" s="26">
        <v>0</v>
      </c>
      <c r="AX129" s="26">
        <v>43</v>
      </c>
      <c r="AY129" s="26">
        <v>0</v>
      </c>
      <c r="AZ129" s="26">
        <v>43</v>
      </c>
      <c r="BA129" s="26">
        <v>0.8</v>
      </c>
      <c r="BB129" s="26">
        <v>2.21</v>
      </c>
      <c r="BC129" s="26">
        <v>39.99</v>
      </c>
      <c r="BD129" s="26">
        <v>56.29</v>
      </c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>
        <v>23.03</v>
      </c>
      <c r="BP129" s="26">
        <v>0</v>
      </c>
      <c r="BQ129" s="26"/>
      <c r="BR129" s="26"/>
      <c r="BS129" s="26"/>
      <c r="BT129" s="26" t="s">
        <v>4565</v>
      </c>
      <c r="BU129" s="26">
        <v>0</v>
      </c>
      <c r="BV129" s="26"/>
      <c r="BW129" s="26"/>
      <c r="BX129" s="26"/>
      <c r="BY129" s="26"/>
      <c r="BZ129" s="26"/>
      <c r="CA129" s="26"/>
      <c r="CB129" s="26"/>
      <c r="CC129" s="26">
        <v>0</v>
      </c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 t="b">
        <v>1</v>
      </c>
      <c r="CU129" s="26"/>
      <c r="CV129" s="26"/>
      <c r="CW129" s="26"/>
      <c r="CX129" s="26" t="s">
        <v>353</v>
      </c>
      <c r="CY129" s="26" t="s">
        <v>330</v>
      </c>
      <c r="CZ129" s="26">
        <v>0</v>
      </c>
      <c r="DA129" s="26"/>
      <c r="DB129" s="26"/>
      <c r="DC129" s="26"/>
      <c r="DD129" s="26"/>
      <c r="DE129" s="26">
        <v>0</v>
      </c>
      <c r="DF129" s="26">
        <v>43</v>
      </c>
      <c r="DG129" s="26"/>
      <c r="DH129" s="26"/>
      <c r="DI129" s="26"/>
      <c r="DJ129" s="26"/>
      <c r="DK129" s="26"/>
      <c r="DL129" s="26"/>
      <c r="DM129" s="26"/>
      <c r="DN129" s="26">
        <v>9.99</v>
      </c>
      <c r="DO129" s="26"/>
      <c r="DP129" s="26"/>
      <c r="DQ129" s="26"/>
      <c r="DR129" s="26" t="s">
        <v>330</v>
      </c>
      <c r="DS129" s="26" t="s">
        <v>319</v>
      </c>
      <c r="DT129" s="26" t="b">
        <v>1</v>
      </c>
      <c r="DU129" s="26" t="s">
        <v>310</v>
      </c>
      <c r="DV129" s="26">
        <v>5</v>
      </c>
      <c r="DW129" s="26"/>
      <c r="DX129" s="26"/>
      <c r="DY129" s="26"/>
      <c r="DZ129" s="26"/>
      <c r="EA129" s="26">
        <v>718100</v>
      </c>
    </row>
    <row r="130" spans="1:131">
      <c r="A130" s="42" t="s">
        <v>4566</v>
      </c>
      <c r="B130" s="26" t="s">
        <v>308</v>
      </c>
      <c r="C130" s="39">
        <v>43411</v>
      </c>
      <c r="D130" s="26" t="s">
        <v>4488</v>
      </c>
      <c r="E130" s="26" t="s">
        <v>4558</v>
      </c>
      <c r="F130" s="26" t="s">
        <v>4559</v>
      </c>
      <c r="G130" s="26" t="s">
        <v>309</v>
      </c>
      <c r="H130" s="26" t="s">
        <v>4560</v>
      </c>
      <c r="I130" s="26" t="s">
        <v>4561</v>
      </c>
      <c r="J130" s="26" t="s">
        <v>4562</v>
      </c>
      <c r="K130" s="26" t="s">
        <v>4563</v>
      </c>
      <c r="L130" s="26">
        <v>5054861</v>
      </c>
      <c r="M130" s="26">
        <v>1675944</v>
      </c>
      <c r="N130" s="26" t="s">
        <v>311</v>
      </c>
      <c r="O130" s="26" t="s">
        <v>313</v>
      </c>
      <c r="P130" s="26"/>
      <c r="Q130" s="26" t="s">
        <v>4564</v>
      </c>
      <c r="R130" s="26">
        <v>1</v>
      </c>
      <c r="S130" s="26" t="s">
        <v>317</v>
      </c>
      <c r="T130" s="26" t="s">
        <v>321</v>
      </c>
      <c r="U130" s="26" t="s">
        <v>323</v>
      </c>
      <c r="V130" s="26"/>
      <c r="W130" s="26">
        <v>1</v>
      </c>
      <c r="X130" s="26"/>
      <c r="Y130" s="26" t="s">
        <v>325</v>
      </c>
      <c r="Z130" s="26"/>
      <c r="AA130" s="26" t="b">
        <v>0</v>
      </c>
      <c r="AB130" s="26" t="s">
        <v>330</v>
      </c>
      <c r="AC130" s="26" t="s">
        <v>330</v>
      </c>
      <c r="AD130" s="26" t="s">
        <v>4415</v>
      </c>
      <c r="AE130" s="26">
        <v>30</v>
      </c>
      <c r="AF130" s="40">
        <v>43319</v>
      </c>
      <c r="AG130" s="26" t="s">
        <v>336</v>
      </c>
      <c r="AH130" s="26">
        <v>0</v>
      </c>
      <c r="AI130" s="26">
        <v>24</v>
      </c>
      <c r="AJ130" s="26">
        <v>10</v>
      </c>
      <c r="AK130" s="26" t="s">
        <v>339</v>
      </c>
      <c r="AL130" s="26">
        <v>80010668</v>
      </c>
      <c r="AM130" s="26">
        <v>16.3</v>
      </c>
      <c r="AN130" s="26" t="s">
        <v>347</v>
      </c>
      <c r="AO130" s="26">
        <v>1934</v>
      </c>
      <c r="AP130" s="26">
        <v>303</v>
      </c>
      <c r="AQ130" s="26">
        <v>99</v>
      </c>
      <c r="AR130" s="26">
        <v>63</v>
      </c>
      <c r="AS130" s="26">
        <v>9.6999999999999993</v>
      </c>
      <c r="AT130" s="26" t="s">
        <v>350</v>
      </c>
      <c r="AU130" s="26">
        <v>8</v>
      </c>
      <c r="AV130" s="26">
        <v>0</v>
      </c>
      <c r="AW130" s="26">
        <v>0</v>
      </c>
      <c r="AX130" s="26">
        <v>46</v>
      </c>
      <c r="AY130" s="26">
        <v>0</v>
      </c>
      <c r="AZ130" s="26">
        <v>46</v>
      </c>
      <c r="BA130" s="26">
        <v>0.8</v>
      </c>
      <c r="BB130" s="26">
        <v>2.21</v>
      </c>
      <c r="BC130" s="26">
        <v>42.99</v>
      </c>
      <c r="BD130" s="26">
        <v>59.29</v>
      </c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>
        <v>23.03</v>
      </c>
      <c r="BP130" s="26">
        <v>0</v>
      </c>
      <c r="BQ130" s="26"/>
      <c r="BR130" s="26"/>
      <c r="BS130" s="26"/>
      <c r="BT130" s="26" t="s">
        <v>4565</v>
      </c>
      <c r="BU130" s="26">
        <v>0</v>
      </c>
      <c r="BV130" s="26"/>
      <c r="BW130" s="26"/>
      <c r="BX130" s="26"/>
      <c r="BY130" s="26"/>
      <c r="BZ130" s="26"/>
      <c r="CA130" s="26"/>
      <c r="CB130" s="26"/>
      <c r="CC130" s="26">
        <v>0</v>
      </c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 t="b">
        <v>1</v>
      </c>
      <c r="CU130" s="26"/>
      <c r="CV130" s="26"/>
      <c r="CW130" s="26"/>
      <c r="CX130" s="26" t="s">
        <v>353</v>
      </c>
      <c r="CY130" s="26" t="s">
        <v>330</v>
      </c>
      <c r="CZ130" s="26">
        <v>0</v>
      </c>
      <c r="DA130" s="26"/>
      <c r="DB130" s="26"/>
      <c r="DC130" s="26"/>
      <c r="DD130" s="26"/>
      <c r="DE130" s="26">
        <v>33</v>
      </c>
      <c r="DF130" s="26">
        <v>46</v>
      </c>
      <c r="DG130" s="26"/>
      <c r="DH130" s="26"/>
      <c r="DI130" s="26"/>
      <c r="DJ130" s="26"/>
      <c r="DK130" s="26"/>
      <c r="DL130" s="26"/>
      <c r="DM130" s="26"/>
      <c r="DN130" s="26">
        <v>19.93</v>
      </c>
      <c r="DO130" s="26"/>
      <c r="DP130" s="26"/>
      <c r="DQ130" s="26"/>
      <c r="DR130" s="26" t="s">
        <v>330</v>
      </c>
      <c r="DS130" s="26" t="s">
        <v>319</v>
      </c>
      <c r="DT130" s="26" t="b">
        <v>1</v>
      </c>
      <c r="DU130" s="26" t="s">
        <v>310</v>
      </c>
      <c r="DV130" s="26">
        <v>5</v>
      </c>
      <c r="DW130" s="26"/>
      <c r="DX130" s="26"/>
      <c r="DY130" s="26"/>
      <c r="DZ130" s="26"/>
      <c r="EA130" s="26">
        <v>718100</v>
      </c>
    </row>
    <row r="131" spans="1:131">
      <c r="A131" s="42" t="s">
        <v>4567</v>
      </c>
      <c r="B131" s="26" t="s">
        <v>308</v>
      </c>
      <c r="C131" s="39">
        <v>43411</v>
      </c>
      <c r="D131" s="26" t="s">
        <v>4488</v>
      </c>
      <c r="E131" s="26" t="s">
        <v>4558</v>
      </c>
      <c r="F131" s="26" t="s">
        <v>4559</v>
      </c>
      <c r="G131" s="26" t="s">
        <v>309</v>
      </c>
      <c r="H131" s="26" t="s">
        <v>4560</v>
      </c>
      <c r="I131" s="26" t="s">
        <v>4561</v>
      </c>
      <c r="J131" s="26" t="s">
        <v>4562</v>
      </c>
      <c r="K131" s="26" t="s">
        <v>4563</v>
      </c>
      <c r="L131" s="26">
        <v>5054861</v>
      </c>
      <c r="M131" s="26">
        <v>1675944</v>
      </c>
      <c r="N131" s="26" t="s">
        <v>311</v>
      </c>
      <c r="O131" s="26" t="s">
        <v>313</v>
      </c>
      <c r="P131" s="26"/>
      <c r="Q131" s="26" t="s">
        <v>4564</v>
      </c>
      <c r="R131" s="26">
        <v>1</v>
      </c>
      <c r="S131" s="26" t="s">
        <v>318</v>
      </c>
      <c r="T131" s="26" t="s">
        <v>321</v>
      </c>
      <c r="U131" s="26" t="s">
        <v>323</v>
      </c>
      <c r="V131" s="26"/>
      <c r="W131" s="26">
        <v>1</v>
      </c>
      <c r="X131" s="26"/>
      <c r="Y131" s="26" t="s">
        <v>328</v>
      </c>
      <c r="Z131" s="26"/>
      <c r="AA131" s="26" t="s">
        <v>329</v>
      </c>
      <c r="AB131" s="26" t="s">
        <v>331</v>
      </c>
      <c r="AC131" s="26" t="s">
        <v>258</v>
      </c>
      <c r="AD131" s="26" t="s">
        <v>333</v>
      </c>
      <c r="AE131" s="26">
        <v>30</v>
      </c>
      <c r="AF131" s="40">
        <v>43319</v>
      </c>
      <c r="AG131" s="26" t="s">
        <v>336</v>
      </c>
      <c r="AH131" s="26">
        <v>0</v>
      </c>
      <c r="AI131" s="26">
        <v>24.25</v>
      </c>
      <c r="AJ131" s="26">
        <v>10</v>
      </c>
      <c r="AK131" s="26" t="s">
        <v>339</v>
      </c>
      <c r="AL131" s="26" t="s">
        <v>4568</v>
      </c>
      <c r="AM131" s="26">
        <v>17.3</v>
      </c>
      <c r="AN131" s="26" t="s">
        <v>347</v>
      </c>
      <c r="AO131" s="26">
        <v>1471</v>
      </c>
      <c r="AP131" s="26">
        <v>275</v>
      </c>
      <c r="AQ131" s="26">
        <v>86</v>
      </c>
      <c r="AR131" s="26">
        <v>67</v>
      </c>
      <c r="AS131" s="26">
        <v>6.7</v>
      </c>
      <c r="AT131" s="26" t="s">
        <v>350</v>
      </c>
      <c r="AU131" s="26">
        <v>8</v>
      </c>
      <c r="AV131" s="26">
        <v>0</v>
      </c>
      <c r="AW131" s="26">
        <v>0</v>
      </c>
      <c r="AX131" s="26">
        <v>49</v>
      </c>
      <c r="AY131" s="26">
        <v>0</v>
      </c>
      <c r="AZ131" s="26">
        <v>49</v>
      </c>
      <c r="BA131" s="26">
        <v>0.3</v>
      </c>
      <c r="BB131" s="26">
        <v>2.73</v>
      </c>
      <c r="BC131" s="26">
        <v>45.48</v>
      </c>
      <c r="BD131" s="26">
        <v>62.78</v>
      </c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>
        <v>23.51</v>
      </c>
      <c r="BP131" s="26">
        <v>0</v>
      </c>
      <c r="BQ131" s="26"/>
      <c r="BR131" s="26"/>
      <c r="BS131" s="26"/>
      <c r="BT131" s="26" t="s">
        <v>4565</v>
      </c>
      <c r="BU131" s="26">
        <v>0</v>
      </c>
      <c r="BV131" s="26"/>
      <c r="BW131" s="26"/>
      <c r="BX131" s="26"/>
      <c r="BY131" s="26"/>
      <c r="BZ131" s="26"/>
      <c r="CA131" s="26"/>
      <c r="CB131" s="26"/>
      <c r="CC131" s="26">
        <v>0</v>
      </c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 t="b">
        <v>1</v>
      </c>
      <c r="CU131" s="26"/>
      <c r="CV131" s="26"/>
      <c r="CW131" s="26"/>
      <c r="CX131" s="26">
        <v>41671</v>
      </c>
      <c r="CY131" s="26" t="s">
        <v>330</v>
      </c>
      <c r="CZ131" s="26">
        <v>0</v>
      </c>
      <c r="DA131" s="26"/>
      <c r="DB131" s="26"/>
      <c r="DC131" s="26"/>
      <c r="DD131" s="26"/>
      <c r="DE131" s="26">
        <v>16.399999999999999</v>
      </c>
      <c r="DF131" s="26">
        <v>49</v>
      </c>
      <c r="DG131" s="26"/>
      <c r="DH131" s="26"/>
      <c r="DI131" s="26"/>
      <c r="DJ131" s="26"/>
      <c r="DK131" s="26"/>
      <c r="DL131" s="26"/>
      <c r="DM131" s="26"/>
      <c r="DN131" s="26">
        <v>35.28</v>
      </c>
      <c r="DO131" s="26"/>
      <c r="DP131" s="26"/>
      <c r="DQ131" s="26"/>
      <c r="DR131" s="26" t="s">
        <v>330</v>
      </c>
      <c r="DS131" s="26" t="s">
        <v>319</v>
      </c>
      <c r="DT131" s="26" t="b">
        <v>1</v>
      </c>
      <c r="DU131" s="26" t="s">
        <v>357</v>
      </c>
      <c r="DV131" s="26">
        <v>5</v>
      </c>
      <c r="DW131" s="26"/>
      <c r="DX131" s="26"/>
      <c r="DY131" s="26"/>
      <c r="DZ131" s="26"/>
      <c r="EA131" s="26">
        <v>718100</v>
      </c>
    </row>
    <row r="132" spans="1:131">
      <c r="A132" s="42" t="s">
        <v>4569</v>
      </c>
      <c r="B132" s="26" t="s">
        <v>308</v>
      </c>
      <c r="C132" s="39">
        <v>43411</v>
      </c>
      <c r="D132" s="26" t="s">
        <v>4488</v>
      </c>
      <c r="E132" s="26" t="s">
        <v>4558</v>
      </c>
      <c r="F132" s="26" t="s">
        <v>4559</v>
      </c>
      <c r="G132" s="26" t="s">
        <v>309</v>
      </c>
      <c r="H132" s="26" t="s">
        <v>4560</v>
      </c>
      <c r="I132" s="26" t="s">
        <v>4561</v>
      </c>
      <c r="J132" s="26" t="s">
        <v>4562</v>
      </c>
      <c r="K132" s="26" t="s">
        <v>4563</v>
      </c>
      <c r="L132" s="26">
        <v>5054861</v>
      </c>
      <c r="M132" s="26">
        <v>1675944</v>
      </c>
      <c r="N132" s="26" t="s">
        <v>311</v>
      </c>
      <c r="O132" s="26" t="s">
        <v>313</v>
      </c>
      <c r="P132" s="26"/>
      <c r="Q132" s="26" t="s">
        <v>4564</v>
      </c>
      <c r="R132" s="26">
        <v>1</v>
      </c>
      <c r="S132" s="26" t="s">
        <v>319</v>
      </c>
      <c r="T132" s="26" t="s">
        <v>321</v>
      </c>
      <c r="U132" s="26" t="s">
        <v>323</v>
      </c>
      <c r="V132" s="26"/>
      <c r="W132" s="26">
        <v>4</v>
      </c>
      <c r="X132" s="26"/>
      <c r="Y132" s="26" t="s">
        <v>327</v>
      </c>
      <c r="Z132" s="26"/>
      <c r="AA132" s="26" t="s">
        <v>329</v>
      </c>
      <c r="AB132" s="26" t="s">
        <v>331</v>
      </c>
      <c r="AC132" s="26" t="s">
        <v>258</v>
      </c>
      <c r="AD132" s="26" t="s">
        <v>333</v>
      </c>
      <c r="AE132" s="26">
        <v>30</v>
      </c>
      <c r="AF132" s="40">
        <v>43319</v>
      </c>
      <c r="AG132" s="26">
        <v>1</v>
      </c>
      <c r="AH132" s="26">
        <v>0</v>
      </c>
      <c r="AI132" s="26">
        <v>24.25</v>
      </c>
      <c r="AJ132" s="26">
        <v>10</v>
      </c>
      <c r="AK132" s="26" t="s">
        <v>339</v>
      </c>
      <c r="AL132" s="26" t="s">
        <v>4568</v>
      </c>
      <c r="AM132" s="26">
        <v>17.7</v>
      </c>
      <c r="AN132" s="26" t="s">
        <v>347</v>
      </c>
      <c r="AO132" s="26">
        <v>1471</v>
      </c>
      <c r="AP132" s="26">
        <v>275</v>
      </c>
      <c r="AQ132" s="26">
        <v>86</v>
      </c>
      <c r="AR132" s="26">
        <v>64</v>
      </c>
      <c r="AS132" s="26">
        <v>6</v>
      </c>
      <c r="AT132" s="26" t="s">
        <v>350</v>
      </c>
      <c r="AU132" s="26">
        <v>8</v>
      </c>
      <c r="AV132" s="26">
        <v>0</v>
      </c>
      <c r="AW132" s="26">
        <v>0</v>
      </c>
      <c r="AX132" s="26">
        <v>44</v>
      </c>
      <c r="AY132" s="26">
        <v>0</v>
      </c>
      <c r="AZ132" s="26">
        <v>44</v>
      </c>
      <c r="BA132" s="26">
        <v>0.3</v>
      </c>
      <c r="BB132" s="26">
        <v>2.89</v>
      </c>
      <c r="BC132" s="26">
        <v>40.31</v>
      </c>
      <c r="BD132" s="26">
        <v>58.01</v>
      </c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>
        <v>23.51</v>
      </c>
      <c r="BP132" s="26">
        <v>0</v>
      </c>
      <c r="BQ132" s="26"/>
      <c r="BR132" s="26"/>
      <c r="BS132" s="26"/>
      <c r="BT132" s="26" t="s">
        <v>4565</v>
      </c>
      <c r="BU132" s="26">
        <v>0</v>
      </c>
      <c r="BV132" s="26"/>
      <c r="BW132" s="26"/>
      <c r="BX132" s="26"/>
      <c r="BY132" s="26"/>
      <c r="BZ132" s="26"/>
      <c r="CA132" s="26"/>
      <c r="CB132" s="26"/>
      <c r="CC132" s="26">
        <v>0</v>
      </c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 t="b">
        <v>1</v>
      </c>
      <c r="CU132" s="26"/>
      <c r="CV132" s="26"/>
      <c r="CW132" s="26"/>
      <c r="CX132" s="26">
        <v>41671</v>
      </c>
      <c r="CY132" s="26" t="s">
        <v>330</v>
      </c>
      <c r="CZ132" s="26">
        <v>0</v>
      </c>
      <c r="DA132" s="26"/>
      <c r="DB132" s="26"/>
      <c r="DC132" s="26"/>
      <c r="DD132" s="26"/>
      <c r="DE132" s="26">
        <v>33</v>
      </c>
      <c r="DF132" s="26">
        <v>44</v>
      </c>
      <c r="DG132" s="26"/>
      <c r="DH132" s="26"/>
      <c r="DI132" s="26"/>
      <c r="DJ132" s="26"/>
      <c r="DK132" s="26"/>
      <c r="DL132" s="26"/>
      <c r="DM132" s="26"/>
      <c r="DN132" s="26">
        <v>10.75</v>
      </c>
      <c r="DO132" s="26"/>
      <c r="DP132" s="26"/>
      <c r="DQ132" s="26"/>
      <c r="DR132" s="26" t="s">
        <v>330</v>
      </c>
      <c r="DS132" s="26" t="s">
        <v>319</v>
      </c>
      <c r="DT132" s="26" t="b">
        <v>0</v>
      </c>
      <c r="DU132" s="26" t="s">
        <v>357</v>
      </c>
      <c r="DV132" s="26">
        <v>5</v>
      </c>
      <c r="DW132" s="26"/>
      <c r="DX132" s="26"/>
      <c r="DY132" s="26"/>
      <c r="DZ132" s="26"/>
      <c r="EA132" s="26">
        <v>718100</v>
      </c>
    </row>
    <row r="133" spans="1:131">
      <c r="A133" s="42" t="s">
        <v>4570</v>
      </c>
      <c r="B133" s="26" t="s">
        <v>308</v>
      </c>
      <c r="C133" s="39">
        <v>43411</v>
      </c>
      <c r="D133" s="26" t="s">
        <v>4488</v>
      </c>
      <c r="E133" s="26" t="s">
        <v>4558</v>
      </c>
      <c r="F133" s="26" t="s">
        <v>4559</v>
      </c>
      <c r="G133" s="26" t="s">
        <v>309</v>
      </c>
      <c r="H133" s="26" t="s">
        <v>4560</v>
      </c>
      <c r="I133" s="26" t="s">
        <v>4561</v>
      </c>
      <c r="J133" s="26" t="s">
        <v>4562</v>
      </c>
      <c r="K133" s="26" t="s">
        <v>4563</v>
      </c>
      <c r="L133" s="26">
        <v>5054861</v>
      </c>
      <c r="M133" s="26">
        <v>1675944</v>
      </c>
      <c r="N133" s="26" t="s">
        <v>311</v>
      </c>
      <c r="O133" s="26" t="s">
        <v>313</v>
      </c>
      <c r="P133" s="26"/>
      <c r="Q133" s="26" t="s">
        <v>4564</v>
      </c>
      <c r="R133" s="26">
        <v>2</v>
      </c>
      <c r="S133" s="26" t="s">
        <v>315</v>
      </c>
      <c r="T133" s="26" t="s">
        <v>321</v>
      </c>
      <c r="U133" s="26" t="s">
        <v>323</v>
      </c>
      <c r="V133" s="26"/>
      <c r="W133" s="26">
        <v>1</v>
      </c>
      <c r="X133" s="26"/>
      <c r="Y133" s="26" t="s">
        <v>324</v>
      </c>
      <c r="Z133" s="26"/>
      <c r="AA133" s="26" t="b">
        <v>0</v>
      </c>
      <c r="AB133" s="26" t="s">
        <v>330</v>
      </c>
      <c r="AC133" s="26" t="s">
        <v>330</v>
      </c>
      <c r="AD133" s="26" t="s">
        <v>332</v>
      </c>
      <c r="AE133" s="26">
        <v>30</v>
      </c>
      <c r="AF133" s="40">
        <v>43319</v>
      </c>
      <c r="AG133" s="26">
        <v>1</v>
      </c>
      <c r="AH133" s="26">
        <v>0</v>
      </c>
      <c r="AI133" s="26">
        <v>24</v>
      </c>
      <c r="AJ133" s="26">
        <v>120</v>
      </c>
      <c r="AK133" s="26" t="s">
        <v>339</v>
      </c>
      <c r="AL133" s="26" t="s">
        <v>4571</v>
      </c>
      <c r="AM133" s="26">
        <v>15.9</v>
      </c>
      <c r="AN133" s="26" t="s">
        <v>348</v>
      </c>
      <c r="AO133" s="26">
        <v>1997</v>
      </c>
      <c r="AP133" s="26">
        <v>300</v>
      </c>
      <c r="AQ133" s="26">
        <v>152</v>
      </c>
      <c r="AR133" s="26">
        <v>67</v>
      </c>
      <c r="AS133" s="26">
        <v>10.1</v>
      </c>
      <c r="AT133" s="26" t="s">
        <v>350</v>
      </c>
      <c r="AU133" s="26">
        <v>4</v>
      </c>
      <c r="AV133" s="26">
        <v>10</v>
      </c>
      <c r="AW133" s="26">
        <v>0</v>
      </c>
      <c r="AX133" s="26">
        <v>41</v>
      </c>
      <c r="AY133" s="26">
        <v>0</v>
      </c>
      <c r="AZ133" s="26">
        <v>41</v>
      </c>
      <c r="BA133" s="26">
        <v>0.4</v>
      </c>
      <c r="BB133" s="26">
        <v>2.09</v>
      </c>
      <c r="BC133" s="26">
        <v>38.51</v>
      </c>
      <c r="BD133" s="26">
        <v>54.41</v>
      </c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>
        <v>23</v>
      </c>
      <c r="BP133" s="26">
        <v>0</v>
      </c>
      <c r="BQ133" s="26"/>
      <c r="BR133" s="26"/>
      <c r="BS133" s="26"/>
      <c r="BT133" s="26" t="s">
        <v>4565</v>
      </c>
      <c r="BU133" s="26">
        <v>0</v>
      </c>
      <c r="BV133" s="26"/>
      <c r="BW133" s="26"/>
      <c r="BX133" s="26"/>
      <c r="BY133" s="26"/>
      <c r="BZ133" s="26"/>
      <c r="CA133" s="26"/>
      <c r="CB133" s="26"/>
      <c r="CC133" s="26">
        <v>0</v>
      </c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 t="b">
        <v>1</v>
      </c>
      <c r="CU133" s="26"/>
      <c r="CV133" s="26"/>
      <c r="CW133" s="26"/>
      <c r="CX133" s="26" t="s">
        <v>353</v>
      </c>
      <c r="CY133" s="26" t="s">
        <v>4572</v>
      </c>
      <c r="CZ133" s="26">
        <v>0</v>
      </c>
      <c r="DA133" s="26"/>
      <c r="DB133" s="26"/>
      <c r="DC133" s="26"/>
      <c r="DD133" s="26"/>
      <c r="DE133" s="26">
        <v>10.199999999999999</v>
      </c>
      <c r="DF133" s="26">
        <v>41</v>
      </c>
      <c r="DG133" s="26"/>
      <c r="DH133" s="26"/>
      <c r="DI133" s="26"/>
      <c r="DJ133" s="26"/>
      <c r="DK133" s="26"/>
      <c r="DL133" s="26"/>
      <c r="DM133" s="26"/>
      <c r="DN133" s="26">
        <v>7.1</v>
      </c>
      <c r="DO133" s="26"/>
      <c r="DP133" s="26"/>
      <c r="DQ133" s="26"/>
      <c r="DR133" s="26" t="s">
        <v>330</v>
      </c>
      <c r="DS133" s="26" t="s">
        <v>319</v>
      </c>
      <c r="DT133" s="26" t="b">
        <v>1</v>
      </c>
      <c r="DU133" s="26" t="s">
        <v>83</v>
      </c>
      <c r="DV133" s="26">
        <v>5</v>
      </c>
      <c r="DW133" s="26"/>
      <c r="DX133" s="26"/>
      <c r="DY133" s="26"/>
      <c r="DZ133" s="26"/>
      <c r="EA133" s="26">
        <v>718100</v>
      </c>
    </row>
    <row r="134" spans="1:131">
      <c r="A134" s="42" t="s">
        <v>4032</v>
      </c>
      <c r="B134" s="26" t="s">
        <v>308</v>
      </c>
      <c r="C134" s="39">
        <v>43411</v>
      </c>
      <c r="D134" s="26" t="s">
        <v>4488</v>
      </c>
      <c r="E134" s="26" t="s">
        <v>4558</v>
      </c>
      <c r="F134" s="26" t="s">
        <v>4559</v>
      </c>
      <c r="G134" s="26" t="s">
        <v>309</v>
      </c>
      <c r="H134" s="26" t="s">
        <v>4560</v>
      </c>
      <c r="I134" s="26" t="s">
        <v>4561</v>
      </c>
      <c r="J134" s="26" t="s">
        <v>4562</v>
      </c>
      <c r="K134" s="26" t="s">
        <v>4563</v>
      </c>
      <c r="L134" s="26">
        <v>5054861</v>
      </c>
      <c r="M134" s="26">
        <v>1675944</v>
      </c>
      <c r="N134" s="26" t="s">
        <v>311</v>
      </c>
      <c r="O134" s="26" t="s">
        <v>313</v>
      </c>
      <c r="P134" s="26"/>
      <c r="Q134" s="26" t="s">
        <v>4564</v>
      </c>
      <c r="R134" s="26">
        <v>2</v>
      </c>
      <c r="S134" s="26" t="s">
        <v>316</v>
      </c>
      <c r="T134" s="26" t="s">
        <v>321</v>
      </c>
      <c r="U134" s="26" t="s">
        <v>323</v>
      </c>
      <c r="V134" s="26"/>
      <c r="W134" s="26">
        <v>2</v>
      </c>
      <c r="X134" s="26"/>
      <c r="Y134" s="26" t="s">
        <v>325</v>
      </c>
      <c r="Z134" s="26"/>
      <c r="AA134" s="26" t="b">
        <v>0</v>
      </c>
      <c r="AB134" s="26" t="s">
        <v>330</v>
      </c>
      <c r="AC134" s="26" t="s">
        <v>330</v>
      </c>
      <c r="AD134" s="26" t="s">
        <v>332</v>
      </c>
      <c r="AE134" s="26">
        <v>30</v>
      </c>
      <c r="AF134" s="40">
        <v>43319</v>
      </c>
      <c r="AG134" s="26" t="s">
        <v>336</v>
      </c>
      <c r="AH134" s="26">
        <v>0</v>
      </c>
      <c r="AI134" s="26">
        <v>24</v>
      </c>
      <c r="AJ134" s="26">
        <v>120</v>
      </c>
      <c r="AK134" s="26" t="s">
        <v>339</v>
      </c>
      <c r="AL134" s="26" t="s">
        <v>4571</v>
      </c>
      <c r="AM134" s="26">
        <v>16</v>
      </c>
      <c r="AN134" s="26" t="s">
        <v>348</v>
      </c>
      <c r="AO134" s="26">
        <v>1997</v>
      </c>
      <c r="AP134" s="26">
        <v>300</v>
      </c>
      <c r="AQ134" s="26">
        <v>152</v>
      </c>
      <c r="AR134" s="26">
        <v>65</v>
      </c>
      <c r="AS134" s="26">
        <v>9.5</v>
      </c>
      <c r="AT134" s="26" t="s">
        <v>350</v>
      </c>
      <c r="AU134" s="26">
        <v>4</v>
      </c>
      <c r="AV134" s="26">
        <v>10</v>
      </c>
      <c r="AW134" s="26">
        <v>0</v>
      </c>
      <c r="AX134" s="26">
        <v>43</v>
      </c>
      <c r="AY134" s="26">
        <v>0</v>
      </c>
      <c r="AZ134" s="26">
        <v>43</v>
      </c>
      <c r="BA134" s="26">
        <v>0.4</v>
      </c>
      <c r="BB134" s="26">
        <v>2.21</v>
      </c>
      <c r="BC134" s="26">
        <v>40.39</v>
      </c>
      <c r="BD134" s="26">
        <v>56.39</v>
      </c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>
        <v>23</v>
      </c>
      <c r="BP134" s="26">
        <v>0</v>
      </c>
      <c r="BQ134" s="26"/>
      <c r="BR134" s="26"/>
      <c r="BS134" s="26"/>
      <c r="BT134" s="26" t="s">
        <v>4565</v>
      </c>
      <c r="BU134" s="26">
        <v>0</v>
      </c>
      <c r="BV134" s="26"/>
      <c r="BW134" s="26"/>
      <c r="BX134" s="26"/>
      <c r="BY134" s="26"/>
      <c r="BZ134" s="26"/>
      <c r="CA134" s="26"/>
      <c r="CB134" s="26"/>
      <c r="CC134" s="26">
        <v>0</v>
      </c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 t="b">
        <v>1</v>
      </c>
      <c r="CU134" s="26"/>
      <c r="CV134" s="26"/>
      <c r="CW134" s="26"/>
      <c r="CX134" s="26" t="s">
        <v>353</v>
      </c>
      <c r="CY134" s="26" t="s">
        <v>330</v>
      </c>
      <c r="CZ134" s="26">
        <v>0</v>
      </c>
      <c r="DA134" s="26"/>
      <c r="DB134" s="26"/>
      <c r="DC134" s="26"/>
      <c r="DD134" s="26"/>
      <c r="DE134" s="26">
        <v>0</v>
      </c>
      <c r="DF134" s="26">
        <v>43</v>
      </c>
      <c r="DG134" s="26"/>
      <c r="DH134" s="26"/>
      <c r="DI134" s="26"/>
      <c r="DJ134" s="26"/>
      <c r="DK134" s="26"/>
      <c r="DL134" s="26"/>
      <c r="DM134" s="26"/>
      <c r="DN134" s="26">
        <v>10.95</v>
      </c>
      <c r="DO134" s="26"/>
      <c r="DP134" s="26"/>
      <c r="DQ134" s="26"/>
      <c r="DR134" s="26" t="s">
        <v>330</v>
      </c>
      <c r="DS134" s="26" t="s">
        <v>319</v>
      </c>
      <c r="DT134" s="26" t="b">
        <v>1</v>
      </c>
      <c r="DU134" s="26" t="s">
        <v>83</v>
      </c>
      <c r="DV134" s="26">
        <v>5</v>
      </c>
      <c r="DW134" s="26"/>
      <c r="DX134" s="26"/>
      <c r="DY134" s="26"/>
      <c r="DZ134" s="26"/>
      <c r="EA134" s="26">
        <v>718100</v>
      </c>
    </row>
    <row r="135" spans="1:131">
      <c r="A135" s="42" t="s">
        <v>4573</v>
      </c>
      <c r="B135" s="26" t="s">
        <v>308</v>
      </c>
      <c r="C135" s="39">
        <v>43411</v>
      </c>
      <c r="D135" s="26" t="s">
        <v>4488</v>
      </c>
      <c r="E135" s="26" t="s">
        <v>4558</v>
      </c>
      <c r="F135" s="26" t="s">
        <v>4559</v>
      </c>
      <c r="G135" s="26" t="s">
        <v>309</v>
      </c>
      <c r="H135" s="26" t="s">
        <v>4560</v>
      </c>
      <c r="I135" s="26" t="s">
        <v>4561</v>
      </c>
      <c r="J135" s="26" t="s">
        <v>4562</v>
      </c>
      <c r="K135" s="26" t="s">
        <v>4563</v>
      </c>
      <c r="L135" s="26">
        <v>5054861</v>
      </c>
      <c r="M135" s="26">
        <v>1675944</v>
      </c>
      <c r="N135" s="26" t="s">
        <v>311</v>
      </c>
      <c r="O135" s="26" t="s">
        <v>313</v>
      </c>
      <c r="P135" s="26"/>
      <c r="Q135" s="26" t="s">
        <v>4564</v>
      </c>
      <c r="R135" s="26">
        <v>2</v>
      </c>
      <c r="S135" s="26" t="s">
        <v>317</v>
      </c>
      <c r="T135" s="26" t="s">
        <v>321</v>
      </c>
      <c r="U135" s="26" t="s">
        <v>323</v>
      </c>
      <c r="V135" s="26"/>
      <c r="W135" s="26">
        <v>1</v>
      </c>
      <c r="X135" s="26"/>
      <c r="Y135" s="26" t="s">
        <v>325</v>
      </c>
      <c r="Z135" s="26"/>
      <c r="AA135" s="26" t="b">
        <v>0</v>
      </c>
      <c r="AB135" s="26" t="s">
        <v>330</v>
      </c>
      <c r="AC135" s="26" t="s">
        <v>330</v>
      </c>
      <c r="AD135" s="26" t="s">
        <v>332</v>
      </c>
      <c r="AE135" s="26">
        <v>30</v>
      </c>
      <c r="AF135" s="40">
        <v>43319</v>
      </c>
      <c r="AG135" s="26" t="s">
        <v>336</v>
      </c>
      <c r="AH135" s="26">
        <v>0</v>
      </c>
      <c r="AI135" s="26">
        <v>24</v>
      </c>
      <c r="AJ135" s="26">
        <v>120</v>
      </c>
      <c r="AK135" s="26" t="s">
        <v>339</v>
      </c>
      <c r="AL135" s="26" t="s">
        <v>4571</v>
      </c>
      <c r="AM135" s="26">
        <v>16</v>
      </c>
      <c r="AN135" s="26" t="s">
        <v>348</v>
      </c>
      <c r="AO135" s="26">
        <v>1997</v>
      </c>
      <c r="AP135" s="26">
        <v>300</v>
      </c>
      <c r="AQ135" s="26">
        <v>152</v>
      </c>
      <c r="AR135" s="26">
        <v>65</v>
      </c>
      <c r="AS135" s="26">
        <v>9.5</v>
      </c>
      <c r="AT135" s="26" t="s">
        <v>350</v>
      </c>
      <c r="AU135" s="26">
        <v>4</v>
      </c>
      <c r="AV135" s="26">
        <v>10</v>
      </c>
      <c r="AW135" s="26">
        <v>0</v>
      </c>
      <c r="AX135" s="26">
        <v>46</v>
      </c>
      <c r="AY135" s="26">
        <v>0</v>
      </c>
      <c r="AZ135" s="26">
        <v>46</v>
      </c>
      <c r="BA135" s="26">
        <v>0.4</v>
      </c>
      <c r="BB135" s="26">
        <v>2.21</v>
      </c>
      <c r="BC135" s="26">
        <v>43.39</v>
      </c>
      <c r="BD135" s="26">
        <v>59.39</v>
      </c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>
        <v>23</v>
      </c>
      <c r="BP135" s="26">
        <v>0</v>
      </c>
      <c r="BQ135" s="26"/>
      <c r="BR135" s="26"/>
      <c r="BS135" s="26"/>
      <c r="BT135" s="26" t="s">
        <v>4565</v>
      </c>
      <c r="BU135" s="26">
        <v>0</v>
      </c>
      <c r="BV135" s="26"/>
      <c r="BW135" s="26"/>
      <c r="BX135" s="26"/>
      <c r="BY135" s="26"/>
      <c r="BZ135" s="26"/>
      <c r="CA135" s="26"/>
      <c r="CB135" s="26"/>
      <c r="CC135" s="26">
        <v>0</v>
      </c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 t="b">
        <v>1</v>
      </c>
      <c r="CU135" s="26"/>
      <c r="CV135" s="26"/>
      <c r="CW135" s="26"/>
      <c r="CX135" s="26" t="s">
        <v>353</v>
      </c>
      <c r="CY135" s="26" t="s">
        <v>330</v>
      </c>
      <c r="CZ135" s="26">
        <v>0</v>
      </c>
      <c r="DA135" s="26"/>
      <c r="DB135" s="26"/>
      <c r="DC135" s="26"/>
      <c r="DD135" s="26"/>
      <c r="DE135" s="26">
        <v>33</v>
      </c>
      <c r="DF135" s="26">
        <v>46</v>
      </c>
      <c r="DG135" s="26"/>
      <c r="DH135" s="26"/>
      <c r="DI135" s="26"/>
      <c r="DJ135" s="26"/>
      <c r="DK135" s="26"/>
      <c r="DL135" s="26"/>
      <c r="DM135" s="26"/>
      <c r="DN135" s="26">
        <v>21.85</v>
      </c>
      <c r="DO135" s="26"/>
      <c r="DP135" s="26"/>
      <c r="DQ135" s="26"/>
      <c r="DR135" s="26" t="s">
        <v>330</v>
      </c>
      <c r="DS135" s="26" t="s">
        <v>319</v>
      </c>
      <c r="DT135" s="26" t="b">
        <v>1</v>
      </c>
      <c r="DU135" s="26" t="s">
        <v>83</v>
      </c>
      <c r="DV135" s="26">
        <v>5</v>
      </c>
      <c r="DW135" s="26"/>
      <c r="DX135" s="26"/>
      <c r="DY135" s="26"/>
      <c r="DZ135" s="26"/>
      <c r="EA135" s="26">
        <v>718100</v>
      </c>
    </row>
    <row r="136" spans="1:131">
      <c r="A136" s="42" t="s">
        <v>4574</v>
      </c>
      <c r="B136" s="26" t="s">
        <v>308</v>
      </c>
      <c r="C136" s="39">
        <v>43411</v>
      </c>
      <c r="D136" s="26" t="s">
        <v>4488</v>
      </c>
      <c r="E136" s="26" t="s">
        <v>4558</v>
      </c>
      <c r="F136" s="26" t="s">
        <v>4559</v>
      </c>
      <c r="G136" s="26" t="s">
        <v>309</v>
      </c>
      <c r="H136" s="26" t="s">
        <v>4560</v>
      </c>
      <c r="I136" s="26" t="s">
        <v>4561</v>
      </c>
      <c r="J136" s="26" t="s">
        <v>4562</v>
      </c>
      <c r="K136" s="26" t="s">
        <v>4563</v>
      </c>
      <c r="L136" s="26">
        <v>5054861</v>
      </c>
      <c r="M136" s="26">
        <v>1675944</v>
      </c>
      <c r="N136" s="26" t="s">
        <v>311</v>
      </c>
      <c r="O136" s="26" t="s">
        <v>313</v>
      </c>
      <c r="P136" s="26"/>
      <c r="Q136" s="26" t="s">
        <v>4564</v>
      </c>
      <c r="R136" s="26">
        <v>2</v>
      </c>
      <c r="S136" s="26" t="s">
        <v>318</v>
      </c>
      <c r="T136" s="26" t="s">
        <v>321</v>
      </c>
      <c r="U136" s="26" t="s">
        <v>323</v>
      </c>
      <c r="V136" s="26"/>
      <c r="W136" s="26">
        <v>1</v>
      </c>
      <c r="X136" s="26"/>
      <c r="Y136" s="26" t="s">
        <v>328</v>
      </c>
      <c r="Z136" s="26"/>
      <c r="AA136" s="26" t="s">
        <v>329</v>
      </c>
      <c r="AB136" s="26" t="s">
        <v>331</v>
      </c>
      <c r="AC136" s="26" t="s">
        <v>258</v>
      </c>
      <c r="AD136" s="26" t="s">
        <v>335</v>
      </c>
      <c r="AE136" s="26">
        <v>30</v>
      </c>
      <c r="AF136" s="40">
        <v>43319</v>
      </c>
      <c r="AG136" s="26" t="s">
        <v>336</v>
      </c>
      <c r="AH136" s="26">
        <v>0</v>
      </c>
      <c r="AI136" s="26">
        <v>24</v>
      </c>
      <c r="AJ136" s="26">
        <v>120</v>
      </c>
      <c r="AK136" s="26" t="s">
        <v>339</v>
      </c>
      <c r="AL136" s="26" t="s">
        <v>4571</v>
      </c>
      <c r="AM136" s="26">
        <v>17.5</v>
      </c>
      <c r="AN136" s="26" t="s">
        <v>348</v>
      </c>
      <c r="AO136" s="26">
        <v>1997</v>
      </c>
      <c r="AP136" s="26">
        <v>300</v>
      </c>
      <c r="AQ136" s="26">
        <v>152</v>
      </c>
      <c r="AR136" s="26">
        <v>62</v>
      </c>
      <c r="AS136" s="26">
        <v>4.9000000000000004</v>
      </c>
      <c r="AT136" s="26" t="s">
        <v>350</v>
      </c>
      <c r="AU136" s="26">
        <v>4</v>
      </c>
      <c r="AV136" s="26">
        <v>10</v>
      </c>
      <c r="AW136" s="26">
        <v>0</v>
      </c>
      <c r="AX136" s="26">
        <v>49</v>
      </c>
      <c r="AY136" s="26">
        <v>0</v>
      </c>
      <c r="AZ136" s="26">
        <v>49</v>
      </c>
      <c r="BA136" s="26">
        <v>0.6</v>
      </c>
      <c r="BB136" s="26">
        <v>2.73</v>
      </c>
      <c r="BC136" s="26">
        <v>45.17</v>
      </c>
      <c r="BD136" s="26">
        <v>62.67</v>
      </c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>
        <v>23</v>
      </c>
      <c r="BP136" s="26">
        <v>0</v>
      </c>
      <c r="BQ136" s="26"/>
      <c r="BR136" s="26"/>
      <c r="BS136" s="26"/>
      <c r="BT136" s="26" t="s">
        <v>4565</v>
      </c>
      <c r="BU136" s="26">
        <v>0</v>
      </c>
      <c r="BV136" s="26"/>
      <c r="BW136" s="26"/>
      <c r="BX136" s="26"/>
      <c r="BY136" s="26"/>
      <c r="BZ136" s="26"/>
      <c r="CA136" s="26"/>
      <c r="CB136" s="26"/>
      <c r="CC136" s="26">
        <v>0</v>
      </c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 t="b">
        <v>1</v>
      </c>
      <c r="CU136" s="26"/>
      <c r="CV136" s="26"/>
      <c r="CW136" s="26"/>
      <c r="CX136" s="26">
        <v>43314</v>
      </c>
      <c r="CY136" s="26" t="s">
        <v>330</v>
      </c>
      <c r="CZ136" s="26">
        <v>0</v>
      </c>
      <c r="DA136" s="26"/>
      <c r="DB136" s="26"/>
      <c r="DC136" s="26"/>
      <c r="DD136" s="26"/>
      <c r="DE136" s="26">
        <v>16.399999999999999</v>
      </c>
      <c r="DF136" s="26">
        <v>49</v>
      </c>
      <c r="DG136" s="26"/>
      <c r="DH136" s="26"/>
      <c r="DI136" s="26"/>
      <c r="DJ136" s="26"/>
      <c r="DK136" s="26"/>
      <c r="DL136" s="26"/>
      <c r="DM136" s="26"/>
      <c r="DN136" s="26">
        <v>32.92</v>
      </c>
      <c r="DO136" s="26"/>
      <c r="DP136" s="26"/>
      <c r="DQ136" s="26"/>
      <c r="DR136" s="26" t="s">
        <v>330</v>
      </c>
      <c r="DS136" s="26" t="s">
        <v>319</v>
      </c>
      <c r="DT136" s="26" t="b">
        <v>1</v>
      </c>
      <c r="DU136" s="26" t="s">
        <v>360</v>
      </c>
      <c r="DV136" s="26">
        <v>5</v>
      </c>
      <c r="DW136" s="26"/>
      <c r="DX136" s="26"/>
      <c r="DY136" s="26"/>
      <c r="DZ136" s="26"/>
      <c r="EA136" s="26">
        <v>718100</v>
      </c>
    </row>
    <row r="137" spans="1:131">
      <c r="A137" s="42" t="s">
        <v>4575</v>
      </c>
      <c r="B137" s="26" t="s">
        <v>308</v>
      </c>
      <c r="C137" s="39">
        <v>43411</v>
      </c>
      <c r="D137" s="26" t="s">
        <v>4488</v>
      </c>
      <c r="E137" s="26" t="s">
        <v>4558</v>
      </c>
      <c r="F137" s="26" t="s">
        <v>4559</v>
      </c>
      <c r="G137" s="26" t="s">
        <v>309</v>
      </c>
      <c r="H137" s="26" t="s">
        <v>4560</v>
      </c>
      <c r="I137" s="26" t="s">
        <v>4561</v>
      </c>
      <c r="J137" s="26" t="s">
        <v>4562</v>
      </c>
      <c r="K137" s="26" t="s">
        <v>4563</v>
      </c>
      <c r="L137" s="26">
        <v>5054861</v>
      </c>
      <c r="M137" s="26">
        <v>1675944</v>
      </c>
      <c r="N137" s="26" t="s">
        <v>311</v>
      </c>
      <c r="O137" s="26" t="s">
        <v>313</v>
      </c>
      <c r="P137" s="26"/>
      <c r="Q137" s="26" t="s">
        <v>4564</v>
      </c>
      <c r="R137" s="26">
        <v>2</v>
      </c>
      <c r="S137" s="26" t="s">
        <v>319</v>
      </c>
      <c r="T137" s="26" t="s">
        <v>321</v>
      </c>
      <c r="U137" s="26" t="s">
        <v>323</v>
      </c>
      <c r="V137" s="26"/>
      <c r="W137" s="26">
        <v>4</v>
      </c>
      <c r="X137" s="26"/>
      <c r="Y137" s="26" t="s">
        <v>327</v>
      </c>
      <c r="Z137" s="26"/>
      <c r="AA137" s="26" t="s">
        <v>329</v>
      </c>
      <c r="AB137" s="26" t="s">
        <v>331</v>
      </c>
      <c r="AC137" s="26" t="s">
        <v>258</v>
      </c>
      <c r="AD137" s="26" t="s">
        <v>335</v>
      </c>
      <c r="AE137" s="26">
        <v>30</v>
      </c>
      <c r="AF137" s="40">
        <v>43319</v>
      </c>
      <c r="AG137" s="26" t="s">
        <v>336</v>
      </c>
      <c r="AH137" s="26">
        <v>0</v>
      </c>
      <c r="AI137" s="26">
        <v>24</v>
      </c>
      <c r="AJ137" s="26">
        <v>120</v>
      </c>
      <c r="AK137" s="26" t="s">
        <v>339</v>
      </c>
      <c r="AL137" s="26" t="s">
        <v>4571</v>
      </c>
      <c r="AM137" s="26">
        <v>17.8</v>
      </c>
      <c r="AN137" s="26" t="s">
        <v>348</v>
      </c>
      <c r="AO137" s="26">
        <v>1997</v>
      </c>
      <c r="AP137" s="26">
        <v>300</v>
      </c>
      <c r="AQ137" s="26">
        <v>152</v>
      </c>
      <c r="AR137" s="26">
        <v>63</v>
      </c>
      <c r="AS137" s="26">
        <v>4.3</v>
      </c>
      <c r="AT137" s="26" t="s">
        <v>350</v>
      </c>
      <c r="AU137" s="26">
        <v>4</v>
      </c>
      <c r="AV137" s="26">
        <v>10</v>
      </c>
      <c r="AW137" s="26">
        <v>0</v>
      </c>
      <c r="AX137" s="26">
        <v>44</v>
      </c>
      <c r="AY137" s="26">
        <v>0</v>
      </c>
      <c r="AZ137" s="26">
        <v>44</v>
      </c>
      <c r="BA137" s="26">
        <v>0.6</v>
      </c>
      <c r="BB137" s="26">
        <v>2.89</v>
      </c>
      <c r="BC137" s="26">
        <v>40.01</v>
      </c>
      <c r="BD137" s="26">
        <v>57.81</v>
      </c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>
        <v>23</v>
      </c>
      <c r="BP137" s="26">
        <v>0</v>
      </c>
      <c r="BQ137" s="26"/>
      <c r="BR137" s="26"/>
      <c r="BS137" s="26"/>
      <c r="BT137" s="26" t="s">
        <v>4565</v>
      </c>
      <c r="BU137" s="26">
        <v>0</v>
      </c>
      <c r="BV137" s="26"/>
      <c r="BW137" s="26"/>
      <c r="BX137" s="26"/>
      <c r="BY137" s="26"/>
      <c r="BZ137" s="26"/>
      <c r="CA137" s="26"/>
      <c r="CB137" s="26"/>
      <c r="CC137" s="26">
        <v>0</v>
      </c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 t="b">
        <v>1</v>
      </c>
      <c r="CU137" s="26"/>
      <c r="CV137" s="26"/>
      <c r="CW137" s="26"/>
      <c r="CX137" s="26">
        <v>43314</v>
      </c>
      <c r="CY137" s="26" t="s">
        <v>330</v>
      </c>
      <c r="CZ137" s="26">
        <v>0</v>
      </c>
      <c r="DA137" s="26"/>
      <c r="DB137" s="26"/>
      <c r="DC137" s="26"/>
      <c r="DD137" s="26"/>
      <c r="DE137" s="26">
        <v>33</v>
      </c>
      <c r="DF137" s="26">
        <v>44</v>
      </c>
      <c r="DG137" s="26"/>
      <c r="DH137" s="26"/>
      <c r="DI137" s="26"/>
      <c r="DJ137" s="26"/>
      <c r="DK137" s="26"/>
      <c r="DL137" s="26"/>
      <c r="DM137" s="26"/>
      <c r="DN137" s="26">
        <v>10.029999999999999</v>
      </c>
      <c r="DO137" s="26"/>
      <c r="DP137" s="26"/>
      <c r="DQ137" s="26"/>
      <c r="DR137" s="26" t="s">
        <v>330</v>
      </c>
      <c r="DS137" s="26" t="s">
        <v>319</v>
      </c>
      <c r="DT137" s="26" t="b">
        <v>0</v>
      </c>
      <c r="DU137" s="26" t="s">
        <v>359</v>
      </c>
      <c r="DV137" s="26">
        <v>5</v>
      </c>
      <c r="DW137" s="26"/>
      <c r="DX137" s="26"/>
      <c r="DY137" s="26"/>
      <c r="DZ137" s="26"/>
      <c r="EA137" s="26">
        <v>718100</v>
      </c>
    </row>
    <row r="138" spans="1:131">
      <c r="A138" s="42" t="s">
        <v>4576</v>
      </c>
      <c r="B138" s="26" t="s">
        <v>308</v>
      </c>
      <c r="C138" s="39">
        <v>43411</v>
      </c>
      <c r="D138" s="26" t="s">
        <v>4488</v>
      </c>
      <c r="E138" s="26" t="s">
        <v>4558</v>
      </c>
      <c r="F138" s="26" t="s">
        <v>4559</v>
      </c>
      <c r="G138" s="26" t="s">
        <v>309</v>
      </c>
      <c r="H138" s="26" t="s">
        <v>4560</v>
      </c>
      <c r="I138" s="26" t="s">
        <v>4561</v>
      </c>
      <c r="J138" s="26" t="s">
        <v>4562</v>
      </c>
      <c r="K138" s="26" t="s">
        <v>4563</v>
      </c>
      <c r="L138" s="26">
        <v>5054861</v>
      </c>
      <c r="M138" s="26">
        <v>1675944</v>
      </c>
      <c r="N138" s="26" t="s">
        <v>311</v>
      </c>
      <c r="O138" s="26" t="s">
        <v>313</v>
      </c>
      <c r="P138" s="26"/>
      <c r="Q138" s="26" t="s">
        <v>4564</v>
      </c>
      <c r="R138" s="26">
        <v>3</v>
      </c>
      <c r="S138" s="26" t="s">
        <v>315</v>
      </c>
      <c r="T138" s="26" t="s">
        <v>321</v>
      </c>
      <c r="U138" s="26" t="s">
        <v>323</v>
      </c>
      <c r="V138" s="26"/>
      <c r="W138" s="26">
        <v>1</v>
      </c>
      <c r="X138" s="26"/>
      <c r="Y138" s="26" t="s">
        <v>324</v>
      </c>
      <c r="Z138" s="26"/>
      <c r="AA138" s="26" t="b">
        <v>0</v>
      </c>
      <c r="AB138" s="26" t="s">
        <v>330</v>
      </c>
      <c r="AC138" s="26" t="s">
        <v>330</v>
      </c>
      <c r="AD138" s="26" t="s">
        <v>4415</v>
      </c>
      <c r="AE138" s="26">
        <v>30</v>
      </c>
      <c r="AF138" s="40">
        <v>43319</v>
      </c>
      <c r="AG138" s="26">
        <v>1</v>
      </c>
      <c r="AH138" s="26">
        <v>0</v>
      </c>
      <c r="AI138" s="26">
        <v>24</v>
      </c>
      <c r="AJ138" s="26">
        <v>275</v>
      </c>
      <c r="AK138" s="26" t="s">
        <v>339</v>
      </c>
      <c r="AL138" s="26">
        <v>80010668</v>
      </c>
      <c r="AM138" s="26">
        <v>15.9</v>
      </c>
      <c r="AN138" s="26" t="s">
        <v>347</v>
      </c>
      <c r="AO138" s="26">
        <v>1934</v>
      </c>
      <c r="AP138" s="26">
        <v>303</v>
      </c>
      <c r="AQ138" s="26">
        <v>99</v>
      </c>
      <c r="AR138" s="26">
        <v>67</v>
      </c>
      <c r="AS138" s="26">
        <v>10</v>
      </c>
      <c r="AT138" s="26" t="s">
        <v>350</v>
      </c>
      <c r="AU138" s="26">
        <v>6</v>
      </c>
      <c r="AV138" s="26">
        <v>0</v>
      </c>
      <c r="AW138" s="26">
        <v>0</v>
      </c>
      <c r="AX138" s="26">
        <v>46</v>
      </c>
      <c r="AY138" s="26">
        <v>0</v>
      </c>
      <c r="AZ138" s="26">
        <v>46</v>
      </c>
      <c r="BA138" s="26">
        <v>0.8</v>
      </c>
      <c r="BB138" s="26">
        <v>2.09</v>
      </c>
      <c r="BC138" s="26">
        <v>43.11</v>
      </c>
      <c r="BD138" s="26">
        <v>59.01</v>
      </c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>
        <v>23.03</v>
      </c>
      <c r="BP138" s="26">
        <v>0</v>
      </c>
      <c r="BQ138" s="26"/>
      <c r="BR138" s="26"/>
      <c r="BS138" s="26"/>
      <c r="BT138" s="26" t="s">
        <v>4565</v>
      </c>
      <c r="BU138" s="26">
        <v>0</v>
      </c>
      <c r="BV138" s="26"/>
      <c r="BW138" s="26"/>
      <c r="BX138" s="26"/>
      <c r="BY138" s="26"/>
      <c r="BZ138" s="26"/>
      <c r="CA138" s="26"/>
      <c r="CB138" s="26"/>
      <c r="CC138" s="26">
        <v>0</v>
      </c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 t="b">
        <v>1</v>
      </c>
      <c r="CU138" s="26"/>
      <c r="CV138" s="26"/>
      <c r="CW138" s="26"/>
      <c r="CX138" s="26" t="s">
        <v>353</v>
      </c>
      <c r="CY138" s="26" t="s">
        <v>330</v>
      </c>
      <c r="CZ138" s="26">
        <v>0</v>
      </c>
      <c r="DA138" s="26"/>
      <c r="DB138" s="26"/>
      <c r="DC138" s="26"/>
      <c r="DD138" s="26"/>
      <c r="DE138" s="26">
        <v>15.2</v>
      </c>
      <c r="DF138" s="26">
        <v>46</v>
      </c>
      <c r="DG138" s="26"/>
      <c r="DH138" s="26"/>
      <c r="DI138" s="26"/>
      <c r="DJ138" s="26"/>
      <c r="DK138" s="26"/>
      <c r="DL138" s="26"/>
      <c r="DM138" s="26"/>
      <c r="DN138" s="26">
        <v>20.47</v>
      </c>
      <c r="DO138" s="26"/>
      <c r="DP138" s="26"/>
      <c r="DQ138" s="26"/>
      <c r="DR138" s="26" t="s">
        <v>330</v>
      </c>
      <c r="DS138" s="26" t="s">
        <v>319</v>
      </c>
      <c r="DT138" s="26" t="b">
        <v>1</v>
      </c>
      <c r="DU138" s="26" t="s">
        <v>309</v>
      </c>
      <c r="DV138" s="26">
        <v>5</v>
      </c>
      <c r="DW138" s="26"/>
      <c r="DX138" s="26"/>
      <c r="DY138" s="26"/>
      <c r="DZ138" s="26"/>
      <c r="EA138" s="26">
        <v>718100</v>
      </c>
    </row>
    <row r="139" spans="1:131">
      <c r="A139" s="42" t="s">
        <v>4036</v>
      </c>
      <c r="B139" s="26" t="s">
        <v>308</v>
      </c>
      <c r="C139" s="39">
        <v>43411</v>
      </c>
      <c r="D139" s="26" t="s">
        <v>4488</v>
      </c>
      <c r="E139" s="26" t="s">
        <v>4558</v>
      </c>
      <c r="F139" s="26" t="s">
        <v>4559</v>
      </c>
      <c r="G139" s="26" t="s">
        <v>309</v>
      </c>
      <c r="H139" s="26" t="s">
        <v>4560</v>
      </c>
      <c r="I139" s="26" t="s">
        <v>4561</v>
      </c>
      <c r="J139" s="26" t="s">
        <v>4562</v>
      </c>
      <c r="K139" s="26" t="s">
        <v>4563</v>
      </c>
      <c r="L139" s="26">
        <v>5054861</v>
      </c>
      <c r="M139" s="26">
        <v>1675944</v>
      </c>
      <c r="N139" s="26" t="s">
        <v>311</v>
      </c>
      <c r="O139" s="26" t="s">
        <v>313</v>
      </c>
      <c r="P139" s="26"/>
      <c r="Q139" s="26" t="s">
        <v>4564</v>
      </c>
      <c r="R139" s="26">
        <v>3</v>
      </c>
      <c r="S139" s="26" t="s">
        <v>316</v>
      </c>
      <c r="T139" s="26" t="s">
        <v>321</v>
      </c>
      <c r="U139" s="26" t="s">
        <v>323</v>
      </c>
      <c r="V139" s="26"/>
      <c r="W139" s="26">
        <v>2</v>
      </c>
      <c r="X139" s="26"/>
      <c r="Y139" s="26" t="s">
        <v>325</v>
      </c>
      <c r="Z139" s="26"/>
      <c r="AA139" s="26" t="b">
        <v>0</v>
      </c>
      <c r="AB139" s="26" t="s">
        <v>330</v>
      </c>
      <c r="AC139" s="26" t="s">
        <v>330</v>
      </c>
      <c r="AD139" s="26" t="s">
        <v>4415</v>
      </c>
      <c r="AE139" s="26">
        <v>30</v>
      </c>
      <c r="AF139" s="40">
        <v>43319</v>
      </c>
      <c r="AG139" s="26" t="s">
        <v>336</v>
      </c>
      <c r="AH139" s="26">
        <v>0</v>
      </c>
      <c r="AI139" s="26">
        <v>24</v>
      </c>
      <c r="AJ139" s="26">
        <v>275</v>
      </c>
      <c r="AK139" s="26" t="s">
        <v>339</v>
      </c>
      <c r="AL139" s="26">
        <v>80010668</v>
      </c>
      <c r="AM139" s="26">
        <v>16.3</v>
      </c>
      <c r="AN139" s="26" t="s">
        <v>347</v>
      </c>
      <c r="AO139" s="26">
        <v>1934</v>
      </c>
      <c r="AP139" s="26">
        <v>303</v>
      </c>
      <c r="AQ139" s="26">
        <v>99</v>
      </c>
      <c r="AR139" s="26">
        <v>63</v>
      </c>
      <c r="AS139" s="26">
        <v>9.6999999999999993</v>
      </c>
      <c r="AT139" s="26" t="s">
        <v>350</v>
      </c>
      <c r="AU139" s="26">
        <v>6</v>
      </c>
      <c r="AV139" s="26">
        <v>0</v>
      </c>
      <c r="AW139" s="26">
        <v>0</v>
      </c>
      <c r="AX139" s="26">
        <v>43</v>
      </c>
      <c r="AY139" s="26">
        <v>0</v>
      </c>
      <c r="AZ139" s="26">
        <v>43</v>
      </c>
      <c r="BA139" s="26">
        <v>0.8</v>
      </c>
      <c r="BB139" s="26">
        <v>2.21</v>
      </c>
      <c r="BC139" s="26">
        <v>39.99</v>
      </c>
      <c r="BD139" s="26">
        <v>56.29</v>
      </c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>
        <v>23.03</v>
      </c>
      <c r="BP139" s="26">
        <v>0</v>
      </c>
      <c r="BQ139" s="26"/>
      <c r="BR139" s="26"/>
      <c r="BS139" s="26"/>
      <c r="BT139" s="26" t="s">
        <v>4565</v>
      </c>
      <c r="BU139" s="26">
        <v>0</v>
      </c>
      <c r="BV139" s="26"/>
      <c r="BW139" s="26"/>
      <c r="BX139" s="26"/>
      <c r="BY139" s="26"/>
      <c r="BZ139" s="26"/>
      <c r="CA139" s="26"/>
      <c r="CB139" s="26"/>
      <c r="CC139" s="26">
        <v>0</v>
      </c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 t="b">
        <v>1</v>
      </c>
      <c r="CU139" s="26"/>
      <c r="CV139" s="26"/>
      <c r="CW139" s="26"/>
      <c r="CX139" s="26" t="s">
        <v>353</v>
      </c>
      <c r="CY139" s="26" t="s">
        <v>330</v>
      </c>
      <c r="CZ139" s="26">
        <v>0</v>
      </c>
      <c r="DA139" s="26"/>
      <c r="DB139" s="26"/>
      <c r="DC139" s="26"/>
      <c r="DD139" s="26"/>
      <c r="DE139" s="26">
        <v>0</v>
      </c>
      <c r="DF139" s="26">
        <v>43</v>
      </c>
      <c r="DG139" s="26"/>
      <c r="DH139" s="26"/>
      <c r="DI139" s="26"/>
      <c r="DJ139" s="26"/>
      <c r="DK139" s="26"/>
      <c r="DL139" s="26"/>
      <c r="DM139" s="26"/>
      <c r="DN139" s="26">
        <v>9.99</v>
      </c>
      <c r="DO139" s="26"/>
      <c r="DP139" s="26"/>
      <c r="DQ139" s="26"/>
      <c r="DR139" s="26" t="s">
        <v>330</v>
      </c>
      <c r="DS139" s="26" t="s">
        <v>319</v>
      </c>
      <c r="DT139" s="26" t="b">
        <v>1</v>
      </c>
      <c r="DU139" s="26" t="s">
        <v>310</v>
      </c>
      <c r="DV139" s="26">
        <v>5</v>
      </c>
      <c r="DW139" s="26"/>
      <c r="DX139" s="26"/>
      <c r="DY139" s="26"/>
      <c r="DZ139" s="26"/>
      <c r="EA139" s="26">
        <v>718100</v>
      </c>
    </row>
    <row r="140" spans="1:131">
      <c r="A140" s="42" t="s">
        <v>4577</v>
      </c>
      <c r="B140" s="26" t="s">
        <v>308</v>
      </c>
      <c r="C140" s="39">
        <v>43411</v>
      </c>
      <c r="D140" s="26" t="s">
        <v>4488</v>
      </c>
      <c r="E140" s="26" t="s">
        <v>4558</v>
      </c>
      <c r="F140" s="26" t="s">
        <v>4559</v>
      </c>
      <c r="G140" s="26" t="s">
        <v>309</v>
      </c>
      <c r="H140" s="26" t="s">
        <v>4560</v>
      </c>
      <c r="I140" s="26" t="s">
        <v>4561</v>
      </c>
      <c r="J140" s="26" t="s">
        <v>4562</v>
      </c>
      <c r="K140" s="26" t="s">
        <v>4563</v>
      </c>
      <c r="L140" s="26">
        <v>5054861</v>
      </c>
      <c r="M140" s="26">
        <v>1675944</v>
      </c>
      <c r="N140" s="26" t="s">
        <v>311</v>
      </c>
      <c r="O140" s="26" t="s">
        <v>313</v>
      </c>
      <c r="P140" s="26"/>
      <c r="Q140" s="26" t="s">
        <v>4564</v>
      </c>
      <c r="R140" s="26">
        <v>3</v>
      </c>
      <c r="S140" s="26" t="s">
        <v>317</v>
      </c>
      <c r="T140" s="26" t="s">
        <v>321</v>
      </c>
      <c r="U140" s="26" t="s">
        <v>323</v>
      </c>
      <c r="V140" s="26"/>
      <c r="W140" s="26">
        <v>1</v>
      </c>
      <c r="X140" s="26"/>
      <c r="Y140" s="26" t="s">
        <v>325</v>
      </c>
      <c r="Z140" s="26"/>
      <c r="AA140" s="26" t="b">
        <v>0</v>
      </c>
      <c r="AB140" s="26" t="s">
        <v>330</v>
      </c>
      <c r="AC140" s="26" t="s">
        <v>330</v>
      </c>
      <c r="AD140" s="26" t="s">
        <v>4415</v>
      </c>
      <c r="AE140" s="26">
        <v>30</v>
      </c>
      <c r="AF140" s="40">
        <v>43319</v>
      </c>
      <c r="AG140" s="26" t="s">
        <v>336</v>
      </c>
      <c r="AH140" s="26">
        <v>0</v>
      </c>
      <c r="AI140" s="26">
        <v>24</v>
      </c>
      <c r="AJ140" s="26">
        <v>275</v>
      </c>
      <c r="AK140" s="26" t="s">
        <v>339</v>
      </c>
      <c r="AL140" s="26">
        <v>80010668</v>
      </c>
      <c r="AM140" s="26">
        <v>16.3</v>
      </c>
      <c r="AN140" s="26" t="s">
        <v>347</v>
      </c>
      <c r="AO140" s="26">
        <v>1934</v>
      </c>
      <c r="AP140" s="26">
        <v>303</v>
      </c>
      <c r="AQ140" s="26">
        <v>99</v>
      </c>
      <c r="AR140" s="26">
        <v>63</v>
      </c>
      <c r="AS140" s="26">
        <v>9.6999999999999993</v>
      </c>
      <c r="AT140" s="26" t="s">
        <v>350</v>
      </c>
      <c r="AU140" s="26">
        <v>6</v>
      </c>
      <c r="AV140" s="26">
        <v>0</v>
      </c>
      <c r="AW140" s="26">
        <v>0</v>
      </c>
      <c r="AX140" s="26">
        <v>46</v>
      </c>
      <c r="AY140" s="26">
        <v>0</v>
      </c>
      <c r="AZ140" s="26">
        <v>46</v>
      </c>
      <c r="BA140" s="26">
        <v>0.8</v>
      </c>
      <c r="BB140" s="26">
        <v>2.21</v>
      </c>
      <c r="BC140" s="26">
        <v>42.99</v>
      </c>
      <c r="BD140" s="26">
        <v>59.29</v>
      </c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>
        <v>23.03</v>
      </c>
      <c r="BP140" s="26">
        <v>0</v>
      </c>
      <c r="BQ140" s="26"/>
      <c r="BR140" s="26"/>
      <c r="BS140" s="26"/>
      <c r="BT140" s="26" t="s">
        <v>4565</v>
      </c>
      <c r="BU140" s="26">
        <v>0</v>
      </c>
      <c r="BV140" s="26"/>
      <c r="BW140" s="26"/>
      <c r="BX140" s="26"/>
      <c r="BY140" s="26"/>
      <c r="BZ140" s="26"/>
      <c r="CA140" s="26"/>
      <c r="CB140" s="26"/>
      <c r="CC140" s="26">
        <v>0</v>
      </c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 t="b">
        <v>1</v>
      </c>
      <c r="CU140" s="26"/>
      <c r="CV140" s="26"/>
      <c r="CW140" s="26"/>
      <c r="CX140" s="26" t="s">
        <v>353</v>
      </c>
      <c r="CY140" s="26" t="s">
        <v>330</v>
      </c>
      <c r="CZ140" s="26">
        <v>0</v>
      </c>
      <c r="DA140" s="26"/>
      <c r="DB140" s="26"/>
      <c r="DC140" s="26"/>
      <c r="DD140" s="26"/>
      <c r="DE140" s="26">
        <v>33</v>
      </c>
      <c r="DF140" s="26">
        <v>46</v>
      </c>
      <c r="DG140" s="26"/>
      <c r="DH140" s="26"/>
      <c r="DI140" s="26"/>
      <c r="DJ140" s="26"/>
      <c r="DK140" s="26"/>
      <c r="DL140" s="26"/>
      <c r="DM140" s="26"/>
      <c r="DN140" s="26">
        <v>19.93</v>
      </c>
      <c r="DO140" s="26"/>
      <c r="DP140" s="26"/>
      <c r="DQ140" s="26"/>
      <c r="DR140" s="26" t="s">
        <v>330</v>
      </c>
      <c r="DS140" s="26" t="s">
        <v>319</v>
      </c>
      <c r="DT140" s="26" t="b">
        <v>1</v>
      </c>
      <c r="DU140" s="26" t="s">
        <v>310</v>
      </c>
      <c r="DV140" s="26">
        <v>5</v>
      </c>
      <c r="DW140" s="26"/>
      <c r="DX140" s="26"/>
      <c r="DY140" s="26"/>
      <c r="DZ140" s="26"/>
      <c r="EA140" s="26">
        <v>718100</v>
      </c>
    </row>
    <row r="141" spans="1:131">
      <c r="A141" s="42" t="s">
        <v>4578</v>
      </c>
      <c r="B141" s="26" t="s">
        <v>308</v>
      </c>
      <c r="C141" s="39">
        <v>43411</v>
      </c>
      <c r="D141" s="26" t="s">
        <v>4488</v>
      </c>
      <c r="E141" s="26" t="s">
        <v>4558</v>
      </c>
      <c r="F141" s="26" t="s">
        <v>4559</v>
      </c>
      <c r="G141" s="26" t="s">
        <v>309</v>
      </c>
      <c r="H141" s="26" t="s">
        <v>4560</v>
      </c>
      <c r="I141" s="26" t="s">
        <v>4561</v>
      </c>
      <c r="J141" s="26" t="s">
        <v>4562</v>
      </c>
      <c r="K141" s="26" t="s">
        <v>4563</v>
      </c>
      <c r="L141" s="26">
        <v>5054861</v>
      </c>
      <c r="M141" s="26">
        <v>1675944</v>
      </c>
      <c r="N141" s="26" t="s">
        <v>311</v>
      </c>
      <c r="O141" s="26" t="s">
        <v>313</v>
      </c>
      <c r="P141" s="26"/>
      <c r="Q141" s="26" t="s">
        <v>4564</v>
      </c>
      <c r="R141" s="26">
        <v>3</v>
      </c>
      <c r="S141" s="26" t="s">
        <v>318</v>
      </c>
      <c r="T141" s="26" t="s">
        <v>321</v>
      </c>
      <c r="U141" s="26" t="s">
        <v>323</v>
      </c>
      <c r="V141" s="26"/>
      <c r="W141" s="26">
        <v>1</v>
      </c>
      <c r="X141" s="26"/>
      <c r="Y141" s="26" t="s">
        <v>328</v>
      </c>
      <c r="Z141" s="26"/>
      <c r="AA141" s="26" t="s">
        <v>329</v>
      </c>
      <c r="AB141" s="26" t="s">
        <v>331</v>
      </c>
      <c r="AC141" s="26" t="s">
        <v>258</v>
      </c>
      <c r="AD141" s="26" t="s">
        <v>333</v>
      </c>
      <c r="AE141" s="26">
        <v>30</v>
      </c>
      <c r="AF141" s="40">
        <v>43319</v>
      </c>
      <c r="AG141" s="26" t="s">
        <v>336</v>
      </c>
      <c r="AH141" s="26">
        <v>0</v>
      </c>
      <c r="AI141" s="26">
        <v>24.25</v>
      </c>
      <c r="AJ141" s="26">
        <v>275</v>
      </c>
      <c r="AK141" s="26" t="s">
        <v>339</v>
      </c>
      <c r="AL141" s="26" t="s">
        <v>4568</v>
      </c>
      <c r="AM141" s="26">
        <v>17.3</v>
      </c>
      <c r="AN141" s="26" t="s">
        <v>347</v>
      </c>
      <c r="AO141" s="26">
        <v>1471</v>
      </c>
      <c r="AP141" s="26">
        <v>275</v>
      </c>
      <c r="AQ141" s="26">
        <v>86</v>
      </c>
      <c r="AR141" s="26">
        <v>67</v>
      </c>
      <c r="AS141" s="26">
        <v>6.7</v>
      </c>
      <c r="AT141" s="26" t="s">
        <v>350</v>
      </c>
      <c r="AU141" s="26">
        <v>6</v>
      </c>
      <c r="AV141" s="26">
        <v>0</v>
      </c>
      <c r="AW141" s="26">
        <v>0</v>
      </c>
      <c r="AX141" s="26">
        <v>49</v>
      </c>
      <c r="AY141" s="26">
        <v>0</v>
      </c>
      <c r="AZ141" s="26">
        <v>49</v>
      </c>
      <c r="BA141" s="26">
        <v>0.3</v>
      </c>
      <c r="BB141" s="26">
        <v>2.73</v>
      </c>
      <c r="BC141" s="26">
        <v>45.48</v>
      </c>
      <c r="BD141" s="26">
        <v>62.78</v>
      </c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>
        <v>23.51</v>
      </c>
      <c r="BP141" s="26">
        <v>0</v>
      </c>
      <c r="BQ141" s="26"/>
      <c r="BR141" s="26"/>
      <c r="BS141" s="26"/>
      <c r="BT141" s="26" t="s">
        <v>4565</v>
      </c>
      <c r="BU141" s="26">
        <v>0</v>
      </c>
      <c r="BV141" s="26"/>
      <c r="BW141" s="26"/>
      <c r="BX141" s="26"/>
      <c r="BY141" s="26"/>
      <c r="BZ141" s="26"/>
      <c r="CA141" s="26"/>
      <c r="CB141" s="26"/>
      <c r="CC141" s="26">
        <v>0</v>
      </c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 t="b">
        <v>1</v>
      </c>
      <c r="CU141" s="26"/>
      <c r="CV141" s="26"/>
      <c r="CW141" s="26"/>
      <c r="CX141" s="26">
        <v>41671</v>
      </c>
      <c r="CY141" s="26" t="s">
        <v>330</v>
      </c>
      <c r="CZ141" s="26">
        <v>0</v>
      </c>
      <c r="DA141" s="26"/>
      <c r="DB141" s="26"/>
      <c r="DC141" s="26"/>
      <c r="DD141" s="26"/>
      <c r="DE141" s="26">
        <v>16.399999999999999</v>
      </c>
      <c r="DF141" s="26">
        <v>49</v>
      </c>
      <c r="DG141" s="26"/>
      <c r="DH141" s="26"/>
      <c r="DI141" s="26"/>
      <c r="DJ141" s="26"/>
      <c r="DK141" s="26"/>
      <c r="DL141" s="26"/>
      <c r="DM141" s="26"/>
      <c r="DN141" s="26">
        <v>35.28</v>
      </c>
      <c r="DO141" s="26"/>
      <c r="DP141" s="26"/>
      <c r="DQ141" s="26"/>
      <c r="DR141" s="26" t="s">
        <v>330</v>
      </c>
      <c r="DS141" s="26" t="s">
        <v>319</v>
      </c>
      <c r="DT141" s="26" t="b">
        <v>1</v>
      </c>
      <c r="DU141" s="26" t="s">
        <v>357</v>
      </c>
      <c r="DV141" s="26">
        <v>5</v>
      </c>
      <c r="DW141" s="26"/>
      <c r="DX141" s="26"/>
      <c r="DY141" s="26"/>
      <c r="DZ141" s="26"/>
      <c r="EA141" s="26">
        <v>718100</v>
      </c>
    </row>
    <row r="142" spans="1:131">
      <c r="A142" s="42" t="s">
        <v>4579</v>
      </c>
      <c r="B142" s="26" t="s">
        <v>308</v>
      </c>
      <c r="C142" s="39">
        <v>43411</v>
      </c>
      <c r="D142" s="26" t="s">
        <v>4488</v>
      </c>
      <c r="E142" s="26" t="s">
        <v>4558</v>
      </c>
      <c r="F142" s="26" t="s">
        <v>4559</v>
      </c>
      <c r="G142" s="26" t="s">
        <v>309</v>
      </c>
      <c r="H142" s="26" t="s">
        <v>4560</v>
      </c>
      <c r="I142" s="26" t="s">
        <v>4561</v>
      </c>
      <c r="J142" s="26" t="s">
        <v>4562</v>
      </c>
      <c r="K142" s="26" t="s">
        <v>4563</v>
      </c>
      <c r="L142" s="26">
        <v>5054861</v>
      </c>
      <c r="M142" s="26">
        <v>1675944</v>
      </c>
      <c r="N142" s="26" t="s">
        <v>311</v>
      </c>
      <c r="O142" s="26" t="s">
        <v>313</v>
      </c>
      <c r="P142" s="26"/>
      <c r="Q142" s="26" t="s">
        <v>4564</v>
      </c>
      <c r="R142" s="26">
        <v>3</v>
      </c>
      <c r="S142" s="26" t="s">
        <v>319</v>
      </c>
      <c r="T142" s="26" t="s">
        <v>321</v>
      </c>
      <c r="U142" s="26" t="s">
        <v>323</v>
      </c>
      <c r="V142" s="26"/>
      <c r="W142" s="26">
        <v>4</v>
      </c>
      <c r="X142" s="26"/>
      <c r="Y142" s="26" t="s">
        <v>327</v>
      </c>
      <c r="Z142" s="26"/>
      <c r="AA142" s="26" t="s">
        <v>329</v>
      </c>
      <c r="AB142" s="26" t="s">
        <v>331</v>
      </c>
      <c r="AC142" s="26" t="s">
        <v>258</v>
      </c>
      <c r="AD142" s="26" t="s">
        <v>333</v>
      </c>
      <c r="AE142" s="26">
        <v>30</v>
      </c>
      <c r="AF142" s="40">
        <v>43319</v>
      </c>
      <c r="AG142" s="26">
        <v>1</v>
      </c>
      <c r="AH142" s="26">
        <v>0</v>
      </c>
      <c r="AI142" s="26">
        <v>24.25</v>
      </c>
      <c r="AJ142" s="26">
        <v>275</v>
      </c>
      <c r="AK142" s="26" t="s">
        <v>339</v>
      </c>
      <c r="AL142" s="26" t="s">
        <v>4568</v>
      </c>
      <c r="AM142" s="26">
        <v>17.7</v>
      </c>
      <c r="AN142" s="26" t="s">
        <v>347</v>
      </c>
      <c r="AO142" s="26">
        <v>1471</v>
      </c>
      <c r="AP142" s="26">
        <v>275</v>
      </c>
      <c r="AQ142" s="26">
        <v>86</v>
      </c>
      <c r="AR142" s="26">
        <v>64</v>
      </c>
      <c r="AS142" s="26">
        <v>6</v>
      </c>
      <c r="AT142" s="26" t="s">
        <v>350</v>
      </c>
      <c r="AU142" s="26">
        <v>6</v>
      </c>
      <c r="AV142" s="26">
        <v>0</v>
      </c>
      <c r="AW142" s="26">
        <v>0</v>
      </c>
      <c r="AX142" s="26">
        <v>44</v>
      </c>
      <c r="AY142" s="26">
        <v>0</v>
      </c>
      <c r="AZ142" s="26">
        <v>44</v>
      </c>
      <c r="BA142" s="26">
        <v>0.3</v>
      </c>
      <c r="BB142" s="26">
        <v>2.89</v>
      </c>
      <c r="BC142" s="26">
        <v>40.31</v>
      </c>
      <c r="BD142" s="26">
        <v>58.01</v>
      </c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>
        <v>23.51</v>
      </c>
      <c r="BP142" s="26">
        <v>0</v>
      </c>
      <c r="BQ142" s="26"/>
      <c r="BR142" s="26"/>
      <c r="BS142" s="26"/>
      <c r="BT142" s="26" t="s">
        <v>4565</v>
      </c>
      <c r="BU142" s="26">
        <v>0</v>
      </c>
      <c r="BV142" s="26"/>
      <c r="BW142" s="26"/>
      <c r="BX142" s="26"/>
      <c r="BY142" s="26"/>
      <c r="BZ142" s="26"/>
      <c r="CA142" s="26"/>
      <c r="CB142" s="26"/>
      <c r="CC142" s="26">
        <v>0</v>
      </c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 t="b">
        <v>1</v>
      </c>
      <c r="CU142" s="26"/>
      <c r="CV142" s="26"/>
      <c r="CW142" s="26"/>
      <c r="CX142" s="26">
        <v>41671</v>
      </c>
      <c r="CY142" s="26" t="s">
        <v>330</v>
      </c>
      <c r="CZ142" s="26">
        <v>0</v>
      </c>
      <c r="DA142" s="26"/>
      <c r="DB142" s="26"/>
      <c r="DC142" s="26"/>
      <c r="DD142" s="26"/>
      <c r="DE142" s="26">
        <v>33</v>
      </c>
      <c r="DF142" s="26">
        <v>44</v>
      </c>
      <c r="DG142" s="26"/>
      <c r="DH142" s="26"/>
      <c r="DI142" s="26"/>
      <c r="DJ142" s="26"/>
      <c r="DK142" s="26"/>
      <c r="DL142" s="26"/>
      <c r="DM142" s="26"/>
      <c r="DN142" s="26">
        <v>10.75</v>
      </c>
      <c r="DO142" s="26"/>
      <c r="DP142" s="26"/>
      <c r="DQ142" s="26"/>
      <c r="DR142" s="26" t="s">
        <v>330</v>
      </c>
      <c r="DS142" s="26" t="s">
        <v>319</v>
      </c>
      <c r="DT142" s="26" t="b">
        <v>0</v>
      </c>
      <c r="DU142" s="26" t="s">
        <v>357</v>
      </c>
      <c r="DV142" s="26">
        <v>5</v>
      </c>
      <c r="DW142" s="26"/>
      <c r="DX142" s="26"/>
      <c r="DY142" s="26"/>
      <c r="DZ142" s="26"/>
      <c r="EA142" s="26">
        <v>718100</v>
      </c>
    </row>
    <row r="143" spans="1:131">
      <c r="A143" s="42" t="s">
        <v>4580</v>
      </c>
      <c r="B143" s="26" t="s">
        <v>308</v>
      </c>
      <c r="C143" s="39">
        <v>43412</v>
      </c>
      <c r="D143" s="26" t="s">
        <v>4472</v>
      </c>
      <c r="E143" s="26" t="s">
        <v>4581</v>
      </c>
      <c r="F143" s="26" t="s">
        <v>4582</v>
      </c>
      <c r="G143" s="26" t="s">
        <v>309</v>
      </c>
      <c r="H143" s="26" t="s">
        <v>4583</v>
      </c>
      <c r="I143" s="26" t="s">
        <v>4584</v>
      </c>
      <c r="J143" s="26" t="s">
        <v>4585</v>
      </c>
      <c r="K143" s="26" t="s">
        <v>4586</v>
      </c>
      <c r="L143" s="26">
        <v>5050588</v>
      </c>
      <c r="M143" s="26">
        <v>1680349</v>
      </c>
      <c r="N143" s="26" t="s">
        <v>4587</v>
      </c>
      <c r="O143" s="26" t="s">
        <v>314</v>
      </c>
      <c r="P143" s="26"/>
      <c r="Q143" s="26" t="s">
        <v>4588</v>
      </c>
      <c r="R143" s="26">
        <v>1</v>
      </c>
      <c r="S143" s="26" t="s">
        <v>315</v>
      </c>
      <c r="T143" s="26" t="s">
        <v>321</v>
      </c>
      <c r="U143" s="26" t="s">
        <v>323</v>
      </c>
      <c r="V143" s="26"/>
      <c r="W143" s="26">
        <v>1</v>
      </c>
      <c r="X143" s="26"/>
      <c r="Y143" s="26" t="s">
        <v>324</v>
      </c>
      <c r="Z143" s="26"/>
      <c r="AA143" s="26" t="b">
        <v>0</v>
      </c>
      <c r="AB143" s="26" t="s">
        <v>330</v>
      </c>
      <c r="AC143" s="26" t="s">
        <v>330</v>
      </c>
      <c r="AD143" s="26" t="s">
        <v>332</v>
      </c>
      <c r="AE143" s="26">
        <v>24</v>
      </c>
      <c r="AF143" s="40">
        <v>43132</v>
      </c>
      <c r="AG143" s="26">
        <v>1</v>
      </c>
      <c r="AH143" s="26">
        <v>0</v>
      </c>
      <c r="AI143" s="26">
        <v>19.3</v>
      </c>
      <c r="AJ143" s="26">
        <v>70</v>
      </c>
      <c r="AK143" s="26" t="s">
        <v>339</v>
      </c>
      <c r="AL143" s="26" t="s">
        <v>4368</v>
      </c>
      <c r="AM143" s="26">
        <v>14.4</v>
      </c>
      <c r="AN143" s="26" t="s">
        <v>346</v>
      </c>
      <c r="AO143" s="26">
        <v>1384</v>
      </c>
      <c r="AP143" s="26">
        <v>261</v>
      </c>
      <c r="AQ143" s="26">
        <v>146</v>
      </c>
      <c r="AR143" s="26">
        <v>68</v>
      </c>
      <c r="AS143" s="26">
        <v>16.5</v>
      </c>
      <c r="AT143" s="26" t="s">
        <v>350</v>
      </c>
      <c r="AU143" s="26">
        <v>8</v>
      </c>
      <c r="AV143" s="26">
        <v>4</v>
      </c>
      <c r="AW143" s="26">
        <v>0</v>
      </c>
      <c r="AX143" s="26">
        <v>46</v>
      </c>
      <c r="AY143" s="26">
        <v>0</v>
      </c>
      <c r="AZ143" s="26">
        <v>46</v>
      </c>
      <c r="BA143" s="26">
        <v>0.4</v>
      </c>
      <c r="BB143" s="26">
        <v>1.55</v>
      </c>
      <c r="BC143" s="26">
        <v>44.05</v>
      </c>
      <c r="BD143" s="26">
        <v>58.45</v>
      </c>
      <c r="BE143" s="26"/>
      <c r="BF143" s="26"/>
      <c r="BG143" s="26"/>
      <c r="BH143" s="26"/>
      <c r="BI143" s="26"/>
      <c r="BJ143" s="26"/>
      <c r="BK143" s="26"/>
      <c r="BL143" s="26"/>
      <c r="BM143" s="26"/>
      <c r="BN143" s="26"/>
      <c r="BO143" s="26">
        <v>18.61</v>
      </c>
      <c r="BP143" s="26">
        <v>0</v>
      </c>
      <c r="BQ143" s="26"/>
      <c r="BR143" s="26"/>
      <c r="BS143" s="26"/>
      <c r="BT143" s="26" t="s">
        <v>4589</v>
      </c>
      <c r="BU143" s="26">
        <v>0</v>
      </c>
      <c r="BV143" s="26"/>
      <c r="BW143" s="26"/>
      <c r="BX143" s="26"/>
      <c r="BY143" s="26"/>
      <c r="BZ143" s="26"/>
      <c r="CA143" s="26"/>
      <c r="CB143" s="26"/>
      <c r="CC143" s="26">
        <v>0</v>
      </c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 t="b">
        <v>1</v>
      </c>
      <c r="CU143" s="26"/>
      <c r="CV143" s="26"/>
      <c r="CW143" s="26"/>
      <c r="CX143" s="26" t="s">
        <v>4369</v>
      </c>
      <c r="CY143" s="26" t="s">
        <v>330</v>
      </c>
      <c r="CZ143" s="26">
        <v>0</v>
      </c>
      <c r="DA143" s="26"/>
      <c r="DB143" s="26"/>
      <c r="DC143" s="26"/>
      <c r="DD143" s="26"/>
      <c r="DE143" s="26">
        <v>15.2</v>
      </c>
      <c r="DF143" s="26">
        <v>46</v>
      </c>
      <c r="DG143" s="26"/>
      <c r="DH143" s="26"/>
      <c r="DI143" s="26"/>
      <c r="DJ143" s="26"/>
      <c r="DK143" s="26"/>
      <c r="DL143" s="26"/>
      <c r="DM143" s="26"/>
      <c r="DN143" s="26">
        <v>25.42</v>
      </c>
      <c r="DO143" s="26"/>
      <c r="DP143" s="26"/>
      <c r="DQ143" s="26"/>
      <c r="DR143" s="26" t="s">
        <v>330</v>
      </c>
      <c r="DS143" s="26" t="s">
        <v>319</v>
      </c>
      <c r="DT143" s="26" t="b">
        <v>1</v>
      </c>
      <c r="DU143" s="26" t="s">
        <v>83</v>
      </c>
      <c r="DV143" s="26">
        <v>2</v>
      </c>
      <c r="DW143" s="26"/>
      <c r="DX143" s="26"/>
      <c r="DY143" s="26"/>
      <c r="DZ143" s="26"/>
      <c r="EA143" s="26">
        <v>431878</v>
      </c>
    </row>
    <row r="144" spans="1:131">
      <c r="A144" s="42" t="s">
        <v>4040</v>
      </c>
      <c r="B144" s="26" t="s">
        <v>308</v>
      </c>
      <c r="C144" s="39">
        <v>43412</v>
      </c>
      <c r="D144" s="26" t="s">
        <v>4472</v>
      </c>
      <c r="E144" s="26" t="s">
        <v>4581</v>
      </c>
      <c r="F144" s="26" t="s">
        <v>4582</v>
      </c>
      <c r="G144" s="26" t="s">
        <v>309</v>
      </c>
      <c r="H144" s="26" t="s">
        <v>4583</v>
      </c>
      <c r="I144" s="26" t="s">
        <v>4584</v>
      </c>
      <c r="J144" s="26" t="s">
        <v>4585</v>
      </c>
      <c r="K144" s="26" t="s">
        <v>4586</v>
      </c>
      <c r="L144" s="26">
        <v>5050588</v>
      </c>
      <c r="M144" s="26">
        <v>1680349</v>
      </c>
      <c r="N144" s="26" t="s">
        <v>4587</v>
      </c>
      <c r="O144" s="26" t="s">
        <v>314</v>
      </c>
      <c r="P144" s="26"/>
      <c r="Q144" s="26" t="s">
        <v>4588</v>
      </c>
      <c r="R144" s="26">
        <v>1</v>
      </c>
      <c r="S144" s="26" t="s">
        <v>316</v>
      </c>
      <c r="T144" s="26" t="s">
        <v>321</v>
      </c>
      <c r="U144" s="26" t="s">
        <v>323</v>
      </c>
      <c r="V144" s="26"/>
      <c r="W144" s="26">
        <v>2</v>
      </c>
      <c r="X144" s="26"/>
      <c r="Y144" s="26" t="s">
        <v>325</v>
      </c>
      <c r="Z144" s="26"/>
      <c r="AA144" s="26" t="b">
        <v>0</v>
      </c>
      <c r="AB144" s="26" t="s">
        <v>330</v>
      </c>
      <c r="AC144" s="26" t="s">
        <v>330</v>
      </c>
      <c r="AD144" s="26" t="s">
        <v>332</v>
      </c>
      <c r="AE144" s="26">
        <v>24</v>
      </c>
      <c r="AF144" s="40">
        <v>43132</v>
      </c>
      <c r="AG144" s="26" t="s">
        <v>336</v>
      </c>
      <c r="AH144" s="26">
        <v>0</v>
      </c>
      <c r="AI144" s="26">
        <v>19.3</v>
      </c>
      <c r="AJ144" s="26">
        <v>70</v>
      </c>
      <c r="AK144" s="26" t="s">
        <v>339</v>
      </c>
      <c r="AL144" s="26" t="s">
        <v>4368</v>
      </c>
      <c r="AM144" s="26">
        <v>14.8</v>
      </c>
      <c r="AN144" s="26" t="s">
        <v>346</v>
      </c>
      <c r="AO144" s="26">
        <v>1384</v>
      </c>
      <c r="AP144" s="26">
        <v>261</v>
      </c>
      <c r="AQ144" s="26">
        <v>146</v>
      </c>
      <c r="AR144" s="26">
        <v>65</v>
      </c>
      <c r="AS144" s="26">
        <v>15.3</v>
      </c>
      <c r="AT144" s="26" t="s">
        <v>350</v>
      </c>
      <c r="AU144" s="26">
        <v>8</v>
      </c>
      <c r="AV144" s="26">
        <v>4</v>
      </c>
      <c r="AW144" s="26">
        <v>0</v>
      </c>
      <c r="AX144" s="26">
        <v>42</v>
      </c>
      <c r="AY144" s="26">
        <v>0</v>
      </c>
      <c r="AZ144" s="26">
        <v>42</v>
      </c>
      <c r="BA144" s="26">
        <v>0.4</v>
      </c>
      <c r="BB144" s="26">
        <v>1.71</v>
      </c>
      <c r="BC144" s="26">
        <v>39.89</v>
      </c>
      <c r="BD144" s="26">
        <v>54.69</v>
      </c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>
        <v>18.61</v>
      </c>
      <c r="BP144" s="26">
        <v>0</v>
      </c>
      <c r="BQ144" s="26"/>
      <c r="BR144" s="26"/>
      <c r="BS144" s="26"/>
      <c r="BT144" s="26" t="s">
        <v>4589</v>
      </c>
      <c r="BU144" s="26">
        <v>0</v>
      </c>
      <c r="BV144" s="26"/>
      <c r="BW144" s="26"/>
      <c r="BX144" s="26"/>
      <c r="BY144" s="26"/>
      <c r="BZ144" s="26"/>
      <c r="CA144" s="26"/>
      <c r="CB144" s="26"/>
      <c r="CC144" s="26">
        <v>0</v>
      </c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 t="b">
        <v>1</v>
      </c>
      <c r="CU144" s="26"/>
      <c r="CV144" s="26"/>
      <c r="CW144" s="26"/>
      <c r="CX144" s="26" t="s">
        <v>4369</v>
      </c>
      <c r="CY144" s="26" t="s">
        <v>330</v>
      </c>
      <c r="CZ144" s="26">
        <v>0</v>
      </c>
      <c r="DA144" s="26"/>
      <c r="DB144" s="26"/>
      <c r="DC144" s="26"/>
      <c r="DD144" s="26"/>
      <c r="DE144" s="26">
        <v>0</v>
      </c>
      <c r="DF144" s="26">
        <v>42</v>
      </c>
      <c r="DG144" s="26"/>
      <c r="DH144" s="26"/>
      <c r="DI144" s="26"/>
      <c r="DJ144" s="26"/>
      <c r="DK144" s="26"/>
      <c r="DL144" s="26"/>
      <c r="DM144" s="26"/>
      <c r="DN144" s="26">
        <v>9.75</v>
      </c>
      <c r="DO144" s="26"/>
      <c r="DP144" s="26"/>
      <c r="DQ144" s="26"/>
      <c r="DR144" s="26" t="s">
        <v>330</v>
      </c>
      <c r="DS144" s="26" t="s">
        <v>319</v>
      </c>
      <c r="DT144" s="26" t="b">
        <v>1</v>
      </c>
      <c r="DU144" s="26" t="s">
        <v>83</v>
      </c>
      <c r="DV144" s="26">
        <v>2</v>
      </c>
      <c r="DW144" s="26"/>
      <c r="DX144" s="26"/>
      <c r="DY144" s="26"/>
      <c r="DZ144" s="26"/>
      <c r="EA144" s="26">
        <v>431878</v>
      </c>
    </row>
    <row r="145" spans="1:131">
      <c r="A145" s="42" t="s">
        <v>4590</v>
      </c>
      <c r="B145" s="26" t="s">
        <v>308</v>
      </c>
      <c r="C145" s="39">
        <v>43412</v>
      </c>
      <c r="D145" s="26" t="s">
        <v>4472</v>
      </c>
      <c r="E145" s="26" t="s">
        <v>4581</v>
      </c>
      <c r="F145" s="26" t="s">
        <v>4582</v>
      </c>
      <c r="G145" s="26" t="s">
        <v>309</v>
      </c>
      <c r="H145" s="26" t="s">
        <v>4583</v>
      </c>
      <c r="I145" s="26" t="s">
        <v>4584</v>
      </c>
      <c r="J145" s="26" t="s">
        <v>4585</v>
      </c>
      <c r="K145" s="26" t="s">
        <v>4586</v>
      </c>
      <c r="L145" s="26">
        <v>5050588</v>
      </c>
      <c r="M145" s="26">
        <v>1680349</v>
      </c>
      <c r="N145" s="26" t="s">
        <v>4587</v>
      </c>
      <c r="O145" s="26" t="s">
        <v>314</v>
      </c>
      <c r="P145" s="26"/>
      <c r="Q145" s="26" t="s">
        <v>4588</v>
      </c>
      <c r="R145" s="26">
        <v>1</v>
      </c>
      <c r="S145" s="26" t="s">
        <v>317</v>
      </c>
      <c r="T145" s="26" t="s">
        <v>321</v>
      </c>
      <c r="U145" s="26" t="s">
        <v>323</v>
      </c>
      <c r="V145" s="26"/>
      <c r="W145" s="26">
        <v>1</v>
      </c>
      <c r="X145" s="26"/>
      <c r="Y145" s="26" t="s">
        <v>325</v>
      </c>
      <c r="Z145" s="26"/>
      <c r="AA145" s="26" t="b">
        <v>0</v>
      </c>
      <c r="AB145" s="26" t="s">
        <v>330</v>
      </c>
      <c r="AC145" s="26" t="s">
        <v>330</v>
      </c>
      <c r="AD145" s="26" t="s">
        <v>332</v>
      </c>
      <c r="AE145" s="26">
        <v>24</v>
      </c>
      <c r="AF145" s="40">
        <v>43132</v>
      </c>
      <c r="AG145" s="26" t="s">
        <v>336</v>
      </c>
      <c r="AH145" s="26">
        <v>0</v>
      </c>
      <c r="AI145" s="26">
        <v>19.3</v>
      </c>
      <c r="AJ145" s="26">
        <v>70</v>
      </c>
      <c r="AK145" s="26" t="s">
        <v>339</v>
      </c>
      <c r="AL145" s="26" t="s">
        <v>4368</v>
      </c>
      <c r="AM145" s="26">
        <v>14.8</v>
      </c>
      <c r="AN145" s="26" t="s">
        <v>346</v>
      </c>
      <c r="AO145" s="26">
        <v>1384</v>
      </c>
      <c r="AP145" s="26">
        <v>261</v>
      </c>
      <c r="AQ145" s="26">
        <v>146</v>
      </c>
      <c r="AR145" s="26">
        <v>65</v>
      </c>
      <c r="AS145" s="26">
        <v>15.3</v>
      </c>
      <c r="AT145" s="26" t="s">
        <v>350</v>
      </c>
      <c r="AU145" s="26">
        <v>8</v>
      </c>
      <c r="AV145" s="26">
        <v>4</v>
      </c>
      <c r="AW145" s="26">
        <v>0</v>
      </c>
      <c r="AX145" s="26">
        <v>46</v>
      </c>
      <c r="AY145" s="26">
        <v>0</v>
      </c>
      <c r="AZ145" s="26">
        <v>46</v>
      </c>
      <c r="BA145" s="26">
        <v>0.4</v>
      </c>
      <c r="BB145" s="26">
        <v>1.71</v>
      </c>
      <c r="BC145" s="26">
        <v>43.89</v>
      </c>
      <c r="BD145" s="26">
        <v>58.69</v>
      </c>
      <c r="BE145" s="26"/>
      <c r="BF145" s="26"/>
      <c r="BG145" s="26"/>
      <c r="BH145" s="26"/>
      <c r="BI145" s="26"/>
      <c r="BJ145" s="26"/>
      <c r="BK145" s="26"/>
      <c r="BL145" s="26"/>
      <c r="BM145" s="26"/>
      <c r="BN145" s="26"/>
      <c r="BO145" s="26">
        <v>18.61</v>
      </c>
      <c r="BP145" s="26">
        <v>0</v>
      </c>
      <c r="BQ145" s="26"/>
      <c r="BR145" s="26"/>
      <c r="BS145" s="26"/>
      <c r="BT145" s="26" t="s">
        <v>4589</v>
      </c>
      <c r="BU145" s="26">
        <v>0</v>
      </c>
      <c r="BV145" s="26"/>
      <c r="BW145" s="26"/>
      <c r="BX145" s="26"/>
      <c r="BY145" s="26"/>
      <c r="BZ145" s="26"/>
      <c r="CA145" s="26"/>
      <c r="CB145" s="26"/>
      <c r="CC145" s="26">
        <v>0</v>
      </c>
      <c r="CD145" s="26"/>
      <c r="CE145" s="26"/>
      <c r="CF145" s="26"/>
      <c r="CG145" s="26"/>
      <c r="CH145" s="26"/>
      <c r="CI145" s="26"/>
      <c r="CJ145" s="26"/>
      <c r="CK145" s="26"/>
      <c r="CL145" s="26"/>
      <c r="CM145" s="26"/>
      <c r="CN145" s="26"/>
      <c r="CO145" s="26"/>
      <c r="CP145" s="26"/>
      <c r="CQ145" s="26"/>
      <c r="CR145" s="26"/>
      <c r="CS145" s="26"/>
      <c r="CT145" s="26" t="b">
        <v>1</v>
      </c>
      <c r="CU145" s="26"/>
      <c r="CV145" s="26"/>
      <c r="CW145" s="26"/>
      <c r="CX145" s="26" t="s">
        <v>4369</v>
      </c>
      <c r="CY145" s="26" t="s">
        <v>330</v>
      </c>
      <c r="CZ145" s="26">
        <v>0</v>
      </c>
      <c r="DA145" s="26"/>
      <c r="DB145" s="26"/>
      <c r="DC145" s="26"/>
      <c r="DD145" s="26"/>
      <c r="DE145" s="26">
        <v>33</v>
      </c>
      <c r="DF145" s="26">
        <v>46</v>
      </c>
      <c r="DG145" s="26"/>
      <c r="DH145" s="26"/>
      <c r="DI145" s="26"/>
      <c r="DJ145" s="26"/>
      <c r="DK145" s="26"/>
      <c r="DL145" s="26"/>
      <c r="DM145" s="26"/>
      <c r="DN145" s="26">
        <v>24.5</v>
      </c>
      <c r="DO145" s="26"/>
      <c r="DP145" s="26"/>
      <c r="DQ145" s="26"/>
      <c r="DR145" s="26" t="s">
        <v>330</v>
      </c>
      <c r="DS145" s="26" t="s">
        <v>319</v>
      </c>
      <c r="DT145" s="26" t="b">
        <v>1</v>
      </c>
      <c r="DU145" s="26" t="s">
        <v>83</v>
      </c>
      <c r="DV145" s="26">
        <v>2</v>
      </c>
      <c r="DW145" s="26"/>
      <c r="DX145" s="26"/>
      <c r="DY145" s="26"/>
      <c r="DZ145" s="26"/>
      <c r="EA145" s="26">
        <v>431878</v>
      </c>
    </row>
    <row r="146" spans="1:131">
      <c r="A146" s="42" t="s">
        <v>4591</v>
      </c>
      <c r="B146" s="26" t="s">
        <v>308</v>
      </c>
      <c r="C146" s="39">
        <v>43412</v>
      </c>
      <c r="D146" s="26" t="s">
        <v>4472</v>
      </c>
      <c r="E146" s="26" t="s">
        <v>4581</v>
      </c>
      <c r="F146" s="26" t="s">
        <v>4582</v>
      </c>
      <c r="G146" s="26" t="s">
        <v>309</v>
      </c>
      <c r="H146" s="26" t="s">
        <v>4583</v>
      </c>
      <c r="I146" s="26" t="s">
        <v>4584</v>
      </c>
      <c r="J146" s="26" t="s">
        <v>4585</v>
      </c>
      <c r="K146" s="26" t="s">
        <v>4586</v>
      </c>
      <c r="L146" s="26">
        <v>5050588</v>
      </c>
      <c r="M146" s="26">
        <v>1680349</v>
      </c>
      <c r="N146" s="26" t="s">
        <v>4587</v>
      </c>
      <c r="O146" s="26" t="s">
        <v>314</v>
      </c>
      <c r="P146" s="26"/>
      <c r="Q146" s="26" t="s">
        <v>4588</v>
      </c>
      <c r="R146" s="26">
        <v>1</v>
      </c>
      <c r="S146" s="26" t="s">
        <v>318</v>
      </c>
      <c r="T146" s="26" t="s">
        <v>321</v>
      </c>
      <c r="U146" s="26" t="s">
        <v>323</v>
      </c>
      <c r="V146" s="26"/>
      <c r="W146" s="26">
        <v>1</v>
      </c>
      <c r="X146" s="26"/>
      <c r="Y146" s="26" t="s">
        <v>328</v>
      </c>
      <c r="Z146" s="26"/>
      <c r="AA146" s="26" t="s">
        <v>329</v>
      </c>
      <c r="AB146" s="26" t="s">
        <v>331</v>
      </c>
      <c r="AC146" s="26" t="s">
        <v>258</v>
      </c>
      <c r="AD146" s="26" t="s">
        <v>335</v>
      </c>
      <c r="AE146" s="26">
        <v>24</v>
      </c>
      <c r="AF146" s="40">
        <v>43132</v>
      </c>
      <c r="AG146" s="26" t="s">
        <v>336</v>
      </c>
      <c r="AH146" s="26">
        <v>0</v>
      </c>
      <c r="AI146" s="26">
        <v>19.3</v>
      </c>
      <c r="AJ146" s="26">
        <v>70</v>
      </c>
      <c r="AK146" s="26" t="s">
        <v>339</v>
      </c>
      <c r="AL146" s="26" t="s">
        <v>4368</v>
      </c>
      <c r="AM146" s="26">
        <v>16.8</v>
      </c>
      <c r="AN146" s="26" t="s">
        <v>346</v>
      </c>
      <c r="AO146" s="26">
        <v>1384</v>
      </c>
      <c r="AP146" s="26">
        <v>261</v>
      </c>
      <c r="AQ146" s="26">
        <v>146</v>
      </c>
      <c r="AR146" s="26">
        <v>65</v>
      </c>
      <c r="AS146" s="26">
        <v>7.4</v>
      </c>
      <c r="AT146" s="26" t="s">
        <v>350</v>
      </c>
      <c r="AU146" s="26">
        <v>8</v>
      </c>
      <c r="AV146" s="26">
        <v>4</v>
      </c>
      <c r="AW146" s="26">
        <v>0</v>
      </c>
      <c r="AX146" s="26">
        <v>49</v>
      </c>
      <c r="AY146" s="26">
        <v>0</v>
      </c>
      <c r="AZ146" s="26">
        <v>49</v>
      </c>
      <c r="BA146" s="26">
        <v>0.6</v>
      </c>
      <c r="BB146" s="26">
        <v>2.42</v>
      </c>
      <c r="BC146" s="26">
        <v>45.48</v>
      </c>
      <c r="BD146" s="26">
        <v>62.28</v>
      </c>
      <c r="BE146" s="26"/>
      <c r="BF146" s="26"/>
      <c r="BG146" s="26"/>
      <c r="BH146" s="26"/>
      <c r="BI146" s="26"/>
      <c r="BJ146" s="26"/>
      <c r="BK146" s="26"/>
      <c r="BL146" s="26"/>
      <c r="BM146" s="26"/>
      <c r="BN146" s="26"/>
      <c r="BO146" s="26">
        <v>18.61</v>
      </c>
      <c r="BP146" s="26">
        <v>0</v>
      </c>
      <c r="BQ146" s="26"/>
      <c r="BR146" s="26"/>
      <c r="BS146" s="26"/>
      <c r="BT146" s="26" t="s">
        <v>4589</v>
      </c>
      <c r="BU146" s="26">
        <v>0</v>
      </c>
      <c r="BV146" s="26"/>
      <c r="BW146" s="26"/>
      <c r="BX146" s="26"/>
      <c r="BY146" s="26"/>
      <c r="BZ146" s="26"/>
      <c r="CA146" s="26"/>
      <c r="CB146" s="26"/>
      <c r="CC146" s="26">
        <v>0</v>
      </c>
      <c r="CD146" s="26"/>
      <c r="CE146" s="26"/>
      <c r="CF146" s="26"/>
      <c r="CG146" s="26"/>
      <c r="CH146" s="26"/>
      <c r="CI146" s="26"/>
      <c r="CJ146" s="26"/>
      <c r="CK146" s="26"/>
      <c r="CL146" s="26"/>
      <c r="CM146" s="26"/>
      <c r="CN146" s="26"/>
      <c r="CO146" s="26"/>
      <c r="CP146" s="26"/>
      <c r="CQ146" s="26"/>
      <c r="CR146" s="26"/>
      <c r="CS146" s="26"/>
      <c r="CT146" s="26" t="b">
        <v>1</v>
      </c>
      <c r="CU146" s="26"/>
      <c r="CV146" s="26"/>
      <c r="CW146" s="26"/>
      <c r="CX146" s="26" t="s">
        <v>355</v>
      </c>
      <c r="CY146" s="26" t="s">
        <v>330</v>
      </c>
      <c r="CZ146" s="26">
        <v>0</v>
      </c>
      <c r="DA146" s="26"/>
      <c r="DB146" s="26"/>
      <c r="DC146" s="26"/>
      <c r="DD146" s="26"/>
      <c r="DE146" s="26">
        <v>16.399999999999999</v>
      </c>
      <c r="DF146" s="26">
        <v>49</v>
      </c>
      <c r="DG146" s="26"/>
      <c r="DH146" s="26"/>
      <c r="DI146" s="26"/>
      <c r="DJ146" s="26"/>
      <c r="DK146" s="26"/>
      <c r="DL146" s="26"/>
      <c r="DM146" s="26"/>
      <c r="DN146" s="26">
        <v>35.29</v>
      </c>
      <c r="DO146" s="26"/>
      <c r="DP146" s="26"/>
      <c r="DQ146" s="26"/>
      <c r="DR146" s="26" t="s">
        <v>330</v>
      </c>
      <c r="DS146" s="26" t="s">
        <v>319</v>
      </c>
      <c r="DT146" s="26" t="b">
        <v>1</v>
      </c>
      <c r="DU146" s="26" t="s">
        <v>360</v>
      </c>
      <c r="DV146" s="26">
        <v>2</v>
      </c>
      <c r="DW146" s="26"/>
      <c r="DX146" s="26"/>
      <c r="DY146" s="26"/>
      <c r="DZ146" s="26"/>
      <c r="EA146" s="26">
        <v>431878</v>
      </c>
    </row>
    <row r="147" spans="1:131">
      <c r="A147" s="42" t="s">
        <v>4592</v>
      </c>
      <c r="B147" s="26" t="s">
        <v>308</v>
      </c>
      <c r="C147" s="39">
        <v>43412</v>
      </c>
      <c r="D147" s="26" t="s">
        <v>4472</v>
      </c>
      <c r="E147" s="26" t="s">
        <v>4581</v>
      </c>
      <c r="F147" s="26" t="s">
        <v>4582</v>
      </c>
      <c r="G147" s="26" t="s">
        <v>309</v>
      </c>
      <c r="H147" s="26" t="s">
        <v>4583</v>
      </c>
      <c r="I147" s="26" t="s">
        <v>4584</v>
      </c>
      <c r="J147" s="26" t="s">
        <v>4585</v>
      </c>
      <c r="K147" s="26" t="s">
        <v>4586</v>
      </c>
      <c r="L147" s="26">
        <v>5050588</v>
      </c>
      <c r="M147" s="26">
        <v>1680349</v>
      </c>
      <c r="N147" s="26" t="s">
        <v>4587</v>
      </c>
      <c r="O147" s="26" t="s">
        <v>314</v>
      </c>
      <c r="P147" s="26"/>
      <c r="Q147" s="26" t="s">
        <v>4588</v>
      </c>
      <c r="R147" s="26">
        <v>1</v>
      </c>
      <c r="S147" s="26" t="s">
        <v>319</v>
      </c>
      <c r="T147" s="26" t="s">
        <v>321</v>
      </c>
      <c r="U147" s="26" t="s">
        <v>323</v>
      </c>
      <c r="V147" s="26"/>
      <c r="W147" s="26">
        <v>4</v>
      </c>
      <c r="X147" s="26"/>
      <c r="Y147" s="26" t="s">
        <v>327</v>
      </c>
      <c r="Z147" s="26"/>
      <c r="AA147" s="26" t="s">
        <v>329</v>
      </c>
      <c r="AB147" s="26" t="s">
        <v>331</v>
      </c>
      <c r="AC147" s="26" t="s">
        <v>258</v>
      </c>
      <c r="AD147" s="26" t="s">
        <v>335</v>
      </c>
      <c r="AE147" s="26">
        <v>24</v>
      </c>
      <c r="AF147" s="40">
        <v>43132</v>
      </c>
      <c r="AG147" s="26" t="s">
        <v>336</v>
      </c>
      <c r="AH147" s="26">
        <v>0</v>
      </c>
      <c r="AI147" s="26">
        <v>19.3</v>
      </c>
      <c r="AJ147" s="26">
        <v>70</v>
      </c>
      <c r="AK147" s="26" t="s">
        <v>339</v>
      </c>
      <c r="AL147" s="26" t="s">
        <v>4368</v>
      </c>
      <c r="AM147" s="26">
        <v>16.899999999999999</v>
      </c>
      <c r="AN147" s="26" t="s">
        <v>346</v>
      </c>
      <c r="AO147" s="26">
        <v>1384</v>
      </c>
      <c r="AP147" s="26">
        <v>261</v>
      </c>
      <c r="AQ147" s="26">
        <v>146</v>
      </c>
      <c r="AR147" s="26">
        <v>61</v>
      </c>
      <c r="AS147" s="26">
        <v>6.7</v>
      </c>
      <c r="AT147" s="26" t="s">
        <v>350</v>
      </c>
      <c r="AU147" s="26">
        <v>8</v>
      </c>
      <c r="AV147" s="26">
        <v>4</v>
      </c>
      <c r="AW147" s="26">
        <v>0</v>
      </c>
      <c r="AX147" s="26">
        <v>44</v>
      </c>
      <c r="AY147" s="26">
        <v>0</v>
      </c>
      <c r="AZ147" s="26">
        <v>44</v>
      </c>
      <c r="BA147" s="26">
        <v>0.6</v>
      </c>
      <c r="BB147" s="26">
        <v>2.64</v>
      </c>
      <c r="BC147" s="26">
        <v>40.26</v>
      </c>
      <c r="BD147" s="26">
        <v>57.16</v>
      </c>
      <c r="BE147" s="26"/>
      <c r="BF147" s="26"/>
      <c r="BG147" s="26"/>
      <c r="BH147" s="26"/>
      <c r="BI147" s="26"/>
      <c r="BJ147" s="26"/>
      <c r="BK147" s="26"/>
      <c r="BL147" s="26"/>
      <c r="BM147" s="26"/>
      <c r="BN147" s="26"/>
      <c r="BO147" s="26">
        <v>18.61</v>
      </c>
      <c r="BP147" s="26">
        <v>0</v>
      </c>
      <c r="BQ147" s="26"/>
      <c r="BR147" s="26"/>
      <c r="BS147" s="26"/>
      <c r="BT147" s="26" t="s">
        <v>4589</v>
      </c>
      <c r="BU147" s="26">
        <v>0</v>
      </c>
      <c r="BV147" s="26"/>
      <c r="BW147" s="26"/>
      <c r="BX147" s="26"/>
      <c r="BY147" s="26"/>
      <c r="BZ147" s="26"/>
      <c r="CA147" s="26"/>
      <c r="CB147" s="26"/>
      <c r="CC147" s="26">
        <v>0</v>
      </c>
      <c r="CD147" s="26"/>
      <c r="CE147" s="26"/>
      <c r="CF147" s="26"/>
      <c r="CG147" s="26"/>
      <c r="CH147" s="26"/>
      <c r="CI147" s="26"/>
      <c r="CJ147" s="26"/>
      <c r="CK147" s="26"/>
      <c r="CL147" s="26"/>
      <c r="CM147" s="26"/>
      <c r="CN147" s="26"/>
      <c r="CO147" s="26"/>
      <c r="CP147" s="26"/>
      <c r="CQ147" s="26"/>
      <c r="CR147" s="26"/>
      <c r="CS147" s="26"/>
      <c r="CT147" s="26" t="b">
        <v>1</v>
      </c>
      <c r="CU147" s="26"/>
      <c r="CV147" s="26"/>
      <c r="CW147" s="26"/>
      <c r="CX147" s="26" t="s">
        <v>355</v>
      </c>
      <c r="CY147" s="26" t="s">
        <v>330</v>
      </c>
      <c r="CZ147" s="26">
        <v>0</v>
      </c>
      <c r="DA147" s="26"/>
      <c r="DB147" s="26"/>
      <c r="DC147" s="26"/>
      <c r="DD147" s="26"/>
      <c r="DE147" s="26">
        <v>33</v>
      </c>
      <c r="DF147" s="26">
        <v>44</v>
      </c>
      <c r="DG147" s="26"/>
      <c r="DH147" s="26"/>
      <c r="DI147" s="26"/>
      <c r="DJ147" s="26"/>
      <c r="DK147" s="26"/>
      <c r="DL147" s="26"/>
      <c r="DM147" s="26"/>
      <c r="DN147" s="26">
        <v>10.62</v>
      </c>
      <c r="DO147" s="26"/>
      <c r="DP147" s="26"/>
      <c r="DQ147" s="26"/>
      <c r="DR147" s="26" t="s">
        <v>330</v>
      </c>
      <c r="DS147" s="26" t="s">
        <v>319</v>
      </c>
      <c r="DT147" s="26" t="b">
        <v>0</v>
      </c>
      <c r="DU147" s="26" t="s">
        <v>360</v>
      </c>
      <c r="DV147" s="26">
        <v>2</v>
      </c>
      <c r="DW147" s="26"/>
      <c r="DX147" s="26"/>
      <c r="DY147" s="26"/>
      <c r="DZ147" s="26"/>
      <c r="EA147" s="26">
        <v>431878</v>
      </c>
    </row>
    <row r="148" spans="1:131">
      <c r="A148" s="42" t="s">
        <v>4593</v>
      </c>
      <c r="B148" s="26" t="s">
        <v>308</v>
      </c>
      <c r="C148" s="39">
        <v>43412</v>
      </c>
      <c r="D148" s="26" t="s">
        <v>4472</v>
      </c>
      <c r="E148" s="26" t="s">
        <v>4581</v>
      </c>
      <c r="F148" s="26" t="s">
        <v>4582</v>
      </c>
      <c r="G148" s="26" t="s">
        <v>309</v>
      </c>
      <c r="H148" s="26" t="s">
        <v>4583</v>
      </c>
      <c r="I148" s="26" t="s">
        <v>4584</v>
      </c>
      <c r="J148" s="26" t="s">
        <v>4585</v>
      </c>
      <c r="K148" s="26" t="s">
        <v>4586</v>
      </c>
      <c r="L148" s="26">
        <v>5050588</v>
      </c>
      <c r="M148" s="26">
        <v>1680349</v>
      </c>
      <c r="N148" s="26" t="s">
        <v>4587</v>
      </c>
      <c r="O148" s="26" t="s">
        <v>314</v>
      </c>
      <c r="P148" s="26"/>
      <c r="Q148" s="26" t="s">
        <v>4588</v>
      </c>
      <c r="R148" s="26">
        <v>2</v>
      </c>
      <c r="S148" s="26" t="s">
        <v>315</v>
      </c>
      <c r="T148" s="26" t="s">
        <v>321</v>
      </c>
      <c r="U148" s="26" t="s">
        <v>323</v>
      </c>
      <c r="V148" s="26"/>
      <c r="W148" s="26">
        <v>1</v>
      </c>
      <c r="X148" s="26"/>
      <c r="Y148" s="26" t="s">
        <v>324</v>
      </c>
      <c r="Z148" s="26"/>
      <c r="AA148" s="26" t="b">
        <v>0</v>
      </c>
      <c r="AB148" s="26" t="s">
        <v>330</v>
      </c>
      <c r="AC148" s="26" t="s">
        <v>330</v>
      </c>
      <c r="AD148" s="26" t="s">
        <v>332</v>
      </c>
      <c r="AE148" s="26">
        <v>24</v>
      </c>
      <c r="AF148" s="40">
        <v>43132</v>
      </c>
      <c r="AG148" s="26">
        <v>1</v>
      </c>
      <c r="AH148" s="26">
        <v>0</v>
      </c>
      <c r="AI148" s="26">
        <v>19.3</v>
      </c>
      <c r="AJ148" s="26">
        <v>200</v>
      </c>
      <c r="AK148" s="26" t="s">
        <v>339</v>
      </c>
      <c r="AL148" s="26" t="s">
        <v>4594</v>
      </c>
      <c r="AM148" s="26">
        <v>13.4</v>
      </c>
      <c r="AN148" s="26" t="s">
        <v>347</v>
      </c>
      <c r="AO148" s="26">
        <v>1384</v>
      </c>
      <c r="AP148" s="26">
        <v>262</v>
      </c>
      <c r="AQ148" s="26">
        <v>149</v>
      </c>
      <c r="AR148" s="26">
        <v>88</v>
      </c>
      <c r="AS148" s="26">
        <v>15</v>
      </c>
      <c r="AT148" s="26" t="s">
        <v>350</v>
      </c>
      <c r="AU148" s="26">
        <v>1</v>
      </c>
      <c r="AV148" s="26">
        <v>-2</v>
      </c>
      <c r="AW148" s="26">
        <v>0</v>
      </c>
      <c r="AX148" s="26">
        <v>43.5</v>
      </c>
      <c r="AY148" s="26">
        <v>0</v>
      </c>
      <c r="AZ148" s="26">
        <v>43.5</v>
      </c>
      <c r="BA148" s="26">
        <v>0.4</v>
      </c>
      <c r="BB148" s="26">
        <v>1.55</v>
      </c>
      <c r="BC148" s="26">
        <v>41.55</v>
      </c>
      <c r="BD148" s="26">
        <v>54.95</v>
      </c>
      <c r="BE148" s="26"/>
      <c r="BF148" s="26"/>
      <c r="BG148" s="26"/>
      <c r="BH148" s="26"/>
      <c r="BI148" s="26"/>
      <c r="BJ148" s="26"/>
      <c r="BK148" s="26"/>
      <c r="BL148" s="26"/>
      <c r="BM148" s="26"/>
      <c r="BN148" s="26"/>
      <c r="BO148" s="26">
        <v>18.61</v>
      </c>
      <c r="BP148" s="26">
        <v>0</v>
      </c>
      <c r="BQ148" s="26"/>
      <c r="BR148" s="26"/>
      <c r="BS148" s="26"/>
      <c r="BT148" s="26" t="s">
        <v>4589</v>
      </c>
      <c r="BU148" s="26">
        <v>0</v>
      </c>
      <c r="BV148" s="26"/>
      <c r="BW148" s="26"/>
      <c r="BX148" s="26"/>
      <c r="BY148" s="26"/>
      <c r="BZ148" s="26"/>
      <c r="CA148" s="26"/>
      <c r="CB148" s="26"/>
      <c r="CC148" s="26">
        <v>0</v>
      </c>
      <c r="CD148" s="26"/>
      <c r="CE148" s="26"/>
      <c r="CF148" s="26"/>
      <c r="CG148" s="26"/>
      <c r="CH148" s="26"/>
      <c r="CI148" s="26"/>
      <c r="CJ148" s="26"/>
      <c r="CK148" s="26"/>
      <c r="CL148" s="26"/>
      <c r="CM148" s="26"/>
      <c r="CN148" s="26"/>
      <c r="CO148" s="26"/>
      <c r="CP148" s="26"/>
      <c r="CQ148" s="26"/>
      <c r="CR148" s="26"/>
      <c r="CS148" s="26"/>
      <c r="CT148" s="26" t="b">
        <v>1</v>
      </c>
      <c r="CU148" s="26"/>
      <c r="CV148" s="26"/>
      <c r="CW148" s="26"/>
      <c r="CX148" s="26" t="s">
        <v>4459</v>
      </c>
      <c r="CY148" s="26" t="s">
        <v>330</v>
      </c>
      <c r="CZ148" s="26">
        <v>0</v>
      </c>
      <c r="DA148" s="26"/>
      <c r="DB148" s="26"/>
      <c r="DC148" s="26"/>
      <c r="DD148" s="26"/>
      <c r="DE148" s="26">
        <v>12.7</v>
      </c>
      <c r="DF148" s="26">
        <v>43.5</v>
      </c>
      <c r="DG148" s="26"/>
      <c r="DH148" s="26"/>
      <c r="DI148" s="26"/>
      <c r="DJ148" s="26"/>
      <c r="DK148" s="26"/>
      <c r="DL148" s="26"/>
      <c r="DM148" s="26"/>
      <c r="DN148" s="26">
        <v>14.3</v>
      </c>
      <c r="DO148" s="26"/>
      <c r="DP148" s="26"/>
      <c r="DQ148" s="26"/>
      <c r="DR148" s="26" t="s">
        <v>330</v>
      </c>
      <c r="DS148" s="26" t="s">
        <v>319</v>
      </c>
      <c r="DT148" s="26" t="b">
        <v>1</v>
      </c>
      <c r="DU148" s="26" t="s">
        <v>83</v>
      </c>
      <c r="DV148" s="26">
        <v>2</v>
      </c>
      <c r="DW148" s="26"/>
      <c r="DX148" s="26"/>
      <c r="DY148" s="26"/>
      <c r="DZ148" s="26"/>
      <c r="EA148" s="26">
        <v>431878</v>
      </c>
    </row>
    <row r="149" spans="1:131">
      <c r="A149" s="42" t="s">
        <v>4044</v>
      </c>
      <c r="B149" s="26" t="s">
        <v>308</v>
      </c>
      <c r="C149" s="39">
        <v>43412</v>
      </c>
      <c r="D149" s="26" t="s">
        <v>4472</v>
      </c>
      <c r="E149" s="26" t="s">
        <v>4581</v>
      </c>
      <c r="F149" s="26" t="s">
        <v>4582</v>
      </c>
      <c r="G149" s="26" t="s">
        <v>309</v>
      </c>
      <c r="H149" s="26" t="s">
        <v>4583</v>
      </c>
      <c r="I149" s="26" t="s">
        <v>4584</v>
      </c>
      <c r="J149" s="26" t="s">
        <v>4585</v>
      </c>
      <c r="K149" s="26" t="s">
        <v>4586</v>
      </c>
      <c r="L149" s="26">
        <v>5050588</v>
      </c>
      <c r="M149" s="26">
        <v>1680349</v>
      </c>
      <c r="N149" s="26" t="s">
        <v>4587</v>
      </c>
      <c r="O149" s="26" t="s">
        <v>314</v>
      </c>
      <c r="P149" s="26"/>
      <c r="Q149" s="26" t="s">
        <v>4588</v>
      </c>
      <c r="R149" s="26">
        <v>2</v>
      </c>
      <c r="S149" s="26" t="s">
        <v>316</v>
      </c>
      <c r="T149" s="26" t="s">
        <v>321</v>
      </c>
      <c r="U149" s="26" t="s">
        <v>323</v>
      </c>
      <c r="V149" s="26"/>
      <c r="W149" s="26">
        <v>2</v>
      </c>
      <c r="X149" s="26"/>
      <c r="Y149" s="26" t="s">
        <v>325</v>
      </c>
      <c r="Z149" s="26"/>
      <c r="AA149" s="26" t="b">
        <v>0</v>
      </c>
      <c r="AB149" s="26" t="s">
        <v>330</v>
      </c>
      <c r="AC149" s="26" t="s">
        <v>330</v>
      </c>
      <c r="AD149" s="26" t="s">
        <v>332</v>
      </c>
      <c r="AE149" s="26">
        <v>24</v>
      </c>
      <c r="AF149" s="40">
        <v>43132</v>
      </c>
      <c r="AG149" s="26" t="s">
        <v>336</v>
      </c>
      <c r="AH149" s="26">
        <v>0</v>
      </c>
      <c r="AI149" s="26">
        <v>19.3</v>
      </c>
      <c r="AJ149" s="26">
        <v>200</v>
      </c>
      <c r="AK149" s="26" t="s">
        <v>339</v>
      </c>
      <c r="AL149" s="26" t="s">
        <v>4594</v>
      </c>
      <c r="AM149" s="26">
        <v>13.9</v>
      </c>
      <c r="AN149" s="26" t="s">
        <v>347</v>
      </c>
      <c r="AO149" s="26">
        <v>1384</v>
      </c>
      <c r="AP149" s="26">
        <v>262</v>
      </c>
      <c r="AQ149" s="26">
        <v>149</v>
      </c>
      <c r="AR149" s="26">
        <v>88</v>
      </c>
      <c r="AS149" s="26">
        <v>14</v>
      </c>
      <c r="AT149" s="26" t="s">
        <v>350</v>
      </c>
      <c r="AU149" s="26">
        <v>1</v>
      </c>
      <c r="AV149" s="26">
        <v>-2</v>
      </c>
      <c r="AW149" s="26">
        <v>0</v>
      </c>
      <c r="AX149" s="26">
        <v>40</v>
      </c>
      <c r="AY149" s="26">
        <v>0</v>
      </c>
      <c r="AZ149" s="26">
        <v>40</v>
      </c>
      <c r="BA149" s="26">
        <v>0.4</v>
      </c>
      <c r="BB149" s="26">
        <v>1.71</v>
      </c>
      <c r="BC149" s="26">
        <v>37.89</v>
      </c>
      <c r="BD149" s="26">
        <v>51.79</v>
      </c>
      <c r="BE149" s="26"/>
      <c r="BF149" s="26"/>
      <c r="BG149" s="26"/>
      <c r="BH149" s="26"/>
      <c r="BI149" s="26"/>
      <c r="BJ149" s="26"/>
      <c r="BK149" s="26"/>
      <c r="BL149" s="26"/>
      <c r="BM149" s="26"/>
      <c r="BN149" s="26"/>
      <c r="BO149" s="26">
        <v>18.61</v>
      </c>
      <c r="BP149" s="26">
        <v>0</v>
      </c>
      <c r="BQ149" s="26"/>
      <c r="BR149" s="26"/>
      <c r="BS149" s="26"/>
      <c r="BT149" s="26" t="s">
        <v>4589</v>
      </c>
      <c r="BU149" s="26">
        <v>0</v>
      </c>
      <c r="BV149" s="26"/>
      <c r="BW149" s="26"/>
      <c r="BX149" s="26"/>
      <c r="BY149" s="26"/>
      <c r="BZ149" s="26"/>
      <c r="CA149" s="26"/>
      <c r="CB149" s="26"/>
      <c r="CC149" s="26">
        <v>0</v>
      </c>
      <c r="CD149" s="26"/>
      <c r="CE149" s="26"/>
      <c r="CF149" s="26"/>
      <c r="CG149" s="26"/>
      <c r="CH149" s="26"/>
      <c r="CI149" s="26"/>
      <c r="CJ149" s="26"/>
      <c r="CK149" s="26"/>
      <c r="CL149" s="26"/>
      <c r="CM149" s="26"/>
      <c r="CN149" s="26"/>
      <c r="CO149" s="26"/>
      <c r="CP149" s="26"/>
      <c r="CQ149" s="26"/>
      <c r="CR149" s="26"/>
      <c r="CS149" s="26"/>
      <c r="CT149" s="26" t="b">
        <v>1</v>
      </c>
      <c r="CU149" s="26"/>
      <c r="CV149" s="26"/>
      <c r="CW149" s="26"/>
      <c r="CX149" s="26" t="s">
        <v>4459</v>
      </c>
      <c r="CY149" s="26" t="s">
        <v>330</v>
      </c>
      <c r="CZ149" s="26">
        <v>0</v>
      </c>
      <c r="DA149" s="26"/>
      <c r="DB149" s="26"/>
      <c r="DC149" s="26"/>
      <c r="DD149" s="26"/>
      <c r="DE149" s="26">
        <v>0</v>
      </c>
      <c r="DF149" s="26">
        <v>40</v>
      </c>
      <c r="DG149" s="26"/>
      <c r="DH149" s="26"/>
      <c r="DI149" s="26"/>
      <c r="DJ149" s="26"/>
      <c r="DK149" s="26"/>
      <c r="DL149" s="26"/>
      <c r="DM149" s="26"/>
      <c r="DN149" s="26">
        <v>6.15</v>
      </c>
      <c r="DO149" s="26"/>
      <c r="DP149" s="26"/>
      <c r="DQ149" s="26"/>
      <c r="DR149" s="26" t="s">
        <v>330</v>
      </c>
      <c r="DS149" s="26" t="s">
        <v>319</v>
      </c>
      <c r="DT149" s="26" t="b">
        <v>1</v>
      </c>
      <c r="DU149" s="26" t="s">
        <v>83</v>
      </c>
      <c r="DV149" s="26">
        <v>2</v>
      </c>
      <c r="DW149" s="26"/>
      <c r="DX149" s="26"/>
      <c r="DY149" s="26"/>
      <c r="DZ149" s="26"/>
      <c r="EA149" s="26">
        <v>431878</v>
      </c>
    </row>
    <row r="150" spans="1:131">
      <c r="A150" s="42" t="s">
        <v>4595</v>
      </c>
      <c r="B150" s="26" t="s">
        <v>308</v>
      </c>
      <c r="C150" s="39">
        <v>43412</v>
      </c>
      <c r="D150" s="26" t="s">
        <v>4472</v>
      </c>
      <c r="E150" s="26" t="s">
        <v>4581</v>
      </c>
      <c r="F150" s="26" t="s">
        <v>4582</v>
      </c>
      <c r="G150" s="26" t="s">
        <v>309</v>
      </c>
      <c r="H150" s="26" t="s">
        <v>4583</v>
      </c>
      <c r="I150" s="26" t="s">
        <v>4584</v>
      </c>
      <c r="J150" s="26" t="s">
        <v>4585</v>
      </c>
      <c r="K150" s="26" t="s">
        <v>4586</v>
      </c>
      <c r="L150" s="26">
        <v>5050588</v>
      </c>
      <c r="M150" s="26">
        <v>1680349</v>
      </c>
      <c r="N150" s="26" t="s">
        <v>4587</v>
      </c>
      <c r="O150" s="26" t="s">
        <v>314</v>
      </c>
      <c r="P150" s="26"/>
      <c r="Q150" s="26" t="s">
        <v>4588</v>
      </c>
      <c r="R150" s="26">
        <v>2</v>
      </c>
      <c r="S150" s="26" t="s">
        <v>317</v>
      </c>
      <c r="T150" s="26" t="s">
        <v>321</v>
      </c>
      <c r="U150" s="26" t="s">
        <v>323</v>
      </c>
      <c r="V150" s="26"/>
      <c r="W150" s="26">
        <v>1</v>
      </c>
      <c r="X150" s="26"/>
      <c r="Y150" s="26" t="s">
        <v>325</v>
      </c>
      <c r="Z150" s="26"/>
      <c r="AA150" s="26" t="b">
        <v>0</v>
      </c>
      <c r="AB150" s="26" t="s">
        <v>330</v>
      </c>
      <c r="AC150" s="26" t="s">
        <v>330</v>
      </c>
      <c r="AD150" s="26" t="s">
        <v>332</v>
      </c>
      <c r="AE150" s="26">
        <v>24</v>
      </c>
      <c r="AF150" s="40">
        <v>43132</v>
      </c>
      <c r="AG150" s="26" t="s">
        <v>336</v>
      </c>
      <c r="AH150" s="26">
        <v>0</v>
      </c>
      <c r="AI150" s="26">
        <v>19.3</v>
      </c>
      <c r="AJ150" s="26">
        <v>200</v>
      </c>
      <c r="AK150" s="26" t="s">
        <v>339</v>
      </c>
      <c r="AL150" s="26" t="s">
        <v>4594</v>
      </c>
      <c r="AM150" s="26">
        <v>13.9</v>
      </c>
      <c r="AN150" s="26" t="s">
        <v>347</v>
      </c>
      <c r="AO150" s="26">
        <v>1384</v>
      </c>
      <c r="AP150" s="26">
        <v>262</v>
      </c>
      <c r="AQ150" s="26">
        <v>149</v>
      </c>
      <c r="AR150" s="26">
        <v>88</v>
      </c>
      <c r="AS150" s="26">
        <v>14</v>
      </c>
      <c r="AT150" s="26" t="s">
        <v>350</v>
      </c>
      <c r="AU150" s="26">
        <v>1</v>
      </c>
      <c r="AV150" s="26">
        <v>-2</v>
      </c>
      <c r="AW150" s="26">
        <v>0</v>
      </c>
      <c r="AX150" s="26">
        <v>40</v>
      </c>
      <c r="AY150" s="26">
        <v>0</v>
      </c>
      <c r="AZ150" s="26">
        <v>40</v>
      </c>
      <c r="BA150" s="26">
        <v>0.4</v>
      </c>
      <c r="BB150" s="26">
        <v>1.71</v>
      </c>
      <c r="BC150" s="26">
        <v>37.89</v>
      </c>
      <c r="BD150" s="26">
        <v>51.79</v>
      </c>
      <c r="BE150" s="26"/>
      <c r="BF150" s="26"/>
      <c r="BG150" s="26"/>
      <c r="BH150" s="26"/>
      <c r="BI150" s="26"/>
      <c r="BJ150" s="26"/>
      <c r="BK150" s="26"/>
      <c r="BL150" s="26"/>
      <c r="BM150" s="26"/>
      <c r="BN150" s="26"/>
      <c r="BO150" s="26">
        <v>18.61</v>
      </c>
      <c r="BP150" s="26">
        <v>0</v>
      </c>
      <c r="BQ150" s="26"/>
      <c r="BR150" s="26"/>
      <c r="BS150" s="26"/>
      <c r="BT150" s="26" t="s">
        <v>4589</v>
      </c>
      <c r="BU150" s="26">
        <v>0</v>
      </c>
      <c r="BV150" s="26"/>
      <c r="BW150" s="26"/>
      <c r="BX150" s="26"/>
      <c r="BY150" s="26"/>
      <c r="BZ150" s="26"/>
      <c r="CA150" s="26"/>
      <c r="CB150" s="26"/>
      <c r="CC150" s="26">
        <v>0</v>
      </c>
      <c r="CD150" s="26"/>
      <c r="CE150" s="26"/>
      <c r="CF150" s="26"/>
      <c r="CG150" s="26"/>
      <c r="CH150" s="26"/>
      <c r="CI150" s="26"/>
      <c r="CJ150" s="26"/>
      <c r="CK150" s="26"/>
      <c r="CL150" s="26"/>
      <c r="CM150" s="26"/>
      <c r="CN150" s="26"/>
      <c r="CO150" s="26"/>
      <c r="CP150" s="26"/>
      <c r="CQ150" s="26"/>
      <c r="CR150" s="26"/>
      <c r="CS150" s="26"/>
      <c r="CT150" s="26" t="b">
        <v>1</v>
      </c>
      <c r="CU150" s="26"/>
      <c r="CV150" s="26"/>
      <c r="CW150" s="26"/>
      <c r="CX150" s="26" t="s">
        <v>4459</v>
      </c>
      <c r="CY150" s="26" t="s">
        <v>330</v>
      </c>
      <c r="CZ150" s="26">
        <v>0</v>
      </c>
      <c r="DA150" s="26"/>
      <c r="DB150" s="26"/>
      <c r="DC150" s="26"/>
      <c r="DD150" s="26"/>
      <c r="DE150" s="26">
        <v>30</v>
      </c>
      <c r="DF150" s="26">
        <v>40</v>
      </c>
      <c r="DG150" s="26"/>
      <c r="DH150" s="26"/>
      <c r="DI150" s="26"/>
      <c r="DJ150" s="26"/>
      <c r="DK150" s="26"/>
      <c r="DL150" s="26"/>
      <c r="DM150" s="26"/>
      <c r="DN150" s="26">
        <v>6.15</v>
      </c>
      <c r="DO150" s="26"/>
      <c r="DP150" s="26"/>
      <c r="DQ150" s="26"/>
      <c r="DR150" s="26" t="s">
        <v>330</v>
      </c>
      <c r="DS150" s="26" t="s">
        <v>319</v>
      </c>
      <c r="DT150" s="26" t="b">
        <v>1</v>
      </c>
      <c r="DU150" s="26" t="s">
        <v>83</v>
      </c>
      <c r="DV150" s="26">
        <v>2</v>
      </c>
      <c r="DW150" s="26"/>
      <c r="DX150" s="26"/>
      <c r="DY150" s="26"/>
      <c r="DZ150" s="26"/>
      <c r="EA150" s="26">
        <v>431878</v>
      </c>
    </row>
    <row r="151" spans="1:131">
      <c r="A151" s="42" t="s">
        <v>4596</v>
      </c>
      <c r="B151" s="26" t="s">
        <v>308</v>
      </c>
      <c r="C151" s="39">
        <v>43412</v>
      </c>
      <c r="D151" s="26" t="s">
        <v>4472</v>
      </c>
      <c r="E151" s="26" t="s">
        <v>4581</v>
      </c>
      <c r="F151" s="26" t="s">
        <v>4582</v>
      </c>
      <c r="G151" s="26" t="s">
        <v>309</v>
      </c>
      <c r="H151" s="26" t="s">
        <v>4583</v>
      </c>
      <c r="I151" s="26" t="s">
        <v>4584</v>
      </c>
      <c r="J151" s="26" t="s">
        <v>4585</v>
      </c>
      <c r="K151" s="26" t="s">
        <v>4586</v>
      </c>
      <c r="L151" s="26">
        <v>5050588</v>
      </c>
      <c r="M151" s="26">
        <v>1680349</v>
      </c>
      <c r="N151" s="26" t="s">
        <v>4587</v>
      </c>
      <c r="O151" s="26" t="s">
        <v>314</v>
      </c>
      <c r="P151" s="26"/>
      <c r="Q151" s="26" t="s">
        <v>4588</v>
      </c>
      <c r="R151" s="26">
        <v>2</v>
      </c>
      <c r="S151" s="26" t="s">
        <v>318</v>
      </c>
      <c r="T151" s="26" t="s">
        <v>321</v>
      </c>
      <c r="U151" s="26" t="s">
        <v>323</v>
      </c>
      <c r="V151" s="26"/>
      <c r="W151" s="26">
        <v>1</v>
      </c>
      <c r="X151" s="26"/>
      <c r="Y151" s="26" t="s">
        <v>328</v>
      </c>
      <c r="Z151" s="26"/>
      <c r="AA151" s="26" t="s">
        <v>329</v>
      </c>
      <c r="AB151" s="26" t="s">
        <v>331</v>
      </c>
      <c r="AC151" s="26" t="s">
        <v>258</v>
      </c>
      <c r="AD151" s="26" t="s">
        <v>333</v>
      </c>
      <c r="AE151" s="26">
        <v>24</v>
      </c>
      <c r="AF151" s="40">
        <v>43132</v>
      </c>
      <c r="AG151" s="26" t="s">
        <v>336</v>
      </c>
      <c r="AH151" s="26">
        <v>0</v>
      </c>
      <c r="AI151" s="26">
        <v>19.3</v>
      </c>
      <c r="AJ151" s="26">
        <v>200</v>
      </c>
      <c r="AK151" s="26" t="s">
        <v>339</v>
      </c>
      <c r="AL151" s="26" t="s">
        <v>4594</v>
      </c>
      <c r="AM151" s="26">
        <v>16.399999999999999</v>
      </c>
      <c r="AN151" s="26" t="s">
        <v>347</v>
      </c>
      <c r="AO151" s="26">
        <v>1384</v>
      </c>
      <c r="AP151" s="26">
        <v>262</v>
      </c>
      <c r="AQ151" s="26">
        <v>149</v>
      </c>
      <c r="AR151" s="26">
        <v>82</v>
      </c>
      <c r="AS151" s="26">
        <v>7</v>
      </c>
      <c r="AT151" s="26" t="s">
        <v>350</v>
      </c>
      <c r="AU151" s="26">
        <v>1</v>
      </c>
      <c r="AV151" s="26">
        <v>-2</v>
      </c>
      <c r="AW151" s="26">
        <v>0</v>
      </c>
      <c r="AX151" s="26">
        <v>46.5</v>
      </c>
      <c r="AY151" s="26">
        <v>0</v>
      </c>
      <c r="AZ151" s="26">
        <v>46.5</v>
      </c>
      <c r="BA151" s="26">
        <v>0.3</v>
      </c>
      <c r="BB151" s="26">
        <v>2.42</v>
      </c>
      <c r="BC151" s="26">
        <v>43.28</v>
      </c>
      <c r="BD151" s="26">
        <v>59.68</v>
      </c>
      <c r="BE151" s="26"/>
      <c r="BF151" s="26"/>
      <c r="BG151" s="26"/>
      <c r="BH151" s="26"/>
      <c r="BI151" s="26"/>
      <c r="BJ151" s="26"/>
      <c r="BK151" s="26"/>
      <c r="BL151" s="26"/>
      <c r="BM151" s="26"/>
      <c r="BN151" s="26"/>
      <c r="BO151" s="26">
        <v>18.61</v>
      </c>
      <c r="BP151" s="26">
        <v>0</v>
      </c>
      <c r="BQ151" s="26"/>
      <c r="BR151" s="26"/>
      <c r="BS151" s="26"/>
      <c r="BT151" s="26" t="s">
        <v>4589</v>
      </c>
      <c r="BU151" s="26">
        <v>0</v>
      </c>
      <c r="BV151" s="26"/>
      <c r="BW151" s="26"/>
      <c r="BX151" s="26"/>
      <c r="BY151" s="26"/>
      <c r="BZ151" s="26"/>
      <c r="CA151" s="26"/>
      <c r="CB151" s="26"/>
      <c r="CC151" s="26">
        <v>0</v>
      </c>
      <c r="CD151" s="26"/>
      <c r="CE151" s="26"/>
      <c r="CF151" s="26"/>
      <c r="CG151" s="26"/>
      <c r="CH151" s="26"/>
      <c r="CI151" s="26"/>
      <c r="CJ151" s="26"/>
      <c r="CK151" s="26"/>
      <c r="CL151" s="26"/>
      <c r="CM151" s="26"/>
      <c r="CN151" s="26"/>
      <c r="CO151" s="26"/>
      <c r="CP151" s="26"/>
      <c r="CQ151" s="26"/>
      <c r="CR151" s="26"/>
      <c r="CS151" s="26"/>
      <c r="CT151" s="26" t="b">
        <v>1</v>
      </c>
      <c r="CU151" s="26"/>
      <c r="CV151" s="26"/>
      <c r="CW151" s="26"/>
      <c r="CX151" s="26" t="s">
        <v>353</v>
      </c>
      <c r="CY151" s="26" t="s">
        <v>330</v>
      </c>
      <c r="CZ151" s="26">
        <v>0</v>
      </c>
      <c r="DA151" s="26"/>
      <c r="DB151" s="26"/>
      <c r="DC151" s="26"/>
      <c r="DD151" s="26"/>
      <c r="DE151" s="26">
        <v>13.9</v>
      </c>
      <c r="DF151" s="26">
        <v>46.5</v>
      </c>
      <c r="DG151" s="26"/>
      <c r="DH151" s="26"/>
      <c r="DI151" s="26"/>
      <c r="DJ151" s="26"/>
      <c r="DK151" s="26"/>
      <c r="DL151" s="26"/>
      <c r="DM151" s="26"/>
      <c r="DN151" s="26">
        <v>21.26</v>
      </c>
      <c r="DO151" s="26"/>
      <c r="DP151" s="26"/>
      <c r="DQ151" s="26"/>
      <c r="DR151" s="26" t="s">
        <v>330</v>
      </c>
      <c r="DS151" s="26" t="s">
        <v>319</v>
      </c>
      <c r="DT151" s="26" t="b">
        <v>1</v>
      </c>
      <c r="DU151" s="26" t="s">
        <v>360</v>
      </c>
      <c r="DV151" s="26">
        <v>2</v>
      </c>
      <c r="DW151" s="26"/>
      <c r="DX151" s="26"/>
      <c r="DY151" s="26"/>
      <c r="DZ151" s="26"/>
      <c r="EA151" s="26">
        <v>431878</v>
      </c>
    </row>
    <row r="152" spans="1:131">
      <c r="A152" s="42" t="s">
        <v>4597</v>
      </c>
      <c r="B152" s="26" t="s">
        <v>308</v>
      </c>
      <c r="C152" s="39">
        <v>43412</v>
      </c>
      <c r="D152" s="26" t="s">
        <v>4472</v>
      </c>
      <c r="E152" s="26" t="s">
        <v>4581</v>
      </c>
      <c r="F152" s="26" t="s">
        <v>4582</v>
      </c>
      <c r="G152" s="26" t="s">
        <v>309</v>
      </c>
      <c r="H152" s="26" t="s">
        <v>4583</v>
      </c>
      <c r="I152" s="26" t="s">
        <v>4584</v>
      </c>
      <c r="J152" s="26" t="s">
        <v>4585</v>
      </c>
      <c r="K152" s="26" t="s">
        <v>4586</v>
      </c>
      <c r="L152" s="26">
        <v>5050588</v>
      </c>
      <c r="M152" s="26">
        <v>1680349</v>
      </c>
      <c r="N152" s="26" t="s">
        <v>4587</v>
      </c>
      <c r="O152" s="26" t="s">
        <v>314</v>
      </c>
      <c r="P152" s="26"/>
      <c r="Q152" s="26" t="s">
        <v>4588</v>
      </c>
      <c r="R152" s="26">
        <v>2</v>
      </c>
      <c r="S152" s="26" t="s">
        <v>319</v>
      </c>
      <c r="T152" s="26" t="s">
        <v>321</v>
      </c>
      <c r="U152" s="26" t="s">
        <v>323</v>
      </c>
      <c r="V152" s="26"/>
      <c r="W152" s="26">
        <v>4</v>
      </c>
      <c r="X152" s="26"/>
      <c r="Y152" s="26" t="s">
        <v>327</v>
      </c>
      <c r="Z152" s="26"/>
      <c r="AA152" s="26" t="s">
        <v>329</v>
      </c>
      <c r="AB152" s="26" t="s">
        <v>331</v>
      </c>
      <c r="AC152" s="26" t="s">
        <v>258</v>
      </c>
      <c r="AD152" s="26" t="s">
        <v>333</v>
      </c>
      <c r="AE152" s="26">
        <v>24</v>
      </c>
      <c r="AF152" s="40">
        <v>43132</v>
      </c>
      <c r="AG152" s="26" t="s">
        <v>336</v>
      </c>
      <c r="AH152" s="26">
        <v>0</v>
      </c>
      <c r="AI152" s="26">
        <v>19.3</v>
      </c>
      <c r="AJ152" s="26">
        <v>200</v>
      </c>
      <c r="AK152" s="26" t="s">
        <v>339</v>
      </c>
      <c r="AL152" s="26" t="s">
        <v>4594</v>
      </c>
      <c r="AM152" s="26">
        <v>16.399999999999999</v>
      </c>
      <c r="AN152" s="26" t="s">
        <v>347</v>
      </c>
      <c r="AO152" s="26">
        <v>1384</v>
      </c>
      <c r="AP152" s="26">
        <v>262</v>
      </c>
      <c r="AQ152" s="26">
        <v>149</v>
      </c>
      <c r="AR152" s="26">
        <v>90</v>
      </c>
      <c r="AS152" s="26">
        <v>6.4</v>
      </c>
      <c r="AT152" s="26" t="s">
        <v>350</v>
      </c>
      <c r="AU152" s="26">
        <v>1</v>
      </c>
      <c r="AV152" s="26">
        <v>-2</v>
      </c>
      <c r="AW152" s="26">
        <v>0</v>
      </c>
      <c r="AX152" s="26">
        <v>41.2</v>
      </c>
      <c r="AY152" s="26">
        <v>0</v>
      </c>
      <c r="AZ152" s="26">
        <v>41.2</v>
      </c>
      <c r="BA152" s="26">
        <v>0.3</v>
      </c>
      <c r="BB152" s="26">
        <v>2.64</v>
      </c>
      <c r="BC152" s="26">
        <v>37.76</v>
      </c>
      <c r="BD152" s="26">
        <v>54.16</v>
      </c>
      <c r="BE152" s="26"/>
      <c r="BF152" s="26"/>
      <c r="BG152" s="26"/>
      <c r="BH152" s="26"/>
      <c r="BI152" s="26"/>
      <c r="BJ152" s="26"/>
      <c r="BK152" s="26"/>
      <c r="BL152" s="26"/>
      <c r="BM152" s="26"/>
      <c r="BN152" s="26"/>
      <c r="BO152" s="26">
        <v>18.61</v>
      </c>
      <c r="BP152" s="26">
        <v>0</v>
      </c>
      <c r="BQ152" s="26"/>
      <c r="BR152" s="26"/>
      <c r="BS152" s="26"/>
      <c r="BT152" s="26" t="s">
        <v>4589</v>
      </c>
      <c r="BU152" s="26">
        <v>0</v>
      </c>
      <c r="BV152" s="26"/>
      <c r="BW152" s="26"/>
      <c r="BX152" s="26"/>
      <c r="BY152" s="26"/>
      <c r="BZ152" s="26"/>
      <c r="CA152" s="26"/>
      <c r="CB152" s="26"/>
      <c r="CC152" s="26">
        <v>0</v>
      </c>
      <c r="CD152" s="26"/>
      <c r="CE152" s="26"/>
      <c r="CF152" s="26"/>
      <c r="CG152" s="26"/>
      <c r="CH152" s="26"/>
      <c r="CI152" s="26"/>
      <c r="CJ152" s="26"/>
      <c r="CK152" s="26"/>
      <c r="CL152" s="26"/>
      <c r="CM152" s="26"/>
      <c r="CN152" s="26"/>
      <c r="CO152" s="26"/>
      <c r="CP152" s="26"/>
      <c r="CQ152" s="26"/>
      <c r="CR152" s="26"/>
      <c r="CS152" s="26"/>
      <c r="CT152" s="26" t="b">
        <v>1</v>
      </c>
      <c r="CU152" s="26"/>
      <c r="CV152" s="26"/>
      <c r="CW152" s="26"/>
      <c r="CX152" s="26" t="s">
        <v>353</v>
      </c>
      <c r="CY152" s="26" t="s">
        <v>330</v>
      </c>
      <c r="CZ152" s="26">
        <v>0</v>
      </c>
      <c r="DA152" s="26"/>
      <c r="DB152" s="26"/>
      <c r="DC152" s="26"/>
      <c r="DD152" s="26"/>
      <c r="DE152" s="26">
        <v>31.2</v>
      </c>
      <c r="DF152" s="26">
        <v>41.2</v>
      </c>
      <c r="DG152" s="26"/>
      <c r="DH152" s="26"/>
      <c r="DI152" s="26"/>
      <c r="DJ152" s="26"/>
      <c r="DK152" s="26"/>
      <c r="DL152" s="26"/>
      <c r="DM152" s="26"/>
      <c r="DN152" s="26">
        <v>5.97</v>
      </c>
      <c r="DO152" s="26"/>
      <c r="DP152" s="26"/>
      <c r="DQ152" s="26"/>
      <c r="DR152" s="26" t="s">
        <v>330</v>
      </c>
      <c r="DS152" s="26" t="s">
        <v>319</v>
      </c>
      <c r="DT152" s="26" t="b">
        <v>0</v>
      </c>
      <c r="DU152" s="26" t="s">
        <v>360</v>
      </c>
      <c r="DV152" s="26">
        <v>2</v>
      </c>
      <c r="DW152" s="26"/>
      <c r="DX152" s="26"/>
      <c r="DY152" s="26"/>
      <c r="DZ152" s="26"/>
      <c r="EA152" s="26">
        <v>431878</v>
      </c>
    </row>
    <row r="153" spans="1:131">
      <c r="A153" s="42" t="s">
        <v>4598</v>
      </c>
      <c r="B153" s="26" t="s">
        <v>308</v>
      </c>
      <c r="C153" s="39">
        <v>43410</v>
      </c>
      <c r="D153" s="26" t="s">
        <v>4488</v>
      </c>
      <c r="E153" s="26" t="s">
        <v>4599</v>
      </c>
      <c r="F153" s="26" t="s">
        <v>4600</v>
      </c>
      <c r="G153" s="26" t="s">
        <v>310</v>
      </c>
      <c r="H153" s="26" t="s">
        <v>4377</v>
      </c>
      <c r="I153" s="26" t="s">
        <v>4601</v>
      </c>
      <c r="J153" s="26" t="s">
        <v>4602</v>
      </c>
      <c r="K153" s="26" t="s">
        <v>4603</v>
      </c>
      <c r="L153" s="26">
        <v>5043003</v>
      </c>
      <c r="M153" s="26">
        <v>1683365</v>
      </c>
      <c r="N153" s="26" t="s">
        <v>311</v>
      </c>
      <c r="O153" s="26" t="s">
        <v>312</v>
      </c>
      <c r="P153" s="26"/>
      <c r="Q153" s="26" t="s">
        <v>4604</v>
      </c>
      <c r="R153" s="26">
        <v>1</v>
      </c>
      <c r="S153" s="26" t="s">
        <v>315</v>
      </c>
      <c r="T153" s="26" t="s">
        <v>321</v>
      </c>
      <c r="U153" s="26" t="s">
        <v>323</v>
      </c>
      <c r="V153" s="26"/>
      <c r="W153" s="26">
        <v>1</v>
      </c>
      <c r="X153" s="26"/>
      <c r="Y153" s="26" t="s">
        <v>324</v>
      </c>
      <c r="Z153" s="26"/>
      <c r="AA153" s="26" t="b">
        <v>0</v>
      </c>
      <c r="AB153" s="26" t="s">
        <v>330</v>
      </c>
      <c r="AC153" s="26" t="s">
        <v>330</v>
      </c>
      <c r="AD153" s="26" t="s">
        <v>332</v>
      </c>
      <c r="AE153" s="26">
        <v>30</v>
      </c>
      <c r="AF153" s="40">
        <v>43319</v>
      </c>
      <c r="AG153" s="26">
        <v>1</v>
      </c>
      <c r="AH153" s="26">
        <v>0</v>
      </c>
      <c r="AI153" s="26">
        <v>26</v>
      </c>
      <c r="AJ153" s="26">
        <v>120</v>
      </c>
      <c r="AK153" s="26" t="s">
        <v>339</v>
      </c>
      <c r="AL153" s="26" t="s">
        <v>345</v>
      </c>
      <c r="AM153" s="26">
        <v>15.9</v>
      </c>
      <c r="AN153" s="26" t="s">
        <v>346</v>
      </c>
      <c r="AO153" s="26">
        <v>1933</v>
      </c>
      <c r="AP153" s="26">
        <v>261</v>
      </c>
      <c r="AQ153" s="26">
        <v>146</v>
      </c>
      <c r="AR153" s="26">
        <v>68</v>
      </c>
      <c r="AS153" s="26">
        <v>10.9</v>
      </c>
      <c r="AT153" s="26" t="s">
        <v>350</v>
      </c>
      <c r="AU153" s="26">
        <v>4</v>
      </c>
      <c r="AV153" s="26">
        <v>2</v>
      </c>
      <c r="AW153" s="26">
        <v>0</v>
      </c>
      <c r="AX153" s="26">
        <v>46</v>
      </c>
      <c r="AY153" s="26">
        <v>0</v>
      </c>
      <c r="AZ153" s="26">
        <v>46</v>
      </c>
      <c r="BA153" s="26">
        <v>0.4</v>
      </c>
      <c r="BB153" s="26">
        <v>2.09</v>
      </c>
      <c r="BC153" s="26">
        <v>43.51</v>
      </c>
      <c r="BD153" s="26">
        <v>59.41</v>
      </c>
      <c r="BE153" s="26"/>
      <c r="BF153" s="26"/>
      <c r="BG153" s="26"/>
      <c r="BH153" s="26"/>
      <c r="BI153" s="26"/>
      <c r="BJ153" s="26"/>
      <c r="BK153" s="26"/>
      <c r="BL153" s="26"/>
      <c r="BM153" s="26"/>
      <c r="BN153" s="26"/>
      <c r="BO153" s="26">
        <v>25.03</v>
      </c>
      <c r="BP153" s="26">
        <v>0</v>
      </c>
      <c r="BQ153" s="26"/>
      <c r="BR153" s="26"/>
      <c r="BS153" s="26"/>
      <c r="BT153" s="26" t="s">
        <v>4605</v>
      </c>
      <c r="BU153" s="26">
        <v>0</v>
      </c>
      <c r="BV153" s="26"/>
      <c r="BW153" s="26"/>
      <c r="BX153" s="26"/>
      <c r="BY153" s="26"/>
      <c r="BZ153" s="26"/>
      <c r="CA153" s="26"/>
      <c r="CB153" s="26"/>
      <c r="CC153" s="26">
        <v>0</v>
      </c>
      <c r="CD153" s="26"/>
      <c r="CE153" s="26"/>
      <c r="CF153" s="26"/>
      <c r="CG153" s="26"/>
      <c r="CH153" s="26"/>
      <c r="CI153" s="26"/>
      <c r="CJ153" s="26"/>
      <c r="CK153" s="26"/>
      <c r="CL153" s="26"/>
      <c r="CM153" s="26"/>
      <c r="CN153" s="26"/>
      <c r="CO153" s="26"/>
      <c r="CP153" s="26"/>
      <c r="CQ153" s="26"/>
      <c r="CR153" s="26"/>
      <c r="CS153" s="26"/>
      <c r="CT153" s="26" t="b">
        <v>1</v>
      </c>
      <c r="CU153" s="26"/>
      <c r="CV153" s="26"/>
      <c r="CW153" s="26"/>
      <c r="CX153" s="26" t="s">
        <v>353</v>
      </c>
      <c r="CY153" s="26" t="s">
        <v>330</v>
      </c>
      <c r="CZ153" s="26">
        <v>0</v>
      </c>
      <c r="DA153" s="26"/>
      <c r="DB153" s="26"/>
      <c r="DC153" s="26"/>
      <c r="DD153" s="26"/>
      <c r="DE153" s="26">
        <v>15.2</v>
      </c>
      <c r="DF153" s="26">
        <v>46</v>
      </c>
      <c r="DG153" s="26"/>
      <c r="DH153" s="26"/>
      <c r="DI153" s="26"/>
      <c r="DJ153" s="26"/>
      <c r="DK153" s="26"/>
      <c r="DL153" s="26"/>
      <c r="DM153" s="26"/>
      <c r="DN153" s="26">
        <v>22.44</v>
      </c>
      <c r="DO153" s="26"/>
      <c r="DP153" s="26"/>
      <c r="DQ153" s="26"/>
      <c r="DR153" s="26" t="s">
        <v>330</v>
      </c>
      <c r="DS153" s="26" t="s">
        <v>319</v>
      </c>
      <c r="DT153" s="26" t="b">
        <v>1</v>
      </c>
      <c r="DU153" s="26" t="s">
        <v>83</v>
      </c>
      <c r="DV153" s="26">
        <v>3</v>
      </c>
      <c r="DW153" s="26"/>
      <c r="DX153" s="26"/>
      <c r="DY153" s="26"/>
      <c r="DZ153" s="26"/>
      <c r="EA153" s="26">
        <v>505854</v>
      </c>
    </row>
    <row r="154" spans="1:131">
      <c r="A154" s="42" t="s">
        <v>4606</v>
      </c>
      <c r="B154" s="26" t="s">
        <v>308</v>
      </c>
      <c r="C154" s="39">
        <v>43410</v>
      </c>
      <c r="D154" s="26" t="s">
        <v>4488</v>
      </c>
      <c r="E154" s="26" t="s">
        <v>4599</v>
      </c>
      <c r="F154" s="26" t="s">
        <v>4600</v>
      </c>
      <c r="G154" s="26" t="s">
        <v>310</v>
      </c>
      <c r="H154" s="26" t="s">
        <v>4377</v>
      </c>
      <c r="I154" s="26" t="s">
        <v>4601</v>
      </c>
      <c r="J154" s="26" t="s">
        <v>4602</v>
      </c>
      <c r="K154" s="26" t="s">
        <v>4603</v>
      </c>
      <c r="L154" s="26">
        <v>5043003</v>
      </c>
      <c r="M154" s="26">
        <v>1683365</v>
      </c>
      <c r="N154" s="26" t="s">
        <v>311</v>
      </c>
      <c r="O154" s="26" t="s">
        <v>312</v>
      </c>
      <c r="P154" s="26"/>
      <c r="Q154" s="26" t="s">
        <v>4604</v>
      </c>
      <c r="R154" s="26">
        <v>1</v>
      </c>
      <c r="S154" s="26" t="s">
        <v>317</v>
      </c>
      <c r="T154" s="26" t="s">
        <v>321</v>
      </c>
      <c r="U154" s="26" t="s">
        <v>323</v>
      </c>
      <c r="V154" s="26"/>
      <c r="W154" s="26">
        <v>1</v>
      </c>
      <c r="X154" s="26"/>
      <c r="Y154" s="26" t="s">
        <v>325</v>
      </c>
      <c r="Z154" s="26"/>
      <c r="AA154" s="26" t="b">
        <v>0</v>
      </c>
      <c r="AB154" s="26" t="s">
        <v>330</v>
      </c>
      <c r="AC154" s="26" t="s">
        <v>330</v>
      </c>
      <c r="AD154" s="26" t="s">
        <v>332</v>
      </c>
      <c r="AE154" s="26">
        <v>30</v>
      </c>
      <c r="AF154" s="40">
        <v>43319</v>
      </c>
      <c r="AG154" s="26" t="s">
        <v>336</v>
      </c>
      <c r="AH154" s="26">
        <v>0</v>
      </c>
      <c r="AI154" s="26">
        <v>26</v>
      </c>
      <c r="AJ154" s="26">
        <v>120</v>
      </c>
      <c r="AK154" s="26" t="s">
        <v>339</v>
      </c>
      <c r="AL154" s="26" t="s">
        <v>345</v>
      </c>
      <c r="AM154" s="26">
        <v>16.399999999999999</v>
      </c>
      <c r="AN154" s="26" t="s">
        <v>346</v>
      </c>
      <c r="AO154" s="26">
        <v>1933</v>
      </c>
      <c r="AP154" s="26">
        <v>261</v>
      </c>
      <c r="AQ154" s="26">
        <v>146</v>
      </c>
      <c r="AR154" s="26">
        <v>65</v>
      </c>
      <c r="AS154" s="26">
        <v>10</v>
      </c>
      <c r="AT154" s="26" t="s">
        <v>350</v>
      </c>
      <c r="AU154" s="26">
        <v>4</v>
      </c>
      <c r="AV154" s="26">
        <v>2</v>
      </c>
      <c r="AW154" s="26">
        <v>0</v>
      </c>
      <c r="AX154" s="26">
        <v>46</v>
      </c>
      <c r="AY154" s="26">
        <v>0</v>
      </c>
      <c r="AZ154" s="26">
        <v>46</v>
      </c>
      <c r="BA154" s="26">
        <v>0.4</v>
      </c>
      <c r="BB154" s="26">
        <v>2.21</v>
      </c>
      <c r="BC154" s="26">
        <v>43.39</v>
      </c>
      <c r="BD154" s="26">
        <v>59.79</v>
      </c>
      <c r="BE154" s="26"/>
      <c r="BF154" s="26"/>
      <c r="BG154" s="26"/>
      <c r="BH154" s="26"/>
      <c r="BI154" s="26"/>
      <c r="BJ154" s="26"/>
      <c r="BK154" s="26"/>
      <c r="BL154" s="26"/>
      <c r="BM154" s="26"/>
      <c r="BN154" s="26"/>
      <c r="BO154" s="26">
        <v>25.03</v>
      </c>
      <c r="BP154" s="26">
        <v>0</v>
      </c>
      <c r="BQ154" s="26"/>
      <c r="BR154" s="26"/>
      <c r="BS154" s="26"/>
      <c r="BT154" s="26" t="s">
        <v>4605</v>
      </c>
      <c r="BU154" s="26">
        <v>0</v>
      </c>
      <c r="BV154" s="26"/>
      <c r="BW154" s="26"/>
      <c r="BX154" s="26"/>
      <c r="BY154" s="26"/>
      <c r="BZ154" s="26"/>
      <c r="CA154" s="26"/>
      <c r="CB154" s="26"/>
      <c r="CC154" s="26">
        <v>0</v>
      </c>
      <c r="CD154" s="26"/>
      <c r="CE154" s="26"/>
      <c r="CF154" s="26"/>
      <c r="CG154" s="26"/>
      <c r="CH154" s="26"/>
      <c r="CI154" s="26"/>
      <c r="CJ154" s="26"/>
      <c r="CK154" s="26"/>
      <c r="CL154" s="26"/>
      <c r="CM154" s="26"/>
      <c r="CN154" s="26"/>
      <c r="CO154" s="26"/>
      <c r="CP154" s="26"/>
      <c r="CQ154" s="26"/>
      <c r="CR154" s="26"/>
      <c r="CS154" s="26"/>
      <c r="CT154" s="26" t="b">
        <v>1</v>
      </c>
      <c r="CU154" s="26"/>
      <c r="CV154" s="26"/>
      <c r="CW154" s="26"/>
      <c r="CX154" s="26" t="s">
        <v>353</v>
      </c>
      <c r="CY154" s="26" t="s">
        <v>330</v>
      </c>
      <c r="CZ154" s="26">
        <v>0</v>
      </c>
      <c r="DA154" s="26"/>
      <c r="DB154" s="26"/>
      <c r="DC154" s="26"/>
      <c r="DD154" s="26"/>
      <c r="DE154" s="26">
        <v>33</v>
      </c>
      <c r="DF154" s="26">
        <v>46</v>
      </c>
      <c r="DG154" s="26"/>
      <c r="DH154" s="26"/>
      <c r="DI154" s="26"/>
      <c r="DJ154" s="26"/>
      <c r="DK154" s="26"/>
      <c r="DL154" s="26"/>
      <c r="DM154" s="26"/>
      <c r="DN154" s="26">
        <v>21.85</v>
      </c>
      <c r="DO154" s="26"/>
      <c r="DP154" s="26"/>
      <c r="DQ154" s="26"/>
      <c r="DR154" s="26" t="s">
        <v>330</v>
      </c>
      <c r="DS154" s="26" t="s">
        <v>319</v>
      </c>
      <c r="DT154" s="26" t="b">
        <v>1</v>
      </c>
      <c r="DU154" s="26" t="s">
        <v>83</v>
      </c>
      <c r="DV154" s="26">
        <v>3</v>
      </c>
      <c r="DW154" s="26"/>
      <c r="DX154" s="26"/>
      <c r="DY154" s="26"/>
      <c r="DZ154" s="26"/>
      <c r="EA154" s="26">
        <v>505854</v>
      </c>
    </row>
    <row r="155" spans="1:131">
      <c r="A155" s="42" t="s">
        <v>4607</v>
      </c>
      <c r="B155" s="26" t="s">
        <v>308</v>
      </c>
      <c r="C155" s="39">
        <v>43410</v>
      </c>
      <c r="D155" s="26" t="s">
        <v>4488</v>
      </c>
      <c r="E155" s="26" t="s">
        <v>4599</v>
      </c>
      <c r="F155" s="26" t="s">
        <v>4600</v>
      </c>
      <c r="G155" s="26" t="s">
        <v>310</v>
      </c>
      <c r="H155" s="26" t="s">
        <v>4377</v>
      </c>
      <c r="I155" s="26" t="s">
        <v>4601</v>
      </c>
      <c r="J155" s="26" t="s">
        <v>4602</v>
      </c>
      <c r="K155" s="26" t="s">
        <v>4603</v>
      </c>
      <c r="L155" s="26">
        <v>5043003</v>
      </c>
      <c r="M155" s="26">
        <v>1683365</v>
      </c>
      <c r="N155" s="26" t="s">
        <v>311</v>
      </c>
      <c r="O155" s="26" t="s">
        <v>312</v>
      </c>
      <c r="P155" s="26"/>
      <c r="Q155" s="26" t="s">
        <v>4604</v>
      </c>
      <c r="R155" s="26">
        <v>1</v>
      </c>
      <c r="S155" s="26" t="s">
        <v>318</v>
      </c>
      <c r="T155" s="26" t="s">
        <v>321</v>
      </c>
      <c r="U155" s="26" t="s">
        <v>323</v>
      </c>
      <c r="V155" s="26"/>
      <c r="W155" s="26">
        <v>1</v>
      </c>
      <c r="X155" s="26"/>
      <c r="Y155" s="26" t="s">
        <v>328</v>
      </c>
      <c r="Z155" s="26"/>
      <c r="AA155" s="26" t="s">
        <v>329</v>
      </c>
      <c r="AB155" s="26" t="s">
        <v>331</v>
      </c>
      <c r="AC155" s="26" t="s">
        <v>258</v>
      </c>
      <c r="AD155" s="26" t="s">
        <v>335</v>
      </c>
      <c r="AE155" s="26">
        <v>30</v>
      </c>
      <c r="AF155" s="40">
        <v>43319</v>
      </c>
      <c r="AG155" s="26" t="s">
        <v>336</v>
      </c>
      <c r="AH155" s="26">
        <v>0</v>
      </c>
      <c r="AI155" s="26">
        <v>26</v>
      </c>
      <c r="AJ155" s="26">
        <v>120</v>
      </c>
      <c r="AK155" s="26" t="s">
        <v>339</v>
      </c>
      <c r="AL155" s="26" t="s">
        <v>345</v>
      </c>
      <c r="AM155" s="26">
        <v>17.8</v>
      </c>
      <c r="AN155" s="26" t="s">
        <v>346</v>
      </c>
      <c r="AO155" s="26">
        <v>1933</v>
      </c>
      <c r="AP155" s="26">
        <v>261</v>
      </c>
      <c r="AQ155" s="26">
        <v>146</v>
      </c>
      <c r="AR155" s="26">
        <v>65</v>
      </c>
      <c r="AS155" s="26">
        <v>5</v>
      </c>
      <c r="AT155" s="26" t="s">
        <v>350</v>
      </c>
      <c r="AU155" s="26">
        <v>2</v>
      </c>
      <c r="AV155" s="26">
        <v>2</v>
      </c>
      <c r="AW155" s="26">
        <v>0</v>
      </c>
      <c r="AX155" s="26">
        <v>49</v>
      </c>
      <c r="AY155" s="26">
        <v>0</v>
      </c>
      <c r="AZ155" s="26">
        <v>49</v>
      </c>
      <c r="BA155" s="26">
        <v>0.6</v>
      </c>
      <c r="BB155" s="26">
        <v>2.73</v>
      </c>
      <c r="BC155" s="26">
        <v>45.17</v>
      </c>
      <c r="BD155" s="26">
        <v>62.97</v>
      </c>
      <c r="BE155" s="26"/>
      <c r="BF155" s="26"/>
      <c r="BG155" s="26"/>
      <c r="BH155" s="26"/>
      <c r="BI155" s="26"/>
      <c r="BJ155" s="26"/>
      <c r="BK155" s="26"/>
      <c r="BL155" s="26"/>
      <c r="BM155" s="26"/>
      <c r="BN155" s="26"/>
      <c r="BO155" s="26">
        <v>25.03</v>
      </c>
      <c r="BP155" s="26">
        <v>0</v>
      </c>
      <c r="BQ155" s="26"/>
      <c r="BR155" s="26"/>
      <c r="BS155" s="26"/>
      <c r="BT155" s="26" t="s">
        <v>4605</v>
      </c>
      <c r="BU155" s="26">
        <v>0</v>
      </c>
      <c r="BV155" s="26"/>
      <c r="BW155" s="26"/>
      <c r="BX155" s="26"/>
      <c r="BY155" s="26"/>
      <c r="BZ155" s="26"/>
      <c r="CA155" s="26"/>
      <c r="CB155" s="26"/>
      <c r="CC155" s="26">
        <v>0</v>
      </c>
      <c r="CD155" s="26"/>
      <c r="CE155" s="26"/>
      <c r="CF155" s="26"/>
      <c r="CG155" s="26"/>
      <c r="CH155" s="26"/>
      <c r="CI155" s="26"/>
      <c r="CJ155" s="26"/>
      <c r="CK155" s="26"/>
      <c r="CL155" s="26"/>
      <c r="CM155" s="26"/>
      <c r="CN155" s="26"/>
      <c r="CO155" s="26"/>
      <c r="CP155" s="26"/>
      <c r="CQ155" s="26"/>
      <c r="CR155" s="26"/>
      <c r="CS155" s="26"/>
      <c r="CT155" s="26" t="b">
        <v>1</v>
      </c>
      <c r="CU155" s="26"/>
      <c r="CV155" s="26"/>
      <c r="CW155" s="26"/>
      <c r="CX155" s="26" t="s">
        <v>354</v>
      </c>
      <c r="CY155" s="26" t="s">
        <v>330</v>
      </c>
      <c r="CZ155" s="26">
        <v>0</v>
      </c>
      <c r="DA155" s="26"/>
      <c r="DB155" s="26"/>
      <c r="DC155" s="26"/>
      <c r="DD155" s="26"/>
      <c r="DE155" s="26">
        <v>16.399999999999999</v>
      </c>
      <c r="DF155" s="26">
        <v>49</v>
      </c>
      <c r="DG155" s="26"/>
      <c r="DH155" s="26"/>
      <c r="DI155" s="26"/>
      <c r="DJ155" s="26"/>
      <c r="DK155" s="26"/>
      <c r="DL155" s="26"/>
      <c r="DM155" s="26"/>
      <c r="DN155" s="26">
        <v>32.92</v>
      </c>
      <c r="DO155" s="26"/>
      <c r="DP155" s="26"/>
      <c r="DQ155" s="26"/>
      <c r="DR155" s="26" t="s">
        <v>330</v>
      </c>
      <c r="DS155" s="26" t="s">
        <v>319</v>
      </c>
      <c r="DT155" s="26" t="b">
        <v>1</v>
      </c>
      <c r="DU155" s="26" t="s">
        <v>357</v>
      </c>
      <c r="DV155" s="26">
        <v>3</v>
      </c>
      <c r="DW155" s="26"/>
      <c r="DX155" s="26"/>
      <c r="DY155" s="26"/>
      <c r="DZ155" s="26"/>
      <c r="EA155" s="26">
        <v>505854</v>
      </c>
    </row>
    <row r="156" spans="1:131">
      <c r="A156" s="42" t="s">
        <v>4608</v>
      </c>
      <c r="B156" s="26" t="s">
        <v>308</v>
      </c>
      <c r="C156" s="39">
        <v>43410</v>
      </c>
      <c r="D156" s="26" t="s">
        <v>4488</v>
      </c>
      <c r="E156" s="26" t="s">
        <v>4599</v>
      </c>
      <c r="F156" s="26" t="s">
        <v>4600</v>
      </c>
      <c r="G156" s="26" t="s">
        <v>310</v>
      </c>
      <c r="H156" s="26" t="s">
        <v>4377</v>
      </c>
      <c r="I156" s="26" t="s">
        <v>4601</v>
      </c>
      <c r="J156" s="26" t="s">
        <v>4602</v>
      </c>
      <c r="K156" s="26" t="s">
        <v>4603</v>
      </c>
      <c r="L156" s="26">
        <v>5043003</v>
      </c>
      <c r="M156" s="26">
        <v>1683365</v>
      </c>
      <c r="N156" s="26" t="s">
        <v>311</v>
      </c>
      <c r="O156" s="26" t="s">
        <v>312</v>
      </c>
      <c r="P156" s="26"/>
      <c r="Q156" s="26" t="s">
        <v>4604</v>
      </c>
      <c r="R156" s="26">
        <v>1</v>
      </c>
      <c r="S156" s="26" t="s">
        <v>319</v>
      </c>
      <c r="T156" s="26" t="s">
        <v>321</v>
      </c>
      <c r="U156" s="26" t="s">
        <v>323</v>
      </c>
      <c r="V156" s="26"/>
      <c r="W156" s="26">
        <v>4</v>
      </c>
      <c r="X156" s="26"/>
      <c r="Y156" s="26" t="s">
        <v>327</v>
      </c>
      <c r="Z156" s="26"/>
      <c r="AA156" s="26" t="s">
        <v>329</v>
      </c>
      <c r="AB156" s="26" t="s">
        <v>331</v>
      </c>
      <c r="AC156" s="26" t="s">
        <v>258</v>
      </c>
      <c r="AD156" s="26" t="s">
        <v>335</v>
      </c>
      <c r="AE156" s="26">
        <v>30</v>
      </c>
      <c r="AF156" s="40">
        <v>43319</v>
      </c>
      <c r="AG156" s="26" t="s">
        <v>336</v>
      </c>
      <c r="AH156" s="26">
        <v>0</v>
      </c>
      <c r="AI156" s="26">
        <v>26</v>
      </c>
      <c r="AJ156" s="26">
        <v>120</v>
      </c>
      <c r="AK156" s="26" t="s">
        <v>339</v>
      </c>
      <c r="AL156" s="26" t="s">
        <v>345</v>
      </c>
      <c r="AM156" s="26">
        <v>17.899999999999999</v>
      </c>
      <c r="AN156" s="26" t="s">
        <v>346</v>
      </c>
      <c r="AO156" s="26">
        <v>1933</v>
      </c>
      <c r="AP156" s="26">
        <v>261</v>
      </c>
      <c r="AQ156" s="26">
        <v>146</v>
      </c>
      <c r="AR156" s="26">
        <v>61</v>
      </c>
      <c r="AS156" s="26">
        <v>4.5999999999999996</v>
      </c>
      <c r="AT156" s="26" t="s">
        <v>350</v>
      </c>
      <c r="AU156" s="26">
        <v>2</v>
      </c>
      <c r="AV156" s="26">
        <v>2</v>
      </c>
      <c r="AW156" s="26">
        <v>0</v>
      </c>
      <c r="AX156" s="26">
        <v>44</v>
      </c>
      <c r="AY156" s="26">
        <v>0</v>
      </c>
      <c r="AZ156" s="26">
        <v>44</v>
      </c>
      <c r="BA156" s="26">
        <v>0.6</v>
      </c>
      <c r="BB156" s="26">
        <v>2.89</v>
      </c>
      <c r="BC156" s="26">
        <v>40.01</v>
      </c>
      <c r="BD156" s="26">
        <v>57.91</v>
      </c>
      <c r="BE156" s="26"/>
      <c r="BF156" s="26"/>
      <c r="BG156" s="26"/>
      <c r="BH156" s="26"/>
      <c r="BI156" s="26"/>
      <c r="BJ156" s="26"/>
      <c r="BK156" s="26"/>
      <c r="BL156" s="26"/>
      <c r="BM156" s="26"/>
      <c r="BN156" s="26"/>
      <c r="BO156" s="26">
        <v>25.03</v>
      </c>
      <c r="BP156" s="26">
        <v>0</v>
      </c>
      <c r="BQ156" s="26"/>
      <c r="BR156" s="26"/>
      <c r="BS156" s="26"/>
      <c r="BT156" s="26" t="s">
        <v>4605</v>
      </c>
      <c r="BU156" s="26">
        <v>0</v>
      </c>
      <c r="BV156" s="26"/>
      <c r="BW156" s="26"/>
      <c r="BX156" s="26"/>
      <c r="BY156" s="26"/>
      <c r="BZ156" s="26"/>
      <c r="CA156" s="26"/>
      <c r="CB156" s="26"/>
      <c r="CC156" s="26">
        <v>0</v>
      </c>
      <c r="CD156" s="26"/>
      <c r="CE156" s="26"/>
      <c r="CF156" s="26"/>
      <c r="CG156" s="26"/>
      <c r="CH156" s="26"/>
      <c r="CI156" s="26"/>
      <c r="CJ156" s="26"/>
      <c r="CK156" s="26"/>
      <c r="CL156" s="26"/>
      <c r="CM156" s="26"/>
      <c r="CN156" s="26"/>
      <c r="CO156" s="26"/>
      <c r="CP156" s="26"/>
      <c r="CQ156" s="26"/>
      <c r="CR156" s="26"/>
      <c r="CS156" s="26"/>
      <c r="CT156" s="26" t="b">
        <v>1</v>
      </c>
      <c r="CU156" s="26"/>
      <c r="CV156" s="26"/>
      <c r="CW156" s="26"/>
      <c r="CX156" s="26" t="s">
        <v>354</v>
      </c>
      <c r="CY156" s="26" t="s">
        <v>330</v>
      </c>
      <c r="CZ156" s="26">
        <v>0</v>
      </c>
      <c r="DA156" s="26"/>
      <c r="DB156" s="26"/>
      <c r="DC156" s="26"/>
      <c r="DD156" s="26"/>
      <c r="DE156" s="26">
        <v>33</v>
      </c>
      <c r="DF156" s="26">
        <v>44</v>
      </c>
      <c r="DG156" s="26"/>
      <c r="DH156" s="26"/>
      <c r="DI156" s="26"/>
      <c r="DJ156" s="26"/>
      <c r="DK156" s="26"/>
      <c r="DL156" s="26"/>
      <c r="DM156" s="26"/>
      <c r="DN156" s="26">
        <v>10.029999999999999</v>
      </c>
      <c r="DO156" s="26"/>
      <c r="DP156" s="26"/>
      <c r="DQ156" s="26"/>
      <c r="DR156" s="26" t="s">
        <v>330</v>
      </c>
      <c r="DS156" s="26" t="s">
        <v>319</v>
      </c>
      <c r="DT156" s="26" t="b">
        <v>0</v>
      </c>
      <c r="DU156" s="26" t="s">
        <v>358</v>
      </c>
      <c r="DV156" s="26">
        <v>3</v>
      </c>
      <c r="DW156" s="26"/>
      <c r="DX156" s="26"/>
      <c r="DY156" s="26"/>
      <c r="DZ156" s="26"/>
      <c r="EA156" s="26">
        <v>505854</v>
      </c>
    </row>
    <row r="157" spans="1:131">
      <c r="A157" s="42" t="s">
        <v>4609</v>
      </c>
      <c r="B157" s="26" t="s">
        <v>308</v>
      </c>
      <c r="C157" s="39">
        <v>43410</v>
      </c>
      <c r="D157" s="26" t="s">
        <v>4488</v>
      </c>
      <c r="E157" s="26" t="s">
        <v>4599</v>
      </c>
      <c r="F157" s="26" t="s">
        <v>4600</v>
      </c>
      <c r="G157" s="26" t="s">
        <v>310</v>
      </c>
      <c r="H157" s="26" t="s">
        <v>4377</v>
      </c>
      <c r="I157" s="26" t="s">
        <v>4601</v>
      </c>
      <c r="J157" s="26" t="s">
        <v>4602</v>
      </c>
      <c r="K157" s="26" t="s">
        <v>4603</v>
      </c>
      <c r="L157" s="26">
        <v>5043003</v>
      </c>
      <c r="M157" s="26">
        <v>1683365</v>
      </c>
      <c r="N157" s="26" t="s">
        <v>311</v>
      </c>
      <c r="O157" s="26" t="s">
        <v>312</v>
      </c>
      <c r="P157" s="26"/>
      <c r="Q157" s="26" t="s">
        <v>4604</v>
      </c>
      <c r="R157" s="26">
        <v>2</v>
      </c>
      <c r="S157" s="26" t="s">
        <v>315</v>
      </c>
      <c r="T157" s="26" t="s">
        <v>321</v>
      </c>
      <c r="U157" s="26" t="s">
        <v>323</v>
      </c>
      <c r="V157" s="26"/>
      <c r="W157" s="26">
        <v>1</v>
      </c>
      <c r="X157" s="26"/>
      <c r="Y157" s="26" t="s">
        <v>324</v>
      </c>
      <c r="Z157" s="26"/>
      <c r="AA157" s="26" t="b">
        <v>0</v>
      </c>
      <c r="AB157" s="26" t="s">
        <v>330</v>
      </c>
      <c r="AC157" s="26" t="s">
        <v>330</v>
      </c>
      <c r="AD157" s="26" t="s">
        <v>332</v>
      </c>
      <c r="AE157" s="26">
        <v>30</v>
      </c>
      <c r="AF157" s="40">
        <v>43319</v>
      </c>
      <c r="AG157" s="26">
        <v>1</v>
      </c>
      <c r="AH157" s="26">
        <v>0</v>
      </c>
      <c r="AI157" s="26">
        <v>26</v>
      </c>
      <c r="AJ157" s="26">
        <v>230</v>
      </c>
      <c r="AK157" s="26" t="s">
        <v>339</v>
      </c>
      <c r="AL157" s="26" t="s">
        <v>4368</v>
      </c>
      <c r="AM157" s="26">
        <v>14.4</v>
      </c>
      <c r="AN157" s="26" t="s">
        <v>346</v>
      </c>
      <c r="AO157" s="26">
        <v>1384</v>
      </c>
      <c r="AP157" s="26">
        <v>261</v>
      </c>
      <c r="AQ157" s="26">
        <v>146</v>
      </c>
      <c r="AR157" s="26">
        <v>68</v>
      </c>
      <c r="AS157" s="26">
        <v>16.5</v>
      </c>
      <c r="AT157" s="26" t="s">
        <v>350</v>
      </c>
      <c r="AU157" s="26">
        <v>5</v>
      </c>
      <c r="AV157" s="26">
        <v>0</v>
      </c>
      <c r="AW157" s="26">
        <v>0</v>
      </c>
      <c r="AX157" s="26">
        <v>46</v>
      </c>
      <c r="AY157" s="26">
        <v>0</v>
      </c>
      <c r="AZ157" s="26">
        <v>46</v>
      </c>
      <c r="BA157" s="26">
        <v>0.4</v>
      </c>
      <c r="BB157" s="26">
        <v>2.09</v>
      </c>
      <c r="BC157" s="26">
        <v>43.51</v>
      </c>
      <c r="BD157" s="26">
        <v>57.91</v>
      </c>
      <c r="BE157" s="26"/>
      <c r="BF157" s="26"/>
      <c r="BG157" s="26"/>
      <c r="BH157" s="26"/>
      <c r="BI157" s="26"/>
      <c r="BJ157" s="26"/>
      <c r="BK157" s="26"/>
      <c r="BL157" s="26"/>
      <c r="BM157" s="26"/>
      <c r="BN157" s="26"/>
      <c r="BO157" s="26">
        <v>25.31</v>
      </c>
      <c r="BP157" s="26">
        <v>0</v>
      </c>
      <c r="BQ157" s="26"/>
      <c r="BR157" s="26"/>
      <c r="BS157" s="26"/>
      <c r="BT157" s="26" t="s">
        <v>4605</v>
      </c>
      <c r="BU157" s="26">
        <v>0</v>
      </c>
      <c r="BV157" s="26"/>
      <c r="BW157" s="26"/>
      <c r="BX157" s="26"/>
      <c r="BY157" s="26"/>
      <c r="BZ157" s="26"/>
      <c r="CA157" s="26"/>
      <c r="CB157" s="26"/>
      <c r="CC157" s="26">
        <v>0</v>
      </c>
      <c r="CD157" s="26"/>
      <c r="CE157" s="26"/>
      <c r="CF157" s="26"/>
      <c r="CG157" s="26"/>
      <c r="CH157" s="26"/>
      <c r="CI157" s="26"/>
      <c r="CJ157" s="26"/>
      <c r="CK157" s="26"/>
      <c r="CL157" s="26"/>
      <c r="CM157" s="26"/>
      <c r="CN157" s="26"/>
      <c r="CO157" s="26"/>
      <c r="CP157" s="26"/>
      <c r="CQ157" s="26"/>
      <c r="CR157" s="26"/>
      <c r="CS157" s="26"/>
      <c r="CT157" s="26" t="b">
        <v>1</v>
      </c>
      <c r="CU157" s="26"/>
      <c r="CV157" s="26"/>
      <c r="CW157" s="26"/>
      <c r="CX157" s="26" t="s">
        <v>4369</v>
      </c>
      <c r="CY157" s="26" t="s">
        <v>330</v>
      </c>
      <c r="CZ157" s="26">
        <v>0</v>
      </c>
      <c r="DA157" s="26"/>
      <c r="DB157" s="26"/>
      <c r="DC157" s="26"/>
      <c r="DD157" s="26"/>
      <c r="DE157" s="26">
        <v>15.2</v>
      </c>
      <c r="DF157" s="26">
        <v>46</v>
      </c>
      <c r="DG157" s="26"/>
      <c r="DH157" s="26"/>
      <c r="DI157" s="26"/>
      <c r="DJ157" s="26"/>
      <c r="DK157" s="26"/>
      <c r="DL157" s="26"/>
      <c r="DM157" s="26"/>
      <c r="DN157" s="26">
        <v>22.44</v>
      </c>
      <c r="DO157" s="26"/>
      <c r="DP157" s="26"/>
      <c r="DQ157" s="26"/>
      <c r="DR157" s="26" t="s">
        <v>330</v>
      </c>
      <c r="DS157" s="26" t="s">
        <v>319</v>
      </c>
      <c r="DT157" s="26" t="b">
        <v>1</v>
      </c>
      <c r="DU157" s="26" t="s">
        <v>83</v>
      </c>
      <c r="DV157" s="26">
        <v>3</v>
      </c>
      <c r="DW157" s="26"/>
      <c r="DX157" s="26"/>
      <c r="DY157" s="26"/>
      <c r="DZ157" s="26"/>
      <c r="EA157" s="26">
        <v>505854</v>
      </c>
    </row>
    <row r="158" spans="1:131">
      <c r="A158" s="42" t="s">
        <v>4610</v>
      </c>
      <c r="B158" s="26" t="s">
        <v>308</v>
      </c>
      <c r="C158" s="39">
        <v>43410</v>
      </c>
      <c r="D158" s="26" t="s">
        <v>4488</v>
      </c>
      <c r="E158" s="26" t="s">
        <v>4599</v>
      </c>
      <c r="F158" s="26" t="s">
        <v>4600</v>
      </c>
      <c r="G158" s="26" t="s">
        <v>310</v>
      </c>
      <c r="H158" s="26" t="s">
        <v>4377</v>
      </c>
      <c r="I158" s="26" t="s">
        <v>4601</v>
      </c>
      <c r="J158" s="26" t="s">
        <v>4602</v>
      </c>
      <c r="K158" s="26" t="s">
        <v>4603</v>
      </c>
      <c r="L158" s="26">
        <v>5043003</v>
      </c>
      <c r="M158" s="26">
        <v>1683365</v>
      </c>
      <c r="N158" s="26" t="s">
        <v>311</v>
      </c>
      <c r="O158" s="26" t="s">
        <v>312</v>
      </c>
      <c r="P158" s="26"/>
      <c r="Q158" s="26" t="s">
        <v>4604</v>
      </c>
      <c r="R158" s="26">
        <v>2</v>
      </c>
      <c r="S158" s="26" t="s">
        <v>317</v>
      </c>
      <c r="T158" s="26" t="s">
        <v>321</v>
      </c>
      <c r="U158" s="26" t="s">
        <v>323</v>
      </c>
      <c r="V158" s="26"/>
      <c r="W158" s="26">
        <v>1</v>
      </c>
      <c r="X158" s="26"/>
      <c r="Y158" s="26" t="s">
        <v>325</v>
      </c>
      <c r="Z158" s="26"/>
      <c r="AA158" s="26" t="b">
        <v>0</v>
      </c>
      <c r="AB158" s="26" t="s">
        <v>330</v>
      </c>
      <c r="AC158" s="26" t="s">
        <v>330</v>
      </c>
      <c r="AD158" s="26" t="s">
        <v>332</v>
      </c>
      <c r="AE158" s="26">
        <v>30</v>
      </c>
      <c r="AF158" s="40">
        <v>43319</v>
      </c>
      <c r="AG158" s="26" t="s">
        <v>336</v>
      </c>
      <c r="AH158" s="26">
        <v>0</v>
      </c>
      <c r="AI158" s="26">
        <v>26</v>
      </c>
      <c r="AJ158" s="26">
        <v>230</v>
      </c>
      <c r="AK158" s="26" t="s">
        <v>339</v>
      </c>
      <c r="AL158" s="26" t="s">
        <v>4368</v>
      </c>
      <c r="AM158" s="26">
        <v>14.8</v>
      </c>
      <c r="AN158" s="26" t="s">
        <v>346</v>
      </c>
      <c r="AO158" s="26">
        <v>1384</v>
      </c>
      <c r="AP158" s="26">
        <v>261</v>
      </c>
      <c r="AQ158" s="26">
        <v>146</v>
      </c>
      <c r="AR158" s="26">
        <v>65</v>
      </c>
      <c r="AS158" s="26">
        <v>15.3</v>
      </c>
      <c r="AT158" s="26" t="s">
        <v>350</v>
      </c>
      <c r="AU158" s="26">
        <v>5</v>
      </c>
      <c r="AV158" s="26">
        <v>0</v>
      </c>
      <c r="AW158" s="26">
        <v>0</v>
      </c>
      <c r="AX158" s="26">
        <v>46</v>
      </c>
      <c r="AY158" s="26">
        <v>0</v>
      </c>
      <c r="AZ158" s="26">
        <v>46</v>
      </c>
      <c r="BA158" s="26">
        <v>0.4</v>
      </c>
      <c r="BB158" s="26">
        <v>2.21</v>
      </c>
      <c r="BC158" s="26">
        <v>43.39</v>
      </c>
      <c r="BD158" s="26">
        <v>58.19</v>
      </c>
      <c r="BE158" s="26"/>
      <c r="BF158" s="26"/>
      <c r="BG158" s="26"/>
      <c r="BH158" s="26"/>
      <c r="BI158" s="26"/>
      <c r="BJ158" s="26"/>
      <c r="BK158" s="26"/>
      <c r="BL158" s="26"/>
      <c r="BM158" s="26"/>
      <c r="BN158" s="26"/>
      <c r="BO158" s="26">
        <v>25.31</v>
      </c>
      <c r="BP158" s="26">
        <v>0</v>
      </c>
      <c r="BQ158" s="26"/>
      <c r="BR158" s="26"/>
      <c r="BS158" s="26"/>
      <c r="BT158" s="26" t="s">
        <v>4605</v>
      </c>
      <c r="BU158" s="26">
        <v>0</v>
      </c>
      <c r="BV158" s="26"/>
      <c r="BW158" s="26"/>
      <c r="BX158" s="26"/>
      <c r="BY158" s="26"/>
      <c r="BZ158" s="26"/>
      <c r="CA158" s="26"/>
      <c r="CB158" s="26"/>
      <c r="CC158" s="26">
        <v>0</v>
      </c>
      <c r="CD158" s="26"/>
      <c r="CE158" s="26"/>
      <c r="CF158" s="26"/>
      <c r="CG158" s="26"/>
      <c r="CH158" s="26"/>
      <c r="CI158" s="26"/>
      <c r="CJ158" s="26"/>
      <c r="CK158" s="26"/>
      <c r="CL158" s="26"/>
      <c r="CM158" s="26"/>
      <c r="CN158" s="26"/>
      <c r="CO158" s="26"/>
      <c r="CP158" s="26"/>
      <c r="CQ158" s="26"/>
      <c r="CR158" s="26"/>
      <c r="CS158" s="26"/>
      <c r="CT158" s="26" t="b">
        <v>1</v>
      </c>
      <c r="CU158" s="26"/>
      <c r="CV158" s="26"/>
      <c r="CW158" s="26"/>
      <c r="CX158" s="26" t="s">
        <v>4369</v>
      </c>
      <c r="CY158" s="26" t="s">
        <v>330</v>
      </c>
      <c r="CZ158" s="26">
        <v>0</v>
      </c>
      <c r="DA158" s="26"/>
      <c r="DB158" s="26"/>
      <c r="DC158" s="26"/>
      <c r="DD158" s="26"/>
      <c r="DE158" s="26">
        <v>33</v>
      </c>
      <c r="DF158" s="26">
        <v>46</v>
      </c>
      <c r="DG158" s="26"/>
      <c r="DH158" s="26"/>
      <c r="DI158" s="26"/>
      <c r="DJ158" s="26"/>
      <c r="DK158" s="26"/>
      <c r="DL158" s="26"/>
      <c r="DM158" s="26"/>
      <c r="DN158" s="26">
        <v>21.85</v>
      </c>
      <c r="DO158" s="26"/>
      <c r="DP158" s="26"/>
      <c r="DQ158" s="26"/>
      <c r="DR158" s="26" t="s">
        <v>330</v>
      </c>
      <c r="DS158" s="26" t="s">
        <v>319</v>
      </c>
      <c r="DT158" s="26" t="b">
        <v>1</v>
      </c>
      <c r="DU158" s="26" t="s">
        <v>83</v>
      </c>
      <c r="DV158" s="26">
        <v>3</v>
      </c>
      <c r="DW158" s="26"/>
      <c r="DX158" s="26"/>
      <c r="DY158" s="26"/>
      <c r="DZ158" s="26"/>
      <c r="EA158" s="26">
        <v>505854</v>
      </c>
    </row>
    <row r="159" spans="1:131">
      <c r="A159" s="42" t="s">
        <v>4611</v>
      </c>
      <c r="B159" s="26" t="s">
        <v>308</v>
      </c>
      <c r="C159" s="39">
        <v>43410</v>
      </c>
      <c r="D159" s="26" t="s">
        <v>4488</v>
      </c>
      <c r="E159" s="26" t="s">
        <v>4599</v>
      </c>
      <c r="F159" s="26" t="s">
        <v>4600</v>
      </c>
      <c r="G159" s="26" t="s">
        <v>310</v>
      </c>
      <c r="H159" s="26" t="s">
        <v>4377</v>
      </c>
      <c r="I159" s="26" t="s">
        <v>4601</v>
      </c>
      <c r="J159" s="26" t="s">
        <v>4602</v>
      </c>
      <c r="K159" s="26" t="s">
        <v>4603</v>
      </c>
      <c r="L159" s="26">
        <v>5043003</v>
      </c>
      <c r="M159" s="26">
        <v>1683365</v>
      </c>
      <c r="N159" s="26" t="s">
        <v>311</v>
      </c>
      <c r="O159" s="26" t="s">
        <v>312</v>
      </c>
      <c r="P159" s="26"/>
      <c r="Q159" s="26" t="s">
        <v>4604</v>
      </c>
      <c r="R159" s="26">
        <v>2</v>
      </c>
      <c r="S159" s="26" t="s">
        <v>318</v>
      </c>
      <c r="T159" s="26" t="s">
        <v>321</v>
      </c>
      <c r="U159" s="26" t="s">
        <v>323</v>
      </c>
      <c r="V159" s="26"/>
      <c r="W159" s="26">
        <v>1</v>
      </c>
      <c r="X159" s="26"/>
      <c r="Y159" s="26" t="s">
        <v>328</v>
      </c>
      <c r="Z159" s="26"/>
      <c r="AA159" s="26" t="s">
        <v>329</v>
      </c>
      <c r="AB159" s="26" t="s">
        <v>331</v>
      </c>
      <c r="AC159" s="26" t="s">
        <v>258</v>
      </c>
      <c r="AD159" s="26" t="s">
        <v>335</v>
      </c>
      <c r="AE159" s="26">
        <v>30</v>
      </c>
      <c r="AF159" s="40">
        <v>43319</v>
      </c>
      <c r="AG159" s="26" t="s">
        <v>336</v>
      </c>
      <c r="AH159" s="26">
        <v>0</v>
      </c>
      <c r="AI159" s="26">
        <v>26</v>
      </c>
      <c r="AJ159" s="26">
        <v>230</v>
      </c>
      <c r="AK159" s="26" t="s">
        <v>339</v>
      </c>
      <c r="AL159" s="26" t="s">
        <v>4368</v>
      </c>
      <c r="AM159" s="26">
        <v>16.8</v>
      </c>
      <c r="AN159" s="26" t="s">
        <v>346</v>
      </c>
      <c r="AO159" s="26">
        <v>1384</v>
      </c>
      <c r="AP159" s="26">
        <v>261</v>
      </c>
      <c r="AQ159" s="26">
        <v>146</v>
      </c>
      <c r="AR159" s="26">
        <v>65</v>
      </c>
      <c r="AS159" s="26">
        <v>7.4</v>
      </c>
      <c r="AT159" s="26" t="s">
        <v>350</v>
      </c>
      <c r="AU159" s="26">
        <v>3</v>
      </c>
      <c r="AV159" s="26">
        <v>0</v>
      </c>
      <c r="AW159" s="26">
        <v>0</v>
      </c>
      <c r="AX159" s="26">
        <v>49</v>
      </c>
      <c r="AY159" s="26">
        <v>0</v>
      </c>
      <c r="AZ159" s="26">
        <v>49</v>
      </c>
      <c r="BA159" s="26">
        <v>0.6</v>
      </c>
      <c r="BB159" s="26">
        <v>2.73</v>
      </c>
      <c r="BC159" s="26">
        <v>45.17</v>
      </c>
      <c r="BD159" s="26">
        <v>61.97</v>
      </c>
      <c r="BE159" s="26"/>
      <c r="BF159" s="26"/>
      <c r="BG159" s="26"/>
      <c r="BH159" s="26"/>
      <c r="BI159" s="26"/>
      <c r="BJ159" s="26"/>
      <c r="BK159" s="26"/>
      <c r="BL159" s="26"/>
      <c r="BM159" s="26"/>
      <c r="BN159" s="26"/>
      <c r="BO159" s="26">
        <v>25.31</v>
      </c>
      <c r="BP159" s="26">
        <v>0</v>
      </c>
      <c r="BQ159" s="26"/>
      <c r="BR159" s="26"/>
      <c r="BS159" s="26"/>
      <c r="BT159" s="26" t="s">
        <v>4605</v>
      </c>
      <c r="BU159" s="26">
        <v>0</v>
      </c>
      <c r="BV159" s="26"/>
      <c r="BW159" s="26"/>
      <c r="BX159" s="26"/>
      <c r="BY159" s="26"/>
      <c r="BZ159" s="26"/>
      <c r="CA159" s="26"/>
      <c r="CB159" s="26"/>
      <c r="CC159" s="26">
        <v>0</v>
      </c>
      <c r="CD159" s="26"/>
      <c r="CE159" s="26"/>
      <c r="CF159" s="26"/>
      <c r="CG159" s="26"/>
      <c r="CH159" s="26"/>
      <c r="CI159" s="26"/>
      <c r="CJ159" s="26"/>
      <c r="CK159" s="26"/>
      <c r="CL159" s="26"/>
      <c r="CM159" s="26"/>
      <c r="CN159" s="26"/>
      <c r="CO159" s="26"/>
      <c r="CP159" s="26"/>
      <c r="CQ159" s="26"/>
      <c r="CR159" s="26"/>
      <c r="CS159" s="26"/>
      <c r="CT159" s="26" t="b">
        <v>1</v>
      </c>
      <c r="CU159" s="26"/>
      <c r="CV159" s="26"/>
      <c r="CW159" s="26"/>
      <c r="CX159" s="26" t="s">
        <v>355</v>
      </c>
      <c r="CY159" s="26" t="s">
        <v>330</v>
      </c>
      <c r="CZ159" s="26">
        <v>0</v>
      </c>
      <c r="DA159" s="26"/>
      <c r="DB159" s="26"/>
      <c r="DC159" s="26"/>
      <c r="DD159" s="26"/>
      <c r="DE159" s="26">
        <v>16.399999999999999</v>
      </c>
      <c r="DF159" s="26">
        <v>49</v>
      </c>
      <c r="DG159" s="26"/>
      <c r="DH159" s="26"/>
      <c r="DI159" s="26"/>
      <c r="DJ159" s="26"/>
      <c r="DK159" s="26"/>
      <c r="DL159" s="26"/>
      <c r="DM159" s="26"/>
      <c r="DN159" s="26">
        <v>32.92</v>
      </c>
      <c r="DO159" s="26"/>
      <c r="DP159" s="26"/>
      <c r="DQ159" s="26"/>
      <c r="DR159" s="26" t="s">
        <v>330</v>
      </c>
      <c r="DS159" s="26" t="s">
        <v>319</v>
      </c>
      <c r="DT159" s="26" t="b">
        <v>1</v>
      </c>
      <c r="DU159" s="26" t="s">
        <v>357</v>
      </c>
      <c r="DV159" s="26">
        <v>3</v>
      </c>
      <c r="DW159" s="26"/>
      <c r="DX159" s="26"/>
      <c r="DY159" s="26"/>
      <c r="DZ159" s="26"/>
      <c r="EA159" s="26">
        <v>505854</v>
      </c>
    </row>
    <row r="160" spans="1:131">
      <c r="A160" s="42" t="s">
        <v>4612</v>
      </c>
      <c r="B160" s="26" t="s">
        <v>308</v>
      </c>
      <c r="C160" s="39">
        <v>43410</v>
      </c>
      <c r="D160" s="26" t="s">
        <v>4488</v>
      </c>
      <c r="E160" s="26" t="s">
        <v>4599</v>
      </c>
      <c r="F160" s="26" t="s">
        <v>4600</v>
      </c>
      <c r="G160" s="26" t="s">
        <v>310</v>
      </c>
      <c r="H160" s="26" t="s">
        <v>4377</v>
      </c>
      <c r="I160" s="26" t="s">
        <v>4601</v>
      </c>
      <c r="J160" s="26" t="s">
        <v>4602</v>
      </c>
      <c r="K160" s="26" t="s">
        <v>4603</v>
      </c>
      <c r="L160" s="26">
        <v>5043003</v>
      </c>
      <c r="M160" s="26">
        <v>1683365</v>
      </c>
      <c r="N160" s="26" t="s">
        <v>311</v>
      </c>
      <c r="O160" s="26" t="s">
        <v>312</v>
      </c>
      <c r="P160" s="26"/>
      <c r="Q160" s="26" t="s">
        <v>4604</v>
      </c>
      <c r="R160" s="26">
        <v>2</v>
      </c>
      <c r="S160" s="26" t="s">
        <v>319</v>
      </c>
      <c r="T160" s="26" t="s">
        <v>321</v>
      </c>
      <c r="U160" s="26" t="s">
        <v>323</v>
      </c>
      <c r="V160" s="26"/>
      <c r="W160" s="26">
        <v>4</v>
      </c>
      <c r="X160" s="26"/>
      <c r="Y160" s="26" t="s">
        <v>327</v>
      </c>
      <c r="Z160" s="26"/>
      <c r="AA160" s="26" t="s">
        <v>329</v>
      </c>
      <c r="AB160" s="26" t="s">
        <v>331</v>
      </c>
      <c r="AC160" s="26" t="s">
        <v>258</v>
      </c>
      <c r="AD160" s="26" t="s">
        <v>335</v>
      </c>
      <c r="AE160" s="26">
        <v>30</v>
      </c>
      <c r="AF160" s="40">
        <v>43319</v>
      </c>
      <c r="AG160" s="26" t="s">
        <v>336</v>
      </c>
      <c r="AH160" s="26">
        <v>0</v>
      </c>
      <c r="AI160" s="26">
        <v>26</v>
      </c>
      <c r="AJ160" s="26">
        <v>230</v>
      </c>
      <c r="AK160" s="26" t="s">
        <v>339</v>
      </c>
      <c r="AL160" s="26" t="s">
        <v>4368</v>
      </c>
      <c r="AM160" s="26">
        <v>16.899999999999999</v>
      </c>
      <c r="AN160" s="26" t="s">
        <v>346</v>
      </c>
      <c r="AO160" s="26">
        <v>1384</v>
      </c>
      <c r="AP160" s="26">
        <v>261</v>
      </c>
      <c r="AQ160" s="26">
        <v>146</v>
      </c>
      <c r="AR160" s="26">
        <v>61</v>
      </c>
      <c r="AS160" s="26">
        <v>6.7</v>
      </c>
      <c r="AT160" s="26" t="s">
        <v>350</v>
      </c>
      <c r="AU160" s="26">
        <v>3</v>
      </c>
      <c r="AV160" s="26">
        <v>0</v>
      </c>
      <c r="AW160" s="26">
        <v>0</v>
      </c>
      <c r="AX160" s="26">
        <v>44</v>
      </c>
      <c r="AY160" s="26">
        <v>0</v>
      </c>
      <c r="AZ160" s="26">
        <v>44</v>
      </c>
      <c r="BA160" s="26">
        <v>0.6</v>
      </c>
      <c r="BB160" s="26">
        <v>2.89</v>
      </c>
      <c r="BC160" s="26">
        <v>40.01</v>
      </c>
      <c r="BD160" s="26">
        <v>56.91</v>
      </c>
      <c r="BE160" s="26"/>
      <c r="BF160" s="26"/>
      <c r="BG160" s="26"/>
      <c r="BH160" s="26"/>
      <c r="BI160" s="26"/>
      <c r="BJ160" s="26"/>
      <c r="BK160" s="26"/>
      <c r="BL160" s="26"/>
      <c r="BM160" s="26"/>
      <c r="BN160" s="26"/>
      <c r="BO160" s="26">
        <v>25.31</v>
      </c>
      <c r="BP160" s="26">
        <v>0</v>
      </c>
      <c r="BQ160" s="26"/>
      <c r="BR160" s="26"/>
      <c r="BS160" s="26"/>
      <c r="BT160" s="26" t="s">
        <v>4605</v>
      </c>
      <c r="BU160" s="26">
        <v>0</v>
      </c>
      <c r="BV160" s="26"/>
      <c r="BW160" s="26"/>
      <c r="BX160" s="26"/>
      <c r="BY160" s="26"/>
      <c r="BZ160" s="26"/>
      <c r="CA160" s="26"/>
      <c r="CB160" s="26"/>
      <c r="CC160" s="26">
        <v>0</v>
      </c>
      <c r="CD160" s="26"/>
      <c r="CE160" s="26"/>
      <c r="CF160" s="26"/>
      <c r="CG160" s="26"/>
      <c r="CH160" s="26"/>
      <c r="CI160" s="26"/>
      <c r="CJ160" s="26"/>
      <c r="CK160" s="26"/>
      <c r="CL160" s="26"/>
      <c r="CM160" s="26"/>
      <c r="CN160" s="26"/>
      <c r="CO160" s="26"/>
      <c r="CP160" s="26"/>
      <c r="CQ160" s="26"/>
      <c r="CR160" s="26"/>
      <c r="CS160" s="26"/>
      <c r="CT160" s="26" t="b">
        <v>1</v>
      </c>
      <c r="CU160" s="26"/>
      <c r="CV160" s="26"/>
      <c r="CW160" s="26"/>
      <c r="CX160" s="26" t="s">
        <v>355</v>
      </c>
      <c r="CY160" s="26" t="s">
        <v>330</v>
      </c>
      <c r="CZ160" s="26">
        <v>0</v>
      </c>
      <c r="DA160" s="26"/>
      <c r="DB160" s="26"/>
      <c r="DC160" s="26"/>
      <c r="DD160" s="26"/>
      <c r="DE160" s="26">
        <v>33</v>
      </c>
      <c r="DF160" s="26">
        <v>44</v>
      </c>
      <c r="DG160" s="26"/>
      <c r="DH160" s="26"/>
      <c r="DI160" s="26"/>
      <c r="DJ160" s="26"/>
      <c r="DK160" s="26"/>
      <c r="DL160" s="26"/>
      <c r="DM160" s="26"/>
      <c r="DN160" s="26">
        <v>10.029999999999999</v>
      </c>
      <c r="DO160" s="26"/>
      <c r="DP160" s="26"/>
      <c r="DQ160" s="26"/>
      <c r="DR160" s="26" t="s">
        <v>330</v>
      </c>
      <c r="DS160" s="26" t="s">
        <v>319</v>
      </c>
      <c r="DT160" s="26" t="b">
        <v>0</v>
      </c>
      <c r="DU160" s="26" t="s">
        <v>358</v>
      </c>
      <c r="DV160" s="26">
        <v>3</v>
      </c>
      <c r="DW160" s="26"/>
      <c r="DX160" s="26"/>
      <c r="DY160" s="26"/>
      <c r="DZ160" s="26"/>
      <c r="EA160" s="26">
        <v>505854</v>
      </c>
    </row>
    <row r="161" spans="1:131">
      <c r="A161" s="42" t="s">
        <v>4613</v>
      </c>
      <c r="B161" s="26" t="s">
        <v>308</v>
      </c>
      <c r="C161" s="39">
        <v>43410</v>
      </c>
      <c r="D161" s="26" t="s">
        <v>4488</v>
      </c>
      <c r="E161" s="26" t="s">
        <v>4599</v>
      </c>
      <c r="F161" s="26" t="s">
        <v>4600</v>
      </c>
      <c r="G161" s="26" t="s">
        <v>310</v>
      </c>
      <c r="H161" s="26" t="s">
        <v>4377</v>
      </c>
      <c r="I161" s="26" t="s">
        <v>4601</v>
      </c>
      <c r="J161" s="26" t="s">
        <v>4602</v>
      </c>
      <c r="K161" s="26" t="s">
        <v>4603</v>
      </c>
      <c r="L161" s="26">
        <v>5043003</v>
      </c>
      <c r="M161" s="26">
        <v>1683365</v>
      </c>
      <c r="N161" s="26" t="s">
        <v>311</v>
      </c>
      <c r="O161" s="26" t="s">
        <v>312</v>
      </c>
      <c r="P161" s="26"/>
      <c r="Q161" s="26" t="s">
        <v>4604</v>
      </c>
      <c r="R161" s="26">
        <v>3</v>
      </c>
      <c r="S161" s="26" t="s">
        <v>315</v>
      </c>
      <c r="T161" s="26" t="s">
        <v>321</v>
      </c>
      <c r="U161" s="26" t="s">
        <v>323</v>
      </c>
      <c r="V161" s="26"/>
      <c r="W161" s="26">
        <v>1</v>
      </c>
      <c r="X161" s="26"/>
      <c r="Y161" s="26" t="s">
        <v>324</v>
      </c>
      <c r="Z161" s="26"/>
      <c r="AA161" s="26" t="b">
        <v>0</v>
      </c>
      <c r="AB161" s="26" t="s">
        <v>330</v>
      </c>
      <c r="AC161" s="26" t="s">
        <v>330</v>
      </c>
      <c r="AD161" s="26" t="s">
        <v>332</v>
      </c>
      <c r="AE161" s="26">
        <v>30</v>
      </c>
      <c r="AF161" s="40">
        <v>43319</v>
      </c>
      <c r="AG161" s="26">
        <v>1</v>
      </c>
      <c r="AH161" s="26">
        <v>0</v>
      </c>
      <c r="AI161" s="26">
        <v>26</v>
      </c>
      <c r="AJ161" s="26">
        <v>330</v>
      </c>
      <c r="AK161" s="26" t="s">
        <v>339</v>
      </c>
      <c r="AL161" s="26" t="s">
        <v>345</v>
      </c>
      <c r="AM161" s="26">
        <v>15.9</v>
      </c>
      <c r="AN161" s="26" t="s">
        <v>346</v>
      </c>
      <c r="AO161" s="26">
        <v>1933</v>
      </c>
      <c r="AP161" s="26">
        <v>261</v>
      </c>
      <c r="AQ161" s="26">
        <v>146</v>
      </c>
      <c r="AR161" s="26">
        <v>68</v>
      </c>
      <c r="AS161" s="26">
        <v>10.9</v>
      </c>
      <c r="AT161" s="26" t="s">
        <v>350</v>
      </c>
      <c r="AU161" s="26">
        <v>4</v>
      </c>
      <c r="AV161" s="26">
        <v>0</v>
      </c>
      <c r="AW161" s="26">
        <v>0</v>
      </c>
      <c r="AX161" s="26">
        <v>45.5</v>
      </c>
      <c r="AY161" s="26">
        <v>0</v>
      </c>
      <c r="AZ161" s="26">
        <v>45.5</v>
      </c>
      <c r="BA161" s="26">
        <v>0.4</v>
      </c>
      <c r="BB161" s="26">
        <v>2.09</v>
      </c>
      <c r="BC161" s="26">
        <v>43.01</v>
      </c>
      <c r="BD161" s="26">
        <v>58.91</v>
      </c>
      <c r="BE161" s="26"/>
      <c r="BF161" s="26"/>
      <c r="BG161" s="26"/>
      <c r="BH161" s="26"/>
      <c r="BI161" s="26"/>
      <c r="BJ161" s="26"/>
      <c r="BK161" s="26"/>
      <c r="BL161" s="26"/>
      <c r="BM161" s="26"/>
      <c r="BN161" s="26"/>
      <c r="BO161" s="26">
        <v>25.03</v>
      </c>
      <c r="BP161" s="26">
        <v>0</v>
      </c>
      <c r="BQ161" s="26"/>
      <c r="BR161" s="26"/>
      <c r="BS161" s="26"/>
      <c r="BT161" s="26" t="s">
        <v>4605</v>
      </c>
      <c r="BU161" s="26">
        <v>0</v>
      </c>
      <c r="BV161" s="26"/>
      <c r="BW161" s="26"/>
      <c r="BX161" s="26"/>
      <c r="BY161" s="26"/>
      <c r="BZ161" s="26"/>
      <c r="CA161" s="26"/>
      <c r="CB161" s="26"/>
      <c r="CC161" s="26">
        <v>0</v>
      </c>
      <c r="CD161" s="26"/>
      <c r="CE161" s="26"/>
      <c r="CF161" s="26"/>
      <c r="CG161" s="26"/>
      <c r="CH161" s="26"/>
      <c r="CI161" s="26"/>
      <c r="CJ161" s="26"/>
      <c r="CK161" s="26"/>
      <c r="CL161" s="26"/>
      <c r="CM161" s="26"/>
      <c r="CN161" s="26"/>
      <c r="CO161" s="26"/>
      <c r="CP161" s="26"/>
      <c r="CQ161" s="26"/>
      <c r="CR161" s="26"/>
      <c r="CS161" s="26"/>
      <c r="CT161" s="26" t="b">
        <v>1</v>
      </c>
      <c r="CU161" s="26"/>
      <c r="CV161" s="26"/>
      <c r="CW161" s="26"/>
      <c r="CX161" s="26" t="s">
        <v>353</v>
      </c>
      <c r="CY161" s="26" t="s">
        <v>330</v>
      </c>
      <c r="CZ161" s="26">
        <v>0</v>
      </c>
      <c r="DA161" s="26"/>
      <c r="DB161" s="26"/>
      <c r="DC161" s="26"/>
      <c r="DD161" s="26"/>
      <c r="DE161" s="26">
        <v>14.7</v>
      </c>
      <c r="DF161" s="26">
        <v>45.5</v>
      </c>
      <c r="DG161" s="26"/>
      <c r="DH161" s="26"/>
      <c r="DI161" s="26"/>
      <c r="DJ161" s="26"/>
      <c r="DK161" s="26"/>
      <c r="DL161" s="26"/>
      <c r="DM161" s="26"/>
      <c r="DN161" s="26">
        <v>20</v>
      </c>
      <c r="DO161" s="26"/>
      <c r="DP161" s="26"/>
      <c r="DQ161" s="26"/>
      <c r="DR161" s="26" t="s">
        <v>330</v>
      </c>
      <c r="DS161" s="26" t="s">
        <v>319</v>
      </c>
      <c r="DT161" s="26" t="b">
        <v>1</v>
      </c>
      <c r="DU161" s="26" t="s">
        <v>83</v>
      </c>
      <c r="DV161" s="26">
        <v>3</v>
      </c>
      <c r="DW161" s="26"/>
      <c r="DX161" s="26"/>
      <c r="DY161" s="26"/>
      <c r="DZ161" s="26"/>
      <c r="EA161" s="26">
        <v>505854</v>
      </c>
    </row>
    <row r="162" spans="1:131">
      <c r="A162" s="42" t="s">
        <v>4614</v>
      </c>
      <c r="B162" s="26" t="s">
        <v>308</v>
      </c>
      <c r="C162" s="39">
        <v>43410</v>
      </c>
      <c r="D162" s="26" t="s">
        <v>4488</v>
      </c>
      <c r="E162" s="26" t="s">
        <v>4599</v>
      </c>
      <c r="F162" s="26" t="s">
        <v>4600</v>
      </c>
      <c r="G162" s="26" t="s">
        <v>310</v>
      </c>
      <c r="H162" s="26" t="s">
        <v>4377</v>
      </c>
      <c r="I162" s="26" t="s">
        <v>4601</v>
      </c>
      <c r="J162" s="26" t="s">
        <v>4602</v>
      </c>
      <c r="K162" s="26" t="s">
        <v>4603</v>
      </c>
      <c r="L162" s="26">
        <v>5043003</v>
      </c>
      <c r="M162" s="26">
        <v>1683365</v>
      </c>
      <c r="N162" s="26" t="s">
        <v>311</v>
      </c>
      <c r="O162" s="26" t="s">
        <v>312</v>
      </c>
      <c r="P162" s="26"/>
      <c r="Q162" s="26" t="s">
        <v>4604</v>
      </c>
      <c r="R162" s="26">
        <v>3</v>
      </c>
      <c r="S162" s="26" t="s">
        <v>317</v>
      </c>
      <c r="T162" s="26" t="s">
        <v>321</v>
      </c>
      <c r="U162" s="26" t="s">
        <v>323</v>
      </c>
      <c r="V162" s="26"/>
      <c r="W162" s="26">
        <v>1</v>
      </c>
      <c r="X162" s="26"/>
      <c r="Y162" s="26" t="s">
        <v>325</v>
      </c>
      <c r="Z162" s="26"/>
      <c r="AA162" s="26" t="b">
        <v>0</v>
      </c>
      <c r="AB162" s="26" t="s">
        <v>330</v>
      </c>
      <c r="AC162" s="26" t="s">
        <v>330</v>
      </c>
      <c r="AD162" s="26" t="s">
        <v>332</v>
      </c>
      <c r="AE162" s="26">
        <v>30</v>
      </c>
      <c r="AF162" s="40">
        <v>43319</v>
      </c>
      <c r="AG162" s="26" t="s">
        <v>336</v>
      </c>
      <c r="AH162" s="26">
        <v>0</v>
      </c>
      <c r="AI162" s="26">
        <v>26</v>
      </c>
      <c r="AJ162" s="26">
        <v>330</v>
      </c>
      <c r="AK162" s="26" t="s">
        <v>339</v>
      </c>
      <c r="AL162" s="26" t="s">
        <v>345</v>
      </c>
      <c r="AM162" s="26">
        <v>16.399999999999999</v>
      </c>
      <c r="AN162" s="26" t="s">
        <v>346</v>
      </c>
      <c r="AO162" s="26">
        <v>1933</v>
      </c>
      <c r="AP162" s="26">
        <v>261</v>
      </c>
      <c r="AQ162" s="26">
        <v>146</v>
      </c>
      <c r="AR162" s="26">
        <v>65</v>
      </c>
      <c r="AS162" s="26">
        <v>10</v>
      </c>
      <c r="AT162" s="26" t="s">
        <v>350</v>
      </c>
      <c r="AU162" s="26">
        <v>4</v>
      </c>
      <c r="AV162" s="26">
        <v>0</v>
      </c>
      <c r="AW162" s="26">
        <v>0</v>
      </c>
      <c r="AX162" s="26">
        <v>45.6</v>
      </c>
      <c r="AY162" s="26">
        <v>0</v>
      </c>
      <c r="AZ162" s="26">
        <v>45.6</v>
      </c>
      <c r="BA162" s="26">
        <v>0.4</v>
      </c>
      <c r="BB162" s="26">
        <v>2.21</v>
      </c>
      <c r="BC162" s="26">
        <v>42.99</v>
      </c>
      <c r="BD162" s="26">
        <v>59.39</v>
      </c>
      <c r="BE162" s="26"/>
      <c r="BF162" s="26"/>
      <c r="BG162" s="26"/>
      <c r="BH162" s="26"/>
      <c r="BI162" s="26"/>
      <c r="BJ162" s="26"/>
      <c r="BK162" s="26"/>
      <c r="BL162" s="26"/>
      <c r="BM162" s="26"/>
      <c r="BN162" s="26"/>
      <c r="BO162" s="26">
        <v>25.03</v>
      </c>
      <c r="BP162" s="26">
        <v>0</v>
      </c>
      <c r="BQ162" s="26"/>
      <c r="BR162" s="26"/>
      <c r="BS162" s="26"/>
      <c r="BT162" s="26" t="s">
        <v>4605</v>
      </c>
      <c r="BU162" s="26">
        <v>0</v>
      </c>
      <c r="BV162" s="26"/>
      <c r="BW162" s="26"/>
      <c r="BX162" s="26"/>
      <c r="BY162" s="26"/>
      <c r="BZ162" s="26"/>
      <c r="CA162" s="26"/>
      <c r="CB162" s="26"/>
      <c r="CC162" s="26">
        <v>0</v>
      </c>
      <c r="CD162" s="26"/>
      <c r="CE162" s="26"/>
      <c r="CF162" s="26"/>
      <c r="CG162" s="26"/>
      <c r="CH162" s="26"/>
      <c r="CI162" s="26"/>
      <c r="CJ162" s="26"/>
      <c r="CK162" s="26"/>
      <c r="CL162" s="26"/>
      <c r="CM162" s="26"/>
      <c r="CN162" s="26"/>
      <c r="CO162" s="26"/>
      <c r="CP162" s="26"/>
      <c r="CQ162" s="26"/>
      <c r="CR162" s="26"/>
      <c r="CS162" s="26"/>
      <c r="CT162" s="26" t="b">
        <v>1</v>
      </c>
      <c r="CU162" s="26"/>
      <c r="CV162" s="26"/>
      <c r="CW162" s="26"/>
      <c r="CX162" s="26" t="s">
        <v>353</v>
      </c>
      <c r="CY162" s="26" t="s">
        <v>330</v>
      </c>
      <c r="CZ162" s="26">
        <v>0</v>
      </c>
      <c r="DA162" s="26"/>
      <c r="DB162" s="26"/>
      <c r="DC162" s="26"/>
      <c r="DD162" s="26"/>
      <c r="DE162" s="26">
        <v>33</v>
      </c>
      <c r="DF162" s="26">
        <v>45.6</v>
      </c>
      <c r="DG162" s="26"/>
      <c r="DH162" s="26"/>
      <c r="DI162" s="26"/>
      <c r="DJ162" s="26"/>
      <c r="DK162" s="26"/>
      <c r="DL162" s="26"/>
      <c r="DM162" s="26"/>
      <c r="DN162" s="26">
        <v>19.93</v>
      </c>
      <c r="DO162" s="26"/>
      <c r="DP162" s="26"/>
      <c r="DQ162" s="26"/>
      <c r="DR162" s="26" t="s">
        <v>330</v>
      </c>
      <c r="DS162" s="26" t="s">
        <v>319</v>
      </c>
      <c r="DT162" s="26" t="b">
        <v>1</v>
      </c>
      <c r="DU162" s="26" t="s">
        <v>83</v>
      </c>
      <c r="DV162" s="26">
        <v>3</v>
      </c>
      <c r="DW162" s="26"/>
      <c r="DX162" s="26"/>
      <c r="DY162" s="26"/>
      <c r="DZ162" s="26"/>
      <c r="EA162" s="26">
        <v>505854</v>
      </c>
    </row>
    <row r="163" spans="1:131">
      <c r="A163" s="42" t="s">
        <v>4615</v>
      </c>
      <c r="B163" s="26" t="s">
        <v>308</v>
      </c>
      <c r="C163" s="39">
        <v>43410</v>
      </c>
      <c r="D163" s="26" t="s">
        <v>4488</v>
      </c>
      <c r="E163" s="26" t="s">
        <v>4599</v>
      </c>
      <c r="F163" s="26" t="s">
        <v>4600</v>
      </c>
      <c r="G163" s="26" t="s">
        <v>310</v>
      </c>
      <c r="H163" s="26" t="s">
        <v>4377</v>
      </c>
      <c r="I163" s="26" t="s">
        <v>4601</v>
      </c>
      <c r="J163" s="26" t="s">
        <v>4602</v>
      </c>
      <c r="K163" s="26" t="s">
        <v>4603</v>
      </c>
      <c r="L163" s="26">
        <v>5043003</v>
      </c>
      <c r="M163" s="26">
        <v>1683365</v>
      </c>
      <c r="N163" s="26" t="s">
        <v>311</v>
      </c>
      <c r="O163" s="26" t="s">
        <v>312</v>
      </c>
      <c r="P163" s="26"/>
      <c r="Q163" s="26" t="s">
        <v>4604</v>
      </c>
      <c r="R163" s="26">
        <v>3</v>
      </c>
      <c r="S163" s="26" t="s">
        <v>318</v>
      </c>
      <c r="T163" s="26" t="s">
        <v>321</v>
      </c>
      <c r="U163" s="26" t="s">
        <v>323</v>
      </c>
      <c r="V163" s="26"/>
      <c r="W163" s="26">
        <v>1</v>
      </c>
      <c r="X163" s="26"/>
      <c r="Y163" s="26" t="s">
        <v>328</v>
      </c>
      <c r="Z163" s="26"/>
      <c r="AA163" s="26" t="s">
        <v>329</v>
      </c>
      <c r="AB163" s="26" t="s">
        <v>331</v>
      </c>
      <c r="AC163" s="26" t="s">
        <v>258</v>
      </c>
      <c r="AD163" s="26" t="s">
        <v>335</v>
      </c>
      <c r="AE163" s="26">
        <v>30</v>
      </c>
      <c r="AF163" s="40">
        <v>43319</v>
      </c>
      <c r="AG163" s="26" t="s">
        <v>336</v>
      </c>
      <c r="AH163" s="26">
        <v>0</v>
      </c>
      <c r="AI163" s="26">
        <v>26</v>
      </c>
      <c r="AJ163" s="26">
        <v>330</v>
      </c>
      <c r="AK163" s="26" t="s">
        <v>339</v>
      </c>
      <c r="AL163" s="26" t="s">
        <v>345</v>
      </c>
      <c r="AM163" s="26">
        <v>17.8</v>
      </c>
      <c r="AN163" s="26" t="s">
        <v>346</v>
      </c>
      <c r="AO163" s="26">
        <v>1933</v>
      </c>
      <c r="AP163" s="26">
        <v>261</v>
      </c>
      <c r="AQ163" s="26">
        <v>146</v>
      </c>
      <c r="AR163" s="26">
        <v>65</v>
      </c>
      <c r="AS163" s="26">
        <v>5</v>
      </c>
      <c r="AT163" s="26" t="s">
        <v>350</v>
      </c>
      <c r="AU163" s="26">
        <v>2</v>
      </c>
      <c r="AV163" s="26">
        <v>0</v>
      </c>
      <c r="AW163" s="26">
        <v>0</v>
      </c>
      <c r="AX163" s="26">
        <v>49</v>
      </c>
      <c r="AY163" s="26">
        <v>0</v>
      </c>
      <c r="AZ163" s="26">
        <v>49</v>
      </c>
      <c r="BA163" s="26">
        <v>0.6</v>
      </c>
      <c r="BB163" s="26">
        <v>2.73</v>
      </c>
      <c r="BC163" s="26">
        <v>45.17</v>
      </c>
      <c r="BD163" s="26">
        <v>62.97</v>
      </c>
      <c r="BE163" s="26"/>
      <c r="BF163" s="26"/>
      <c r="BG163" s="26"/>
      <c r="BH163" s="26"/>
      <c r="BI163" s="26"/>
      <c r="BJ163" s="26"/>
      <c r="BK163" s="26"/>
      <c r="BL163" s="26"/>
      <c r="BM163" s="26"/>
      <c r="BN163" s="26"/>
      <c r="BO163" s="26">
        <v>25.03</v>
      </c>
      <c r="BP163" s="26">
        <v>0</v>
      </c>
      <c r="BQ163" s="26"/>
      <c r="BR163" s="26"/>
      <c r="BS163" s="26"/>
      <c r="BT163" s="26" t="s">
        <v>4605</v>
      </c>
      <c r="BU163" s="26">
        <v>0</v>
      </c>
      <c r="BV163" s="26"/>
      <c r="BW163" s="26"/>
      <c r="BX163" s="26"/>
      <c r="BY163" s="26"/>
      <c r="BZ163" s="26"/>
      <c r="CA163" s="26"/>
      <c r="CB163" s="26"/>
      <c r="CC163" s="26">
        <v>0</v>
      </c>
      <c r="CD163" s="26"/>
      <c r="CE163" s="26"/>
      <c r="CF163" s="26"/>
      <c r="CG163" s="26"/>
      <c r="CH163" s="26"/>
      <c r="CI163" s="26"/>
      <c r="CJ163" s="26"/>
      <c r="CK163" s="26"/>
      <c r="CL163" s="26"/>
      <c r="CM163" s="26"/>
      <c r="CN163" s="26"/>
      <c r="CO163" s="26"/>
      <c r="CP163" s="26"/>
      <c r="CQ163" s="26"/>
      <c r="CR163" s="26"/>
      <c r="CS163" s="26"/>
      <c r="CT163" s="26" t="b">
        <v>1</v>
      </c>
      <c r="CU163" s="26"/>
      <c r="CV163" s="26"/>
      <c r="CW163" s="26"/>
      <c r="CX163" s="26" t="s">
        <v>354</v>
      </c>
      <c r="CY163" s="26" t="s">
        <v>330</v>
      </c>
      <c r="CZ163" s="26">
        <v>0</v>
      </c>
      <c r="DA163" s="26"/>
      <c r="DB163" s="26"/>
      <c r="DC163" s="26"/>
      <c r="DD163" s="26"/>
      <c r="DE163" s="26">
        <v>16.399999999999999</v>
      </c>
      <c r="DF163" s="26">
        <v>49</v>
      </c>
      <c r="DG163" s="26"/>
      <c r="DH163" s="26"/>
      <c r="DI163" s="26"/>
      <c r="DJ163" s="26"/>
      <c r="DK163" s="26"/>
      <c r="DL163" s="26"/>
      <c r="DM163" s="26"/>
      <c r="DN163" s="26">
        <v>32.92</v>
      </c>
      <c r="DO163" s="26"/>
      <c r="DP163" s="26"/>
      <c r="DQ163" s="26"/>
      <c r="DR163" s="26" t="s">
        <v>330</v>
      </c>
      <c r="DS163" s="26" t="s">
        <v>319</v>
      </c>
      <c r="DT163" s="26" t="b">
        <v>1</v>
      </c>
      <c r="DU163" s="26" t="s">
        <v>357</v>
      </c>
      <c r="DV163" s="26">
        <v>3</v>
      </c>
      <c r="DW163" s="26"/>
      <c r="DX163" s="26"/>
      <c r="DY163" s="26"/>
      <c r="DZ163" s="26"/>
      <c r="EA163" s="26">
        <v>505854</v>
      </c>
    </row>
    <row r="164" spans="1:131">
      <c r="A164" s="42" t="s">
        <v>4616</v>
      </c>
      <c r="B164" s="26" t="s">
        <v>308</v>
      </c>
      <c r="C164" s="39">
        <v>43410</v>
      </c>
      <c r="D164" s="26" t="s">
        <v>4488</v>
      </c>
      <c r="E164" s="26" t="s">
        <v>4599</v>
      </c>
      <c r="F164" s="26" t="s">
        <v>4600</v>
      </c>
      <c r="G164" s="26" t="s">
        <v>310</v>
      </c>
      <c r="H164" s="26" t="s">
        <v>4377</v>
      </c>
      <c r="I164" s="26" t="s">
        <v>4601</v>
      </c>
      <c r="J164" s="26" t="s">
        <v>4602</v>
      </c>
      <c r="K164" s="26" t="s">
        <v>4603</v>
      </c>
      <c r="L164" s="26">
        <v>5043003</v>
      </c>
      <c r="M164" s="26">
        <v>1683365</v>
      </c>
      <c r="N164" s="26" t="s">
        <v>311</v>
      </c>
      <c r="O164" s="26" t="s">
        <v>312</v>
      </c>
      <c r="P164" s="26"/>
      <c r="Q164" s="26" t="s">
        <v>4604</v>
      </c>
      <c r="R164" s="26">
        <v>3</v>
      </c>
      <c r="S164" s="26" t="s">
        <v>319</v>
      </c>
      <c r="T164" s="26" t="s">
        <v>321</v>
      </c>
      <c r="U164" s="26" t="s">
        <v>323</v>
      </c>
      <c r="V164" s="26"/>
      <c r="W164" s="26">
        <v>4</v>
      </c>
      <c r="X164" s="26"/>
      <c r="Y164" s="26" t="s">
        <v>327</v>
      </c>
      <c r="Z164" s="26"/>
      <c r="AA164" s="26" t="s">
        <v>329</v>
      </c>
      <c r="AB164" s="26" t="s">
        <v>331</v>
      </c>
      <c r="AC164" s="26" t="s">
        <v>258</v>
      </c>
      <c r="AD164" s="26" t="s">
        <v>335</v>
      </c>
      <c r="AE164" s="26">
        <v>30</v>
      </c>
      <c r="AF164" s="40">
        <v>43319</v>
      </c>
      <c r="AG164" s="26" t="s">
        <v>336</v>
      </c>
      <c r="AH164" s="26">
        <v>0</v>
      </c>
      <c r="AI164" s="26">
        <v>26</v>
      </c>
      <c r="AJ164" s="26">
        <v>330</v>
      </c>
      <c r="AK164" s="26" t="s">
        <v>339</v>
      </c>
      <c r="AL164" s="26" t="s">
        <v>345</v>
      </c>
      <c r="AM164" s="26">
        <v>17.899999999999999</v>
      </c>
      <c r="AN164" s="26" t="s">
        <v>346</v>
      </c>
      <c r="AO164" s="26">
        <v>1933</v>
      </c>
      <c r="AP164" s="26">
        <v>261</v>
      </c>
      <c r="AQ164" s="26">
        <v>146</v>
      </c>
      <c r="AR164" s="26">
        <v>61</v>
      </c>
      <c r="AS164" s="26">
        <v>4.5999999999999996</v>
      </c>
      <c r="AT164" s="26" t="s">
        <v>350</v>
      </c>
      <c r="AU164" s="26">
        <v>2</v>
      </c>
      <c r="AV164" s="26">
        <v>0</v>
      </c>
      <c r="AW164" s="26">
        <v>0</v>
      </c>
      <c r="AX164" s="26">
        <v>44</v>
      </c>
      <c r="AY164" s="26">
        <v>0</v>
      </c>
      <c r="AZ164" s="26">
        <v>44</v>
      </c>
      <c r="BA164" s="26">
        <v>0.6</v>
      </c>
      <c r="BB164" s="26">
        <v>2.89</v>
      </c>
      <c r="BC164" s="26">
        <v>40.01</v>
      </c>
      <c r="BD164" s="26">
        <v>57.91</v>
      </c>
      <c r="BE164" s="26"/>
      <c r="BF164" s="26"/>
      <c r="BG164" s="26"/>
      <c r="BH164" s="26"/>
      <c r="BI164" s="26"/>
      <c r="BJ164" s="26"/>
      <c r="BK164" s="26"/>
      <c r="BL164" s="26"/>
      <c r="BM164" s="26"/>
      <c r="BN164" s="26"/>
      <c r="BO164" s="26">
        <v>25.03</v>
      </c>
      <c r="BP164" s="26">
        <v>0</v>
      </c>
      <c r="BQ164" s="26"/>
      <c r="BR164" s="26"/>
      <c r="BS164" s="26"/>
      <c r="BT164" s="26" t="s">
        <v>4605</v>
      </c>
      <c r="BU164" s="26">
        <v>0</v>
      </c>
      <c r="BV164" s="26"/>
      <c r="BW164" s="26"/>
      <c r="BX164" s="26"/>
      <c r="BY164" s="26"/>
      <c r="BZ164" s="26"/>
      <c r="CA164" s="26"/>
      <c r="CB164" s="26"/>
      <c r="CC164" s="26">
        <v>0</v>
      </c>
      <c r="CD164" s="26"/>
      <c r="CE164" s="26"/>
      <c r="CF164" s="26"/>
      <c r="CG164" s="26"/>
      <c r="CH164" s="26"/>
      <c r="CI164" s="26"/>
      <c r="CJ164" s="26"/>
      <c r="CK164" s="26"/>
      <c r="CL164" s="26"/>
      <c r="CM164" s="26"/>
      <c r="CN164" s="26"/>
      <c r="CO164" s="26"/>
      <c r="CP164" s="26"/>
      <c r="CQ164" s="26"/>
      <c r="CR164" s="26"/>
      <c r="CS164" s="26"/>
      <c r="CT164" s="26" t="b">
        <v>1</v>
      </c>
      <c r="CU164" s="26"/>
      <c r="CV164" s="26"/>
      <c r="CW164" s="26"/>
      <c r="CX164" s="26" t="s">
        <v>354</v>
      </c>
      <c r="CY164" s="26" t="s">
        <v>330</v>
      </c>
      <c r="CZ164" s="26">
        <v>0</v>
      </c>
      <c r="DA164" s="26"/>
      <c r="DB164" s="26"/>
      <c r="DC164" s="26"/>
      <c r="DD164" s="26"/>
      <c r="DE164" s="26">
        <v>33</v>
      </c>
      <c r="DF164" s="26">
        <v>44</v>
      </c>
      <c r="DG164" s="26"/>
      <c r="DH164" s="26"/>
      <c r="DI164" s="26"/>
      <c r="DJ164" s="26"/>
      <c r="DK164" s="26"/>
      <c r="DL164" s="26"/>
      <c r="DM164" s="26"/>
      <c r="DN164" s="26">
        <v>10.029999999999999</v>
      </c>
      <c r="DO164" s="26"/>
      <c r="DP164" s="26"/>
      <c r="DQ164" s="26"/>
      <c r="DR164" s="26" t="s">
        <v>330</v>
      </c>
      <c r="DS164" s="26" t="s">
        <v>319</v>
      </c>
      <c r="DT164" s="26" t="b">
        <v>0</v>
      </c>
      <c r="DU164" s="26" t="s">
        <v>358</v>
      </c>
      <c r="DV164" s="26">
        <v>3</v>
      </c>
      <c r="DW164" s="26"/>
      <c r="DX164" s="26"/>
      <c r="DY164" s="26"/>
      <c r="DZ164" s="26"/>
      <c r="EA164" s="26">
        <v>505854</v>
      </c>
    </row>
    <row r="165" spans="1:131">
      <c r="A165" s="42" t="s">
        <v>4617</v>
      </c>
      <c r="B165" s="26" t="s">
        <v>308</v>
      </c>
      <c r="C165" s="39">
        <v>43416</v>
      </c>
      <c r="D165" s="26" t="s">
        <v>4488</v>
      </c>
      <c r="E165" s="26" t="s">
        <v>4618</v>
      </c>
      <c r="F165" s="26" t="s">
        <v>4619</v>
      </c>
      <c r="G165" s="26" t="s">
        <v>309</v>
      </c>
      <c r="H165" s="26" t="s">
        <v>4405</v>
      </c>
      <c r="I165" s="26" t="s">
        <v>4620</v>
      </c>
      <c r="J165" s="26" t="s">
        <v>4621</v>
      </c>
      <c r="K165" s="26" t="s">
        <v>4622</v>
      </c>
      <c r="L165" s="26">
        <v>5046211</v>
      </c>
      <c r="M165" s="26">
        <v>1677906</v>
      </c>
      <c r="N165" s="26" t="s">
        <v>311</v>
      </c>
      <c r="O165" s="26" t="s">
        <v>4543</v>
      </c>
      <c r="P165" s="26"/>
      <c r="Q165" s="26" t="s">
        <v>4623</v>
      </c>
      <c r="R165" s="26">
        <v>1</v>
      </c>
      <c r="S165" s="26" t="s">
        <v>315</v>
      </c>
      <c r="T165" s="26" t="s">
        <v>4365</v>
      </c>
      <c r="U165" s="26" t="s">
        <v>322</v>
      </c>
      <c r="V165" s="26"/>
      <c r="W165" s="26">
        <v>1</v>
      </c>
      <c r="X165" s="26"/>
      <c r="Y165" s="26" t="s">
        <v>324</v>
      </c>
      <c r="Z165" s="26"/>
      <c r="AA165" s="26" t="b">
        <v>0</v>
      </c>
      <c r="AB165" s="26" t="s">
        <v>330</v>
      </c>
      <c r="AC165" s="26" t="s">
        <v>330</v>
      </c>
      <c r="AD165" s="26" t="s">
        <v>332</v>
      </c>
      <c r="AE165" s="26">
        <v>40</v>
      </c>
      <c r="AF165" s="40">
        <v>43319</v>
      </c>
      <c r="AG165" s="26">
        <v>1</v>
      </c>
      <c r="AH165" s="26">
        <v>0</v>
      </c>
      <c r="AI165" s="26">
        <v>29</v>
      </c>
      <c r="AJ165" s="26">
        <v>120</v>
      </c>
      <c r="AK165" s="26" t="s">
        <v>338</v>
      </c>
      <c r="AL165" s="26" t="s">
        <v>4624</v>
      </c>
      <c r="AM165" s="26">
        <v>15.5</v>
      </c>
      <c r="AN165" s="26" t="s">
        <v>346</v>
      </c>
      <c r="AO165" s="26">
        <v>2000</v>
      </c>
      <c r="AP165" s="26">
        <v>399</v>
      </c>
      <c r="AQ165" s="26">
        <v>199</v>
      </c>
      <c r="AR165" s="26">
        <v>65</v>
      </c>
      <c r="AS165" s="26">
        <v>10</v>
      </c>
      <c r="AT165" s="26" t="s">
        <v>352</v>
      </c>
      <c r="AU165" s="26">
        <v>5</v>
      </c>
      <c r="AV165" s="26">
        <v>0</v>
      </c>
      <c r="AW165" s="26">
        <v>0</v>
      </c>
      <c r="AX165" s="26">
        <v>46</v>
      </c>
      <c r="AY165" s="26">
        <v>0</v>
      </c>
      <c r="AZ165" s="26">
        <v>46</v>
      </c>
      <c r="BA165" s="26">
        <v>0.4</v>
      </c>
      <c r="BB165" s="26">
        <v>2.4500000000000002</v>
      </c>
      <c r="BC165" s="26">
        <v>43.15</v>
      </c>
      <c r="BD165" s="26">
        <v>58.65</v>
      </c>
      <c r="BE165" s="26"/>
      <c r="BF165" s="26"/>
      <c r="BG165" s="26"/>
      <c r="BH165" s="26"/>
      <c r="BI165" s="26"/>
      <c r="BJ165" s="26"/>
      <c r="BK165" s="26"/>
      <c r="BL165" s="26"/>
      <c r="BM165" s="26"/>
      <c r="BN165" s="26"/>
      <c r="BO165" s="26">
        <v>28</v>
      </c>
      <c r="BP165" s="26">
        <v>0</v>
      </c>
      <c r="BQ165" s="26"/>
      <c r="BR165" s="26"/>
      <c r="BS165" s="26"/>
      <c r="BT165" s="26" t="s">
        <v>4625</v>
      </c>
      <c r="BU165" s="26">
        <v>0</v>
      </c>
      <c r="BV165" s="26"/>
      <c r="BW165" s="26"/>
      <c r="BX165" s="26"/>
      <c r="BY165" s="26"/>
      <c r="BZ165" s="26"/>
      <c r="CA165" s="26"/>
      <c r="CB165" s="26"/>
      <c r="CC165" s="26">
        <v>0</v>
      </c>
      <c r="CD165" s="26"/>
      <c r="CE165" s="26"/>
      <c r="CF165" s="26"/>
      <c r="CG165" s="26"/>
      <c r="CH165" s="26"/>
      <c r="CI165" s="26"/>
      <c r="CJ165" s="26"/>
      <c r="CK165" s="26"/>
      <c r="CL165" s="26"/>
      <c r="CM165" s="26"/>
      <c r="CN165" s="26"/>
      <c r="CO165" s="26"/>
      <c r="CP165" s="26"/>
      <c r="CQ165" s="26"/>
      <c r="CR165" s="26"/>
      <c r="CS165" s="26"/>
      <c r="CT165" s="26" t="b">
        <v>1</v>
      </c>
      <c r="CU165" s="26"/>
      <c r="CV165" s="26"/>
      <c r="CW165" s="26"/>
      <c r="CX165" s="26">
        <v>43436</v>
      </c>
      <c r="CY165" s="26" t="s">
        <v>330</v>
      </c>
      <c r="CZ165" s="26">
        <v>0</v>
      </c>
      <c r="DA165" s="26"/>
      <c r="DB165" s="26"/>
      <c r="DC165" s="26"/>
      <c r="DD165" s="26"/>
      <c r="DE165" s="26">
        <v>15.2</v>
      </c>
      <c r="DF165" s="26">
        <v>46</v>
      </c>
      <c r="DG165" s="26"/>
      <c r="DH165" s="26"/>
      <c r="DI165" s="26"/>
      <c r="DJ165" s="26"/>
      <c r="DK165" s="26"/>
      <c r="DL165" s="26"/>
      <c r="DM165" s="26"/>
      <c r="DN165" s="26">
        <v>20.64</v>
      </c>
      <c r="DO165" s="26"/>
      <c r="DP165" s="26"/>
      <c r="DQ165" s="26"/>
      <c r="DR165" s="26" t="s">
        <v>330</v>
      </c>
      <c r="DS165" s="26" t="s">
        <v>319</v>
      </c>
      <c r="DT165" s="26" t="b">
        <v>0</v>
      </c>
      <c r="DU165" s="26" t="s">
        <v>330</v>
      </c>
      <c r="DV165" s="26">
        <v>3</v>
      </c>
      <c r="DW165" s="26"/>
      <c r="DX165" s="26"/>
      <c r="DY165" s="26"/>
      <c r="DZ165" s="26"/>
      <c r="EA165" s="26">
        <v>629019</v>
      </c>
    </row>
    <row r="166" spans="1:131">
      <c r="A166" s="42" t="s">
        <v>4626</v>
      </c>
      <c r="B166" s="26" t="s">
        <v>308</v>
      </c>
      <c r="C166" s="39">
        <v>43416</v>
      </c>
      <c r="D166" s="26" t="s">
        <v>4488</v>
      </c>
      <c r="E166" s="26" t="s">
        <v>4618</v>
      </c>
      <c r="F166" s="26" t="s">
        <v>4619</v>
      </c>
      <c r="G166" s="26" t="s">
        <v>309</v>
      </c>
      <c r="H166" s="26" t="s">
        <v>4405</v>
      </c>
      <c r="I166" s="26" t="s">
        <v>4620</v>
      </c>
      <c r="J166" s="26" t="s">
        <v>4621</v>
      </c>
      <c r="K166" s="26" t="s">
        <v>4622</v>
      </c>
      <c r="L166" s="26">
        <v>5046211</v>
      </c>
      <c r="M166" s="26">
        <v>1677906</v>
      </c>
      <c r="N166" s="26" t="s">
        <v>311</v>
      </c>
      <c r="O166" s="26" t="s">
        <v>4543</v>
      </c>
      <c r="P166" s="26"/>
      <c r="Q166" s="26" t="s">
        <v>4623</v>
      </c>
      <c r="R166" s="26">
        <v>1</v>
      </c>
      <c r="S166" s="26" t="s">
        <v>317</v>
      </c>
      <c r="T166" s="26" t="s">
        <v>4365</v>
      </c>
      <c r="U166" s="26" t="s">
        <v>322</v>
      </c>
      <c r="V166" s="26"/>
      <c r="W166" s="26">
        <v>1</v>
      </c>
      <c r="X166" s="26"/>
      <c r="Y166" s="26" t="s">
        <v>325</v>
      </c>
      <c r="Z166" s="26"/>
      <c r="AA166" s="26" t="b">
        <v>0</v>
      </c>
      <c r="AB166" s="26" t="s">
        <v>330</v>
      </c>
      <c r="AC166" s="26" t="s">
        <v>330</v>
      </c>
      <c r="AD166" s="26" t="s">
        <v>332</v>
      </c>
      <c r="AE166" s="26">
        <v>40</v>
      </c>
      <c r="AF166" s="40">
        <v>43319</v>
      </c>
      <c r="AG166" s="26" t="s">
        <v>336</v>
      </c>
      <c r="AH166" s="26">
        <v>0</v>
      </c>
      <c r="AI166" s="26">
        <v>29</v>
      </c>
      <c r="AJ166" s="26">
        <v>120</v>
      </c>
      <c r="AK166" s="26" t="s">
        <v>338</v>
      </c>
      <c r="AL166" s="26" t="s">
        <v>4624</v>
      </c>
      <c r="AM166" s="26">
        <v>16</v>
      </c>
      <c r="AN166" s="26" t="s">
        <v>346</v>
      </c>
      <c r="AO166" s="26">
        <v>2000</v>
      </c>
      <c r="AP166" s="26">
        <v>399</v>
      </c>
      <c r="AQ166" s="26">
        <v>199</v>
      </c>
      <c r="AR166" s="26">
        <v>63</v>
      </c>
      <c r="AS166" s="26">
        <v>9</v>
      </c>
      <c r="AT166" s="26" t="s">
        <v>352</v>
      </c>
      <c r="AU166" s="26">
        <v>5</v>
      </c>
      <c r="AV166" s="26">
        <v>0</v>
      </c>
      <c r="AW166" s="26">
        <v>0</v>
      </c>
      <c r="AX166" s="26">
        <v>46</v>
      </c>
      <c r="AY166" s="26">
        <v>0</v>
      </c>
      <c r="AZ166" s="26">
        <v>46</v>
      </c>
      <c r="BA166" s="26">
        <v>0.4</v>
      </c>
      <c r="BB166" s="26">
        <v>2.61</v>
      </c>
      <c r="BC166" s="26">
        <v>42.99</v>
      </c>
      <c r="BD166" s="26">
        <v>58.99</v>
      </c>
      <c r="BE166" s="26"/>
      <c r="BF166" s="26"/>
      <c r="BG166" s="26"/>
      <c r="BH166" s="26"/>
      <c r="BI166" s="26"/>
      <c r="BJ166" s="26"/>
      <c r="BK166" s="26"/>
      <c r="BL166" s="26"/>
      <c r="BM166" s="26"/>
      <c r="BN166" s="26"/>
      <c r="BO166" s="26">
        <v>28</v>
      </c>
      <c r="BP166" s="26">
        <v>0</v>
      </c>
      <c r="BQ166" s="26"/>
      <c r="BR166" s="26"/>
      <c r="BS166" s="26"/>
      <c r="BT166" s="26" t="s">
        <v>4625</v>
      </c>
      <c r="BU166" s="26">
        <v>0</v>
      </c>
      <c r="BV166" s="26"/>
      <c r="BW166" s="26"/>
      <c r="BX166" s="26"/>
      <c r="BY166" s="26"/>
      <c r="BZ166" s="26"/>
      <c r="CA166" s="26"/>
      <c r="CB166" s="26"/>
      <c r="CC166" s="26">
        <v>0</v>
      </c>
      <c r="CD166" s="26"/>
      <c r="CE166" s="26"/>
      <c r="CF166" s="26"/>
      <c r="CG166" s="26"/>
      <c r="CH166" s="26"/>
      <c r="CI166" s="26"/>
      <c r="CJ166" s="26"/>
      <c r="CK166" s="26"/>
      <c r="CL166" s="26"/>
      <c r="CM166" s="26"/>
      <c r="CN166" s="26"/>
      <c r="CO166" s="26"/>
      <c r="CP166" s="26"/>
      <c r="CQ166" s="26"/>
      <c r="CR166" s="26"/>
      <c r="CS166" s="26"/>
      <c r="CT166" s="26" t="b">
        <v>1</v>
      </c>
      <c r="CU166" s="26"/>
      <c r="CV166" s="26"/>
      <c r="CW166" s="26"/>
      <c r="CX166" s="26">
        <v>43436</v>
      </c>
      <c r="CY166" s="26" t="s">
        <v>330</v>
      </c>
      <c r="CZ166" s="26">
        <v>0</v>
      </c>
      <c r="DA166" s="26"/>
      <c r="DB166" s="26"/>
      <c r="DC166" s="26"/>
      <c r="DD166" s="26"/>
      <c r="DE166" s="26">
        <v>33</v>
      </c>
      <c r="DF166" s="26">
        <v>46</v>
      </c>
      <c r="DG166" s="26"/>
      <c r="DH166" s="26"/>
      <c r="DI166" s="26"/>
      <c r="DJ166" s="26"/>
      <c r="DK166" s="26"/>
      <c r="DL166" s="26"/>
      <c r="DM166" s="26"/>
      <c r="DN166" s="26">
        <v>19.920000000000002</v>
      </c>
      <c r="DO166" s="26"/>
      <c r="DP166" s="26"/>
      <c r="DQ166" s="26"/>
      <c r="DR166" s="26" t="s">
        <v>330</v>
      </c>
      <c r="DS166" s="26" t="s">
        <v>319</v>
      </c>
      <c r="DT166" s="26" t="b">
        <v>0</v>
      </c>
      <c r="DU166" s="26" t="s">
        <v>330</v>
      </c>
      <c r="DV166" s="26">
        <v>3</v>
      </c>
      <c r="DW166" s="26"/>
      <c r="DX166" s="26"/>
      <c r="DY166" s="26"/>
      <c r="DZ166" s="26"/>
      <c r="EA166" s="26">
        <v>629019</v>
      </c>
    </row>
    <row r="167" spans="1:131">
      <c r="A167" s="42" t="s">
        <v>4627</v>
      </c>
      <c r="B167" s="26" t="s">
        <v>308</v>
      </c>
      <c r="C167" s="39">
        <v>43416</v>
      </c>
      <c r="D167" s="26" t="s">
        <v>4488</v>
      </c>
      <c r="E167" s="26" t="s">
        <v>4618</v>
      </c>
      <c r="F167" s="26" t="s">
        <v>4619</v>
      </c>
      <c r="G167" s="26" t="s">
        <v>309</v>
      </c>
      <c r="H167" s="26" t="s">
        <v>4405</v>
      </c>
      <c r="I167" s="26" t="s">
        <v>4620</v>
      </c>
      <c r="J167" s="26" t="s">
        <v>4621</v>
      </c>
      <c r="K167" s="26" t="s">
        <v>4622</v>
      </c>
      <c r="L167" s="26">
        <v>5046211</v>
      </c>
      <c r="M167" s="26">
        <v>1677906</v>
      </c>
      <c r="N167" s="26" t="s">
        <v>311</v>
      </c>
      <c r="O167" s="26" t="s">
        <v>4543</v>
      </c>
      <c r="P167" s="26"/>
      <c r="Q167" s="26" t="s">
        <v>4623</v>
      </c>
      <c r="R167" s="26">
        <v>1</v>
      </c>
      <c r="S167" s="26" t="s">
        <v>318</v>
      </c>
      <c r="T167" s="26" t="s">
        <v>4365</v>
      </c>
      <c r="U167" s="26" t="s">
        <v>322</v>
      </c>
      <c r="V167" s="26"/>
      <c r="W167" s="26">
        <v>1</v>
      </c>
      <c r="X167" s="26"/>
      <c r="Y167" s="26" t="s">
        <v>326</v>
      </c>
      <c r="Z167" s="26"/>
      <c r="AA167" s="26" t="b">
        <v>0</v>
      </c>
      <c r="AB167" s="26" t="s">
        <v>330</v>
      </c>
      <c r="AC167" s="26" t="s">
        <v>330</v>
      </c>
      <c r="AD167" s="26" t="s">
        <v>4384</v>
      </c>
      <c r="AE167" s="26">
        <v>5</v>
      </c>
      <c r="AF167" s="40" t="s">
        <v>4628</v>
      </c>
      <c r="AG167" s="26" t="s">
        <v>336</v>
      </c>
      <c r="AH167" s="26">
        <v>0</v>
      </c>
      <c r="AI167" s="26">
        <v>29</v>
      </c>
      <c r="AJ167" s="26">
        <v>120</v>
      </c>
      <c r="AK167" s="26" t="s">
        <v>338</v>
      </c>
      <c r="AL167" s="26" t="s">
        <v>4624</v>
      </c>
      <c r="AM167" s="26">
        <v>17</v>
      </c>
      <c r="AN167" s="26" t="s">
        <v>346</v>
      </c>
      <c r="AO167" s="26">
        <v>2000</v>
      </c>
      <c r="AP167" s="26">
        <v>399</v>
      </c>
      <c r="AQ167" s="26">
        <v>199</v>
      </c>
      <c r="AR167" s="26">
        <v>66</v>
      </c>
      <c r="AS167" s="26">
        <v>7.5</v>
      </c>
      <c r="AT167" s="26" t="s">
        <v>352</v>
      </c>
      <c r="AU167" s="26">
        <v>3</v>
      </c>
      <c r="AV167" s="26">
        <v>0</v>
      </c>
      <c r="AW167" s="26">
        <v>0</v>
      </c>
      <c r="AX167" s="26">
        <v>48.1</v>
      </c>
      <c r="AY167" s="26">
        <v>0</v>
      </c>
      <c r="AZ167" s="26">
        <v>48.1</v>
      </c>
      <c r="BA167" s="26">
        <v>0.3</v>
      </c>
      <c r="BB167" s="26">
        <v>0.83</v>
      </c>
      <c r="BC167" s="26">
        <v>46.97</v>
      </c>
      <c r="BD167" s="26">
        <v>63.97</v>
      </c>
      <c r="BE167" s="26"/>
      <c r="BF167" s="26"/>
      <c r="BG167" s="26"/>
      <c r="BH167" s="26"/>
      <c r="BI167" s="26"/>
      <c r="BJ167" s="26"/>
      <c r="BK167" s="26"/>
      <c r="BL167" s="26"/>
      <c r="BM167" s="26"/>
      <c r="BN167" s="26"/>
      <c r="BO167" s="26">
        <v>28</v>
      </c>
      <c r="BP167" s="26">
        <v>0</v>
      </c>
      <c r="BQ167" s="26"/>
      <c r="BR167" s="26"/>
      <c r="BS167" s="26"/>
      <c r="BT167" s="26" t="s">
        <v>4625</v>
      </c>
      <c r="BU167" s="26">
        <v>0</v>
      </c>
      <c r="BV167" s="26"/>
      <c r="BW167" s="26"/>
      <c r="BX167" s="26"/>
      <c r="BY167" s="26"/>
      <c r="BZ167" s="26"/>
      <c r="CA167" s="26"/>
      <c r="CB167" s="26"/>
      <c r="CC167" s="26">
        <v>0</v>
      </c>
      <c r="CD167" s="26"/>
      <c r="CE167" s="26"/>
      <c r="CF167" s="26"/>
      <c r="CG167" s="26"/>
      <c r="CH167" s="26"/>
      <c r="CI167" s="26"/>
      <c r="CJ167" s="26"/>
      <c r="CK167" s="26"/>
      <c r="CL167" s="26"/>
      <c r="CM167" s="26"/>
      <c r="CN167" s="26"/>
      <c r="CO167" s="26"/>
      <c r="CP167" s="26"/>
      <c r="CQ167" s="26"/>
      <c r="CR167" s="26"/>
      <c r="CS167" s="26"/>
      <c r="CT167" s="26" t="b">
        <v>1</v>
      </c>
      <c r="CU167" s="26"/>
      <c r="CV167" s="26"/>
      <c r="CW167" s="26"/>
      <c r="CX167" s="26">
        <v>43436</v>
      </c>
      <c r="CY167" s="26" t="s">
        <v>330</v>
      </c>
      <c r="CZ167" s="26">
        <v>0</v>
      </c>
      <c r="DA167" s="26"/>
      <c r="DB167" s="26"/>
      <c r="DC167" s="26"/>
      <c r="DD167" s="26"/>
      <c r="DE167" s="26">
        <v>12.5</v>
      </c>
      <c r="DF167" s="26">
        <v>48.1</v>
      </c>
      <c r="DG167" s="26"/>
      <c r="DH167" s="26"/>
      <c r="DI167" s="26"/>
      <c r="DJ167" s="26"/>
      <c r="DK167" s="26"/>
      <c r="DL167" s="26"/>
      <c r="DM167" s="26"/>
      <c r="DN167" s="26">
        <v>49.77</v>
      </c>
      <c r="DO167" s="26"/>
      <c r="DP167" s="26"/>
      <c r="DQ167" s="26"/>
      <c r="DR167" s="26" t="s">
        <v>330</v>
      </c>
      <c r="DS167" s="26" t="s">
        <v>319</v>
      </c>
      <c r="DT167" s="26" t="b">
        <v>0</v>
      </c>
      <c r="DU167" s="26" t="s">
        <v>330</v>
      </c>
      <c r="DV167" s="26">
        <v>3</v>
      </c>
      <c r="DW167" s="26"/>
      <c r="DX167" s="26"/>
      <c r="DY167" s="26"/>
      <c r="DZ167" s="26"/>
      <c r="EA167" s="26">
        <v>629019</v>
      </c>
    </row>
    <row r="168" spans="1:131">
      <c r="A168" s="42" t="s">
        <v>4629</v>
      </c>
      <c r="B168" s="26" t="s">
        <v>308</v>
      </c>
      <c r="C168" s="39">
        <v>43416</v>
      </c>
      <c r="D168" s="26" t="s">
        <v>4488</v>
      </c>
      <c r="E168" s="26" t="s">
        <v>4618</v>
      </c>
      <c r="F168" s="26" t="s">
        <v>4619</v>
      </c>
      <c r="G168" s="26" t="s">
        <v>309</v>
      </c>
      <c r="H168" s="26" t="s">
        <v>4405</v>
      </c>
      <c r="I168" s="26" t="s">
        <v>4620</v>
      </c>
      <c r="J168" s="26" t="s">
        <v>4621</v>
      </c>
      <c r="K168" s="26" t="s">
        <v>4622</v>
      </c>
      <c r="L168" s="26">
        <v>5046211</v>
      </c>
      <c r="M168" s="26">
        <v>1677906</v>
      </c>
      <c r="N168" s="26" t="s">
        <v>311</v>
      </c>
      <c r="O168" s="26" t="s">
        <v>4543</v>
      </c>
      <c r="P168" s="26"/>
      <c r="Q168" s="26" t="s">
        <v>4623</v>
      </c>
      <c r="R168" s="26">
        <v>1</v>
      </c>
      <c r="S168" s="26" t="s">
        <v>319</v>
      </c>
      <c r="T168" s="26" t="s">
        <v>4365</v>
      </c>
      <c r="U168" s="26" t="s">
        <v>322</v>
      </c>
      <c r="V168" s="26"/>
      <c r="W168" s="26">
        <v>4</v>
      </c>
      <c r="X168" s="26"/>
      <c r="Y168" s="26" t="s">
        <v>327</v>
      </c>
      <c r="Z168" s="26"/>
      <c r="AA168" s="26" t="s">
        <v>329</v>
      </c>
      <c r="AB168" s="26" t="s">
        <v>4387</v>
      </c>
      <c r="AC168" s="26" t="s">
        <v>258</v>
      </c>
      <c r="AD168" s="26" t="s">
        <v>4388</v>
      </c>
      <c r="AE168" s="26">
        <v>40</v>
      </c>
      <c r="AF168" s="40">
        <v>43319</v>
      </c>
      <c r="AG168" s="26" t="s">
        <v>336</v>
      </c>
      <c r="AH168" s="26">
        <v>0</v>
      </c>
      <c r="AI168" s="26">
        <v>29</v>
      </c>
      <c r="AJ168" s="26">
        <v>120</v>
      </c>
      <c r="AK168" s="26" t="s">
        <v>338</v>
      </c>
      <c r="AL168" s="26" t="s">
        <v>4624</v>
      </c>
      <c r="AM168" s="26">
        <v>17.5</v>
      </c>
      <c r="AN168" s="26" t="s">
        <v>346</v>
      </c>
      <c r="AO168" s="26">
        <v>2000</v>
      </c>
      <c r="AP168" s="26">
        <v>399</v>
      </c>
      <c r="AQ168" s="26">
        <v>199</v>
      </c>
      <c r="AR168" s="26">
        <v>64</v>
      </c>
      <c r="AS168" s="26">
        <v>6.5</v>
      </c>
      <c r="AT168" s="26" t="s">
        <v>352</v>
      </c>
      <c r="AU168" s="26">
        <v>3</v>
      </c>
      <c r="AV168" s="26">
        <v>0</v>
      </c>
      <c r="AW168" s="26">
        <v>0</v>
      </c>
      <c r="AX168" s="26">
        <v>43.4</v>
      </c>
      <c r="AY168" s="26">
        <v>0</v>
      </c>
      <c r="AZ168" s="26">
        <v>43.4</v>
      </c>
      <c r="BA168" s="26">
        <v>0.3</v>
      </c>
      <c r="BB168" s="26">
        <v>3.52</v>
      </c>
      <c r="BC168" s="26">
        <v>39.08</v>
      </c>
      <c r="BD168" s="26">
        <v>56.58</v>
      </c>
      <c r="BE168" s="26"/>
      <c r="BF168" s="26"/>
      <c r="BG168" s="26"/>
      <c r="BH168" s="26"/>
      <c r="BI168" s="26"/>
      <c r="BJ168" s="26"/>
      <c r="BK168" s="26"/>
      <c r="BL168" s="26"/>
      <c r="BM168" s="26"/>
      <c r="BN168" s="26"/>
      <c r="BO168" s="26">
        <v>28</v>
      </c>
      <c r="BP168" s="26">
        <v>0</v>
      </c>
      <c r="BQ168" s="26"/>
      <c r="BR168" s="26"/>
      <c r="BS168" s="26"/>
      <c r="BT168" s="26" t="s">
        <v>4625</v>
      </c>
      <c r="BU168" s="26">
        <v>0</v>
      </c>
      <c r="BV168" s="26"/>
      <c r="BW168" s="26"/>
      <c r="BX168" s="26"/>
      <c r="BY168" s="26"/>
      <c r="BZ168" s="26"/>
      <c r="CA168" s="26"/>
      <c r="CB168" s="26"/>
      <c r="CC168" s="26">
        <v>0</v>
      </c>
      <c r="CD168" s="26"/>
      <c r="CE168" s="26"/>
      <c r="CF168" s="26"/>
      <c r="CG168" s="26"/>
      <c r="CH168" s="26"/>
      <c r="CI168" s="26"/>
      <c r="CJ168" s="26"/>
      <c r="CK168" s="26"/>
      <c r="CL168" s="26"/>
      <c r="CM168" s="26"/>
      <c r="CN168" s="26"/>
      <c r="CO168" s="26"/>
      <c r="CP168" s="26"/>
      <c r="CQ168" s="26"/>
      <c r="CR168" s="26"/>
      <c r="CS168" s="26"/>
      <c r="CT168" s="26" t="b">
        <v>1</v>
      </c>
      <c r="CU168" s="26"/>
      <c r="CV168" s="26"/>
      <c r="CW168" s="26"/>
      <c r="CX168" s="26">
        <v>43436</v>
      </c>
      <c r="CY168" s="26" t="s">
        <v>330</v>
      </c>
      <c r="CZ168" s="26">
        <v>0</v>
      </c>
      <c r="DA168" s="26"/>
      <c r="DB168" s="26"/>
      <c r="DC168" s="26"/>
      <c r="DD168" s="26"/>
      <c r="DE168" s="26">
        <v>33</v>
      </c>
      <c r="DF168" s="26">
        <v>43.4</v>
      </c>
      <c r="DG168" s="26"/>
      <c r="DH168" s="26"/>
      <c r="DI168" s="26"/>
      <c r="DJ168" s="26"/>
      <c r="DK168" s="26"/>
      <c r="DL168" s="26"/>
      <c r="DM168" s="26"/>
      <c r="DN168" s="26">
        <v>8.1</v>
      </c>
      <c r="DO168" s="26"/>
      <c r="DP168" s="26"/>
      <c r="DQ168" s="26"/>
      <c r="DR168" s="26" t="s">
        <v>330</v>
      </c>
      <c r="DS168" s="26" t="s">
        <v>319</v>
      </c>
      <c r="DT168" s="26" t="b">
        <v>0</v>
      </c>
      <c r="DU168" s="26" t="s">
        <v>330</v>
      </c>
      <c r="DV168" s="26">
        <v>3</v>
      </c>
      <c r="DW168" s="26"/>
      <c r="DX168" s="26"/>
      <c r="DY168" s="26"/>
      <c r="DZ168" s="26"/>
      <c r="EA168" s="26">
        <v>629019</v>
      </c>
    </row>
    <row r="169" spans="1:131">
      <c r="A169" s="42" t="s">
        <v>4630</v>
      </c>
      <c r="B169" s="26" t="s">
        <v>308</v>
      </c>
      <c r="C169" s="39">
        <v>43416</v>
      </c>
      <c r="D169" s="26" t="s">
        <v>4488</v>
      </c>
      <c r="E169" s="26" t="s">
        <v>4618</v>
      </c>
      <c r="F169" s="26" t="s">
        <v>4619</v>
      </c>
      <c r="G169" s="26" t="s">
        <v>309</v>
      </c>
      <c r="H169" s="26" t="s">
        <v>4405</v>
      </c>
      <c r="I169" s="26" t="s">
        <v>4620</v>
      </c>
      <c r="J169" s="26" t="s">
        <v>4621</v>
      </c>
      <c r="K169" s="26" t="s">
        <v>4622</v>
      </c>
      <c r="L169" s="26">
        <v>5046211</v>
      </c>
      <c r="M169" s="26">
        <v>1677906</v>
      </c>
      <c r="N169" s="26" t="s">
        <v>311</v>
      </c>
      <c r="O169" s="26" t="s">
        <v>4543</v>
      </c>
      <c r="P169" s="26"/>
      <c r="Q169" s="26" t="s">
        <v>4623</v>
      </c>
      <c r="R169" s="26">
        <v>1</v>
      </c>
      <c r="S169" s="26" t="s">
        <v>4390</v>
      </c>
      <c r="T169" s="26" t="s">
        <v>4365</v>
      </c>
      <c r="U169" s="26" t="s">
        <v>322</v>
      </c>
      <c r="V169" s="26"/>
      <c r="W169" s="26">
        <v>1</v>
      </c>
      <c r="X169" s="26"/>
      <c r="Y169" s="26" t="s">
        <v>4391</v>
      </c>
      <c r="Z169" s="26"/>
      <c r="AA169" s="26" t="b">
        <v>0</v>
      </c>
      <c r="AB169" s="26" t="s">
        <v>330</v>
      </c>
      <c r="AC169" s="26" t="s">
        <v>330</v>
      </c>
      <c r="AD169" s="26" t="s">
        <v>4384</v>
      </c>
      <c r="AE169" s="26">
        <v>5</v>
      </c>
      <c r="AF169" s="40" t="s">
        <v>4628</v>
      </c>
      <c r="AG169" s="26" t="s">
        <v>336</v>
      </c>
      <c r="AH169" s="26">
        <v>0</v>
      </c>
      <c r="AI169" s="26">
        <v>29</v>
      </c>
      <c r="AJ169" s="26">
        <v>120</v>
      </c>
      <c r="AK169" s="26" t="s">
        <v>338</v>
      </c>
      <c r="AL169" s="26" t="s">
        <v>4624</v>
      </c>
      <c r="AM169" s="26">
        <v>18</v>
      </c>
      <c r="AN169" s="26" t="s">
        <v>346</v>
      </c>
      <c r="AO169" s="26">
        <v>2000</v>
      </c>
      <c r="AP169" s="26">
        <v>399</v>
      </c>
      <c r="AQ169" s="26">
        <v>199</v>
      </c>
      <c r="AR169" s="26">
        <v>62</v>
      </c>
      <c r="AS169" s="26">
        <v>5.5</v>
      </c>
      <c r="AT169" s="26" t="s">
        <v>352</v>
      </c>
      <c r="AU169" s="26">
        <v>3</v>
      </c>
      <c r="AV169" s="26">
        <v>0</v>
      </c>
      <c r="AW169" s="26">
        <v>0</v>
      </c>
      <c r="AX169" s="26">
        <v>47.4</v>
      </c>
      <c r="AY169" s="26">
        <v>0</v>
      </c>
      <c r="AZ169" s="26">
        <v>47.4</v>
      </c>
      <c r="BA169" s="26">
        <v>0.3</v>
      </c>
      <c r="BB169" s="26">
        <v>1.04</v>
      </c>
      <c r="BC169" s="26">
        <v>46.06</v>
      </c>
      <c r="BD169" s="26">
        <v>64.06</v>
      </c>
      <c r="BE169" s="26"/>
      <c r="BF169" s="26"/>
      <c r="BG169" s="26"/>
      <c r="BH169" s="26"/>
      <c r="BI169" s="26"/>
      <c r="BJ169" s="26"/>
      <c r="BK169" s="26"/>
      <c r="BL169" s="26"/>
      <c r="BM169" s="26"/>
      <c r="BN169" s="26"/>
      <c r="BO169" s="26">
        <v>28</v>
      </c>
      <c r="BP169" s="26">
        <v>0</v>
      </c>
      <c r="BQ169" s="26"/>
      <c r="BR169" s="26"/>
      <c r="BS169" s="26"/>
      <c r="BT169" s="26" t="s">
        <v>4625</v>
      </c>
      <c r="BU169" s="26">
        <v>0</v>
      </c>
      <c r="BV169" s="26"/>
      <c r="BW169" s="26"/>
      <c r="BX169" s="26"/>
      <c r="BY169" s="26"/>
      <c r="BZ169" s="26"/>
      <c r="CA169" s="26"/>
      <c r="CB169" s="26"/>
      <c r="CC169" s="26">
        <v>0</v>
      </c>
      <c r="CD169" s="26"/>
      <c r="CE169" s="26"/>
      <c r="CF169" s="26"/>
      <c r="CG169" s="26"/>
      <c r="CH169" s="26"/>
      <c r="CI169" s="26"/>
      <c r="CJ169" s="26"/>
      <c r="CK169" s="26"/>
      <c r="CL169" s="26"/>
      <c r="CM169" s="26"/>
      <c r="CN169" s="26"/>
      <c r="CO169" s="26"/>
      <c r="CP169" s="26"/>
      <c r="CQ169" s="26"/>
      <c r="CR169" s="26"/>
      <c r="CS169" s="26"/>
      <c r="CT169" s="26" t="b">
        <v>1</v>
      </c>
      <c r="CU169" s="26"/>
      <c r="CV169" s="26"/>
      <c r="CW169" s="26"/>
      <c r="CX169" s="26">
        <v>43436</v>
      </c>
      <c r="CY169" s="26" t="s">
        <v>330</v>
      </c>
      <c r="CZ169" s="26">
        <v>0</v>
      </c>
      <c r="DA169" s="26"/>
      <c r="DB169" s="26"/>
      <c r="DC169" s="26"/>
      <c r="DD169" s="26"/>
      <c r="DE169" s="26">
        <v>10.6</v>
      </c>
      <c r="DF169" s="26">
        <v>47.4</v>
      </c>
      <c r="DG169" s="26"/>
      <c r="DH169" s="26"/>
      <c r="DI169" s="26"/>
      <c r="DJ169" s="26"/>
      <c r="DK169" s="26"/>
      <c r="DL169" s="26"/>
      <c r="DM169" s="26"/>
      <c r="DN169" s="26">
        <v>40.39</v>
      </c>
      <c r="DO169" s="26"/>
      <c r="DP169" s="26"/>
      <c r="DQ169" s="26"/>
      <c r="DR169" s="26" t="s">
        <v>330</v>
      </c>
      <c r="DS169" s="26" t="s">
        <v>319</v>
      </c>
      <c r="DT169" s="26" t="b">
        <v>0</v>
      </c>
      <c r="DU169" s="26" t="s">
        <v>330</v>
      </c>
      <c r="DV169" s="26">
        <v>3</v>
      </c>
      <c r="DW169" s="26"/>
      <c r="DX169" s="26"/>
      <c r="DY169" s="26"/>
      <c r="DZ169" s="26"/>
      <c r="EA169" s="26">
        <v>629019</v>
      </c>
    </row>
    <row r="170" spans="1:131">
      <c r="A170" s="42" t="s">
        <v>4631</v>
      </c>
      <c r="B170" s="26" t="s">
        <v>308</v>
      </c>
      <c r="C170" s="39">
        <v>43416</v>
      </c>
      <c r="D170" s="26" t="s">
        <v>4488</v>
      </c>
      <c r="E170" s="26" t="s">
        <v>4618</v>
      </c>
      <c r="F170" s="26" t="s">
        <v>4619</v>
      </c>
      <c r="G170" s="26" t="s">
        <v>309</v>
      </c>
      <c r="H170" s="26" t="s">
        <v>4405</v>
      </c>
      <c r="I170" s="26" t="s">
        <v>4620</v>
      </c>
      <c r="J170" s="26" t="s">
        <v>4621</v>
      </c>
      <c r="K170" s="26" t="s">
        <v>4622</v>
      </c>
      <c r="L170" s="26">
        <v>5046211</v>
      </c>
      <c r="M170" s="26">
        <v>1677906</v>
      </c>
      <c r="N170" s="26" t="s">
        <v>311</v>
      </c>
      <c r="O170" s="26" t="s">
        <v>4543</v>
      </c>
      <c r="P170" s="26"/>
      <c r="Q170" s="26" t="s">
        <v>4623</v>
      </c>
      <c r="R170" s="26">
        <v>2</v>
      </c>
      <c r="S170" s="26" t="s">
        <v>315</v>
      </c>
      <c r="T170" s="26" t="s">
        <v>4365</v>
      </c>
      <c r="U170" s="26" t="s">
        <v>322</v>
      </c>
      <c r="V170" s="26"/>
      <c r="W170" s="26">
        <v>1</v>
      </c>
      <c r="X170" s="26"/>
      <c r="Y170" s="26" t="s">
        <v>324</v>
      </c>
      <c r="Z170" s="26"/>
      <c r="AA170" s="26" t="b">
        <v>0</v>
      </c>
      <c r="AB170" s="26" t="s">
        <v>330</v>
      </c>
      <c r="AC170" s="26" t="s">
        <v>330</v>
      </c>
      <c r="AD170" s="26" t="s">
        <v>332</v>
      </c>
      <c r="AE170" s="26">
        <v>40</v>
      </c>
      <c r="AF170" s="40">
        <v>43319</v>
      </c>
      <c r="AG170" s="26">
        <v>1</v>
      </c>
      <c r="AH170" s="26">
        <v>0</v>
      </c>
      <c r="AI170" s="26">
        <v>29</v>
      </c>
      <c r="AJ170" s="26">
        <v>200</v>
      </c>
      <c r="AK170" s="26" t="s">
        <v>338</v>
      </c>
      <c r="AL170" s="26" t="s">
        <v>4624</v>
      </c>
      <c r="AM170" s="26">
        <v>15.5</v>
      </c>
      <c r="AN170" s="26" t="s">
        <v>346</v>
      </c>
      <c r="AO170" s="26">
        <v>2000</v>
      </c>
      <c r="AP170" s="26">
        <v>399</v>
      </c>
      <c r="AQ170" s="26">
        <v>199</v>
      </c>
      <c r="AR170" s="26">
        <v>65</v>
      </c>
      <c r="AS170" s="26">
        <v>10</v>
      </c>
      <c r="AT170" s="26" t="s">
        <v>352</v>
      </c>
      <c r="AU170" s="26">
        <v>3</v>
      </c>
      <c r="AV170" s="26">
        <v>0</v>
      </c>
      <c r="AW170" s="26">
        <v>0</v>
      </c>
      <c r="AX170" s="26">
        <v>46</v>
      </c>
      <c r="AY170" s="26">
        <v>0</v>
      </c>
      <c r="AZ170" s="26">
        <v>46</v>
      </c>
      <c r="BA170" s="26">
        <v>0.4</v>
      </c>
      <c r="BB170" s="26">
        <v>2.4500000000000002</v>
      </c>
      <c r="BC170" s="26">
        <v>43.15</v>
      </c>
      <c r="BD170" s="26">
        <v>58.65</v>
      </c>
      <c r="BE170" s="26"/>
      <c r="BF170" s="26"/>
      <c r="BG170" s="26"/>
      <c r="BH170" s="26"/>
      <c r="BI170" s="26"/>
      <c r="BJ170" s="26"/>
      <c r="BK170" s="26"/>
      <c r="BL170" s="26"/>
      <c r="BM170" s="26"/>
      <c r="BN170" s="26"/>
      <c r="BO170" s="26">
        <v>28</v>
      </c>
      <c r="BP170" s="26">
        <v>0</v>
      </c>
      <c r="BQ170" s="26"/>
      <c r="BR170" s="26"/>
      <c r="BS170" s="26"/>
      <c r="BT170" s="26" t="s">
        <v>4625</v>
      </c>
      <c r="BU170" s="26">
        <v>0</v>
      </c>
      <c r="BV170" s="26"/>
      <c r="BW170" s="26"/>
      <c r="BX170" s="26"/>
      <c r="BY170" s="26"/>
      <c r="BZ170" s="26"/>
      <c r="CA170" s="26"/>
      <c r="CB170" s="26"/>
      <c r="CC170" s="26">
        <v>0</v>
      </c>
      <c r="CD170" s="26"/>
      <c r="CE170" s="26"/>
      <c r="CF170" s="26"/>
      <c r="CG170" s="26"/>
      <c r="CH170" s="26"/>
      <c r="CI170" s="26"/>
      <c r="CJ170" s="26"/>
      <c r="CK170" s="26"/>
      <c r="CL170" s="26"/>
      <c r="CM170" s="26"/>
      <c r="CN170" s="26"/>
      <c r="CO170" s="26"/>
      <c r="CP170" s="26"/>
      <c r="CQ170" s="26"/>
      <c r="CR170" s="26"/>
      <c r="CS170" s="26"/>
      <c r="CT170" s="26" t="b">
        <v>1</v>
      </c>
      <c r="CU170" s="26"/>
      <c r="CV170" s="26"/>
      <c r="CW170" s="26"/>
      <c r="CX170" s="26">
        <v>43436</v>
      </c>
      <c r="CY170" s="26" t="s">
        <v>330</v>
      </c>
      <c r="CZ170" s="26">
        <v>0</v>
      </c>
      <c r="DA170" s="26"/>
      <c r="DB170" s="26"/>
      <c r="DC170" s="26"/>
      <c r="DD170" s="26"/>
      <c r="DE170" s="26">
        <v>15.2</v>
      </c>
      <c r="DF170" s="26">
        <v>46</v>
      </c>
      <c r="DG170" s="26"/>
      <c r="DH170" s="26"/>
      <c r="DI170" s="26"/>
      <c r="DJ170" s="26"/>
      <c r="DK170" s="26"/>
      <c r="DL170" s="26"/>
      <c r="DM170" s="26"/>
      <c r="DN170" s="26">
        <v>20.64</v>
      </c>
      <c r="DO170" s="26"/>
      <c r="DP170" s="26"/>
      <c r="DQ170" s="26"/>
      <c r="DR170" s="26" t="s">
        <v>330</v>
      </c>
      <c r="DS170" s="26" t="s">
        <v>319</v>
      </c>
      <c r="DT170" s="26" t="b">
        <v>0</v>
      </c>
      <c r="DU170" s="26" t="s">
        <v>330</v>
      </c>
      <c r="DV170" s="26">
        <v>3</v>
      </c>
      <c r="DW170" s="26"/>
      <c r="DX170" s="26"/>
      <c r="DY170" s="26"/>
      <c r="DZ170" s="26"/>
      <c r="EA170" s="26">
        <v>629019</v>
      </c>
    </row>
    <row r="171" spans="1:131">
      <c r="A171" s="42" t="s">
        <v>4632</v>
      </c>
      <c r="B171" s="26" t="s">
        <v>308</v>
      </c>
      <c r="C171" s="39">
        <v>43416</v>
      </c>
      <c r="D171" s="26" t="s">
        <v>4488</v>
      </c>
      <c r="E171" s="26" t="s">
        <v>4618</v>
      </c>
      <c r="F171" s="26" t="s">
        <v>4619</v>
      </c>
      <c r="G171" s="26" t="s">
        <v>309</v>
      </c>
      <c r="H171" s="26" t="s">
        <v>4405</v>
      </c>
      <c r="I171" s="26" t="s">
        <v>4620</v>
      </c>
      <c r="J171" s="26" t="s">
        <v>4621</v>
      </c>
      <c r="K171" s="26" t="s">
        <v>4622</v>
      </c>
      <c r="L171" s="26">
        <v>5046211</v>
      </c>
      <c r="M171" s="26">
        <v>1677906</v>
      </c>
      <c r="N171" s="26" t="s">
        <v>311</v>
      </c>
      <c r="O171" s="26" t="s">
        <v>4543</v>
      </c>
      <c r="P171" s="26"/>
      <c r="Q171" s="26" t="s">
        <v>4623</v>
      </c>
      <c r="R171" s="26">
        <v>2</v>
      </c>
      <c r="S171" s="26" t="s">
        <v>317</v>
      </c>
      <c r="T171" s="26" t="s">
        <v>4365</v>
      </c>
      <c r="U171" s="26" t="s">
        <v>322</v>
      </c>
      <c r="V171" s="26"/>
      <c r="W171" s="26">
        <v>1</v>
      </c>
      <c r="X171" s="26"/>
      <c r="Y171" s="26" t="s">
        <v>325</v>
      </c>
      <c r="Z171" s="26"/>
      <c r="AA171" s="26" t="b">
        <v>0</v>
      </c>
      <c r="AB171" s="26" t="s">
        <v>330</v>
      </c>
      <c r="AC171" s="26" t="s">
        <v>330</v>
      </c>
      <c r="AD171" s="26" t="s">
        <v>332</v>
      </c>
      <c r="AE171" s="26">
        <v>40</v>
      </c>
      <c r="AF171" s="40">
        <v>43319</v>
      </c>
      <c r="AG171" s="26" t="s">
        <v>336</v>
      </c>
      <c r="AH171" s="26">
        <v>0</v>
      </c>
      <c r="AI171" s="26">
        <v>29</v>
      </c>
      <c r="AJ171" s="26">
        <v>200</v>
      </c>
      <c r="AK171" s="26" t="s">
        <v>338</v>
      </c>
      <c r="AL171" s="26" t="s">
        <v>4624</v>
      </c>
      <c r="AM171" s="26">
        <v>16</v>
      </c>
      <c r="AN171" s="26" t="s">
        <v>346</v>
      </c>
      <c r="AO171" s="26">
        <v>2000</v>
      </c>
      <c r="AP171" s="26">
        <v>399</v>
      </c>
      <c r="AQ171" s="26">
        <v>199</v>
      </c>
      <c r="AR171" s="26">
        <v>63</v>
      </c>
      <c r="AS171" s="26">
        <v>9</v>
      </c>
      <c r="AT171" s="26" t="s">
        <v>352</v>
      </c>
      <c r="AU171" s="26">
        <v>3</v>
      </c>
      <c r="AV171" s="26">
        <v>0</v>
      </c>
      <c r="AW171" s="26">
        <v>0</v>
      </c>
      <c r="AX171" s="26">
        <v>46</v>
      </c>
      <c r="AY171" s="26">
        <v>0</v>
      </c>
      <c r="AZ171" s="26">
        <v>46</v>
      </c>
      <c r="BA171" s="26">
        <v>0.4</v>
      </c>
      <c r="BB171" s="26">
        <v>2.61</v>
      </c>
      <c r="BC171" s="26">
        <v>42.99</v>
      </c>
      <c r="BD171" s="26">
        <v>58.99</v>
      </c>
      <c r="BE171" s="26"/>
      <c r="BF171" s="26"/>
      <c r="BG171" s="26"/>
      <c r="BH171" s="26"/>
      <c r="BI171" s="26"/>
      <c r="BJ171" s="26"/>
      <c r="BK171" s="26"/>
      <c r="BL171" s="26"/>
      <c r="BM171" s="26"/>
      <c r="BN171" s="26"/>
      <c r="BO171" s="26">
        <v>28</v>
      </c>
      <c r="BP171" s="26">
        <v>0</v>
      </c>
      <c r="BQ171" s="26"/>
      <c r="BR171" s="26"/>
      <c r="BS171" s="26"/>
      <c r="BT171" s="26" t="s">
        <v>4625</v>
      </c>
      <c r="BU171" s="26">
        <v>0</v>
      </c>
      <c r="BV171" s="26"/>
      <c r="BW171" s="26"/>
      <c r="BX171" s="26"/>
      <c r="BY171" s="26"/>
      <c r="BZ171" s="26"/>
      <c r="CA171" s="26"/>
      <c r="CB171" s="26"/>
      <c r="CC171" s="26">
        <v>0</v>
      </c>
      <c r="CD171" s="26"/>
      <c r="CE171" s="26"/>
      <c r="CF171" s="26"/>
      <c r="CG171" s="26"/>
      <c r="CH171" s="26"/>
      <c r="CI171" s="26"/>
      <c r="CJ171" s="26"/>
      <c r="CK171" s="26"/>
      <c r="CL171" s="26"/>
      <c r="CM171" s="26"/>
      <c r="CN171" s="26"/>
      <c r="CO171" s="26"/>
      <c r="CP171" s="26"/>
      <c r="CQ171" s="26"/>
      <c r="CR171" s="26"/>
      <c r="CS171" s="26"/>
      <c r="CT171" s="26" t="b">
        <v>1</v>
      </c>
      <c r="CU171" s="26"/>
      <c r="CV171" s="26"/>
      <c r="CW171" s="26"/>
      <c r="CX171" s="26">
        <v>43436</v>
      </c>
      <c r="CY171" s="26" t="s">
        <v>330</v>
      </c>
      <c r="CZ171" s="26">
        <v>0</v>
      </c>
      <c r="DA171" s="26"/>
      <c r="DB171" s="26"/>
      <c r="DC171" s="26"/>
      <c r="DD171" s="26"/>
      <c r="DE171" s="26">
        <v>33</v>
      </c>
      <c r="DF171" s="26">
        <v>46</v>
      </c>
      <c r="DG171" s="26"/>
      <c r="DH171" s="26"/>
      <c r="DI171" s="26"/>
      <c r="DJ171" s="26"/>
      <c r="DK171" s="26"/>
      <c r="DL171" s="26"/>
      <c r="DM171" s="26"/>
      <c r="DN171" s="26">
        <v>19.920000000000002</v>
      </c>
      <c r="DO171" s="26"/>
      <c r="DP171" s="26"/>
      <c r="DQ171" s="26"/>
      <c r="DR171" s="26" t="s">
        <v>330</v>
      </c>
      <c r="DS171" s="26" t="s">
        <v>319</v>
      </c>
      <c r="DT171" s="26" t="b">
        <v>0</v>
      </c>
      <c r="DU171" s="26" t="s">
        <v>330</v>
      </c>
      <c r="DV171" s="26">
        <v>3</v>
      </c>
      <c r="DW171" s="26"/>
      <c r="DX171" s="26"/>
      <c r="DY171" s="26"/>
      <c r="DZ171" s="26"/>
      <c r="EA171" s="26">
        <v>629019</v>
      </c>
    </row>
    <row r="172" spans="1:131">
      <c r="A172" s="42" t="s">
        <v>4633</v>
      </c>
      <c r="B172" s="26" t="s">
        <v>308</v>
      </c>
      <c r="C172" s="39">
        <v>43416</v>
      </c>
      <c r="D172" s="26" t="s">
        <v>4488</v>
      </c>
      <c r="E172" s="26" t="s">
        <v>4618</v>
      </c>
      <c r="F172" s="26" t="s">
        <v>4619</v>
      </c>
      <c r="G172" s="26" t="s">
        <v>309</v>
      </c>
      <c r="H172" s="26" t="s">
        <v>4405</v>
      </c>
      <c r="I172" s="26" t="s">
        <v>4620</v>
      </c>
      <c r="J172" s="26" t="s">
        <v>4621</v>
      </c>
      <c r="K172" s="26" t="s">
        <v>4622</v>
      </c>
      <c r="L172" s="26">
        <v>5046211</v>
      </c>
      <c r="M172" s="26">
        <v>1677906</v>
      </c>
      <c r="N172" s="26" t="s">
        <v>311</v>
      </c>
      <c r="O172" s="26" t="s">
        <v>4543</v>
      </c>
      <c r="P172" s="26"/>
      <c r="Q172" s="26" t="s">
        <v>4623</v>
      </c>
      <c r="R172" s="26">
        <v>2</v>
      </c>
      <c r="S172" s="26" t="s">
        <v>318</v>
      </c>
      <c r="T172" s="26" t="s">
        <v>4365</v>
      </c>
      <c r="U172" s="26" t="s">
        <v>322</v>
      </c>
      <c r="V172" s="26"/>
      <c r="W172" s="26">
        <v>1</v>
      </c>
      <c r="X172" s="26"/>
      <c r="Y172" s="26" t="s">
        <v>326</v>
      </c>
      <c r="Z172" s="26"/>
      <c r="AA172" s="26" t="b">
        <v>0</v>
      </c>
      <c r="AB172" s="26" t="s">
        <v>330</v>
      </c>
      <c r="AC172" s="26" t="s">
        <v>330</v>
      </c>
      <c r="AD172" s="26" t="s">
        <v>4384</v>
      </c>
      <c r="AE172" s="26">
        <v>5</v>
      </c>
      <c r="AF172" s="40" t="s">
        <v>4628</v>
      </c>
      <c r="AG172" s="26" t="s">
        <v>336</v>
      </c>
      <c r="AH172" s="26">
        <v>0</v>
      </c>
      <c r="AI172" s="26">
        <v>29</v>
      </c>
      <c r="AJ172" s="26">
        <v>200</v>
      </c>
      <c r="AK172" s="26" t="s">
        <v>338</v>
      </c>
      <c r="AL172" s="26" t="s">
        <v>4624</v>
      </c>
      <c r="AM172" s="26">
        <v>17</v>
      </c>
      <c r="AN172" s="26" t="s">
        <v>346</v>
      </c>
      <c r="AO172" s="26">
        <v>2000</v>
      </c>
      <c r="AP172" s="26">
        <v>399</v>
      </c>
      <c r="AQ172" s="26">
        <v>199</v>
      </c>
      <c r="AR172" s="26">
        <v>66</v>
      </c>
      <c r="AS172" s="26">
        <v>7.5</v>
      </c>
      <c r="AT172" s="26" t="s">
        <v>352</v>
      </c>
      <c r="AU172" s="26">
        <v>2</v>
      </c>
      <c r="AV172" s="26">
        <v>0</v>
      </c>
      <c r="AW172" s="26">
        <v>0</v>
      </c>
      <c r="AX172" s="26">
        <v>49</v>
      </c>
      <c r="AY172" s="26">
        <v>0</v>
      </c>
      <c r="AZ172" s="26">
        <v>49</v>
      </c>
      <c r="BA172" s="26">
        <v>0.3</v>
      </c>
      <c r="BB172" s="26">
        <v>0.83</v>
      </c>
      <c r="BC172" s="26">
        <v>47.87</v>
      </c>
      <c r="BD172" s="26">
        <v>64.87</v>
      </c>
      <c r="BE172" s="26"/>
      <c r="BF172" s="26"/>
      <c r="BG172" s="26"/>
      <c r="BH172" s="26"/>
      <c r="BI172" s="26"/>
      <c r="BJ172" s="26"/>
      <c r="BK172" s="26"/>
      <c r="BL172" s="26"/>
      <c r="BM172" s="26"/>
      <c r="BN172" s="26"/>
      <c r="BO172" s="26">
        <v>28</v>
      </c>
      <c r="BP172" s="26">
        <v>0</v>
      </c>
      <c r="BQ172" s="26"/>
      <c r="BR172" s="26"/>
      <c r="BS172" s="26"/>
      <c r="BT172" s="26" t="s">
        <v>4625</v>
      </c>
      <c r="BU172" s="26">
        <v>0</v>
      </c>
      <c r="BV172" s="26"/>
      <c r="BW172" s="26"/>
      <c r="BX172" s="26"/>
      <c r="BY172" s="26"/>
      <c r="BZ172" s="26"/>
      <c r="CA172" s="26"/>
      <c r="CB172" s="26"/>
      <c r="CC172" s="26">
        <v>0</v>
      </c>
      <c r="CD172" s="26"/>
      <c r="CE172" s="26"/>
      <c r="CF172" s="26"/>
      <c r="CG172" s="26"/>
      <c r="CH172" s="26"/>
      <c r="CI172" s="26"/>
      <c r="CJ172" s="26"/>
      <c r="CK172" s="26"/>
      <c r="CL172" s="26"/>
      <c r="CM172" s="26"/>
      <c r="CN172" s="26"/>
      <c r="CO172" s="26"/>
      <c r="CP172" s="26"/>
      <c r="CQ172" s="26"/>
      <c r="CR172" s="26"/>
      <c r="CS172" s="26"/>
      <c r="CT172" s="26" t="b">
        <v>1</v>
      </c>
      <c r="CU172" s="26"/>
      <c r="CV172" s="26"/>
      <c r="CW172" s="26"/>
      <c r="CX172" s="26">
        <v>43436</v>
      </c>
      <c r="CY172" s="26" t="s">
        <v>330</v>
      </c>
      <c r="CZ172" s="26">
        <v>0</v>
      </c>
      <c r="DA172" s="26"/>
      <c r="DB172" s="26"/>
      <c r="DC172" s="26"/>
      <c r="DD172" s="26"/>
      <c r="DE172" s="26">
        <v>13.4</v>
      </c>
      <c r="DF172" s="26">
        <v>49</v>
      </c>
      <c r="DG172" s="26"/>
      <c r="DH172" s="26"/>
      <c r="DI172" s="26"/>
      <c r="DJ172" s="26"/>
      <c r="DK172" s="26"/>
      <c r="DL172" s="26"/>
      <c r="DM172" s="26"/>
      <c r="DN172" s="26">
        <v>61.24</v>
      </c>
      <c r="DO172" s="26"/>
      <c r="DP172" s="26"/>
      <c r="DQ172" s="26"/>
      <c r="DR172" s="26" t="s">
        <v>330</v>
      </c>
      <c r="DS172" s="26" t="s">
        <v>319</v>
      </c>
      <c r="DT172" s="26" t="b">
        <v>0</v>
      </c>
      <c r="DU172" s="26" t="s">
        <v>330</v>
      </c>
      <c r="DV172" s="26">
        <v>3</v>
      </c>
      <c r="DW172" s="26"/>
      <c r="DX172" s="26"/>
      <c r="DY172" s="26"/>
      <c r="DZ172" s="26"/>
      <c r="EA172" s="26">
        <v>629019</v>
      </c>
    </row>
    <row r="173" spans="1:131">
      <c r="A173" s="42" t="s">
        <v>4634</v>
      </c>
      <c r="B173" s="26" t="s">
        <v>308</v>
      </c>
      <c r="C173" s="39">
        <v>43416</v>
      </c>
      <c r="D173" s="26" t="s">
        <v>4488</v>
      </c>
      <c r="E173" s="26" t="s">
        <v>4618</v>
      </c>
      <c r="F173" s="26" t="s">
        <v>4619</v>
      </c>
      <c r="G173" s="26" t="s">
        <v>309</v>
      </c>
      <c r="H173" s="26" t="s">
        <v>4405</v>
      </c>
      <c r="I173" s="26" t="s">
        <v>4620</v>
      </c>
      <c r="J173" s="26" t="s">
        <v>4621</v>
      </c>
      <c r="K173" s="26" t="s">
        <v>4622</v>
      </c>
      <c r="L173" s="26">
        <v>5046211</v>
      </c>
      <c r="M173" s="26">
        <v>1677906</v>
      </c>
      <c r="N173" s="26" t="s">
        <v>311</v>
      </c>
      <c r="O173" s="26" t="s">
        <v>4543</v>
      </c>
      <c r="P173" s="26"/>
      <c r="Q173" s="26" t="s">
        <v>4623</v>
      </c>
      <c r="R173" s="26">
        <v>2</v>
      </c>
      <c r="S173" s="26" t="s">
        <v>319</v>
      </c>
      <c r="T173" s="26" t="s">
        <v>4365</v>
      </c>
      <c r="U173" s="26" t="s">
        <v>322</v>
      </c>
      <c r="V173" s="26"/>
      <c r="W173" s="26">
        <v>4</v>
      </c>
      <c r="X173" s="26"/>
      <c r="Y173" s="26" t="s">
        <v>327</v>
      </c>
      <c r="Z173" s="26"/>
      <c r="AA173" s="26" t="s">
        <v>329</v>
      </c>
      <c r="AB173" s="26" t="s">
        <v>4387</v>
      </c>
      <c r="AC173" s="26" t="s">
        <v>258</v>
      </c>
      <c r="AD173" s="26" t="s">
        <v>4388</v>
      </c>
      <c r="AE173" s="26">
        <v>40</v>
      </c>
      <c r="AF173" s="40">
        <v>43319</v>
      </c>
      <c r="AG173" s="26" t="s">
        <v>336</v>
      </c>
      <c r="AH173" s="26">
        <v>0</v>
      </c>
      <c r="AI173" s="26">
        <v>29</v>
      </c>
      <c r="AJ173" s="26">
        <v>200</v>
      </c>
      <c r="AK173" s="26" t="s">
        <v>338</v>
      </c>
      <c r="AL173" s="26" t="s">
        <v>4624</v>
      </c>
      <c r="AM173" s="26">
        <v>17.5</v>
      </c>
      <c r="AN173" s="26" t="s">
        <v>346</v>
      </c>
      <c r="AO173" s="26">
        <v>2000</v>
      </c>
      <c r="AP173" s="26">
        <v>399</v>
      </c>
      <c r="AQ173" s="26">
        <v>199</v>
      </c>
      <c r="AR173" s="26">
        <v>64</v>
      </c>
      <c r="AS173" s="26">
        <v>6.5</v>
      </c>
      <c r="AT173" s="26" t="s">
        <v>352</v>
      </c>
      <c r="AU173" s="26">
        <v>2</v>
      </c>
      <c r="AV173" s="26">
        <v>0</v>
      </c>
      <c r="AW173" s="26">
        <v>0</v>
      </c>
      <c r="AX173" s="26">
        <v>43.4</v>
      </c>
      <c r="AY173" s="26">
        <v>0</v>
      </c>
      <c r="AZ173" s="26">
        <v>43.4</v>
      </c>
      <c r="BA173" s="26">
        <v>0.3</v>
      </c>
      <c r="BB173" s="26">
        <v>3.52</v>
      </c>
      <c r="BC173" s="26">
        <v>39.08</v>
      </c>
      <c r="BD173" s="26">
        <v>56.58</v>
      </c>
      <c r="BE173" s="26"/>
      <c r="BF173" s="26"/>
      <c r="BG173" s="26"/>
      <c r="BH173" s="26"/>
      <c r="BI173" s="26"/>
      <c r="BJ173" s="26"/>
      <c r="BK173" s="26"/>
      <c r="BL173" s="26"/>
      <c r="BM173" s="26"/>
      <c r="BN173" s="26"/>
      <c r="BO173" s="26">
        <v>28</v>
      </c>
      <c r="BP173" s="26">
        <v>0</v>
      </c>
      <c r="BQ173" s="26"/>
      <c r="BR173" s="26"/>
      <c r="BS173" s="26"/>
      <c r="BT173" s="26" t="s">
        <v>4625</v>
      </c>
      <c r="BU173" s="26">
        <v>0</v>
      </c>
      <c r="BV173" s="26"/>
      <c r="BW173" s="26"/>
      <c r="BX173" s="26"/>
      <c r="BY173" s="26"/>
      <c r="BZ173" s="26"/>
      <c r="CA173" s="26"/>
      <c r="CB173" s="26"/>
      <c r="CC173" s="26">
        <v>0</v>
      </c>
      <c r="CD173" s="26"/>
      <c r="CE173" s="26"/>
      <c r="CF173" s="26"/>
      <c r="CG173" s="26"/>
      <c r="CH173" s="26"/>
      <c r="CI173" s="26"/>
      <c r="CJ173" s="26"/>
      <c r="CK173" s="26"/>
      <c r="CL173" s="26"/>
      <c r="CM173" s="26"/>
      <c r="CN173" s="26"/>
      <c r="CO173" s="26"/>
      <c r="CP173" s="26"/>
      <c r="CQ173" s="26"/>
      <c r="CR173" s="26"/>
      <c r="CS173" s="26"/>
      <c r="CT173" s="26" t="b">
        <v>1</v>
      </c>
      <c r="CU173" s="26"/>
      <c r="CV173" s="26"/>
      <c r="CW173" s="26"/>
      <c r="CX173" s="26">
        <v>43436</v>
      </c>
      <c r="CY173" s="26" t="s">
        <v>330</v>
      </c>
      <c r="CZ173" s="26">
        <v>0</v>
      </c>
      <c r="DA173" s="26"/>
      <c r="DB173" s="26"/>
      <c r="DC173" s="26"/>
      <c r="DD173" s="26"/>
      <c r="DE173" s="26">
        <v>33</v>
      </c>
      <c r="DF173" s="26">
        <v>43.4</v>
      </c>
      <c r="DG173" s="26"/>
      <c r="DH173" s="26"/>
      <c r="DI173" s="26"/>
      <c r="DJ173" s="26"/>
      <c r="DK173" s="26"/>
      <c r="DL173" s="26"/>
      <c r="DM173" s="26"/>
      <c r="DN173" s="26">
        <v>8.1</v>
      </c>
      <c r="DO173" s="26"/>
      <c r="DP173" s="26"/>
      <c r="DQ173" s="26"/>
      <c r="DR173" s="26" t="s">
        <v>330</v>
      </c>
      <c r="DS173" s="26" t="s">
        <v>319</v>
      </c>
      <c r="DT173" s="26" t="b">
        <v>0</v>
      </c>
      <c r="DU173" s="26" t="s">
        <v>330</v>
      </c>
      <c r="DV173" s="26">
        <v>3</v>
      </c>
      <c r="DW173" s="26"/>
      <c r="DX173" s="26"/>
      <c r="DY173" s="26"/>
      <c r="DZ173" s="26"/>
      <c r="EA173" s="26">
        <v>629019</v>
      </c>
    </row>
    <row r="174" spans="1:131">
      <c r="A174" s="42" t="s">
        <v>4635</v>
      </c>
      <c r="B174" s="26" t="s">
        <v>308</v>
      </c>
      <c r="C174" s="39">
        <v>43416</v>
      </c>
      <c r="D174" s="26" t="s">
        <v>4488</v>
      </c>
      <c r="E174" s="26" t="s">
        <v>4618</v>
      </c>
      <c r="F174" s="26" t="s">
        <v>4619</v>
      </c>
      <c r="G174" s="26" t="s">
        <v>309</v>
      </c>
      <c r="H174" s="26" t="s">
        <v>4405</v>
      </c>
      <c r="I174" s="26" t="s">
        <v>4620</v>
      </c>
      <c r="J174" s="26" t="s">
        <v>4621</v>
      </c>
      <c r="K174" s="26" t="s">
        <v>4622</v>
      </c>
      <c r="L174" s="26">
        <v>5046211</v>
      </c>
      <c r="M174" s="26">
        <v>1677906</v>
      </c>
      <c r="N174" s="26" t="s">
        <v>311</v>
      </c>
      <c r="O174" s="26" t="s">
        <v>4543</v>
      </c>
      <c r="P174" s="26"/>
      <c r="Q174" s="26" t="s">
        <v>4623</v>
      </c>
      <c r="R174" s="26">
        <v>2</v>
      </c>
      <c r="S174" s="26" t="s">
        <v>4390</v>
      </c>
      <c r="T174" s="26" t="s">
        <v>4365</v>
      </c>
      <c r="U174" s="26" t="s">
        <v>322</v>
      </c>
      <c r="V174" s="26"/>
      <c r="W174" s="26">
        <v>1</v>
      </c>
      <c r="X174" s="26"/>
      <c r="Y174" s="26" t="s">
        <v>4391</v>
      </c>
      <c r="Z174" s="26"/>
      <c r="AA174" s="26" t="b">
        <v>0</v>
      </c>
      <c r="AB174" s="26" t="s">
        <v>330</v>
      </c>
      <c r="AC174" s="26" t="s">
        <v>330</v>
      </c>
      <c r="AD174" s="26" t="s">
        <v>4384</v>
      </c>
      <c r="AE174" s="26">
        <v>5</v>
      </c>
      <c r="AF174" s="40" t="s">
        <v>4628</v>
      </c>
      <c r="AG174" s="26" t="s">
        <v>336</v>
      </c>
      <c r="AH174" s="26">
        <v>0</v>
      </c>
      <c r="AI174" s="26">
        <v>29</v>
      </c>
      <c r="AJ174" s="26">
        <v>200</v>
      </c>
      <c r="AK174" s="26" t="s">
        <v>338</v>
      </c>
      <c r="AL174" s="26" t="s">
        <v>4624</v>
      </c>
      <c r="AM174" s="26">
        <v>18</v>
      </c>
      <c r="AN174" s="26" t="s">
        <v>346</v>
      </c>
      <c r="AO174" s="26">
        <v>2000</v>
      </c>
      <c r="AP174" s="26">
        <v>399</v>
      </c>
      <c r="AQ174" s="26">
        <v>199</v>
      </c>
      <c r="AR174" s="26">
        <v>62</v>
      </c>
      <c r="AS174" s="26">
        <v>5.5</v>
      </c>
      <c r="AT174" s="26" t="s">
        <v>352</v>
      </c>
      <c r="AU174" s="26">
        <v>2</v>
      </c>
      <c r="AV174" s="26">
        <v>0</v>
      </c>
      <c r="AW174" s="26">
        <v>0</v>
      </c>
      <c r="AX174" s="26">
        <v>49</v>
      </c>
      <c r="AY174" s="26">
        <v>0</v>
      </c>
      <c r="AZ174" s="26">
        <v>49</v>
      </c>
      <c r="BA174" s="26">
        <v>0.3</v>
      </c>
      <c r="BB174" s="26">
        <v>1.04</v>
      </c>
      <c r="BC174" s="26">
        <v>47.66</v>
      </c>
      <c r="BD174" s="26">
        <v>65.66</v>
      </c>
      <c r="BE174" s="26"/>
      <c r="BF174" s="26"/>
      <c r="BG174" s="26"/>
      <c r="BH174" s="26"/>
      <c r="BI174" s="26"/>
      <c r="BJ174" s="26"/>
      <c r="BK174" s="26"/>
      <c r="BL174" s="26"/>
      <c r="BM174" s="26"/>
      <c r="BN174" s="26"/>
      <c r="BO174" s="26">
        <v>28</v>
      </c>
      <c r="BP174" s="26">
        <v>0</v>
      </c>
      <c r="BQ174" s="26"/>
      <c r="BR174" s="26"/>
      <c r="BS174" s="26"/>
      <c r="BT174" s="26" t="s">
        <v>4625</v>
      </c>
      <c r="BU174" s="26">
        <v>0</v>
      </c>
      <c r="BV174" s="26"/>
      <c r="BW174" s="26"/>
      <c r="BX174" s="26"/>
      <c r="BY174" s="26"/>
      <c r="BZ174" s="26"/>
      <c r="CA174" s="26"/>
      <c r="CB174" s="26"/>
      <c r="CC174" s="26">
        <v>0</v>
      </c>
      <c r="CD174" s="26"/>
      <c r="CE174" s="26"/>
      <c r="CF174" s="26"/>
      <c r="CG174" s="26"/>
      <c r="CH174" s="26"/>
      <c r="CI174" s="26"/>
      <c r="CJ174" s="26"/>
      <c r="CK174" s="26"/>
      <c r="CL174" s="26"/>
      <c r="CM174" s="26"/>
      <c r="CN174" s="26"/>
      <c r="CO174" s="26"/>
      <c r="CP174" s="26"/>
      <c r="CQ174" s="26"/>
      <c r="CR174" s="26"/>
      <c r="CS174" s="26"/>
      <c r="CT174" s="26" t="b">
        <v>1</v>
      </c>
      <c r="CU174" s="26"/>
      <c r="CV174" s="26"/>
      <c r="CW174" s="26"/>
      <c r="CX174" s="26">
        <v>43436</v>
      </c>
      <c r="CY174" s="26" t="s">
        <v>330</v>
      </c>
      <c r="CZ174" s="26">
        <v>0</v>
      </c>
      <c r="DA174" s="26"/>
      <c r="DB174" s="26"/>
      <c r="DC174" s="26"/>
      <c r="DD174" s="26"/>
      <c r="DE174" s="26">
        <v>12.2</v>
      </c>
      <c r="DF174" s="26">
        <v>49</v>
      </c>
      <c r="DG174" s="26"/>
      <c r="DH174" s="26"/>
      <c r="DI174" s="26"/>
      <c r="DJ174" s="26"/>
      <c r="DK174" s="26"/>
      <c r="DL174" s="26"/>
      <c r="DM174" s="26"/>
      <c r="DN174" s="26">
        <v>58.38</v>
      </c>
      <c r="DO174" s="26"/>
      <c r="DP174" s="26"/>
      <c r="DQ174" s="26"/>
      <c r="DR174" s="26" t="s">
        <v>330</v>
      </c>
      <c r="DS174" s="26" t="s">
        <v>319</v>
      </c>
      <c r="DT174" s="26" t="b">
        <v>0</v>
      </c>
      <c r="DU174" s="26" t="s">
        <v>330</v>
      </c>
      <c r="DV174" s="26">
        <v>3</v>
      </c>
      <c r="DW174" s="26"/>
      <c r="DX174" s="26"/>
      <c r="DY174" s="26"/>
      <c r="DZ174" s="26"/>
      <c r="EA174" s="26">
        <v>629019</v>
      </c>
    </row>
    <row r="175" spans="1:131">
      <c r="A175" s="42" t="s">
        <v>4636</v>
      </c>
      <c r="B175" s="26" t="s">
        <v>308</v>
      </c>
      <c r="C175" s="39">
        <v>43416</v>
      </c>
      <c r="D175" s="26" t="s">
        <v>4488</v>
      </c>
      <c r="E175" s="26" t="s">
        <v>4618</v>
      </c>
      <c r="F175" s="26" t="s">
        <v>4619</v>
      </c>
      <c r="G175" s="26" t="s">
        <v>309</v>
      </c>
      <c r="H175" s="26" t="s">
        <v>4405</v>
      </c>
      <c r="I175" s="26" t="s">
        <v>4620</v>
      </c>
      <c r="J175" s="26" t="s">
        <v>4621</v>
      </c>
      <c r="K175" s="26" t="s">
        <v>4622</v>
      </c>
      <c r="L175" s="26">
        <v>5046211</v>
      </c>
      <c r="M175" s="26">
        <v>1677906</v>
      </c>
      <c r="N175" s="26" t="s">
        <v>311</v>
      </c>
      <c r="O175" s="26" t="s">
        <v>4543</v>
      </c>
      <c r="P175" s="26"/>
      <c r="Q175" s="26" t="s">
        <v>4623</v>
      </c>
      <c r="R175" s="26">
        <v>3</v>
      </c>
      <c r="S175" s="26" t="s">
        <v>315</v>
      </c>
      <c r="T175" s="26" t="s">
        <v>4365</v>
      </c>
      <c r="U175" s="26" t="s">
        <v>322</v>
      </c>
      <c r="V175" s="26"/>
      <c r="W175" s="26">
        <v>1</v>
      </c>
      <c r="X175" s="26"/>
      <c r="Y175" s="26" t="s">
        <v>324</v>
      </c>
      <c r="Z175" s="26"/>
      <c r="AA175" s="26" t="b">
        <v>0</v>
      </c>
      <c r="AB175" s="26" t="s">
        <v>330</v>
      </c>
      <c r="AC175" s="26" t="s">
        <v>330</v>
      </c>
      <c r="AD175" s="26" t="s">
        <v>332</v>
      </c>
      <c r="AE175" s="26">
        <v>40</v>
      </c>
      <c r="AF175" s="40">
        <v>43319</v>
      </c>
      <c r="AG175" s="26">
        <v>1</v>
      </c>
      <c r="AH175" s="26">
        <v>0</v>
      </c>
      <c r="AI175" s="26">
        <v>29</v>
      </c>
      <c r="AJ175" s="26">
        <v>330</v>
      </c>
      <c r="AK175" s="26" t="s">
        <v>338</v>
      </c>
      <c r="AL175" s="26" t="s">
        <v>4624</v>
      </c>
      <c r="AM175" s="26">
        <v>15.5</v>
      </c>
      <c r="AN175" s="26" t="s">
        <v>346</v>
      </c>
      <c r="AO175" s="26">
        <v>2000</v>
      </c>
      <c r="AP175" s="26">
        <v>399</v>
      </c>
      <c r="AQ175" s="26">
        <v>199</v>
      </c>
      <c r="AR175" s="26">
        <v>65</v>
      </c>
      <c r="AS175" s="26">
        <v>10</v>
      </c>
      <c r="AT175" s="26" t="s">
        <v>352</v>
      </c>
      <c r="AU175" s="26">
        <v>5</v>
      </c>
      <c r="AV175" s="26">
        <v>0</v>
      </c>
      <c r="AW175" s="26">
        <v>0</v>
      </c>
      <c r="AX175" s="26">
        <v>46</v>
      </c>
      <c r="AY175" s="26">
        <v>0</v>
      </c>
      <c r="AZ175" s="26">
        <v>46</v>
      </c>
      <c r="BA175" s="26">
        <v>0.4</v>
      </c>
      <c r="BB175" s="26">
        <v>2.4500000000000002</v>
      </c>
      <c r="BC175" s="26">
        <v>43.15</v>
      </c>
      <c r="BD175" s="26">
        <v>58.65</v>
      </c>
      <c r="BE175" s="26"/>
      <c r="BF175" s="26"/>
      <c r="BG175" s="26"/>
      <c r="BH175" s="26"/>
      <c r="BI175" s="26"/>
      <c r="BJ175" s="26"/>
      <c r="BK175" s="26"/>
      <c r="BL175" s="26"/>
      <c r="BM175" s="26"/>
      <c r="BN175" s="26"/>
      <c r="BO175" s="26">
        <v>28</v>
      </c>
      <c r="BP175" s="26">
        <v>0</v>
      </c>
      <c r="BQ175" s="26"/>
      <c r="BR175" s="26"/>
      <c r="BS175" s="26"/>
      <c r="BT175" s="26" t="s">
        <v>4625</v>
      </c>
      <c r="BU175" s="26">
        <v>0</v>
      </c>
      <c r="BV175" s="26"/>
      <c r="BW175" s="26"/>
      <c r="BX175" s="26"/>
      <c r="BY175" s="26"/>
      <c r="BZ175" s="26"/>
      <c r="CA175" s="26"/>
      <c r="CB175" s="26"/>
      <c r="CC175" s="26">
        <v>0</v>
      </c>
      <c r="CD175" s="26"/>
      <c r="CE175" s="26"/>
      <c r="CF175" s="26"/>
      <c r="CG175" s="26"/>
      <c r="CH175" s="26"/>
      <c r="CI175" s="26"/>
      <c r="CJ175" s="26"/>
      <c r="CK175" s="26"/>
      <c r="CL175" s="26"/>
      <c r="CM175" s="26"/>
      <c r="CN175" s="26"/>
      <c r="CO175" s="26"/>
      <c r="CP175" s="26"/>
      <c r="CQ175" s="26"/>
      <c r="CR175" s="26"/>
      <c r="CS175" s="26"/>
      <c r="CT175" s="26" t="b">
        <v>1</v>
      </c>
      <c r="CU175" s="26"/>
      <c r="CV175" s="26"/>
      <c r="CW175" s="26"/>
      <c r="CX175" s="26">
        <v>43436</v>
      </c>
      <c r="CY175" s="26" t="s">
        <v>330</v>
      </c>
      <c r="CZ175" s="26">
        <v>0</v>
      </c>
      <c r="DA175" s="26"/>
      <c r="DB175" s="26"/>
      <c r="DC175" s="26"/>
      <c r="DD175" s="26"/>
      <c r="DE175" s="26">
        <v>15.2</v>
      </c>
      <c r="DF175" s="26">
        <v>46</v>
      </c>
      <c r="DG175" s="26"/>
      <c r="DH175" s="26"/>
      <c r="DI175" s="26"/>
      <c r="DJ175" s="26"/>
      <c r="DK175" s="26"/>
      <c r="DL175" s="26"/>
      <c r="DM175" s="26"/>
      <c r="DN175" s="26">
        <v>20.64</v>
      </c>
      <c r="DO175" s="26"/>
      <c r="DP175" s="26"/>
      <c r="DQ175" s="26"/>
      <c r="DR175" s="26" t="s">
        <v>330</v>
      </c>
      <c r="DS175" s="26" t="s">
        <v>319</v>
      </c>
      <c r="DT175" s="26" t="b">
        <v>0</v>
      </c>
      <c r="DU175" s="26" t="s">
        <v>330</v>
      </c>
      <c r="DV175" s="26">
        <v>3</v>
      </c>
      <c r="DW175" s="26"/>
      <c r="DX175" s="26"/>
      <c r="DY175" s="26"/>
      <c r="DZ175" s="26"/>
      <c r="EA175" s="26">
        <v>629019</v>
      </c>
    </row>
    <row r="176" spans="1:131">
      <c r="A176" s="42" t="s">
        <v>4637</v>
      </c>
      <c r="B176" s="26" t="s">
        <v>308</v>
      </c>
      <c r="C176" s="39">
        <v>43416</v>
      </c>
      <c r="D176" s="26" t="s">
        <v>4488</v>
      </c>
      <c r="E176" s="26" t="s">
        <v>4618</v>
      </c>
      <c r="F176" s="26" t="s">
        <v>4619</v>
      </c>
      <c r="G176" s="26" t="s">
        <v>309</v>
      </c>
      <c r="H176" s="26" t="s">
        <v>4405</v>
      </c>
      <c r="I176" s="26" t="s">
        <v>4620</v>
      </c>
      <c r="J176" s="26" t="s">
        <v>4621</v>
      </c>
      <c r="K176" s="26" t="s">
        <v>4622</v>
      </c>
      <c r="L176" s="26">
        <v>5046211</v>
      </c>
      <c r="M176" s="26">
        <v>1677906</v>
      </c>
      <c r="N176" s="26" t="s">
        <v>311</v>
      </c>
      <c r="O176" s="26" t="s">
        <v>4543</v>
      </c>
      <c r="P176" s="26"/>
      <c r="Q176" s="26" t="s">
        <v>4623</v>
      </c>
      <c r="R176" s="26">
        <v>3</v>
      </c>
      <c r="S176" s="26" t="s">
        <v>317</v>
      </c>
      <c r="T176" s="26" t="s">
        <v>4365</v>
      </c>
      <c r="U176" s="26" t="s">
        <v>322</v>
      </c>
      <c r="V176" s="26"/>
      <c r="W176" s="26">
        <v>1</v>
      </c>
      <c r="X176" s="26"/>
      <c r="Y176" s="26" t="s">
        <v>325</v>
      </c>
      <c r="Z176" s="26"/>
      <c r="AA176" s="26" t="b">
        <v>0</v>
      </c>
      <c r="AB176" s="26" t="s">
        <v>330</v>
      </c>
      <c r="AC176" s="26" t="s">
        <v>330</v>
      </c>
      <c r="AD176" s="26" t="s">
        <v>332</v>
      </c>
      <c r="AE176" s="26">
        <v>40</v>
      </c>
      <c r="AF176" s="40">
        <v>43319</v>
      </c>
      <c r="AG176" s="26" t="s">
        <v>336</v>
      </c>
      <c r="AH176" s="26">
        <v>0</v>
      </c>
      <c r="AI176" s="26">
        <v>29</v>
      </c>
      <c r="AJ176" s="26">
        <v>330</v>
      </c>
      <c r="AK176" s="26" t="s">
        <v>338</v>
      </c>
      <c r="AL176" s="26" t="s">
        <v>4624</v>
      </c>
      <c r="AM176" s="26">
        <v>16</v>
      </c>
      <c r="AN176" s="26" t="s">
        <v>346</v>
      </c>
      <c r="AO176" s="26">
        <v>2000</v>
      </c>
      <c r="AP176" s="26">
        <v>399</v>
      </c>
      <c r="AQ176" s="26">
        <v>199</v>
      </c>
      <c r="AR176" s="26">
        <v>63</v>
      </c>
      <c r="AS176" s="26">
        <v>9</v>
      </c>
      <c r="AT176" s="26" t="s">
        <v>352</v>
      </c>
      <c r="AU176" s="26">
        <v>5</v>
      </c>
      <c r="AV176" s="26">
        <v>0</v>
      </c>
      <c r="AW176" s="26">
        <v>0</v>
      </c>
      <c r="AX176" s="26">
        <v>46</v>
      </c>
      <c r="AY176" s="26">
        <v>0</v>
      </c>
      <c r="AZ176" s="26">
        <v>46</v>
      </c>
      <c r="BA176" s="26">
        <v>0.4</v>
      </c>
      <c r="BB176" s="26">
        <v>2.61</v>
      </c>
      <c r="BC176" s="26">
        <v>42.99</v>
      </c>
      <c r="BD176" s="26">
        <v>58.99</v>
      </c>
      <c r="BE176" s="26"/>
      <c r="BF176" s="26"/>
      <c r="BG176" s="26"/>
      <c r="BH176" s="26"/>
      <c r="BI176" s="26"/>
      <c r="BJ176" s="26"/>
      <c r="BK176" s="26"/>
      <c r="BL176" s="26"/>
      <c r="BM176" s="26"/>
      <c r="BN176" s="26"/>
      <c r="BO176" s="26">
        <v>28</v>
      </c>
      <c r="BP176" s="26">
        <v>0</v>
      </c>
      <c r="BQ176" s="26"/>
      <c r="BR176" s="26"/>
      <c r="BS176" s="26"/>
      <c r="BT176" s="26" t="s">
        <v>4625</v>
      </c>
      <c r="BU176" s="26">
        <v>0</v>
      </c>
      <c r="BV176" s="26"/>
      <c r="BW176" s="26"/>
      <c r="BX176" s="26"/>
      <c r="BY176" s="26"/>
      <c r="BZ176" s="26"/>
      <c r="CA176" s="26"/>
      <c r="CB176" s="26"/>
      <c r="CC176" s="26">
        <v>0</v>
      </c>
      <c r="CD176" s="26"/>
      <c r="CE176" s="26"/>
      <c r="CF176" s="26"/>
      <c r="CG176" s="26"/>
      <c r="CH176" s="26"/>
      <c r="CI176" s="26"/>
      <c r="CJ176" s="26"/>
      <c r="CK176" s="26"/>
      <c r="CL176" s="26"/>
      <c r="CM176" s="26"/>
      <c r="CN176" s="26"/>
      <c r="CO176" s="26"/>
      <c r="CP176" s="26"/>
      <c r="CQ176" s="26"/>
      <c r="CR176" s="26"/>
      <c r="CS176" s="26"/>
      <c r="CT176" s="26" t="b">
        <v>1</v>
      </c>
      <c r="CU176" s="26"/>
      <c r="CV176" s="26"/>
      <c r="CW176" s="26"/>
      <c r="CX176" s="26">
        <v>43436</v>
      </c>
      <c r="CY176" s="26" t="s">
        <v>330</v>
      </c>
      <c r="CZ176" s="26">
        <v>0</v>
      </c>
      <c r="DA176" s="26"/>
      <c r="DB176" s="26"/>
      <c r="DC176" s="26"/>
      <c r="DD176" s="26"/>
      <c r="DE176" s="26">
        <v>33</v>
      </c>
      <c r="DF176" s="26">
        <v>46</v>
      </c>
      <c r="DG176" s="26"/>
      <c r="DH176" s="26"/>
      <c r="DI176" s="26"/>
      <c r="DJ176" s="26"/>
      <c r="DK176" s="26"/>
      <c r="DL176" s="26"/>
      <c r="DM176" s="26"/>
      <c r="DN176" s="26">
        <v>19.920000000000002</v>
      </c>
      <c r="DO176" s="26"/>
      <c r="DP176" s="26"/>
      <c r="DQ176" s="26"/>
      <c r="DR176" s="26" t="s">
        <v>330</v>
      </c>
      <c r="DS176" s="26" t="s">
        <v>319</v>
      </c>
      <c r="DT176" s="26" t="b">
        <v>0</v>
      </c>
      <c r="DU176" s="26" t="s">
        <v>330</v>
      </c>
      <c r="DV176" s="26">
        <v>3</v>
      </c>
      <c r="DW176" s="26"/>
      <c r="DX176" s="26"/>
      <c r="DY176" s="26"/>
      <c r="DZ176" s="26"/>
      <c r="EA176" s="26">
        <v>629019</v>
      </c>
    </row>
    <row r="177" spans="1:131">
      <c r="A177" s="42" t="s">
        <v>4638</v>
      </c>
      <c r="B177" s="26" t="s">
        <v>308</v>
      </c>
      <c r="C177" s="39">
        <v>43416</v>
      </c>
      <c r="D177" s="26" t="s">
        <v>4488</v>
      </c>
      <c r="E177" s="26" t="s">
        <v>4618</v>
      </c>
      <c r="F177" s="26" t="s">
        <v>4619</v>
      </c>
      <c r="G177" s="26" t="s">
        <v>309</v>
      </c>
      <c r="H177" s="26" t="s">
        <v>4405</v>
      </c>
      <c r="I177" s="26" t="s">
        <v>4620</v>
      </c>
      <c r="J177" s="26" t="s">
        <v>4621</v>
      </c>
      <c r="K177" s="26" t="s">
        <v>4622</v>
      </c>
      <c r="L177" s="26">
        <v>5046211</v>
      </c>
      <c r="M177" s="26">
        <v>1677906</v>
      </c>
      <c r="N177" s="26" t="s">
        <v>311</v>
      </c>
      <c r="O177" s="26" t="s">
        <v>4543</v>
      </c>
      <c r="P177" s="26"/>
      <c r="Q177" s="26" t="s">
        <v>4623</v>
      </c>
      <c r="R177" s="26">
        <v>3</v>
      </c>
      <c r="S177" s="26" t="s">
        <v>318</v>
      </c>
      <c r="T177" s="26" t="s">
        <v>4365</v>
      </c>
      <c r="U177" s="26" t="s">
        <v>322</v>
      </c>
      <c r="V177" s="26"/>
      <c r="W177" s="26">
        <v>1</v>
      </c>
      <c r="X177" s="26"/>
      <c r="Y177" s="26" t="s">
        <v>326</v>
      </c>
      <c r="Z177" s="26"/>
      <c r="AA177" s="26" t="b">
        <v>0</v>
      </c>
      <c r="AB177" s="26" t="s">
        <v>330</v>
      </c>
      <c r="AC177" s="26" t="s">
        <v>330</v>
      </c>
      <c r="AD177" s="26" t="s">
        <v>4384</v>
      </c>
      <c r="AE177" s="26">
        <v>5</v>
      </c>
      <c r="AF177" s="40" t="s">
        <v>4628</v>
      </c>
      <c r="AG177" s="26" t="s">
        <v>336</v>
      </c>
      <c r="AH177" s="26">
        <v>0</v>
      </c>
      <c r="AI177" s="26">
        <v>29</v>
      </c>
      <c r="AJ177" s="26">
        <v>330</v>
      </c>
      <c r="AK177" s="26" t="s">
        <v>338</v>
      </c>
      <c r="AL177" s="26" t="s">
        <v>4624</v>
      </c>
      <c r="AM177" s="26">
        <v>17</v>
      </c>
      <c r="AN177" s="26" t="s">
        <v>346</v>
      </c>
      <c r="AO177" s="26">
        <v>2000</v>
      </c>
      <c r="AP177" s="26">
        <v>399</v>
      </c>
      <c r="AQ177" s="26">
        <v>199</v>
      </c>
      <c r="AR177" s="26">
        <v>66</v>
      </c>
      <c r="AS177" s="26">
        <v>7.5</v>
      </c>
      <c r="AT177" s="26" t="s">
        <v>352</v>
      </c>
      <c r="AU177" s="26">
        <v>3</v>
      </c>
      <c r="AV177" s="26">
        <v>0</v>
      </c>
      <c r="AW177" s="26">
        <v>0</v>
      </c>
      <c r="AX177" s="26">
        <v>49</v>
      </c>
      <c r="AY177" s="26">
        <v>0</v>
      </c>
      <c r="AZ177" s="26">
        <v>49</v>
      </c>
      <c r="BA177" s="26">
        <v>0.3</v>
      </c>
      <c r="BB177" s="26">
        <v>0.83</v>
      </c>
      <c r="BC177" s="26">
        <v>47.87</v>
      </c>
      <c r="BD177" s="26">
        <v>64.87</v>
      </c>
      <c r="BE177" s="26"/>
      <c r="BF177" s="26"/>
      <c r="BG177" s="26"/>
      <c r="BH177" s="26"/>
      <c r="BI177" s="26"/>
      <c r="BJ177" s="26"/>
      <c r="BK177" s="26"/>
      <c r="BL177" s="26"/>
      <c r="BM177" s="26"/>
      <c r="BN177" s="26"/>
      <c r="BO177" s="26">
        <v>28</v>
      </c>
      <c r="BP177" s="26">
        <v>0</v>
      </c>
      <c r="BQ177" s="26"/>
      <c r="BR177" s="26"/>
      <c r="BS177" s="26"/>
      <c r="BT177" s="26" t="s">
        <v>4625</v>
      </c>
      <c r="BU177" s="26">
        <v>0</v>
      </c>
      <c r="BV177" s="26"/>
      <c r="BW177" s="26"/>
      <c r="BX177" s="26"/>
      <c r="BY177" s="26"/>
      <c r="BZ177" s="26"/>
      <c r="CA177" s="26"/>
      <c r="CB177" s="26"/>
      <c r="CC177" s="26">
        <v>0</v>
      </c>
      <c r="CD177" s="26"/>
      <c r="CE177" s="26"/>
      <c r="CF177" s="26"/>
      <c r="CG177" s="26"/>
      <c r="CH177" s="26"/>
      <c r="CI177" s="26"/>
      <c r="CJ177" s="26"/>
      <c r="CK177" s="26"/>
      <c r="CL177" s="26"/>
      <c r="CM177" s="26"/>
      <c r="CN177" s="26"/>
      <c r="CO177" s="26"/>
      <c r="CP177" s="26"/>
      <c r="CQ177" s="26"/>
      <c r="CR177" s="26"/>
      <c r="CS177" s="26"/>
      <c r="CT177" s="26" t="b">
        <v>1</v>
      </c>
      <c r="CU177" s="26"/>
      <c r="CV177" s="26"/>
      <c r="CW177" s="26"/>
      <c r="CX177" s="26">
        <v>43436</v>
      </c>
      <c r="CY177" s="26" t="s">
        <v>330</v>
      </c>
      <c r="CZ177" s="26">
        <v>0</v>
      </c>
      <c r="DA177" s="26"/>
      <c r="DB177" s="26"/>
      <c r="DC177" s="26"/>
      <c r="DD177" s="26"/>
      <c r="DE177" s="26">
        <v>13.4</v>
      </c>
      <c r="DF177" s="26">
        <v>49</v>
      </c>
      <c r="DG177" s="26"/>
      <c r="DH177" s="26"/>
      <c r="DI177" s="26"/>
      <c r="DJ177" s="26"/>
      <c r="DK177" s="26"/>
      <c r="DL177" s="26"/>
      <c r="DM177" s="26"/>
      <c r="DN177" s="26">
        <v>61.24</v>
      </c>
      <c r="DO177" s="26"/>
      <c r="DP177" s="26"/>
      <c r="DQ177" s="26"/>
      <c r="DR177" s="26" t="s">
        <v>330</v>
      </c>
      <c r="DS177" s="26" t="s">
        <v>319</v>
      </c>
      <c r="DT177" s="26" t="b">
        <v>0</v>
      </c>
      <c r="DU177" s="26" t="s">
        <v>330</v>
      </c>
      <c r="DV177" s="26">
        <v>3</v>
      </c>
      <c r="DW177" s="26"/>
      <c r="DX177" s="26"/>
      <c r="DY177" s="26"/>
      <c r="DZ177" s="26"/>
      <c r="EA177" s="26">
        <v>629019</v>
      </c>
    </row>
    <row r="178" spans="1:131">
      <c r="A178" s="42" t="s">
        <v>4639</v>
      </c>
      <c r="B178" s="26" t="s">
        <v>308</v>
      </c>
      <c r="C178" s="39">
        <v>43416</v>
      </c>
      <c r="D178" s="26" t="s">
        <v>4488</v>
      </c>
      <c r="E178" s="26" t="s">
        <v>4618</v>
      </c>
      <c r="F178" s="26" t="s">
        <v>4619</v>
      </c>
      <c r="G178" s="26" t="s">
        <v>309</v>
      </c>
      <c r="H178" s="26" t="s">
        <v>4405</v>
      </c>
      <c r="I178" s="26" t="s">
        <v>4620</v>
      </c>
      <c r="J178" s="26" t="s">
        <v>4621</v>
      </c>
      <c r="K178" s="26" t="s">
        <v>4622</v>
      </c>
      <c r="L178" s="26">
        <v>5046211</v>
      </c>
      <c r="M178" s="26">
        <v>1677906</v>
      </c>
      <c r="N178" s="26" t="s">
        <v>311</v>
      </c>
      <c r="O178" s="26" t="s">
        <v>4543</v>
      </c>
      <c r="P178" s="26"/>
      <c r="Q178" s="26" t="s">
        <v>4623</v>
      </c>
      <c r="R178" s="26">
        <v>3</v>
      </c>
      <c r="S178" s="26" t="s">
        <v>319</v>
      </c>
      <c r="T178" s="26" t="s">
        <v>4365</v>
      </c>
      <c r="U178" s="26" t="s">
        <v>322</v>
      </c>
      <c r="V178" s="26"/>
      <c r="W178" s="26">
        <v>4</v>
      </c>
      <c r="X178" s="26"/>
      <c r="Y178" s="26" t="s">
        <v>327</v>
      </c>
      <c r="Z178" s="26"/>
      <c r="AA178" s="26" t="s">
        <v>329</v>
      </c>
      <c r="AB178" s="26" t="s">
        <v>4387</v>
      </c>
      <c r="AC178" s="26" t="s">
        <v>258</v>
      </c>
      <c r="AD178" s="26" t="s">
        <v>4388</v>
      </c>
      <c r="AE178" s="26">
        <v>40</v>
      </c>
      <c r="AF178" s="40">
        <v>43319</v>
      </c>
      <c r="AG178" s="26" t="s">
        <v>336</v>
      </c>
      <c r="AH178" s="26">
        <v>0</v>
      </c>
      <c r="AI178" s="26">
        <v>29</v>
      </c>
      <c r="AJ178" s="26">
        <v>330</v>
      </c>
      <c r="AK178" s="26" t="s">
        <v>338</v>
      </c>
      <c r="AL178" s="26" t="s">
        <v>4624</v>
      </c>
      <c r="AM178" s="26">
        <v>17.5</v>
      </c>
      <c r="AN178" s="26" t="s">
        <v>346</v>
      </c>
      <c r="AO178" s="26">
        <v>2000</v>
      </c>
      <c r="AP178" s="26">
        <v>399</v>
      </c>
      <c r="AQ178" s="26">
        <v>199</v>
      </c>
      <c r="AR178" s="26">
        <v>64</v>
      </c>
      <c r="AS178" s="26">
        <v>6.5</v>
      </c>
      <c r="AT178" s="26" t="s">
        <v>352</v>
      </c>
      <c r="AU178" s="26">
        <v>3</v>
      </c>
      <c r="AV178" s="26">
        <v>0</v>
      </c>
      <c r="AW178" s="26">
        <v>0</v>
      </c>
      <c r="AX178" s="26">
        <v>43.4</v>
      </c>
      <c r="AY178" s="26">
        <v>0</v>
      </c>
      <c r="AZ178" s="26">
        <v>43.4</v>
      </c>
      <c r="BA178" s="26">
        <v>0.3</v>
      </c>
      <c r="BB178" s="26">
        <v>3.52</v>
      </c>
      <c r="BC178" s="26">
        <v>39.08</v>
      </c>
      <c r="BD178" s="26">
        <v>56.58</v>
      </c>
      <c r="BE178" s="26"/>
      <c r="BF178" s="26"/>
      <c r="BG178" s="26"/>
      <c r="BH178" s="26"/>
      <c r="BI178" s="26"/>
      <c r="BJ178" s="26"/>
      <c r="BK178" s="26"/>
      <c r="BL178" s="26"/>
      <c r="BM178" s="26"/>
      <c r="BN178" s="26"/>
      <c r="BO178" s="26">
        <v>28</v>
      </c>
      <c r="BP178" s="26">
        <v>0</v>
      </c>
      <c r="BQ178" s="26"/>
      <c r="BR178" s="26"/>
      <c r="BS178" s="26"/>
      <c r="BT178" s="26" t="s">
        <v>4625</v>
      </c>
      <c r="BU178" s="26">
        <v>0</v>
      </c>
      <c r="BV178" s="26"/>
      <c r="BW178" s="26"/>
      <c r="BX178" s="26"/>
      <c r="BY178" s="26"/>
      <c r="BZ178" s="26"/>
      <c r="CA178" s="26"/>
      <c r="CB178" s="26"/>
      <c r="CC178" s="26">
        <v>0</v>
      </c>
      <c r="CD178" s="26"/>
      <c r="CE178" s="26"/>
      <c r="CF178" s="26"/>
      <c r="CG178" s="26"/>
      <c r="CH178" s="26"/>
      <c r="CI178" s="26"/>
      <c r="CJ178" s="26"/>
      <c r="CK178" s="26"/>
      <c r="CL178" s="26"/>
      <c r="CM178" s="26"/>
      <c r="CN178" s="26"/>
      <c r="CO178" s="26"/>
      <c r="CP178" s="26"/>
      <c r="CQ178" s="26"/>
      <c r="CR178" s="26"/>
      <c r="CS178" s="26"/>
      <c r="CT178" s="26" t="b">
        <v>1</v>
      </c>
      <c r="CU178" s="26"/>
      <c r="CV178" s="26"/>
      <c r="CW178" s="26"/>
      <c r="CX178" s="26">
        <v>43436</v>
      </c>
      <c r="CY178" s="26" t="s">
        <v>330</v>
      </c>
      <c r="CZ178" s="26">
        <v>0</v>
      </c>
      <c r="DA178" s="26"/>
      <c r="DB178" s="26"/>
      <c r="DC178" s="26"/>
      <c r="DD178" s="26"/>
      <c r="DE178" s="26">
        <v>33</v>
      </c>
      <c r="DF178" s="26">
        <v>43.4</v>
      </c>
      <c r="DG178" s="26"/>
      <c r="DH178" s="26"/>
      <c r="DI178" s="26"/>
      <c r="DJ178" s="26"/>
      <c r="DK178" s="26"/>
      <c r="DL178" s="26"/>
      <c r="DM178" s="26"/>
      <c r="DN178" s="26">
        <v>8.1</v>
      </c>
      <c r="DO178" s="26"/>
      <c r="DP178" s="26"/>
      <c r="DQ178" s="26"/>
      <c r="DR178" s="26" t="s">
        <v>330</v>
      </c>
      <c r="DS178" s="26" t="s">
        <v>319</v>
      </c>
      <c r="DT178" s="26" t="b">
        <v>0</v>
      </c>
      <c r="DU178" s="26" t="s">
        <v>330</v>
      </c>
      <c r="DV178" s="26">
        <v>3</v>
      </c>
      <c r="DW178" s="26"/>
      <c r="DX178" s="26"/>
      <c r="DY178" s="26"/>
      <c r="DZ178" s="26"/>
      <c r="EA178" s="26">
        <v>629019</v>
      </c>
    </row>
    <row r="179" spans="1:131">
      <c r="A179" s="42" t="s">
        <v>4640</v>
      </c>
      <c r="B179" s="26" t="s">
        <v>308</v>
      </c>
      <c r="C179" s="39">
        <v>43416</v>
      </c>
      <c r="D179" s="26" t="s">
        <v>4488</v>
      </c>
      <c r="E179" s="26" t="s">
        <v>4618</v>
      </c>
      <c r="F179" s="26" t="s">
        <v>4619</v>
      </c>
      <c r="G179" s="26" t="s">
        <v>309</v>
      </c>
      <c r="H179" s="26" t="s">
        <v>4405</v>
      </c>
      <c r="I179" s="26" t="s">
        <v>4620</v>
      </c>
      <c r="J179" s="26" t="s">
        <v>4621</v>
      </c>
      <c r="K179" s="26" t="s">
        <v>4622</v>
      </c>
      <c r="L179" s="26">
        <v>5046211</v>
      </c>
      <c r="M179" s="26">
        <v>1677906</v>
      </c>
      <c r="N179" s="26" t="s">
        <v>311</v>
      </c>
      <c r="O179" s="26" t="s">
        <v>4543</v>
      </c>
      <c r="P179" s="26"/>
      <c r="Q179" s="26" t="s">
        <v>4623</v>
      </c>
      <c r="R179" s="26">
        <v>3</v>
      </c>
      <c r="S179" s="26" t="s">
        <v>4390</v>
      </c>
      <c r="T179" s="26" t="s">
        <v>4365</v>
      </c>
      <c r="U179" s="26" t="s">
        <v>322</v>
      </c>
      <c r="V179" s="26"/>
      <c r="W179" s="26">
        <v>1</v>
      </c>
      <c r="X179" s="26"/>
      <c r="Y179" s="26" t="s">
        <v>4391</v>
      </c>
      <c r="Z179" s="26"/>
      <c r="AA179" s="26" t="b">
        <v>0</v>
      </c>
      <c r="AB179" s="26" t="s">
        <v>330</v>
      </c>
      <c r="AC179" s="26" t="s">
        <v>330</v>
      </c>
      <c r="AD179" s="26" t="s">
        <v>4384</v>
      </c>
      <c r="AE179" s="26">
        <v>5</v>
      </c>
      <c r="AF179" s="40" t="s">
        <v>4628</v>
      </c>
      <c r="AG179" s="26" t="s">
        <v>336</v>
      </c>
      <c r="AH179" s="26">
        <v>0</v>
      </c>
      <c r="AI179" s="26">
        <v>29</v>
      </c>
      <c r="AJ179" s="26">
        <v>330</v>
      </c>
      <c r="AK179" s="26" t="s">
        <v>338</v>
      </c>
      <c r="AL179" s="26" t="s">
        <v>4624</v>
      </c>
      <c r="AM179" s="26">
        <v>18</v>
      </c>
      <c r="AN179" s="26" t="s">
        <v>346</v>
      </c>
      <c r="AO179" s="26">
        <v>2000</v>
      </c>
      <c r="AP179" s="26">
        <v>399</v>
      </c>
      <c r="AQ179" s="26">
        <v>199</v>
      </c>
      <c r="AR179" s="26">
        <v>62</v>
      </c>
      <c r="AS179" s="26">
        <v>5.5</v>
      </c>
      <c r="AT179" s="26" t="s">
        <v>352</v>
      </c>
      <c r="AU179" s="26">
        <v>3</v>
      </c>
      <c r="AV179" s="26">
        <v>0</v>
      </c>
      <c r="AW179" s="26">
        <v>0</v>
      </c>
      <c r="AX179" s="26">
        <v>49</v>
      </c>
      <c r="AY179" s="26">
        <v>0</v>
      </c>
      <c r="AZ179" s="26">
        <v>49</v>
      </c>
      <c r="BA179" s="26">
        <v>0.3</v>
      </c>
      <c r="BB179" s="26">
        <v>1.04</v>
      </c>
      <c r="BC179" s="26">
        <v>47.66</v>
      </c>
      <c r="BD179" s="26">
        <v>65.66</v>
      </c>
      <c r="BE179" s="26"/>
      <c r="BF179" s="26"/>
      <c r="BG179" s="26"/>
      <c r="BH179" s="26"/>
      <c r="BI179" s="26"/>
      <c r="BJ179" s="26"/>
      <c r="BK179" s="26"/>
      <c r="BL179" s="26"/>
      <c r="BM179" s="26"/>
      <c r="BN179" s="26"/>
      <c r="BO179" s="26">
        <v>28</v>
      </c>
      <c r="BP179" s="26">
        <v>0</v>
      </c>
      <c r="BQ179" s="26"/>
      <c r="BR179" s="26"/>
      <c r="BS179" s="26"/>
      <c r="BT179" s="26" t="s">
        <v>4625</v>
      </c>
      <c r="BU179" s="26">
        <v>0</v>
      </c>
      <c r="BV179" s="26"/>
      <c r="BW179" s="26"/>
      <c r="BX179" s="26"/>
      <c r="BY179" s="26"/>
      <c r="BZ179" s="26"/>
      <c r="CA179" s="26"/>
      <c r="CB179" s="26"/>
      <c r="CC179" s="26">
        <v>0</v>
      </c>
      <c r="CD179" s="26"/>
      <c r="CE179" s="26"/>
      <c r="CF179" s="26"/>
      <c r="CG179" s="26"/>
      <c r="CH179" s="26"/>
      <c r="CI179" s="26"/>
      <c r="CJ179" s="26"/>
      <c r="CK179" s="26"/>
      <c r="CL179" s="26"/>
      <c r="CM179" s="26"/>
      <c r="CN179" s="26"/>
      <c r="CO179" s="26"/>
      <c r="CP179" s="26"/>
      <c r="CQ179" s="26"/>
      <c r="CR179" s="26"/>
      <c r="CS179" s="26"/>
      <c r="CT179" s="26" t="b">
        <v>1</v>
      </c>
      <c r="CU179" s="26"/>
      <c r="CV179" s="26"/>
      <c r="CW179" s="26"/>
      <c r="CX179" s="26">
        <v>43436</v>
      </c>
      <c r="CY179" s="26" t="s">
        <v>330</v>
      </c>
      <c r="CZ179" s="26">
        <v>0</v>
      </c>
      <c r="DA179" s="26"/>
      <c r="DB179" s="26"/>
      <c r="DC179" s="26"/>
      <c r="DD179" s="26"/>
      <c r="DE179" s="26">
        <v>12.2</v>
      </c>
      <c r="DF179" s="26">
        <v>49</v>
      </c>
      <c r="DG179" s="26"/>
      <c r="DH179" s="26"/>
      <c r="DI179" s="26"/>
      <c r="DJ179" s="26"/>
      <c r="DK179" s="26"/>
      <c r="DL179" s="26"/>
      <c r="DM179" s="26"/>
      <c r="DN179" s="26">
        <v>58.38</v>
      </c>
      <c r="DO179" s="26"/>
      <c r="DP179" s="26"/>
      <c r="DQ179" s="26"/>
      <c r="DR179" s="26" t="s">
        <v>330</v>
      </c>
      <c r="DS179" s="26" t="s">
        <v>319</v>
      </c>
      <c r="DT179" s="26" t="b">
        <v>0</v>
      </c>
      <c r="DU179" s="26" t="s">
        <v>330</v>
      </c>
      <c r="DV179" s="26">
        <v>3</v>
      </c>
      <c r="DW179" s="26"/>
      <c r="DX179" s="26"/>
      <c r="DY179" s="26"/>
      <c r="DZ179" s="26"/>
      <c r="EA179" s="26">
        <v>629019</v>
      </c>
    </row>
    <row r="180" spans="1:131">
      <c r="A180" s="42" t="s">
        <v>4641</v>
      </c>
      <c r="B180" s="26" t="s">
        <v>308</v>
      </c>
      <c r="C180" s="39">
        <v>43417</v>
      </c>
      <c r="D180" s="26" t="s">
        <v>4488</v>
      </c>
      <c r="E180" s="26" t="s">
        <v>4642</v>
      </c>
      <c r="F180" s="26" t="s">
        <v>4643</v>
      </c>
      <c r="G180" s="26" t="s">
        <v>309</v>
      </c>
      <c r="H180" s="26" t="s">
        <v>4377</v>
      </c>
      <c r="I180" s="26" t="s">
        <v>4644</v>
      </c>
      <c r="J180" s="26" t="s">
        <v>4645</v>
      </c>
      <c r="K180" s="26" t="s">
        <v>4646</v>
      </c>
      <c r="L180" s="26">
        <v>5042002</v>
      </c>
      <c r="M180" s="26">
        <v>1684576</v>
      </c>
      <c r="N180" s="26" t="s">
        <v>311</v>
      </c>
      <c r="O180" s="26" t="s">
        <v>312</v>
      </c>
      <c r="P180" s="26"/>
      <c r="Q180" s="26" t="s">
        <v>4647</v>
      </c>
      <c r="R180" s="26">
        <v>1</v>
      </c>
      <c r="S180" s="26" t="s">
        <v>315</v>
      </c>
      <c r="T180" s="26" t="s">
        <v>320</v>
      </c>
      <c r="U180" s="26" t="s">
        <v>322</v>
      </c>
      <c r="V180" s="26"/>
      <c r="W180" s="26">
        <v>1</v>
      </c>
      <c r="X180" s="26"/>
      <c r="Y180" s="26" t="s">
        <v>324</v>
      </c>
      <c r="Z180" s="26"/>
      <c r="AA180" s="26" t="b">
        <v>0</v>
      </c>
      <c r="AB180" s="26" t="s">
        <v>330</v>
      </c>
      <c r="AC180" s="26" t="s">
        <v>330</v>
      </c>
      <c r="AD180" s="26" t="s">
        <v>332</v>
      </c>
      <c r="AE180" s="26">
        <v>27</v>
      </c>
      <c r="AF180" s="40">
        <v>43319</v>
      </c>
      <c r="AG180" s="26">
        <v>1</v>
      </c>
      <c r="AH180" s="26">
        <v>0</v>
      </c>
      <c r="AI180" s="26">
        <v>24.67</v>
      </c>
      <c r="AJ180" s="26">
        <v>20</v>
      </c>
      <c r="AK180" s="26" t="s">
        <v>339</v>
      </c>
      <c r="AL180" s="26" t="s">
        <v>344</v>
      </c>
      <c r="AM180" s="26">
        <v>15.6</v>
      </c>
      <c r="AN180" s="26" t="s">
        <v>347</v>
      </c>
      <c r="AO180" s="26">
        <v>1933</v>
      </c>
      <c r="AP180" s="26">
        <v>261</v>
      </c>
      <c r="AQ180" s="26">
        <v>146</v>
      </c>
      <c r="AR180" s="26">
        <v>68</v>
      </c>
      <c r="AS180" s="26">
        <v>10.9</v>
      </c>
      <c r="AT180" s="26" t="s">
        <v>350</v>
      </c>
      <c r="AU180" s="26">
        <v>6</v>
      </c>
      <c r="AV180" s="26">
        <v>0</v>
      </c>
      <c r="AW180" s="26">
        <v>0.7</v>
      </c>
      <c r="AX180" s="26">
        <v>46</v>
      </c>
      <c r="AY180" s="26">
        <v>0</v>
      </c>
      <c r="AZ180" s="26">
        <v>46</v>
      </c>
      <c r="BA180" s="26">
        <v>0.4</v>
      </c>
      <c r="BB180" s="26">
        <v>1.98</v>
      </c>
      <c r="BC180" s="26">
        <v>43.62</v>
      </c>
      <c r="BD180" s="26">
        <v>59.22</v>
      </c>
      <c r="BE180" s="26"/>
      <c r="BF180" s="26"/>
      <c r="BG180" s="26"/>
      <c r="BH180" s="26"/>
      <c r="BI180" s="26"/>
      <c r="BJ180" s="26"/>
      <c r="BK180" s="26"/>
      <c r="BL180" s="26"/>
      <c r="BM180" s="26"/>
      <c r="BN180" s="26"/>
      <c r="BO180" s="26">
        <v>23.7</v>
      </c>
      <c r="BP180" s="26">
        <v>0</v>
      </c>
      <c r="BQ180" s="26"/>
      <c r="BR180" s="26"/>
      <c r="BS180" s="26"/>
      <c r="BT180" s="26" t="s">
        <v>4648</v>
      </c>
      <c r="BU180" s="26">
        <v>0</v>
      </c>
      <c r="BV180" s="26"/>
      <c r="BW180" s="26"/>
      <c r="BX180" s="26"/>
      <c r="BY180" s="26"/>
      <c r="BZ180" s="26"/>
      <c r="CA180" s="26"/>
      <c r="CB180" s="26"/>
      <c r="CC180" s="26">
        <v>0</v>
      </c>
      <c r="CD180" s="26"/>
      <c r="CE180" s="26"/>
      <c r="CF180" s="26"/>
      <c r="CG180" s="26"/>
      <c r="CH180" s="26"/>
      <c r="CI180" s="26"/>
      <c r="CJ180" s="26"/>
      <c r="CK180" s="26"/>
      <c r="CL180" s="26"/>
      <c r="CM180" s="26"/>
      <c r="CN180" s="26"/>
      <c r="CO180" s="26"/>
      <c r="CP180" s="26"/>
      <c r="CQ180" s="26"/>
      <c r="CR180" s="26"/>
      <c r="CS180" s="26"/>
      <c r="CT180" s="26" t="b">
        <v>1</v>
      </c>
      <c r="CU180" s="26"/>
      <c r="CV180" s="26"/>
      <c r="CW180" s="26"/>
      <c r="CX180" s="26" t="s">
        <v>353</v>
      </c>
      <c r="CY180" s="26" t="s">
        <v>330</v>
      </c>
      <c r="CZ180" s="26">
        <v>0</v>
      </c>
      <c r="DA180" s="26"/>
      <c r="DB180" s="26"/>
      <c r="DC180" s="26"/>
      <c r="DD180" s="26"/>
      <c r="DE180" s="26">
        <v>15.2</v>
      </c>
      <c r="DF180" s="26">
        <v>46</v>
      </c>
      <c r="DG180" s="26"/>
      <c r="DH180" s="26"/>
      <c r="DI180" s="26"/>
      <c r="DJ180" s="26"/>
      <c r="DK180" s="26"/>
      <c r="DL180" s="26"/>
      <c r="DM180" s="26"/>
      <c r="DN180" s="26">
        <v>23.01</v>
      </c>
      <c r="DO180" s="26"/>
      <c r="DP180" s="26"/>
      <c r="DQ180" s="26"/>
      <c r="DR180" s="26" t="s">
        <v>330</v>
      </c>
      <c r="DS180" s="26" t="s">
        <v>319</v>
      </c>
      <c r="DT180" s="26" t="b">
        <v>1</v>
      </c>
      <c r="DU180" s="26" t="s">
        <v>83</v>
      </c>
      <c r="DV180" s="26">
        <v>7</v>
      </c>
      <c r="DW180" s="26"/>
      <c r="DX180" s="26"/>
      <c r="DY180" s="26"/>
      <c r="DZ180" s="26"/>
      <c r="EA180" s="26">
        <v>1033603</v>
      </c>
    </row>
    <row r="181" spans="1:131">
      <c r="A181" s="42" t="s">
        <v>4156</v>
      </c>
      <c r="B181" s="26" t="s">
        <v>308</v>
      </c>
      <c r="C181" s="39">
        <v>43417</v>
      </c>
      <c r="D181" s="26" t="s">
        <v>4488</v>
      </c>
      <c r="E181" s="26" t="s">
        <v>4642</v>
      </c>
      <c r="F181" s="26" t="s">
        <v>4643</v>
      </c>
      <c r="G181" s="26" t="s">
        <v>309</v>
      </c>
      <c r="H181" s="26" t="s">
        <v>4377</v>
      </c>
      <c r="I181" s="26" t="s">
        <v>4644</v>
      </c>
      <c r="J181" s="26" t="s">
        <v>4645</v>
      </c>
      <c r="K181" s="26" t="s">
        <v>4646</v>
      </c>
      <c r="L181" s="26">
        <v>5042002</v>
      </c>
      <c r="M181" s="26">
        <v>1684576</v>
      </c>
      <c r="N181" s="26" t="s">
        <v>311</v>
      </c>
      <c r="O181" s="26" t="s">
        <v>312</v>
      </c>
      <c r="P181" s="26"/>
      <c r="Q181" s="26" t="s">
        <v>4647</v>
      </c>
      <c r="R181" s="26">
        <v>1</v>
      </c>
      <c r="S181" s="26" t="s">
        <v>316</v>
      </c>
      <c r="T181" s="26" t="s">
        <v>320</v>
      </c>
      <c r="U181" s="26" t="s">
        <v>322</v>
      </c>
      <c r="V181" s="26"/>
      <c r="W181" s="26">
        <v>2</v>
      </c>
      <c r="X181" s="26"/>
      <c r="Y181" s="26" t="s">
        <v>325</v>
      </c>
      <c r="Z181" s="26"/>
      <c r="AA181" s="26" t="b">
        <v>0</v>
      </c>
      <c r="AB181" s="26" t="s">
        <v>330</v>
      </c>
      <c r="AC181" s="26" t="s">
        <v>330</v>
      </c>
      <c r="AD181" s="26" t="s">
        <v>332</v>
      </c>
      <c r="AE181" s="26">
        <v>27</v>
      </c>
      <c r="AF181" s="40">
        <v>43319</v>
      </c>
      <c r="AG181" s="26" t="s">
        <v>336</v>
      </c>
      <c r="AH181" s="26">
        <v>0</v>
      </c>
      <c r="AI181" s="26">
        <v>24.67</v>
      </c>
      <c r="AJ181" s="26">
        <v>20</v>
      </c>
      <c r="AK181" s="26" t="s">
        <v>339</v>
      </c>
      <c r="AL181" s="26" t="s">
        <v>344</v>
      </c>
      <c r="AM181" s="26">
        <v>16.100000000000001</v>
      </c>
      <c r="AN181" s="26" t="s">
        <v>347</v>
      </c>
      <c r="AO181" s="26">
        <v>1933</v>
      </c>
      <c r="AP181" s="26">
        <v>261</v>
      </c>
      <c r="AQ181" s="26">
        <v>146</v>
      </c>
      <c r="AR181" s="26">
        <v>65</v>
      </c>
      <c r="AS181" s="26">
        <v>10</v>
      </c>
      <c r="AT181" s="26" t="s">
        <v>350</v>
      </c>
      <c r="AU181" s="26">
        <v>6</v>
      </c>
      <c r="AV181" s="26">
        <v>0</v>
      </c>
      <c r="AW181" s="26">
        <v>0.7</v>
      </c>
      <c r="AX181" s="26">
        <v>43</v>
      </c>
      <c r="AY181" s="26">
        <v>0</v>
      </c>
      <c r="AZ181" s="26">
        <v>43</v>
      </c>
      <c r="BA181" s="26">
        <v>0.4</v>
      </c>
      <c r="BB181" s="26">
        <v>2.09</v>
      </c>
      <c r="BC181" s="26">
        <v>40.51</v>
      </c>
      <c r="BD181" s="26">
        <v>56.61</v>
      </c>
      <c r="BE181" s="26"/>
      <c r="BF181" s="26"/>
      <c r="BG181" s="26"/>
      <c r="BH181" s="26"/>
      <c r="BI181" s="26"/>
      <c r="BJ181" s="26"/>
      <c r="BK181" s="26"/>
      <c r="BL181" s="26"/>
      <c r="BM181" s="26"/>
      <c r="BN181" s="26"/>
      <c r="BO181" s="26">
        <v>23.7</v>
      </c>
      <c r="BP181" s="26">
        <v>0</v>
      </c>
      <c r="BQ181" s="26"/>
      <c r="BR181" s="26"/>
      <c r="BS181" s="26"/>
      <c r="BT181" s="26" t="s">
        <v>4648</v>
      </c>
      <c r="BU181" s="26">
        <v>0</v>
      </c>
      <c r="BV181" s="26"/>
      <c r="BW181" s="26"/>
      <c r="BX181" s="26"/>
      <c r="BY181" s="26"/>
      <c r="BZ181" s="26"/>
      <c r="CA181" s="26"/>
      <c r="CB181" s="26"/>
      <c r="CC181" s="26">
        <v>0</v>
      </c>
      <c r="CD181" s="26"/>
      <c r="CE181" s="26"/>
      <c r="CF181" s="26"/>
      <c r="CG181" s="26"/>
      <c r="CH181" s="26"/>
      <c r="CI181" s="26"/>
      <c r="CJ181" s="26"/>
      <c r="CK181" s="26"/>
      <c r="CL181" s="26"/>
      <c r="CM181" s="26"/>
      <c r="CN181" s="26"/>
      <c r="CO181" s="26"/>
      <c r="CP181" s="26"/>
      <c r="CQ181" s="26"/>
      <c r="CR181" s="26"/>
      <c r="CS181" s="26"/>
      <c r="CT181" s="26" t="b">
        <v>1</v>
      </c>
      <c r="CU181" s="26"/>
      <c r="CV181" s="26"/>
      <c r="CW181" s="26"/>
      <c r="CX181" s="26" t="s">
        <v>353</v>
      </c>
      <c r="CY181" s="26" t="s">
        <v>330</v>
      </c>
      <c r="CZ181" s="26">
        <v>0</v>
      </c>
      <c r="DA181" s="26"/>
      <c r="DB181" s="26"/>
      <c r="DC181" s="26"/>
      <c r="DD181" s="26"/>
      <c r="DE181" s="26">
        <v>0</v>
      </c>
      <c r="DF181" s="26">
        <v>43</v>
      </c>
      <c r="DG181" s="26"/>
      <c r="DH181" s="26"/>
      <c r="DI181" s="26"/>
      <c r="DJ181" s="26"/>
      <c r="DK181" s="26"/>
      <c r="DL181" s="26"/>
      <c r="DM181" s="26"/>
      <c r="DN181" s="26">
        <v>11.26</v>
      </c>
      <c r="DO181" s="26"/>
      <c r="DP181" s="26"/>
      <c r="DQ181" s="26"/>
      <c r="DR181" s="26" t="s">
        <v>330</v>
      </c>
      <c r="DS181" s="26" t="s">
        <v>319</v>
      </c>
      <c r="DT181" s="26" t="b">
        <v>1</v>
      </c>
      <c r="DU181" s="26" t="s">
        <v>83</v>
      </c>
      <c r="DV181" s="26">
        <v>7</v>
      </c>
      <c r="DW181" s="26"/>
      <c r="DX181" s="26"/>
      <c r="DY181" s="26"/>
      <c r="DZ181" s="26"/>
      <c r="EA181" s="26">
        <v>1033603</v>
      </c>
    </row>
    <row r="182" spans="1:131">
      <c r="A182" s="42" t="s">
        <v>4649</v>
      </c>
      <c r="B182" s="26" t="s">
        <v>308</v>
      </c>
      <c r="C182" s="39">
        <v>43417</v>
      </c>
      <c r="D182" s="26" t="s">
        <v>4488</v>
      </c>
      <c r="E182" s="26" t="s">
        <v>4642</v>
      </c>
      <c r="F182" s="26" t="s">
        <v>4643</v>
      </c>
      <c r="G182" s="26" t="s">
        <v>309</v>
      </c>
      <c r="H182" s="26" t="s">
        <v>4377</v>
      </c>
      <c r="I182" s="26" t="s">
        <v>4644</v>
      </c>
      <c r="J182" s="26" t="s">
        <v>4645</v>
      </c>
      <c r="K182" s="26" t="s">
        <v>4646</v>
      </c>
      <c r="L182" s="26">
        <v>5042002</v>
      </c>
      <c r="M182" s="26">
        <v>1684576</v>
      </c>
      <c r="N182" s="26" t="s">
        <v>311</v>
      </c>
      <c r="O182" s="26" t="s">
        <v>312</v>
      </c>
      <c r="P182" s="26"/>
      <c r="Q182" s="26" t="s">
        <v>4647</v>
      </c>
      <c r="R182" s="26">
        <v>1</v>
      </c>
      <c r="S182" s="26" t="s">
        <v>317</v>
      </c>
      <c r="T182" s="26" t="s">
        <v>320</v>
      </c>
      <c r="U182" s="26" t="s">
        <v>322</v>
      </c>
      <c r="V182" s="26"/>
      <c r="W182" s="26">
        <v>1</v>
      </c>
      <c r="X182" s="26"/>
      <c r="Y182" s="26" t="s">
        <v>325</v>
      </c>
      <c r="Z182" s="26"/>
      <c r="AA182" s="26" t="b">
        <v>0</v>
      </c>
      <c r="AB182" s="26" t="s">
        <v>330</v>
      </c>
      <c r="AC182" s="26" t="s">
        <v>330</v>
      </c>
      <c r="AD182" s="26" t="s">
        <v>332</v>
      </c>
      <c r="AE182" s="26">
        <v>27</v>
      </c>
      <c r="AF182" s="40">
        <v>43319</v>
      </c>
      <c r="AG182" s="26" t="s">
        <v>336</v>
      </c>
      <c r="AH182" s="26">
        <v>0</v>
      </c>
      <c r="AI182" s="26">
        <v>24.67</v>
      </c>
      <c r="AJ182" s="26">
        <v>20</v>
      </c>
      <c r="AK182" s="26" t="s">
        <v>339</v>
      </c>
      <c r="AL182" s="26" t="s">
        <v>344</v>
      </c>
      <c r="AM182" s="26">
        <v>16.100000000000001</v>
      </c>
      <c r="AN182" s="26" t="s">
        <v>347</v>
      </c>
      <c r="AO182" s="26">
        <v>1933</v>
      </c>
      <c r="AP182" s="26">
        <v>261</v>
      </c>
      <c r="AQ182" s="26">
        <v>146</v>
      </c>
      <c r="AR182" s="26">
        <v>65</v>
      </c>
      <c r="AS182" s="26">
        <v>10</v>
      </c>
      <c r="AT182" s="26" t="s">
        <v>350</v>
      </c>
      <c r="AU182" s="26">
        <v>6</v>
      </c>
      <c r="AV182" s="26">
        <v>0</v>
      </c>
      <c r="AW182" s="26">
        <v>0.7</v>
      </c>
      <c r="AX182" s="26">
        <v>45.5</v>
      </c>
      <c r="AY182" s="26">
        <v>0</v>
      </c>
      <c r="AZ182" s="26">
        <v>45.5</v>
      </c>
      <c r="BA182" s="26">
        <v>0.4</v>
      </c>
      <c r="BB182" s="26">
        <v>2.09</v>
      </c>
      <c r="BC182" s="26">
        <v>43.01</v>
      </c>
      <c r="BD182" s="26">
        <v>59.11</v>
      </c>
      <c r="BE182" s="26"/>
      <c r="BF182" s="26"/>
      <c r="BG182" s="26"/>
      <c r="BH182" s="26"/>
      <c r="BI182" s="26"/>
      <c r="BJ182" s="26"/>
      <c r="BK182" s="26"/>
      <c r="BL182" s="26"/>
      <c r="BM182" s="26"/>
      <c r="BN182" s="26"/>
      <c r="BO182" s="26">
        <v>23.7</v>
      </c>
      <c r="BP182" s="26">
        <v>0</v>
      </c>
      <c r="BQ182" s="26"/>
      <c r="BR182" s="26"/>
      <c r="BS182" s="26"/>
      <c r="BT182" s="26" t="s">
        <v>4648</v>
      </c>
      <c r="BU182" s="26">
        <v>0</v>
      </c>
      <c r="BV182" s="26"/>
      <c r="BW182" s="26"/>
      <c r="BX182" s="26"/>
      <c r="BY182" s="26"/>
      <c r="BZ182" s="26"/>
      <c r="CA182" s="26"/>
      <c r="CB182" s="26"/>
      <c r="CC182" s="26">
        <v>0</v>
      </c>
      <c r="CD182" s="26"/>
      <c r="CE182" s="26"/>
      <c r="CF182" s="26"/>
      <c r="CG182" s="26"/>
      <c r="CH182" s="26"/>
      <c r="CI182" s="26"/>
      <c r="CJ182" s="26"/>
      <c r="CK182" s="26"/>
      <c r="CL182" s="26"/>
      <c r="CM182" s="26"/>
      <c r="CN182" s="26"/>
      <c r="CO182" s="26"/>
      <c r="CP182" s="26"/>
      <c r="CQ182" s="26"/>
      <c r="CR182" s="26"/>
      <c r="CS182" s="26"/>
      <c r="CT182" s="26" t="b">
        <v>1</v>
      </c>
      <c r="CU182" s="26"/>
      <c r="CV182" s="26"/>
      <c r="CW182" s="26"/>
      <c r="CX182" s="26" t="s">
        <v>353</v>
      </c>
      <c r="CY182" s="26" t="s">
        <v>330</v>
      </c>
      <c r="CZ182" s="26">
        <v>0</v>
      </c>
      <c r="DA182" s="26"/>
      <c r="DB182" s="26"/>
      <c r="DC182" s="26"/>
      <c r="DD182" s="26"/>
      <c r="DE182" s="26">
        <v>33</v>
      </c>
      <c r="DF182" s="26">
        <v>45.5</v>
      </c>
      <c r="DG182" s="26"/>
      <c r="DH182" s="26"/>
      <c r="DI182" s="26"/>
      <c r="DJ182" s="26"/>
      <c r="DK182" s="26"/>
      <c r="DL182" s="26"/>
      <c r="DM182" s="26"/>
      <c r="DN182" s="26">
        <v>20.02</v>
      </c>
      <c r="DO182" s="26"/>
      <c r="DP182" s="26"/>
      <c r="DQ182" s="26"/>
      <c r="DR182" s="26" t="s">
        <v>330</v>
      </c>
      <c r="DS182" s="26" t="s">
        <v>319</v>
      </c>
      <c r="DT182" s="26" t="b">
        <v>1</v>
      </c>
      <c r="DU182" s="26" t="s">
        <v>83</v>
      </c>
      <c r="DV182" s="26">
        <v>7</v>
      </c>
      <c r="DW182" s="26"/>
      <c r="DX182" s="26"/>
      <c r="DY182" s="26"/>
      <c r="DZ182" s="26"/>
      <c r="EA182" s="26">
        <v>1033603</v>
      </c>
    </row>
    <row r="183" spans="1:131">
      <c r="A183" s="42" t="s">
        <v>4650</v>
      </c>
      <c r="B183" s="26" t="s">
        <v>308</v>
      </c>
      <c r="C183" s="39">
        <v>43417</v>
      </c>
      <c r="D183" s="26" t="s">
        <v>4488</v>
      </c>
      <c r="E183" s="26" t="s">
        <v>4642</v>
      </c>
      <c r="F183" s="26" t="s">
        <v>4643</v>
      </c>
      <c r="G183" s="26" t="s">
        <v>309</v>
      </c>
      <c r="H183" s="26" t="s">
        <v>4377</v>
      </c>
      <c r="I183" s="26" t="s">
        <v>4644</v>
      </c>
      <c r="J183" s="26" t="s">
        <v>4645</v>
      </c>
      <c r="K183" s="26" t="s">
        <v>4646</v>
      </c>
      <c r="L183" s="26">
        <v>5042002</v>
      </c>
      <c r="M183" s="26">
        <v>1684576</v>
      </c>
      <c r="N183" s="26" t="s">
        <v>311</v>
      </c>
      <c r="O183" s="26" t="s">
        <v>312</v>
      </c>
      <c r="P183" s="26"/>
      <c r="Q183" s="26" t="s">
        <v>4647</v>
      </c>
      <c r="R183" s="26">
        <v>1</v>
      </c>
      <c r="S183" s="26" t="s">
        <v>318</v>
      </c>
      <c r="T183" s="26" t="s">
        <v>320</v>
      </c>
      <c r="U183" s="26" t="s">
        <v>322</v>
      </c>
      <c r="V183" s="26"/>
      <c r="W183" s="26">
        <v>1</v>
      </c>
      <c r="X183" s="26"/>
      <c r="Y183" s="26" t="s">
        <v>328</v>
      </c>
      <c r="Z183" s="26"/>
      <c r="AA183" s="26" t="b">
        <v>0</v>
      </c>
      <c r="AB183" s="26" t="s">
        <v>330</v>
      </c>
      <c r="AC183" s="26" t="s">
        <v>330</v>
      </c>
      <c r="AD183" s="26" t="s">
        <v>334</v>
      </c>
      <c r="AE183" s="26">
        <v>3</v>
      </c>
      <c r="AF183" s="40">
        <v>43132</v>
      </c>
      <c r="AG183" s="26" t="s">
        <v>336</v>
      </c>
      <c r="AH183" s="26">
        <v>0</v>
      </c>
      <c r="AI183" s="26">
        <v>24.67</v>
      </c>
      <c r="AJ183" s="26">
        <v>20</v>
      </c>
      <c r="AK183" s="26" t="s">
        <v>339</v>
      </c>
      <c r="AL183" s="26" t="s">
        <v>344</v>
      </c>
      <c r="AM183" s="26">
        <v>18.2</v>
      </c>
      <c r="AN183" s="26" t="s">
        <v>347</v>
      </c>
      <c r="AO183" s="26">
        <v>1933</v>
      </c>
      <c r="AP183" s="26">
        <v>261</v>
      </c>
      <c r="AQ183" s="26">
        <v>146</v>
      </c>
      <c r="AR183" s="26">
        <v>65</v>
      </c>
      <c r="AS183" s="26">
        <v>5</v>
      </c>
      <c r="AT183" s="26" t="s">
        <v>350</v>
      </c>
      <c r="AU183" s="26">
        <v>4</v>
      </c>
      <c r="AV183" s="26">
        <v>0</v>
      </c>
      <c r="AW183" s="26">
        <v>0.7</v>
      </c>
      <c r="AX183" s="26">
        <v>48.7</v>
      </c>
      <c r="AY183" s="26">
        <v>0</v>
      </c>
      <c r="AZ183" s="26">
        <v>48.7</v>
      </c>
      <c r="BA183" s="26">
        <v>0</v>
      </c>
      <c r="BB183" s="26">
        <v>0.3</v>
      </c>
      <c r="BC183" s="26">
        <v>48.4</v>
      </c>
      <c r="BD183" s="26">
        <v>66.599999999999994</v>
      </c>
      <c r="BE183" s="26"/>
      <c r="BF183" s="26"/>
      <c r="BG183" s="26"/>
      <c r="BH183" s="26"/>
      <c r="BI183" s="26"/>
      <c r="BJ183" s="26"/>
      <c r="BK183" s="26"/>
      <c r="BL183" s="26"/>
      <c r="BM183" s="26"/>
      <c r="BN183" s="26"/>
      <c r="BO183" s="26">
        <v>23.7</v>
      </c>
      <c r="BP183" s="26">
        <v>0</v>
      </c>
      <c r="BQ183" s="26"/>
      <c r="BR183" s="26"/>
      <c r="BS183" s="26"/>
      <c r="BT183" s="26" t="s">
        <v>4648</v>
      </c>
      <c r="BU183" s="26">
        <v>0</v>
      </c>
      <c r="BV183" s="26"/>
      <c r="BW183" s="26"/>
      <c r="BX183" s="26"/>
      <c r="BY183" s="26"/>
      <c r="BZ183" s="26"/>
      <c r="CA183" s="26"/>
      <c r="CB183" s="26"/>
      <c r="CC183" s="26">
        <v>0</v>
      </c>
      <c r="CD183" s="26"/>
      <c r="CE183" s="26"/>
      <c r="CF183" s="26"/>
      <c r="CG183" s="26"/>
      <c r="CH183" s="26"/>
      <c r="CI183" s="26"/>
      <c r="CJ183" s="26"/>
      <c r="CK183" s="26"/>
      <c r="CL183" s="26"/>
      <c r="CM183" s="26"/>
      <c r="CN183" s="26"/>
      <c r="CO183" s="26"/>
      <c r="CP183" s="26"/>
      <c r="CQ183" s="26"/>
      <c r="CR183" s="26"/>
      <c r="CS183" s="26"/>
      <c r="CT183" s="26" t="b">
        <v>1</v>
      </c>
      <c r="CU183" s="26"/>
      <c r="CV183" s="26"/>
      <c r="CW183" s="26"/>
      <c r="CX183" s="26" t="s">
        <v>354</v>
      </c>
      <c r="CY183" s="26" t="s">
        <v>330</v>
      </c>
      <c r="CZ183" s="26">
        <v>0</v>
      </c>
      <c r="DA183" s="26"/>
      <c r="DB183" s="26"/>
      <c r="DC183" s="26"/>
      <c r="DD183" s="26"/>
      <c r="DE183" s="26">
        <v>16.100000000000001</v>
      </c>
      <c r="DF183" s="26">
        <v>48.7</v>
      </c>
      <c r="DG183" s="26"/>
      <c r="DH183" s="26"/>
      <c r="DI183" s="26"/>
      <c r="DJ183" s="26"/>
      <c r="DK183" s="26"/>
      <c r="DL183" s="26"/>
      <c r="DM183" s="26"/>
      <c r="DN183" s="26">
        <v>69.14</v>
      </c>
      <c r="DO183" s="26"/>
      <c r="DP183" s="26"/>
      <c r="DQ183" s="26"/>
      <c r="DR183" s="26" t="s">
        <v>330</v>
      </c>
      <c r="DS183" s="26" t="s">
        <v>319</v>
      </c>
      <c r="DT183" s="26" t="b">
        <v>1</v>
      </c>
      <c r="DU183" s="26" t="s">
        <v>357</v>
      </c>
      <c r="DV183" s="26">
        <v>7</v>
      </c>
      <c r="DW183" s="26"/>
      <c r="DX183" s="26"/>
      <c r="DY183" s="26"/>
      <c r="DZ183" s="26"/>
      <c r="EA183" s="26">
        <v>1033603</v>
      </c>
    </row>
    <row r="184" spans="1:131">
      <c r="A184" s="42" t="s">
        <v>4651</v>
      </c>
      <c r="B184" s="26" t="s">
        <v>308</v>
      </c>
      <c r="C184" s="39">
        <v>43417</v>
      </c>
      <c r="D184" s="26" t="s">
        <v>4488</v>
      </c>
      <c r="E184" s="26" t="s">
        <v>4642</v>
      </c>
      <c r="F184" s="26" t="s">
        <v>4643</v>
      </c>
      <c r="G184" s="26" t="s">
        <v>309</v>
      </c>
      <c r="H184" s="26" t="s">
        <v>4377</v>
      </c>
      <c r="I184" s="26" t="s">
        <v>4644</v>
      </c>
      <c r="J184" s="26" t="s">
        <v>4645</v>
      </c>
      <c r="K184" s="26" t="s">
        <v>4646</v>
      </c>
      <c r="L184" s="26">
        <v>5042002</v>
      </c>
      <c r="M184" s="26">
        <v>1684576</v>
      </c>
      <c r="N184" s="26" t="s">
        <v>311</v>
      </c>
      <c r="O184" s="26" t="s">
        <v>312</v>
      </c>
      <c r="P184" s="26"/>
      <c r="Q184" s="26" t="s">
        <v>4647</v>
      </c>
      <c r="R184" s="26">
        <v>1</v>
      </c>
      <c r="S184" s="26" t="s">
        <v>319</v>
      </c>
      <c r="T184" s="26" t="s">
        <v>320</v>
      </c>
      <c r="U184" s="26" t="s">
        <v>322</v>
      </c>
      <c r="V184" s="26"/>
      <c r="W184" s="26">
        <v>4</v>
      </c>
      <c r="X184" s="26"/>
      <c r="Y184" s="26" t="s">
        <v>327</v>
      </c>
      <c r="Z184" s="26"/>
      <c r="AA184" s="26" t="b">
        <v>0</v>
      </c>
      <c r="AB184" s="26" t="s">
        <v>330</v>
      </c>
      <c r="AC184" s="26" t="s">
        <v>330</v>
      </c>
      <c r="AD184" s="26" t="s">
        <v>334</v>
      </c>
      <c r="AE184" s="26">
        <v>3</v>
      </c>
      <c r="AF184" s="40">
        <v>43132</v>
      </c>
      <c r="AG184" s="26">
        <v>1</v>
      </c>
      <c r="AH184" s="26">
        <v>0</v>
      </c>
      <c r="AI184" s="26">
        <v>24.72</v>
      </c>
      <c r="AJ184" s="26">
        <v>20</v>
      </c>
      <c r="AK184" s="26" t="s">
        <v>340</v>
      </c>
      <c r="AL184" s="26" t="s">
        <v>4652</v>
      </c>
      <c r="AM184" s="26">
        <v>19.600000000000001</v>
      </c>
      <c r="AN184" s="26" t="s">
        <v>347</v>
      </c>
      <c r="AO184" s="26">
        <v>1641</v>
      </c>
      <c r="AP184" s="26">
        <v>403</v>
      </c>
      <c r="AQ184" s="26">
        <v>146</v>
      </c>
      <c r="AR184" s="26">
        <v>65</v>
      </c>
      <c r="AS184" s="26">
        <v>5.2</v>
      </c>
      <c r="AT184" s="26" t="s">
        <v>4370</v>
      </c>
      <c r="AU184" s="26">
        <v>4</v>
      </c>
      <c r="AV184" s="26">
        <v>0</v>
      </c>
      <c r="AW184" s="26">
        <v>0.7</v>
      </c>
      <c r="AX184" s="26">
        <v>41.3</v>
      </c>
      <c r="AY184" s="26">
        <v>0</v>
      </c>
      <c r="AZ184" s="26">
        <v>41.3</v>
      </c>
      <c r="BA184" s="26">
        <v>0</v>
      </c>
      <c r="BB184" s="26">
        <v>0.33</v>
      </c>
      <c r="BC184" s="26">
        <v>40.97</v>
      </c>
      <c r="BD184" s="26">
        <v>60.57</v>
      </c>
      <c r="BE184" s="26"/>
      <c r="BF184" s="26"/>
      <c r="BG184" s="26"/>
      <c r="BH184" s="26"/>
      <c r="BI184" s="26"/>
      <c r="BJ184" s="26"/>
      <c r="BK184" s="26"/>
      <c r="BL184" s="26"/>
      <c r="BM184" s="26"/>
      <c r="BN184" s="26"/>
      <c r="BO184" s="26">
        <v>23.9</v>
      </c>
      <c r="BP184" s="26">
        <v>0</v>
      </c>
      <c r="BQ184" s="26"/>
      <c r="BR184" s="26"/>
      <c r="BS184" s="26"/>
      <c r="BT184" s="26" t="s">
        <v>4648</v>
      </c>
      <c r="BU184" s="26">
        <v>0</v>
      </c>
      <c r="BV184" s="26"/>
      <c r="BW184" s="26"/>
      <c r="BX184" s="26"/>
      <c r="BY184" s="26"/>
      <c r="BZ184" s="26"/>
      <c r="CA184" s="26"/>
      <c r="CB184" s="26"/>
      <c r="CC184" s="26">
        <v>0</v>
      </c>
      <c r="CD184" s="26"/>
      <c r="CE184" s="26"/>
      <c r="CF184" s="26"/>
      <c r="CG184" s="26"/>
      <c r="CH184" s="26"/>
      <c r="CI184" s="26"/>
      <c r="CJ184" s="26"/>
      <c r="CK184" s="26"/>
      <c r="CL184" s="26"/>
      <c r="CM184" s="26"/>
      <c r="CN184" s="26"/>
      <c r="CO184" s="26"/>
      <c r="CP184" s="26"/>
      <c r="CQ184" s="26"/>
      <c r="CR184" s="26"/>
      <c r="CS184" s="26"/>
      <c r="CT184" s="26" t="b">
        <v>1</v>
      </c>
      <c r="CU184" s="26"/>
      <c r="CV184" s="26"/>
      <c r="CW184" s="26"/>
      <c r="CX184" s="26" t="s">
        <v>355</v>
      </c>
      <c r="CY184" s="26" t="s">
        <v>330</v>
      </c>
      <c r="CZ184" s="26">
        <v>0</v>
      </c>
      <c r="DA184" s="26"/>
      <c r="DB184" s="26"/>
      <c r="DC184" s="26"/>
      <c r="DD184" s="26"/>
      <c r="DE184" s="26">
        <v>31.3</v>
      </c>
      <c r="DF184" s="26">
        <v>41.3</v>
      </c>
      <c r="DG184" s="26"/>
      <c r="DH184" s="26"/>
      <c r="DI184" s="26"/>
      <c r="DJ184" s="26"/>
      <c r="DK184" s="26"/>
      <c r="DL184" s="26"/>
      <c r="DM184" s="26"/>
      <c r="DN184" s="26">
        <v>12.5</v>
      </c>
      <c r="DO184" s="26"/>
      <c r="DP184" s="26"/>
      <c r="DQ184" s="26"/>
      <c r="DR184" s="26" t="s">
        <v>330</v>
      </c>
      <c r="DS184" s="26" t="s">
        <v>319</v>
      </c>
      <c r="DT184" s="26" t="b">
        <v>0</v>
      </c>
      <c r="DU184" s="26" t="s">
        <v>357</v>
      </c>
      <c r="DV184" s="26">
        <v>7</v>
      </c>
      <c r="DW184" s="26"/>
      <c r="DX184" s="26"/>
      <c r="DY184" s="26"/>
      <c r="DZ184" s="26"/>
      <c r="EA184" s="26">
        <v>1033603</v>
      </c>
    </row>
    <row r="185" spans="1:131">
      <c r="A185" s="42" t="s">
        <v>4653</v>
      </c>
      <c r="B185" s="26" t="s">
        <v>308</v>
      </c>
      <c r="C185" s="39">
        <v>43417</v>
      </c>
      <c r="D185" s="26" t="s">
        <v>4488</v>
      </c>
      <c r="E185" s="26" t="s">
        <v>4642</v>
      </c>
      <c r="F185" s="26" t="s">
        <v>4643</v>
      </c>
      <c r="G185" s="26" t="s">
        <v>309</v>
      </c>
      <c r="H185" s="26" t="s">
        <v>4377</v>
      </c>
      <c r="I185" s="26" t="s">
        <v>4644</v>
      </c>
      <c r="J185" s="26" t="s">
        <v>4645</v>
      </c>
      <c r="K185" s="26" t="s">
        <v>4646</v>
      </c>
      <c r="L185" s="26">
        <v>5042002</v>
      </c>
      <c r="M185" s="26">
        <v>1684576</v>
      </c>
      <c r="N185" s="26" t="s">
        <v>311</v>
      </c>
      <c r="O185" s="26" t="s">
        <v>312</v>
      </c>
      <c r="P185" s="26"/>
      <c r="Q185" s="26" t="s">
        <v>4647</v>
      </c>
      <c r="R185" s="26">
        <v>2</v>
      </c>
      <c r="S185" s="26" t="s">
        <v>315</v>
      </c>
      <c r="T185" s="26" t="s">
        <v>320</v>
      </c>
      <c r="U185" s="26" t="s">
        <v>322</v>
      </c>
      <c r="V185" s="26"/>
      <c r="W185" s="26">
        <v>1</v>
      </c>
      <c r="X185" s="26"/>
      <c r="Y185" s="26" t="s">
        <v>324</v>
      </c>
      <c r="Z185" s="26"/>
      <c r="AA185" s="26" t="b">
        <v>0</v>
      </c>
      <c r="AB185" s="26" t="s">
        <v>330</v>
      </c>
      <c r="AC185" s="26" t="s">
        <v>330</v>
      </c>
      <c r="AD185" s="26" t="s">
        <v>332</v>
      </c>
      <c r="AE185" s="26">
        <v>27</v>
      </c>
      <c r="AF185" s="40">
        <v>43319</v>
      </c>
      <c r="AG185" s="26">
        <v>1</v>
      </c>
      <c r="AH185" s="26">
        <v>0</v>
      </c>
      <c r="AI185" s="26">
        <v>24.67</v>
      </c>
      <c r="AJ185" s="26">
        <v>120</v>
      </c>
      <c r="AK185" s="26" t="s">
        <v>339</v>
      </c>
      <c r="AL185" s="26" t="s">
        <v>344</v>
      </c>
      <c r="AM185" s="26">
        <v>15.6</v>
      </c>
      <c r="AN185" s="26" t="s">
        <v>347</v>
      </c>
      <c r="AO185" s="26">
        <v>1933</v>
      </c>
      <c r="AP185" s="26">
        <v>261</v>
      </c>
      <c r="AQ185" s="26">
        <v>146</v>
      </c>
      <c r="AR185" s="26">
        <v>68</v>
      </c>
      <c r="AS185" s="26">
        <v>10.9</v>
      </c>
      <c r="AT185" s="26" t="s">
        <v>350</v>
      </c>
      <c r="AU185" s="26">
        <v>6</v>
      </c>
      <c r="AV185" s="26">
        <v>0</v>
      </c>
      <c r="AW185" s="26">
        <v>0.7</v>
      </c>
      <c r="AX185" s="26">
        <v>46</v>
      </c>
      <c r="AY185" s="26">
        <v>0</v>
      </c>
      <c r="AZ185" s="26">
        <v>46</v>
      </c>
      <c r="BA185" s="26">
        <v>0.4</v>
      </c>
      <c r="BB185" s="26">
        <v>1.98</v>
      </c>
      <c r="BC185" s="26">
        <v>43.62</v>
      </c>
      <c r="BD185" s="26">
        <v>59.22</v>
      </c>
      <c r="BE185" s="26"/>
      <c r="BF185" s="26"/>
      <c r="BG185" s="26"/>
      <c r="BH185" s="26"/>
      <c r="BI185" s="26"/>
      <c r="BJ185" s="26"/>
      <c r="BK185" s="26"/>
      <c r="BL185" s="26"/>
      <c r="BM185" s="26"/>
      <c r="BN185" s="26"/>
      <c r="BO185" s="26">
        <v>23.7</v>
      </c>
      <c r="BP185" s="26">
        <v>0</v>
      </c>
      <c r="BQ185" s="26"/>
      <c r="BR185" s="26"/>
      <c r="BS185" s="26"/>
      <c r="BT185" s="26" t="s">
        <v>4648</v>
      </c>
      <c r="BU185" s="26">
        <v>0</v>
      </c>
      <c r="BV185" s="26"/>
      <c r="BW185" s="26"/>
      <c r="BX185" s="26"/>
      <c r="BY185" s="26"/>
      <c r="BZ185" s="26"/>
      <c r="CA185" s="26"/>
      <c r="CB185" s="26"/>
      <c r="CC185" s="26">
        <v>0</v>
      </c>
      <c r="CD185" s="26"/>
      <c r="CE185" s="26"/>
      <c r="CF185" s="26"/>
      <c r="CG185" s="26"/>
      <c r="CH185" s="26"/>
      <c r="CI185" s="26"/>
      <c r="CJ185" s="26"/>
      <c r="CK185" s="26"/>
      <c r="CL185" s="26"/>
      <c r="CM185" s="26"/>
      <c r="CN185" s="26"/>
      <c r="CO185" s="26"/>
      <c r="CP185" s="26"/>
      <c r="CQ185" s="26"/>
      <c r="CR185" s="26"/>
      <c r="CS185" s="26"/>
      <c r="CT185" s="26" t="b">
        <v>1</v>
      </c>
      <c r="CU185" s="26"/>
      <c r="CV185" s="26"/>
      <c r="CW185" s="26"/>
      <c r="CX185" s="26" t="s">
        <v>353</v>
      </c>
      <c r="CY185" s="26" t="s">
        <v>330</v>
      </c>
      <c r="CZ185" s="26">
        <v>0</v>
      </c>
      <c r="DA185" s="26"/>
      <c r="DB185" s="26"/>
      <c r="DC185" s="26"/>
      <c r="DD185" s="26"/>
      <c r="DE185" s="26">
        <v>15.2</v>
      </c>
      <c r="DF185" s="26">
        <v>46</v>
      </c>
      <c r="DG185" s="26"/>
      <c r="DH185" s="26"/>
      <c r="DI185" s="26"/>
      <c r="DJ185" s="26"/>
      <c r="DK185" s="26"/>
      <c r="DL185" s="26"/>
      <c r="DM185" s="26"/>
      <c r="DN185" s="26">
        <v>23.01</v>
      </c>
      <c r="DO185" s="26"/>
      <c r="DP185" s="26"/>
      <c r="DQ185" s="26"/>
      <c r="DR185" s="26" t="s">
        <v>330</v>
      </c>
      <c r="DS185" s="26" t="s">
        <v>319</v>
      </c>
      <c r="DT185" s="26" t="b">
        <v>1</v>
      </c>
      <c r="DU185" s="26" t="s">
        <v>83</v>
      </c>
      <c r="DV185" s="26">
        <v>7</v>
      </c>
      <c r="DW185" s="26"/>
      <c r="DX185" s="26"/>
      <c r="DY185" s="26"/>
      <c r="DZ185" s="26"/>
      <c r="EA185" s="26">
        <v>1033603</v>
      </c>
    </row>
    <row r="186" spans="1:131">
      <c r="A186" s="42" t="s">
        <v>4160</v>
      </c>
      <c r="B186" s="26" t="s">
        <v>308</v>
      </c>
      <c r="C186" s="39">
        <v>43417</v>
      </c>
      <c r="D186" s="26" t="s">
        <v>4488</v>
      </c>
      <c r="E186" s="26" t="s">
        <v>4642</v>
      </c>
      <c r="F186" s="26" t="s">
        <v>4643</v>
      </c>
      <c r="G186" s="26" t="s">
        <v>309</v>
      </c>
      <c r="H186" s="26" t="s">
        <v>4377</v>
      </c>
      <c r="I186" s="26" t="s">
        <v>4644</v>
      </c>
      <c r="J186" s="26" t="s">
        <v>4645</v>
      </c>
      <c r="K186" s="26" t="s">
        <v>4646</v>
      </c>
      <c r="L186" s="26">
        <v>5042002</v>
      </c>
      <c r="M186" s="26">
        <v>1684576</v>
      </c>
      <c r="N186" s="26" t="s">
        <v>311</v>
      </c>
      <c r="O186" s="26" t="s">
        <v>312</v>
      </c>
      <c r="P186" s="26"/>
      <c r="Q186" s="26" t="s">
        <v>4647</v>
      </c>
      <c r="R186" s="26">
        <v>2</v>
      </c>
      <c r="S186" s="26" t="s">
        <v>316</v>
      </c>
      <c r="T186" s="26" t="s">
        <v>320</v>
      </c>
      <c r="U186" s="26" t="s">
        <v>322</v>
      </c>
      <c r="V186" s="26"/>
      <c r="W186" s="26">
        <v>2</v>
      </c>
      <c r="X186" s="26"/>
      <c r="Y186" s="26" t="s">
        <v>325</v>
      </c>
      <c r="Z186" s="26"/>
      <c r="AA186" s="26" t="b">
        <v>0</v>
      </c>
      <c r="AB186" s="26" t="s">
        <v>330</v>
      </c>
      <c r="AC186" s="26" t="s">
        <v>330</v>
      </c>
      <c r="AD186" s="26" t="s">
        <v>332</v>
      </c>
      <c r="AE186" s="26">
        <v>27</v>
      </c>
      <c r="AF186" s="40">
        <v>43319</v>
      </c>
      <c r="AG186" s="26" t="s">
        <v>336</v>
      </c>
      <c r="AH186" s="26">
        <v>0</v>
      </c>
      <c r="AI186" s="26">
        <v>24.67</v>
      </c>
      <c r="AJ186" s="26">
        <v>120</v>
      </c>
      <c r="AK186" s="26" t="s">
        <v>339</v>
      </c>
      <c r="AL186" s="26" t="s">
        <v>344</v>
      </c>
      <c r="AM186" s="26">
        <v>16.100000000000001</v>
      </c>
      <c r="AN186" s="26" t="s">
        <v>347</v>
      </c>
      <c r="AO186" s="26">
        <v>1933</v>
      </c>
      <c r="AP186" s="26">
        <v>261</v>
      </c>
      <c r="AQ186" s="26">
        <v>146</v>
      </c>
      <c r="AR186" s="26">
        <v>65</v>
      </c>
      <c r="AS186" s="26">
        <v>10</v>
      </c>
      <c r="AT186" s="26" t="s">
        <v>350</v>
      </c>
      <c r="AU186" s="26">
        <v>6</v>
      </c>
      <c r="AV186" s="26">
        <v>0</v>
      </c>
      <c r="AW186" s="26">
        <v>0.7</v>
      </c>
      <c r="AX186" s="26">
        <v>43</v>
      </c>
      <c r="AY186" s="26">
        <v>0</v>
      </c>
      <c r="AZ186" s="26">
        <v>43</v>
      </c>
      <c r="BA186" s="26">
        <v>0.4</v>
      </c>
      <c r="BB186" s="26">
        <v>2.09</v>
      </c>
      <c r="BC186" s="26">
        <v>40.51</v>
      </c>
      <c r="BD186" s="26">
        <v>56.61</v>
      </c>
      <c r="BE186" s="26"/>
      <c r="BF186" s="26"/>
      <c r="BG186" s="26"/>
      <c r="BH186" s="26"/>
      <c r="BI186" s="26"/>
      <c r="BJ186" s="26"/>
      <c r="BK186" s="26"/>
      <c r="BL186" s="26"/>
      <c r="BM186" s="26"/>
      <c r="BN186" s="26"/>
      <c r="BO186" s="26">
        <v>23.7</v>
      </c>
      <c r="BP186" s="26">
        <v>0</v>
      </c>
      <c r="BQ186" s="26"/>
      <c r="BR186" s="26"/>
      <c r="BS186" s="26"/>
      <c r="BT186" s="26" t="s">
        <v>4648</v>
      </c>
      <c r="BU186" s="26">
        <v>0</v>
      </c>
      <c r="BV186" s="26"/>
      <c r="BW186" s="26"/>
      <c r="BX186" s="26"/>
      <c r="BY186" s="26"/>
      <c r="BZ186" s="26"/>
      <c r="CA186" s="26"/>
      <c r="CB186" s="26"/>
      <c r="CC186" s="26">
        <v>0</v>
      </c>
      <c r="CD186" s="26"/>
      <c r="CE186" s="26"/>
      <c r="CF186" s="26"/>
      <c r="CG186" s="26"/>
      <c r="CH186" s="26"/>
      <c r="CI186" s="26"/>
      <c r="CJ186" s="26"/>
      <c r="CK186" s="26"/>
      <c r="CL186" s="26"/>
      <c r="CM186" s="26"/>
      <c r="CN186" s="26"/>
      <c r="CO186" s="26"/>
      <c r="CP186" s="26"/>
      <c r="CQ186" s="26"/>
      <c r="CR186" s="26"/>
      <c r="CS186" s="26"/>
      <c r="CT186" s="26" t="b">
        <v>1</v>
      </c>
      <c r="CU186" s="26"/>
      <c r="CV186" s="26"/>
      <c r="CW186" s="26"/>
      <c r="CX186" s="26" t="s">
        <v>353</v>
      </c>
      <c r="CY186" s="26" t="s">
        <v>330</v>
      </c>
      <c r="CZ186" s="26">
        <v>0</v>
      </c>
      <c r="DA186" s="26"/>
      <c r="DB186" s="26"/>
      <c r="DC186" s="26"/>
      <c r="DD186" s="26"/>
      <c r="DE186" s="26">
        <v>0</v>
      </c>
      <c r="DF186" s="26">
        <v>43</v>
      </c>
      <c r="DG186" s="26"/>
      <c r="DH186" s="26"/>
      <c r="DI186" s="26"/>
      <c r="DJ186" s="26"/>
      <c r="DK186" s="26"/>
      <c r="DL186" s="26"/>
      <c r="DM186" s="26"/>
      <c r="DN186" s="26">
        <v>11.26</v>
      </c>
      <c r="DO186" s="26"/>
      <c r="DP186" s="26"/>
      <c r="DQ186" s="26"/>
      <c r="DR186" s="26" t="s">
        <v>330</v>
      </c>
      <c r="DS186" s="26" t="s">
        <v>319</v>
      </c>
      <c r="DT186" s="26" t="b">
        <v>1</v>
      </c>
      <c r="DU186" s="26" t="s">
        <v>83</v>
      </c>
      <c r="DV186" s="26">
        <v>7</v>
      </c>
      <c r="DW186" s="26"/>
      <c r="DX186" s="26"/>
      <c r="DY186" s="26"/>
      <c r="DZ186" s="26"/>
      <c r="EA186" s="26">
        <v>1033603</v>
      </c>
    </row>
    <row r="187" spans="1:131">
      <c r="A187" s="42" t="s">
        <v>4654</v>
      </c>
      <c r="B187" s="26" t="s">
        <v>308</v>
      </c>
      <c r="C187" s="39">
        <v>43417</v>
      </c>
      <c r="D187" s="26" t="s">
        <v>4488</v>
      </c>
      <c r="E187" s="26" t="s">
        <v>4642</v>
      </c>
      <c r="F187" s="26" t="s">
        <v>4643</v>
      </c>
      <c r="G187" s="26" t="s">
        <v>309</v>
      </c>
      <c r="H187" s="26" t="s">
        <v>4377</v>
      </c>
      <c r="I187" s="26" t="s">
        <v>4644</v>
      </c>
      <c r="J187" s="26" t="s">
        <v>4645</v>
      </c>
      <c r="K187" s="26" t="s">
        <v>4646</v>
      </c>
      <c r="L187" s="26">
        <v>5042002</v>
      </c>
      <c r="M187" s="26">
        <v>1684576</v>
      </c>
      <c r="N187" s="26" t="s">
        <v>311</v>
      </c>
      <c r="O187" s="26" t="s">
        <v>312</v>
      </c>
      <c r="P187" s="26"/>
      <c r="Q187" s="26" t="s">
        <v>4647</v>
      </c>
      <c r="R187" s="26">
        <v>2</v>
      </c>
      <c r="S187" s="26" t="s">
        <v>317</v>
      </c>
      <c r="T187" s="26" t="s">
        <v>320</v>
      </c>
      <c r="U187" s="26" t="s">
        <v>322</v>
      </c>
      <c r="V187" s="26"/>
      <c r="W187" s="26">
        <v>1</v>
      </c>
      <c r="X187" s="26"/>
      <c r="Y187" s="26" t="s">
        <v>325</v>
      </c>
      <c r="Z187" s="26"/>
      <c r="AA187" s="26" t="b">
        <v>0</v>
      </c>
      <c r="AB187" s="26" t="s">
        <v>330</v>
      </c>
      <c r="AC187" s="26" t="s">
        <v>330</v>
      </c>
      <c r="AD187" s="26" t="s">
        <v>332</v>
      </c>
      <c r="AE187" s="26">
        <v>27</v>
      </c>
      <c r="AF187" s="40">
        <v>43319</v>
      </c>
      <c r="AG187" s="26" t="s">
        <v>336</v>
      </c>
      <c r="AH187" s="26">
        <v>0</v>
      </c>
      <c r="AI187" s="26">
        <v>24.67</v>
      </c>
      <c r="AJ187" s="26">
        <v>120</v>
      </c>
      <c r="AK187" s="26" t="s">
        <v>339</v>
      </c>
      <c r="AL187" s="26" t="s">
        <v>344</v>
      </c>
      <c r="AM187" s="26">
        <v>16.100000000000001</v>
      </c>
      <c r="AN187" s="26" t="s">
        <v>347</v>
      </c>
      <c r="AO187" s="26">
        <v>1933</v>
      </c>
      <c r="AP187" s="26">
        <v>261</v>
      </c>
      <c r="AQ187" s="26">
        <v>146</v>
      </c>
      <c r="AR187" s="26">
        <v>65</v>
      </c>
      <c r="AS187" s="26">
        <v>10</v>
      </c>
      <c r="AT187" s="26" t="s">
        <v>350</v>
      </c>
      <c r="AU187" s="26">
        <v>6</v>
      </c>
      <c r="AV187" s="26">
        <v>0</v>
      </c>
      <c r="AW187" s="26">
        <v>0.7</v>
      </c>
      <c r="AX187" s="26">
        <v>45.5</v>
      </c>
      <c r="AY187" s="26">
        <v>0</v>
      </c>
      <c r="AZ187" s="26">
        <v>45.5</v>
      </c>
      <c r="BA187" s="26">
        <v>0.4</v>
      </c>
      <c r="BB187" s="26">
        <v>2.09</v>
      </c>
      <c r="BC187" s="26">
        <v>43.01</v>
      </c>
      <c r="BD187" s="26">
        <v>59.11</v>
      </c>
      <c r="BE187" s="26"/>
      <c r="BF187" s="26"/>
      <c r="BG187" s="26"/>
      <c r="BH187" s="26"/>
      <c r="BI187" s="26"/>
      <c r="BJ187" s="26"/>
      <c r="BK187" s="26"/>
      <c r="BL187" s="26"/>
      <c r="BM187" s="26"/>
      <c r="BN187" s="26"/>
      <c r="BO187" s="26">
        <v>23.7</v>
      </c>
      <c r="BP187" s="26">
        <v>0</v>
      </c>
      <c r="BQ187" s="26"/>
      <c r="BR187" s="26"/>
      <c r="BS187" s="26"/>
      <c r="BT187" s="26" t="s">
        <v>4648</v>
      </c>
      <c r="BU187" s="26">
        <v>0</v>
      </c>
      <c r="BV187" s="26"/>
      <c r="BW187" s="26"/>
      <c r="BX187" s="26"/>
      <c r="BY187" s="26"/>
      <c r="BZ187" s="26"/>
      <c r="CA187" s="26"/>
      <c r="CB187" s="26"/>
      <c r="CC187" s="26">
        <v>0</v>
      </c>
      <c r="CD187" s="26"/>
      <c r="CE187" s="26"/>
      <c r="CF187" s="26"/>
      <c r="CG187" s="26"/>
      <c r="CH187" s="26"/>
      <c r="CI187" s="26"/>
      <c r="CJ187" s="26"/>
      <c r="CK187" s="26"/>
      <c r="CL187" s="26"/>
      <c r="CM187" s="26"/>
      <c r="CN187" s="26"/>
      <c r="CO187" s="26"/>
      <c r="CP187" s="26"/>
      <c r="CQ187" s="26"/>
      <c r="CR187" s="26"/>
      <c r="CS187" s="26"/>
      <c r="CT187" s="26" t="b">
        <v>1</v>
      </c>
      <c r="CU187" s="26"/>
      <c r="CV187" s="26"/>
      <c r="CW187" s="26"/>
      <c r="CX187" s="26" t="s">
        <v>353</v>
      </c>
      <c r="CY187" s="26" t="s">
        <v>330</v>
      </c>
      <c r="CZ187" s="26">
        <v>0</v>
      </c>
      <c r="DA187" s="26"/>
      <c r="DB187" s="26"/>
      <c r="DC187" s="26"/>
      <c r="DD187" s="26"/>
      <c r="DE187" s="26">
        <v>33</v>
      </c>
      <c r="DF187" s="26">
        <v>45.5</v>
      </c>
      <c r="DG187" s="26"/>
      <c r="DH187" s="26"/>
      <c r="DI187" s="26"/>
      <c r="DJ187" s="26"/>
      <c r="DK187" s="26"/>
      <c r="DL187" s="26"/>
      <c r="DM187" s="26"/>
      <c r="DN187" s="26">
        <v>20.02</v>
      </c>
      <c r="DO187" s="26"/>
      <c r="DP187" s="26"/>
      <c r="DQ187" s="26"/>
      <c r="DR187" s="26" t="s">
        <v>330</v>
      </c>
      <c r="DS187" s="26" t="s">
        <v>319</v>
      </c>
      <c r="DT187" s="26" t="b">
        <v>1</v>
      </c>
      <c r="DU187" s="26" t="s">
        <v>83</v>
      </c>
      <c r="DV187" s="26">
        <v>7</v>
      </c>
      <c r="DW187" s="26"/>
      <c r="DX187" s="26"/>
      <c r="DY187" s="26"/>
      <c r="DZ187" s="26"/>
      <c r="EA187" s="26">
        <v>1033603</v>
      </c>
    </row>
    <row r="188" spans="1:131">
      <c r="A188" s="42" t="s">
        <v>4144</v>
      </c>
      <c r="B188" s="26" t="s">
        <v>308</v>
      </c>
      <c r="C188" s="39">
        <v>43417</v>
      </c>
      <c r="D188" s="26" t="s">
        <v>4488</v>
      </c>
      <c r="E188" s="26" t="s">
        <v>4642</v>
      </c>
      <c r="F188" s="26" t="s">
        <v>4643</v>
      </c>
      <c r="G188" s="26" t="s">
        <v>309</v>
      </c>
      <c r="H188" s="26" t="s">
        <v>4377</v>
      </c>
      <c r="I188" s="26" t="s">
        <v>4644</v>
      </c>
      <c r="J188" s="26" t="s">
        <v>4645</v>
      </c>
      <c r="K188" s="26" t="s">
        <v>4646</v>
      </c>
      <c r="L188" s="26">
        <v>5042002</v>
      </c>
      <c r="M188" s="26">
        <v>1684576</v>
      </c>
      <c r="N188" s="26" t="s">
        <v>311</v>
      </c>
      <c r="O188" s="26" t="s">
        <v>312</v>
      </c>
      <c r="P188" s="26"/>
      <c r="Q188" s="26" t="s">
        <v>4647</v>
      </c>
      <c r="R188" s="26">
        <v>2</v>
      </c>
      <c r="S188" s="26" t="s">
        <v>4372</v>
      </c>
      <c r="T188" s="26" t="s">
        <v>320</v>
      </c>
      <c r="U188" s="26" t="s">
        <v>322</v>
      </c>
      <c r="V188" s="26"/>
      <c r="W188" s="26">
        <v>2</v>
      </c>
      <c r="X188" s="26"/>
      <c r="Y188" s="26" t="s">
        <v>328</v>
      </c>
      <c r="Z188" s="26"/>
      <c r="AA188" s="26" t="b">
        <v>0</v>
      </c>
      <c r="AB188" s="26" t="s">
        <v>330</v>
      </c>
      <c r="AC188" s="26" t="s">
        <v>330</v>
      </c>
      <c r="AD188" s="26" t="s">
        <v>334</v>
      </c>
      <c r="AE188" s="26">
        <v>3</v>
      </c>
      <c r="AF188" s="40">
        <v>43132</v>
      </c>
      <c r="AG188" s="26" t="s">
        <v>336</v>
      </c>
      <c r="AH188" s="26">
        <v>0</v>
      </c>
      <c r="AI188" s="26">
        <v>24.67</v>
      </c>
      <c r="AJ188" s="26">
        <v>120</v>
      </c>
      <c r="AK188" s="26" t="s">
        <v>339</v>
      </c>
      <c r="AL188" s="26" t="s">
        <v>344</v>
      </c>
      <c r="AM188" s="26">
        <v>18.2</v>
      </c>
      <c r="AN188" s="26" t="s">
        <v>347</v>
      </c>
      <c r="AO188" s="26">
        <v>1933</v>
      </c>
      <c r="AP188" s="26">
        <v>261</v>
      </c>
      <c r="AQ188" s="26">
        <v>146</v>
      </c>
      <c r="AR188" s="26">
        <v>65</v>
      </c>
      <c r="AS188" s="26">
        <v>5</v>
      </c>
      <c r="AT188" s="26" t="s">
        <v>350</v>
      </c>
      <c r="AU188" s="26">
        <v>5</v>
      </c>
      <c r="AV188" s="26">
        <v>0</v>
      </c>
      <c r="AW188" s="26">
        <v>0.7</v>
      </c>
      <c r="AX188" s="26">
        <v>40.299999999999997</v>
      </c>
      <c r="AY188" s="26">
        <v>0</v>
      </c>
      <c r="AZ188" s="26">
        <v>40.299999999999997</v>
      </c>
      <c r="BA188" s="26">
        <v>0</v>
      </c>
      <c r="BB188" s="26">
        <v>0.3</v>
      </c>
      <c r="BC188" s="26">
        <v>40</v>
      </c>
      <c r="BD188" s="26">
        <v>58.2</v>
      </c>
      <c r="BE188" s="26"/>
      <c r="BF188" s="26"/>
      <c r="BG188" s="26"/>
      <c r="BH188" s="26"/>
      <c r="BI188" s="26"/>
      <c r="BJ188" s="26"/>
      <c r="BK188" s="26"/>
      <c r="BL188" s="26"/>
      <c r="BM188" s="26"/>
      <c r="BN188" s="26"/>
      <c r="BO188" s="26">
        <v>23.7</v>
      </c>
      <c r="BP188" s="26">
        <v>0</v>
      </c>
      <c r="BQ188" s="26"/>
      <c r="BR188" s="26"/>
      <c r="BS188" s="26"/>
      <c r="BT188" s="26" t="s">
        <v>4648</v>
      </c>
      <c r="BU188" s="26">
        <v>0</v>
      </c>
      <c r="BV188" s="26"/>
      <c r="BW188" s="26"/>
      <c r="BX188" s="26"/>
      <c r="BY188" s="26"/>
      <c r="BZ188" s="26"/>
      <c r="CA188" s="26"/>
      <c r="CB188" s="26"/>
      <c r="CC188" s="26">
        <v>0</v>
      </c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 t="b">
        <v>1</v>
      </c>
      <c r="CU188" s="26"/>
      <c r="CV188" s="26"/>
      <c r="CW188" s="26"/>
      <c r="CX188" s="26" t="s">
        <v>354</v>
      </c>
      <c r="CY188" s="26" t="s">
        <v>330</v>
      </c>
      <c r="CZ188" s="26">
        <v>0</v>
      </c>
      <c r="DA188" s="26"/>
      <c r="DB188" s="26"/>
      <c r="DC188" s="26"/>
      <c r="DD188" s="26"/>
      <c r="DE188" s="26">
        <v>0</v>
      </c>
      <c r="DF188" s="26">
        <v>40.299999999999997</v>
      </c>
      <c r="DG188" s="26"/>
      <c r="DH188" s="26"/>
      <c r="DI188" s="26"/>
      <c r="DJ188" s="26"/>
      <c r="DK188" s="26"/>
      <c r="DL188" s="26"/>
      <c r="DM188" s="26"/>
      <c r="DN188" s="26">
        <v>9.99</v>
      </c>
      <c r="DO188" s="26"/>
      <c r="DP188" s="26"/>
      <c r="DQ188" s="26"/>
      <c r="DR188" s="26" t="s">
        <v>330</v>
      </c>
      <c r="DS188" s="26" t="s">
        <v>319</v>
      </c>
      <c r="DT188" s="26" t="b">
        <v>1</v>
      </c>
      <c r="DU188" s="26" t="s">
        <v>357</v>
      </c>
      <c r="DV188" s="26">
        <v>7</v>
      </c>
      <c r="DW188" s="26"/>
      <c r="DX188" s="26"/>
      <c r="DY188" s="26"/>
      <c r="DZ188" s="26"/>
      <c r="EA188" s="26">
        <v>1033603</v>
      </c>
    </row>
    <row r="189" spans="1:131">
      <c r="A189" s="42" t="s">
        <v>4655</v>
      </c>
      <c r="B189" s="26" t="s">
        <v>308</v>
      </c>
      <c r="C189" s="39">
        <v>43417</v>
      </c>
      <c r="D189" s="26" t="s">
        <v>4488</v>
      </c>
      <c r="E189" s="26" t="s">
        <v>4642</v>
      </c>
      <c r="F189" s="26" t="s">
        <v>4643</v>
      </c>
      <c r="G189" s="26" t="s">
        <v>309</v>
      </c>
      <c r="H189" s="26" t="s">
        <v>4377</v>
      </c>
      <c r="I189" s="26" t="s">
        <v>4644</v>
      </c>
      <c r="J189" s="26" t="s">
        <v>4645</v>
      </c>
      <c r="K189" s="26" t="s">
        <v>4646</v>
      </c>
      <c r="L189" s="26">
        <v>5042002</v>
      </c>
      <c r="M189" s="26">
        <v>1684576</v>
      </c>
      <c r="N189" s="26" t="s">
        <v>311</v>
      </c>
      <c r="O189" s="26" t="s">
        <v>312</v>
      </c>
      <c r="P189" s="26"/>
      <c r="Q189" s="26" t="s">
        <v>4647</v>
      </c>
      <c r="R189" s="26">
        <v>2</v>
      </c>
      <c r="S189" s="26" t="s">
        <v>318</v>
      </c>
      <c r="T189" s="26" t="s">
        <v>320</v>
      </c>
      <c r="U189" s="26" t="s">
        <v>322</v>
      </c>
      <c r="V189" s="26"/>
      <c r="W189" s="26">
        <v>1</v>
      </c>
      <c r="X189" s="26"/>
      <c r="Y189" s="26" t="s">
        <v>328</v>
      </c>
      <c r="Z189" s="26"/>
      <c r="AA189" s="26" t="b">
        <v>0</v>
      </c>
      <c r="AB189" s="26" t="s">
        <v>330</v>
      </c>
      <c r="AC189" s="26" t="s">
        <v>330</v>
      </c>
      <c r="AD189" s="26" t="s">
        <v>334</v>
      </c>
      <c r="AE189" s="26">
        <v>3</v>
      </c>
      <c r="AF189" s="40">
        <v>43132</v>
      </c>
      <c r="AG189" s="26" t="s">
        <v>336</v>
      </c>
      <c r="AH189" s="26">
        <v>0</v>
      </c>
      <c r="AI189" s="26">
        <v>24.67</v>
      </c>
      <c r="AJ189" s="26">
        <v>120</v>
      </c>
      <c r="AK189" s="26" t="s">
        <v>339</v>
      </c>
      <c r="AL189" s="26" t="s">
        <v>344</v>
      </c>
      <c r="AM189" s="26">
        <v>18.2</v>
      </c>
      <c r="AN189" s="26" t="s">
        <v>347</v>
      </c>
      <c r="AO189" s="26">
        <v>1933</v>
      </c>
      <c r="AP189" s="26">
        <v>261</v>
      </c>
      <c r="AQ189" s="26">
        <v>146</v>
      </c>
      <c r="AR189" s="26">
        <v>65</v>
      </c>
      <c r="AS189" s="26">
        <v>5</v>
      </c>
      <c r="AT189" s="26" t="s">
        <v>350</v>
      </c>
      <c r="AU189" s="26">
        <v>5</v>
      </c>
      <c r="AV189" s="26">
        <v>0</v>
      </c>
      <c r="AW189" s="26">
        <v>0.7</v>
      </c>
      <c r="AX189" s="26">
        <v>47.3</v>
      </c>
      <c r="AY189" s="26">
        <v>0</v>
      </c>
      <c r="AZ189" s="26">
        <v>47.3</v>
      </c>
      <c r="BA189" s="26">
        <v>0</v>
      </c>
      <c r="BB189" s="26">
        <v>0.3</v>
      </c>
      <c r="BC189" s="26">
        <v>47</v>
      </c>
      <c r="BD189" s="26">
        <v>65.2</v>
      </c>
      <c r="BE189" s="26"/>
      <c r="BF189" s="26"/>
      <c r="BG189" s="26"/>
      <c r="BH189" s="26"/>
      <c r="BI189" s="26"/>
      <c r="BJ189" s="26"/>
      <c r="BK189" s="26"/>
      <c r="BL189" s="26"/>
      <c r="BM189" s="26"/>
      <c r="BN189" s="26"/>
      <c r="BO189" s="26">
        <v>23.7</v>
      </c>
      <c r="BP189" s="26">
        <v>0</v>
      </c>
      <c r="BQ189" s="26"/>
      <c r="BR189" s="26"/>
      <c r="BS189" s="26"/>
      <c r="BT189" s="26" t="s">
        <v>4648</v>
      </c>
      <c r="BU189" s="26">
        <v>0</v>
      </c>
      <c r="BV189" s="26"/>
      <c r="BW189" s="26"/>
      <c r="BX189" s="26"/>
      <c r="BY189" s="26"/>
      <c r="BZ189" s="26"/>
      <c r="CA189" s="26"/>
      <c r="CB189" s="26"/>
      <c r="CC189" s="26">
        <v>0</v>
      </c>
      <c r="CD189" s="26"/>
      <c r="CE189" s="26"/>
      <c r="CF189" s="26"/>
      <c r="CG189" s="26"/>
      <c r="CH189" s="26"/>
      <c r="CI189" s="26"/>
      <c r="CJ189" s="26"/>
      <c r="CK189" s="26"/>
      <c r="CL189" s="26"/>
      <c r="CM189" s="26"/>
      <c r="CN189" s="26"/>
      <c r="CO189" s="26"/>
      <c r="CP189" s="26"/>
      <c r="CQ189" s="26"/>
      <c r="CR189" s="26"/>
      <c r="CS189" s="26"/>
      <c r="CT189" s="26" t="b">
        <v>1</v>
      </c>
      <c r="CU189" s="26"/>
      <c r="CV189" s="26"/>
      <c r="CW189" s="26"/>
      <c r="CX189" s="26" t="s">
        <v>354</v>
      </c>
      <c r="CY189" s="26" t="s">
        <v>330</v>
      </c>
      <c r="CZ189" s="26">
        <v>0</v>
      </c>
      <c r="DA189" s="26"/>
      <c r="DB189" s="26"/>
      <c r="DC189" s="26"/>
      <c r="DD189" s="26"/>
      <c r="DE189" s="26">
        <v>14.7</v>
      </c>
      <c r="DF189" s="26">
        <v>47.3</v>
      </c>
      <c r="DG189" s="26"/>
      <c r="DH189" s="26"/>
      <c r="DI189" s="26"/>
      <c r="DJ189" s="26"/>
      <c r="DK189" s="26"/>
      <c r="DL189" s="26"/>
      <c r="DM189" s="26"/>
      <c r="DN189" s="26">
        <v>50.08</v>
      </c>
      <c r="DO189" s="26"/>
      <c r="DP189" s="26"/>
      <c r="DQ189" s="26"/>
      <c r="DR189" s="26" t="s">
        <v>330</v>
      </c>
      <c r="DS189" s="26" t="s">
        <v>319</v>
      </c>
      <c r="DT189" s="26" t="b">
        <v>1</v>
      </c>
      <c r="DU189" s="26" t="s">
        <v>357</v>
      </c>
      <c r="DV189" s="26">
        <v>7</v>
      </c>
      <c r="DW189" s="26"/>
      <c r="DX189" s="26"/>
      <c r="DY189" s="26"/>
      <c r="DZ189" s="26"/>
      <c r="EA189" s="26">
        <v>1033603</v>
      </c>
    </row>
    <row r="190" spans="1:131">
      <c r="A190" s="42" t="s">
        <v>4656</v>
      </c>
      <c r="B190" s="26" t="s">
        <v>308</v>
      </c>
      <c r="C190" s="39">
        <v>43417</v>
      </c>
      <c r="D190" s="26" t="s">
        <v>4488</v>
      </c>
      <c r="E190" s="26" t="s">
        <v>4642</v>
      </c>
      <c r="F190" s="26" t="s">
        <v>4643</v>
      </c>
      <c r="G190" s="26" t="s">
        <v>309</v>
      </c>
      <c r="H190" s="26" t="s">
        <v>4377</v>
      </c>
      <c r="I190" s="26" t="s">
        <v>4644</v>
      </c>
      <c r="J190" s="26" t="s">
        <v>4645</v>
      </c>
      <c r="K190" s="26" t="s">
        <v>4646</v>
      </c>
      <c r="L190" s="26">
        <v>5042002</v>
      </c>
      <c r="M190" s="26">
        <v>1684576</v>
      </c>
      <c r="N190" s="26" t="s">
        <v>311</v>
      </c>
      <c r="O190" s="26" t="s">
        <v>312</v>
      </c>
      <c r="P190" s="26"/>
      <c r="Q190" s="26" t="s">
        <v>4647</v>
      </c>
      <c r="R190" s="26">
        <v>2</v>
      </c>
      <c r="S190" s="26" t="s">
        <v>319</v>
      </c>
      <c r="T190" s="26" t="s">
        <v>320</v>
      </c>
      <c r="U190" s="26" t="s">
        <v>322</v>
      </c>
      <c r="V190" s="26"/>
      <c r="W190" s="26">
        <v>4</v>
      </c>
      <c r="X190" s="26"/>
      <c r="Y190" s="26" t="s">
        <v>327</v>
      </c>
      <c r="Z190" s="26"/>
      <c r="AA190" s="26" t="b">
        <v>0</v>
      </c>
      <c r="AB190" s="26" t="s">
        <v>330</v>
      </c>
      <c r="AC190" s="26" t="s">
        <v>330</v>
      </c>
      <c r="AD190" s="26" t="s">
        <v>334</v>
      </c>
      <c r="AE190" s="26">
        <v>3</v>
      </c>
      <c r="AF190" s="40">
        <v>43132</v>
      </c>
      <c r="AG190" s="26">
        <v>1</v>
      </c>
      <c r="AH190" s="26">
        <v>0</v>
      </c>
      <c r="AI190" s="26">
        <v>24.72</v>
      </c>
      <c r="AJ190" s="26">
        <v>120</v>
      </c>
      <c r="AK190" s="26" t="s">
        <v>340</v>
      </c>
      <c r="AL190" s="26" t="s">
        <v>4652</v>
      </c>
      <c r="AM190" s="26">
        <v>19.600000000000001</v>
      </c>
      <c r="AN190" s="26" t="s">
        <v>347</v>
      </c>
      <c r="AO190" s="26">
        <v>1641</v>
      </c>
      <c r="AP190" s="26">
        <v>403</v>
      </c>
      <c r="AQ190" s="26">
        <v>146</v>
      </c>
      <c r="AR190" s="26">
        <v>65</v>
      </c>
      <c r="AS190" s="26">
        <v>5.2</v>
      </c>
      <c r="AT190" s="26" t="s">
        <v>4370</v>
      </c>
      <c r="AU190" s="26">
        <v>5</v>
      </c>
      <c r="AV190" s="26">
        <v>0</v>
      </c>
      <c r="AW190" s="26">
        <v>0.7</v>
      </c>
      <c r="AX190" s="26">
        <v>41.3</v>
      </c>
      <c r="AY190" s="26">
        <v>0</v>
      </c>
      <c r="AZ190" s="26">
        <v>41.3</v>
      </c>
      <c r="BA190" s="26">
        <v>0</v>
      </c>
      <c r="BB190" s="26">
        <v>0.33</v>
      </c>
      <c r="BC190" s="26">
        <v>40.97</v>
      </c>
      <c r="BD190" s="26">
        <v>60.57</v>
      </c>
      <c r="BE190" s="26"/>
      <c r="BF190" s="26"/>
      <c r="BG190" s="26"/>
      <c r="BH190" s="26"/>
      <c r="BI190" s="26"/>
      <c r="BJ190" s="26"/>
      <c r="BK190" s="26"/>
      <c r="BL190" s="26"/>
      <c r="BM190" s="26"/>
      <c r="BN190" s="26"/>
      <c r="BO190" s="26">
        <v>23.9</v>
      </c>
      <c r="BP190" s="26">
        <v>0</v>
      </c>
      <c r="BQ190" s="26"/>
      <c r="BR190" s="26"/>
      <c r="BS190" s="26"/>
      <c r="BT190" s="26" t="s">
        <v>4648</v>
      </c>
      <c r="BU190" s="26">
        <v>0</v>
      </c>
      <c r="BV190" s="26"/>
      <c r="BW190" s="26"/>
      <c r="BX190" s="26"/>
      <c r="BY190" s="26"/>
      <c r="BZ190" s="26"/>
      <c r="CA190" s="26"/>
      <c r="CB190" s="26"/>
      <c r="CC190" s="26">
        <v>0</v>
      </c>
      <c r="CD190" s="26"/>
      <c r="CE190" s="26"/>
      <c r="CF190" s="26"/>
      <c r="CG190" s="26"/>
      <c r="CH190" s="26"/>
      <c r="CI190" s="26"/>
      <c r="CJ190" s="26"/>
      <c r="CK190" s="26"/>
      <c r="CL190" s="26"/>
      <c r="CM190" s="26"/>
      <c r="CN190" s="26"/>
      <c r="CO190" s="26"/>
      <c r="CP190" s="26"/>
      <c r="CQ190" s="26"/>
      <c r="CR190" s="26"/>
      <c r="CS190" s="26"/>
      <c r="CT190" s="26" t="b">
        <v>1</v>
      </c>
      <c r="CU190" s="26"/>
      <c r="CV190" s="26"/>
      <c r="CW190" s="26"/>
      <c r="CX190" s="26" t="s">
        <v>355</v>
      </c>
      <c r="CY190" s="26" t="s">
        <v>330</v>
      </c>
      <c r="CZ190" s="26">
        <v>0</v>
      </c>
      <c r="DA190" s="26"/>
      <c r="DB190" s="26"/>
      <c r="DC190" s="26"/>
      <c r="DD190" s="26"/>
      <c r="DE190" s="26">
        <v>31.3</v>
      </c>
      <c r="DF190" s="26">
        <v>41.3</v>
      </c>
      <c r="DG190" s="26"/>
      <c r="DH190" s="26"/>
      <c r="DI190" s="26"/>
      <c r="DJ190" s="26"/>
      <c r="DK190" s="26"/>
      <c r="DL190" s="26"/>
      <c r="DM190" s="26"/>
      <c r="DN190" s="26">
        <v>12.5</v>
      </c>
      <c r="DO190" s="26"/>
      <c r="DP190" s="26"/>
      <c r="DQ190" s="26"/>
      <c r="DR190" s="26" t="s">
        <v>330</v>
      </c>
      <c r="DS190" s="26" t="s">
        <v>319</v>
      </c>
      <c r="DT190" s="26" t="b">
        <v>0</v>
      </c>
      <c r="DU190" s="26" t="s">
        <v>357</v>
      </c>
      <c r="DV190" s="26">
        <v>7</v>
      </c>
      <c r="DW190" s="26"/>
      <c r="DX190" s="26"/>
      <c r="DY190" s="26"/>
      <c r="DZ190" s="26"/>
      <c r="EA190" s="26">
        <v>1033603</v>
      </c>
    </row>
    <row r="191" spans="1:131">
      <c r="A191" s="42" t="s">
        <v>4657</v>
      </c>
      <c r="B191" s="26" t="s">
        <v>308</v>
      </c>
      <c r="C191" s="39">
        <v>43417</v>
      </c>
      <c r="D191" s="26" t="s">
        <v>4488</v>
      </c>
      <c r="E191" s="26" t="s">
        <v>4642</v>
      </c>
      <c r="F191" s="26" t="s">
        <v>4643</v>
      </c>
      <c r="G191" s="26" t="s">
        <v>309</v>
      </c>
      <c r="H191" s="26" t="s">
        <v>4377</v>
      </c>
      <c r="I191" s="26" t="s">
        <v>4644</v>
      </c>
      <c r="J191" s="26" t="s">
        <v>4645</v>
      </c>
      <c r="K191" s="26" t="s">
        <v>4646</v>
      </c>
      <c r="L191" s="26">
        <v>5042002</v>
      </c>
      <c r="M191" s="26">
        <v>1684576</v>
      </c>
      <c r="N191" s="26" t="s">
        <v>311</v>
      </c>
      <c r="O191" s="26" t="s">
        <v>312</v>
      </c>
      <c r="P191" s="26"/>
      <c r="Q191" s="26" t="s">
        <v>4647</v>
      </c>
      <c r="R191" s="26">
        <v>3</v>
      </c>
      <c r="S191" s="26" t="s">
        <v>315</v>
      </c>
      <c r="T191" s="26" t="s">
        <v>320</v>
      </c>
      <c r="U191" s="26" t="s">
        <v>322</v>
      </c>
      <c r="V191" s="26"/>
      <c r="W191" s="26">
        <v>1</v>
      </c>
      <c r="X191" s="26"/>
      <c r="Y191" s="26" t="s">
        <v>324</v>
      </c>
      <c r="Z191" s="26"/>
      <c r="AA191" s="26" t="b">
        <v>0</v>
      </c>
      <c r="AB191" s="26" t="s">
        <v>330</v>
      </c>
      <c r="AC191" s="26" t="s">
        <v>330</v>
      </c>
      <c r="AD191" s="26" t="s">
        <v>332</v>
      </c>
      <c r="AE191" s="26">
        <v>27</v>
      </c>
      <c r="AF191" s="40">
        <v>43319</v>
      </c>
      <c r="AG191" s="26">
        <v>1</v>
      </c>
      <c r="AH191" s="26">
        <v>0</v>
      </c>
      <c r="AI191" s="26">
        <v>24.67</v>
      </c>
      <c r="AJ191" s="26">
        <v>190</v>
      </c>
      <c r="AK191" s="26" t="s">
        <v>339</v>
      </c>
      <c r="AL191" s="26" t="s">
        <v>344</v>
      </c>
      <c r="AM191" s="26">
        <v>15.6</v>
      </c>
      <c r="AN191" s="26" t="s">
        <v>347</v>
      </c>
      <c r="AO191" s="26">
        <v>1933</v>
      </c>
      <c r="AP191" s="26">
        <v>261</v>
      </c>
      <c r="AQ191" s="26">
        <v>146</v>
      </c>
      <c r="AR191" s="26">
        <v>68</v>
      </c>
      <c r="AS191" s="26">
        <v>10.9</v>
      </c>
      <c r="AT191" s="26" t="s">
        <v>350</v>
      </c>
      <c r="AU191" s="26">
        <v>5</v>
      </c>
      <c r="AV191" s="26">
        <v>0</v>
      </c>
      <c r="AW191" s="26">
        <v>0.7</v>
      </c>
      <c r="AX191" s="26">
        <v>46</v>
      </c>
      <c r="AY191" s="26">
        <v>0</v>
      </c>
      <c r="AZ191" s="26">
        <v>46</v>
      </c>
      <c r="BA191" s="26">
        <v>0.4</v>
      </c>
      <c r="BB191" s="26">
        <v>1.98</v>
      </c>
      <c r="BC191" s="26">
        <v>43.62</v>
      </c>
      <c r="BD191" s="26">
        <v>59.22</v>
      </c>
      <c r="BE191" s="26"/>
      <c r="BF191" s="26"/>
      <c r="BG191" s="26"/>
      <c r="BH191" s="26"/>
      <c r="BI191" s="26"/>
      <c r="BJ191" s="26"/>
      <c r="BK191" s="26"/>
      <c r="BL191" s="26"/>
      <c r="BM191" s="26"/>
      <c r="BN191" s="26"/>
      <c r="BO191" s="26">
        <v>23.7</v>
      </c>
      <c r="BP191" s="26">
        <v>0</v>
      </c>
      <c r="BQ191" s="26"/>
      <c r="BR191" s="26"/>
      <c r="BS191" s="26"/>
      <c r="BT191" s="26" t="s">
        <v>4648</v>
      </c>
      <c r="BU191" s="26">
        <v>0</v>
      </c>
      <c r="BV191" s="26"/>
      <c r="BW191" s="26"/>
      <c r="BX191" s="26"/>
      <c r="BY191" s="26"/>
      <c r="BZ191" s="26"/>
      <c r="CA191" s="26"/>
      <c r="CB191" s="26"/>
      <c r="CC191" s="26">
        <v>0</v>
      </c>
      <c r="CD191" s="26"/>
      <c r="CE191" s="26"/>
      <c r="CF191" s="26"/>
      <c r="CG191" s="26"/>
      <c r="CH191" s="26"/>
      <c r="CI191" s="26"/>
      <c r="CJ191" s="26"/>
      <c r="CK191" s="26"/>
      <c r="CL191" s="26"/>
      <c r="CM191" s="26"/>
      <c r="CN191" s="26"/>
      <c r="CO191" s="26"/>
      <c r="CP191" s="26"/>
      <c r="CQ191" s="26"/>
      <c r="CR191" s="26"/>
      <c r="CS191" s="26"/>
      <c r="CT191" s="26" t="b">
        <v>1</v>
      </c>
      <c r="CU191" s="26"/>
      <c r="CV191" s="26"/>
      <c r="CW191" s="26"/>
      <c r="CX191" s="26" t="s">
        <v>353</v>
      </c>
      <c r="CY191" s="26" t="s">
        <v>330</v>
      </c>
      <c r="CZ191" s="26">
        <v>0</v>
      </c>
      <c r="DA191" s="26"/>
      <c r="DB191" s="26"/>
      <c r="DC191" s="26"/>
      <c r="DD191" s="26"/>
      <c r="DE191" s="26">
        <v>15.2</v>
      </c>
      <c r="DF191" s="26">
        <v>46</v>
      </c>
      <c r="DG191" s="26"/>
      <c r="DH191" s="26"/>
      <c r="DI191" s="26"/>
      <c r="DJ191" s="26"/>
      <c r="DK191" s="26"/>
      <c r="DL191" s="26"/>
      <c r="DM191" s="26"/>
      <c r="DN191" s="26">
        <v>23.01</v>
      </c>
      <c r="DO191" s="26"/>
      <c r="DP191" s="26"/>
      <c r="DQ191" s="26"/>
      <c r="DR191" s="26" t="s">
        <v>330</v>
      </c>
      <c r="DS191" s="26" t="s">
        <v>319</v>
      </c>
      <c r="DT191" s="26" t="b">
        <v>1</v>
      </c>
      <c r="DU191" s="26" t="s">
        <v>83</v>
      </c>
      <c r="DV191" s="26">
        <v>7</v>
      </c>
      <c r="DW191" s="26"/>
      <c r="DX191" s="26"/>
      <c r="DY191" s="26"/>
      <c r="DZ191" s="26"/>
      <c r="EA191" s="26">
        <v>1033603</v>
      </c>
    </row>
    <row r="192" spans="1:131">
      <c r="A192" s="42" t="s">
        <v>4164</v>
      </c>
      <c r="B192" s="26" t="s">
        <v>308</v>
      </c>
      <c r="C192" s="39">
        <v>43417</v>
      </c>
      <c r="D192" s="26" t="s">
        <v>4488</v>
      </c>
      <c r="E192" s="26" t="s">
        <v>4642</v>
      </c>
      <c r="F192" s="26" t="s">
        <v>4643</v>
      </c>
      <c r="G192" s="26" t="s">
        <v>309</v>
      </c>
      <c r="H192" s="26" t="s">
        <v>4377</v>
      </c>
      <c r="I192" s="26" t="s">
        <v>4644</v>
      </c>
      <c r="J192" s="26" t="s">
        <v>4645</v>
      </c>
      <c r="K192" s="26" t="s">
        <v>4646</v>
      </c>
      <c r="L192" s="26">
        <v>5042002</v>
      </c>
      <c r="M192" s="26">
        <v>1684576</v>
      </c>
      <c r="N192" s="26" t="s">
        <v>311</v>
      </c>
      <c r="O192" s="26" t="s">
        <v>312</v>
      </c>
      <c r="P192" s="26"/>
      <c r="Q192" s="26" t="s">
        <v>4647</v>
      </c>
      <c r="R192" s="26">
        <v>3</v>
      </c>
      <c r="S192" s="26" t="s">
        <v>316</v>
      </c>
      <c r="T192" s="26" t="s">
        <v>320</v>
      </c>
      <c r="U192" s="26" t="s">
        <v>322</v>
      </c>
      <c r="V192" s="26"/>
      <c r="W192" s="26">
        <v>2</v>
      </c>
      <c r="X192" s="26"/>
      <c r="Y192" s="26" t="s">
        <v>325</v>
      </c>
      <c r="Z192" s="26"/>
      <c r="AA192" s="26" t="b">
        <v>0</v>
      </c>
      <c r="AB192" s="26" t="s">
        <v>330</v>
      </c>
      <c r="AC192" s="26" t="s">
        <v>330</v>
      </c>
      <c r="AD192" s="26" t="s">
        <v>332</v>
      </c>
      <c r="AE192" s="26">
        <v>27</v>
      </c>
      <c r="AF192" s="40">
        <v>43319</v>
      </c>
      <c r="AG192" s="26" t="s">
        <v>336</v>
      </c>
      <c r="AH192" s="26">
        <v>0</v>
      </c>
      <c r="AI192" s="26">
        <v>24.67</v>
      </c>
      <c r="AJ192" s="26">
        <v>190</v>
      </c>
      <c r="AK192" s="26" t="s">
        <v>339</v>
      </c>
      <c r="AL192" s="26" t="s">
        <v>344</v>
      </c>
      <c r="AM192" s="26">
        <v>16.100000000000001</v>
      </c>
      <c r="AN192" s="26" t="s">
        <v>347</v>
      </c>
      <c r="AO192" s="26">
        <v>1933</v>
      </c>
      <c r="AP192" s="26">
        <v>261</v>
      </c>
      <c r="AQ192" s="26">
        <v>146</v>
      </c>
      <c r="AR192" s="26">
        <v>65</v>
      </c>
      <c r="AS192" s="26">
        <v>10</v>
      </c>
      <c r="AT192" s="26" t="s">
        <v>350</v>
      </c>
      <c r="AU192" s="26">
        <v>5</v>
      </c>
      <c r="AV192" s="26">
        <v>0</v>
      </c>
      <c r="AW192" s="26">
        <v>0.7</v>
      </c>
      <c r="AX192" s="26">
        <v>43</v>
      </c>
      <c r="AY192" s="26">
        <v>0</v>
      </c>
      <c r="AZ192" s="26">
        <v>43</v>
      </c>
      <c r="BA192" s="26">
        <v>0.4</v>
      </c>
      <c r="BB192" s="26">
        <v>2.09</v>
      </c>
      <c r="BC192" s="26">
        <v>40.51</v>
      </c>
      <c r="BD192" s="26">
        <v>56.61</v>
      </c>
      <c r="BE192" s="26"/>
      <c r="BF192" s="26"/>
      <c r="BG192" s="26"/>
      <c r="BH192" s="26"/>
      <c r="BI192" s="26"/>
      <c r="BJ192" s="26"/>
      <c r="BK192" s="26"/>
      <c r="BL192" s="26"/>
      <c r="BM192" s="26"/>
      <c r="BN192" s="26"/>
      <c r="BO192" s="26">
        <v>23.7</v>
      </c>
      <c r="BP192" s="26">
        <v>0</v>
      </c>
      <c r="BQ192" s="26"/>
      <c r="BR192" s="26"/>
      <c r="BS192" s="26"/>
      <c r="BT192" s="26" t="s">
        <v>4648</v>
      </c>
      <c r="BU192" s="26">
        <v>0</v>
      </c>
      <c r="BV192" s="26"/>
      <c r="BW192" s="26"/>
      <c r="BX192" s="26"/>
      <c r="BY192" s="26"/>
      <c r="BZ192" s="26"/>
      <c r="CA192" s="26"/>
      <c r="CB192" s="26"/>
      <c r="CC192" s="26">
        <v>0</v>
      </c>
      <c r="CD192" s="26"/>
      <c r="CE192" s="26"/>
      <c r="CF192" s="26"/>
      <c r="CG192" s="26"/>
      <c r="CH192" s="26"/>
      <c r="CI192" s="26"/>
      <c r="CJ192" s="26"/>
      <c r="CK192" s="26"/>
      <c r="CL192" s="26"/>
      <c r="CM192" s="26"/>
      <c r="CN192" s="26"/>
      <c r="CO192" s="26"/>
      <c r="CP192" s="26"/>
      <c r="CQ192" s="26"/>
      <c r="CR192" s="26"/>
      <c r="CS192" s="26"/>
      <c r="CT192" s="26" t="b">
        <v>1</v>
      </c>
      <c r="CU192" s="26"/>
      <c r="CV192" s="26"/>
      <c r="CW192" s="26"/>
      <c r="CX192" s="26" t="s">
        <v>353</v>
      </c>
      <c r="CY192" s="26" t="s">
        <v>330</v>
      </c>
      <c r="CZ192" s="26">
        <v>0</v>
      </c>
      <c r="DA192" s="26"/>
      <c r="DB192" s="26"/>
      <c r="DC192" s="26"/>
      <c r="DD192" s="26"/>
      <c r="DE192" s="26">
        <v>0</v>
      </c>
      <c r="DF192" s="26">
        <v>43</v>
      </c>
      <c r="DG192" s="26"/>
      <c r="DH192" s="26"/>
      <c r="DI192" s="26"/>
      <c r="DJ192" s="26"/>
      <c r="DK192" s="26"/>
      <c r="DL192" s="26"/>
      <c r="DM192" s="26"/>
      <c r="DN192" s="26">
        <v>11.26</v>
      </c>
      <c r="DO192" s="26"/>
      <c r="DP192" s="26"/>
      <c r="DQ192" s="26"/>
      <c r="DR192" s="26" t="s">
        <v>330</v>
      </c>
      <c r="DS192" s="26" t="s">
        <v>319</v>
      </c>
      <c r="DT192" s="26" t="b">
        <v>1</v>
      </c>
      <c r="DU192" s="26" t="s">
        <v>83</v>
      </c>
      <c r="DV192" s="26">
        <v>7</v>
      </c>
      <c r="DW192" s="26"/>
      <c r="DX192" s="26"/>
      <c r="DY192" s="26"/>
      <c r="DZ192" s="26"/>
      <c r="EA192" s="26">
        <v>1033603</v>
      </c>
    </row>
    <row r="193" spans="1:131">
      <c r="A193" s="42" t="s">
        <v>4658</v>
      </c>
      <c r="B193" s="26" t="s">
        <v>308</v>
      </c>
      <c r="C193" s="39">
        <v>43417</v>
      </c>
      <c r="D193" s="26" t="s">
        <v>4488</v>
      </c>
      <c r="E193" s="26" t="s">
        <v>4642</v>
      </c>
      <c r="F193" s="26" t="s">
        <v>4643</v>
      </c>
      <c r="G193" s="26" t="s">
        <v>309</v>
      </c>
      <c r="H193" s="26" t="s">
        <v>4377</v>
      </c>
      <c r="I193" s="26" t="s">
        <v>4644</v>
      </c>
      <c r="J193" s="26" t="s">
        <v>4645</v>
      </c>
      <c r="K193" s="26" t="s">
        <v>4646</v>
      </c>
      <c r="L193" s="26">
        <v>5042002</v>
      </c>
      <c r="M193" s="26">
        <v>1684576</v>
      </c>
      <c r="N193" s="26" t="s">
        <v>311</v>
      </c>
      <c r="O193" s="26" t="s">
        <v>312</v>
      </c>
      <c r="P193" s="26"/>
      <c r="Q193" s="26" t="s">
        <v>4647</v>
      </c>
      <c r="R193" s="26">
        <v>3</v>
      </c>
      <c r="S193" s="26" t="s">
        <v>317</v>
      </c>
      <c r="T193" s="26" t="s">
        <v>320</v>
      </c>
      <c r="U193" s="26" t="s">
        <v>322</v>
      </c>
      <c r="V193" s="26"/>
      <c r="W193" s="26">
        <v>1</v>
      </c>
      <c r="X193" s="26"/>
      <c r="Y193" s="26" t="s">
        <v>325</v>
      </c>
      <c r="Z193" s="26"/>
      <c r="AA193" s="26" t="b">
        <v>0</v>
      </c>
      <c r="AB193" s="26" t="s">
        <v>330</v>
      </c>
      <c r="AC193" s="26" t="s">
        <v>330</v>
      </c>
      <c r="AD193" s="26" t="s">
        <v>332</v>
      </c>
      <c r="AE193" s="26">
        <v>27</v>
      </c>
      <c r="AF193" s="40">
        <v>43319</v>
      </c>
      <c r="AG193" s="26" t="s">
        <v>336</v>
      </c>
      <c r="AH193" s="26">
        <v>0</v>
      </c>
      <c r="AI193" s="26">
        <v>24.67</v>
      </c>
      <c r="AJ193" s="26">
        <v>190</v>
      </c>
      <c r="AK193" s="26" t="s">
        <v>339</v>
      </c>
      <c r="AL193" s="26" t="s">
        <v>344</v>
      </c>
      <c r="AM193" s="26">
        <v>16.100000000000001</v>
      </c>
      <c r="AN193" s="26" t="s">
        <v>347</v>
      </c>
      <c r="AO193" s="26">
        <v>1933</v>
      </c>
      <c r="AP193" s="26">
        <v>261</v>
      </c>
      <c r="AQ193" s="26">
        <v>146</v>
      </c>
      <c r="AR193" s="26">
        <v>65</v>
      </c>
      <c r="AS193" s="26">
        <v>10</v>
      </c>
      <c r="AT193" s="26" t="s">
        <v>350</v>
      </c>
      <c r="AU193" s="26">
        <v>5</v>
      </c>
      <c r="AV193" s="26">
        <v>0</v>
      </c>
      <c r="AW193" s="26">
        <v>0.7</v>
      </c>
      <c r="AX193" s="26">
        <v>45.5</v>
      </c>
      <c r="AY193" s="26">
        <v>0</v>
      </c>
      <c r="AZ193" s="26">
        <v>45.5</v>
      </c>
      <c r="BA193" s="26">
        <v>0.4</v>
      </c>
      <c r="BB193" s="26">
        <v>2.09</v>
      </c>
      <c r="BC193" s="26">
        <v>43.01</v>
      </c>
      <c r="BD193" s="26">
        <v>59.11</v>
      </c>
      <c r="BE193" s="26"/>
      <c r="BF193" s="26"/>
      <c r="BG193" s="26"/>
      <c r="BH193" s="26"/>
      <c r="BI193" s="26"/>
      <c r="BJ193" s="26"/>
      <c r="BK193" s="26"/>
      <c r="BL193" s="26"/>
      <c r="BM193" s="26"/>
      <c r="BN193" s="26"/>
      <c r="BO193" s="26">
        <v>23.7</v>
      </c>
      <c r="BP193" s="26">
        <v>0</v>
      </c>
      <c r="BQ193" s="26"/>
      <c r="BR193" s="26"/>
      <c r="BS193" s="26"/>
      <c r="BT193" s="26" t="s">
        <v>4648</v>
      </c>
      <c r="BU193" s="26">
        <v>0</v>
      </c>
      <c r="BV193" s="26"/>
      <c r="BW193" s="26"/>
      <c r="BX193" s="26"/>
      <c r="BY193" s="26"/>
      <c r="BZ193" s="26"/>
      <c r="CA193" s="26"/>
      <c r="CB193" s="26"/>
      <c r="CC193" s="26">
        <v>0</v>
      </c>
      <c r="CD193" s="26"/>
      <c r="CE193" s="26"/>
      <c r="CF193" s="26"/>
      <c r="CG193" s="26"/>
      <c r="CH193" s="26"/>
      <c r="CI193" s="26"/>
      <c r="CJ193" s="26"/>
      <c r="CK193" s="26"/>
      <c r="CL193" s="26"/>
      <c r="CM193" s="26"/>
      <c r="CN193" s="26"/>
      <c r="CO193" s="26"/>
      <c r="CP193" s="26"/>
      <c r="CQ193" s="26"/>
      <c r="CR193" s="26"/>
      <c r="CS193" s="26"/>
      <c r="CT193" s="26" t="b">
        <v>1</v>
      </c>
      <c r="CU193" s="26"/>
      <c r="CV193" s="26"/>
      <c r="CW193" s="26"/>
      <c r="CX193" s="26" t="s">
        <v>353</v>
      </c>
      <c r="CY193" s="26" t="s">
        <v>330</v>
      </c>
      <c r="CZ193" s="26">
        <v>0</v>
      </c>
      <c r="DA193" s="26"/>
      <c r="DB193" s="26"/>
      <c r="DC193" s="26"/>
      <c r="DD193" s="26"/>
      <c r="DE193" s="26">
        <v>33</v>
      </c>
      <c r="DF193" s="26">
        <v>45.5</v>
      </c>
      <c r="DG193" s="26"/>
      <c r="DH193" s="26"/>
      <c r="DI193" s="26"/>
      <c r="DJ193" s="26"/>
      <c r="DK193" s="26"/>
      <c r="DL193" s="26"/>
      <c r="DM193" s="26"/>
      <c r="DN193" s="26">
        <v>20.02</v>
      </c>
      <c r="DO193" s="26"/>
      <c r="DP193" s="26"/>
      <c r="DQ193" s="26"/>
      <c r="DR193" s="26" t="s">
        <v>330</v>
      </c>
      <c r="DS193" s="26" t="s">
        <v>319</v>
      </c>
      <c r="DT193" s="26" t="b">
        <v>1</v>
      </c>
      <c r="DU193" s="26" t="s">
        <v>83</v>
      </c>
      <c r="DV193" s="26">
        <v>7</v>
      </c>
      <c r="DW193" s="26"/>
      <c r="DX193" s="26"/>
      <c r="DY193" s="26"/>
      <c r="DZ193" s="26"/>
      <c r="EA193" s="26">
        <v>1033603</v>
      </c>
    </row>
    <row r="194" spans="1:131">
      <c r="A194" s="42" t="s">
        <v>4148</v>
      </c>
      <c r="B194" s="26" t="s">
        <v>308</v>
      </c>
      <c r="C194" s="39">
        <v>43417</v>
      </c>
      <c r="D194" s="26" t="s">
        <v>4488</v>
      </c>
      <c r="E194" s="26" t="s">
        <v>4642</v>
      </c>
      <c r="F194" s="26" t="s">
        <v>4643</v>
      </c>
      <c r="G194" s="26" t="s">
        <v>309</v>
      </c>
      <c r="H194" s="26" t="s">
        <v>4377</v>
      </c>
      <c r="I194" s="26" t="s">
        <v>4644</v>
      </c>
      <c r="J194" s="26" t="s">
        <v>4645</v>
      </c>
      <c r="K194" s="26" t="s">
        <v>4646</v>
      </c>
      <c r="L194" s="26">
        <v>5042002</v>
      </c>
      <c r="M194" s="26">
        <v>1684576</v>
      </c>
      <c r="N194" s="26" t="s">
        <v>311</v>
      </c>
      <c r="O194" s="26" t="s">
        <v>312</v>
      </c>
      <c r="P194" s="26"/>
      <c r="Q194" s="26" t="s">
        <v>4647</v>
      </c>
      <c r="R194" s="26">
        <v>3</v>
      </c>
      <c r="S194" s="26" t="s">
        <v>4372</v>
      </c>
      <c r="T194" s="26" t="s">
        <v>320</v>
      </c>
      <c r="U194" s="26" t="s">
        <v>322</v>
      </c>
      <c r="V194" s="26"/>
      <c r="W194" s="26">
        <v>2</v>
      </c>
      <c r="X194" s="26"/>
      <c r="Y194" s="26" t="s">
        <v>328</v>
      </c>
      <c r="Z194" s="26"/>
      <c r="AA194" s="26" t="b">
        <v>0</v>
      </c>
      <c r="AB194" s="26" t="s">
        <v>330</v>
      </c>
      <c r="AC194" s="26" t="s">
        <v>330</v>
      </c>
      <c r="AD194" s="26" t="s">
        <v>334</v>
      </c>
      <c r="AE194" s="26">
        <v>3</v>
      </c>
      <c r="AF194" s="40">
        <v>43132</v>
      </c>
      <c r="AG194" s="26" t="s">
        <v>336</v>
      </c>
      <c r="AH194" s="26">
        <v>0</v>
      </c>
      <c r="AI194" s="26">
        <v>24.67</v>
      </c>
      <c r="AJ194" s="26">
        <v>190</v>
      </c>
      <c r="AK194" s="26" t="s">
        <v>339</v>
      </c>
      <c r="AL194" s="26" t="s">
        <v>344</v>
      </c>
      <c r="AM194" s="26">
        <v>18.2</v>
      </c>
      <c r="AN194" s="26" t="s">
        <v>347</v>
      </c>
      <c r="AO194" s="26">
        <v>1933</v>
      </c>
      <c r="AP194" s="26">
        <v>261</v>
      </c>
      <c r="AQ194" s="26">
        <v>146</v>
      </c>
      <c r="AR194" s="26">
        <v>65</v>
      </c>
      <c r="AS194" s="26">
        <v>5</v>
      </c>
      <c r="AT194" s="26" t="s">
        <v>350</v>
      </c>
      <c r="AU194" s="26">
        <v>5</v>
      </c>
      <c r="AV194" s="26">
        <v>0</v>
      </c>
      <c r="AW194" s="26">
        <v>0.7</v>
      </c>
      <c r="AX194" s="26">
        <v>40.299999999999997</v>
      </c>
      <c r="AY194" s="26">
        <v>0</v>
      </c>
      <c r="AZ194" s="26">
        <v>40.299999999999997</v>
      </c>
      <c r="BA194" s="26">
        <v>0</v>
      </c>
      <c r="BB194" s="26">
        <v>0.3</v>
      </c>
      <c r="BC194" s="26">
        <v>40</v>
      </c>
      <c r="BD194" s="26">
        <v>58.2</v>
      </c>
      <c r="BE194" s="26"/>
      <c r="BF194" s="26"/>
      <c r="BG194" s="26"/>
      <c r="BH194" s="26"/>
      <c r="BI194" s="26"/>
      <c r="BJ194" s="26"/>
      <c r="BK194" s="26"/>
      <c r="BL194" s="26"/>
      <c r="BM194" s="26"/>
      <c r="BN194" s="26"/>
      <c r="BO194" s="26">
        <v>23.7</v>
      </c>
      <c r="BP194" s="26">
        <v>0</v>
      </c>
      <c r="BQ194" s="26"/>
      <c r="BR194" s="26"/>
      <c r="BS194" s="26"/>
      <c r="BT194" s="26" t="s">
        <v>4648</v>
      </c>
      <c r="BU194" s="26">
        <v>0</v>
      </c>
      <c r="BV194" s="26"/>
      <c r="BW194" s="26"/>
      <c r="BX194" s="26"/>
      <c r="BY194" s="26"/>
      <c r="BZ194" s="26"/>
      <c r="CA194" s="26"/>
      <c r="CB194" s="26"/>
      <c r="CC194" s="26">
        <v>0</v>
      </c>
      <c r="CD194" s="26"/>
      <c r="CE194" s="26"/>
      <c r="CF194" s="26"/>
      <c r="CG194" s="26"/>
      <c r="CH194" s="26"/>
      <c r="CI194" s="26"/>
      <c r="CJ194" s="26"/>
      <c r="CK194" s="26"/>
      <c r="CL194" s="26"/>
      <c r="CM194" s="26"/>
      <c r="CN194" s="26"/>
      <c r="CO194" s="26"/>
      <c r="CP194" s="26"/>
      <c r="CQ194" s="26"/>
      <c r="CR194" s="26"/>
      <c r="CS194" s="26"/>
      <c r="CT194" s="26" t="b">
        <v>1</v>
      </c>
      <c r="CU194" s="26"/>
      <c r="CV194" s="26"/>
      <c r="CW194" s="26"/>
      <c r="CX194" s="26" t="s">
        <v>354</v>
      </c>
      <c r="CY194" s="26" t="s">
        <v>330</v>
      </c>
      <c r="CZ194" s="26">
        <v>0</v>
      </c>
      <c r="DA194" s="26"/>
      <c r="DB194" s="26"/>
      <c r="DC194" s="26"/>
      <c r="DD194" s="26"/>
      <c r="DE194" s="26">
        <v>0</v>
      </c>
      <c r="DF194" s="26">
        <v>40.299999999999997</v>
      </c>
      <c r="DG194" s="26"/>
      <c r="DH194" s="26"/>
      <c r="DI194" s="26"/>
      <c r="DJ194" s="26"/>
      <c r="DK194" s="26"/>
      <c r="DL194" s="26"/>
      <c r="DM194" s="26"/>
      <c r="DN194" s="26">
        <v>9.99</v>
      </c>
      <c r="DO194" s="26"/>
      <c r="DP194" s="26"/>
      <c r="DQ194" s="26"/>
      <c r="DR194" s="26" t="s">
        <v>330</v>
      </c>
      <c r="DS194" s="26" t="s">
        <v>319</v>
      </c>
      <c r="DT194" s="26" t="b">
        <v>1</v>
      </c>
      <c r="DU194" s="26" t="s">
        <v>357</v>
      </c>
      <c r="DV194" s="26">
        <v>7</v>
      </c>
      <c r="DW194" s="26"/>
      <c r="DX194" s="26"/>
      <c r="DY194" s="26"/>
      <c r="DZ194" s="26"/>
      <c r="EA194" s="26">
        <v>1033603</v>
      </c>
    </row>
    <row r="195" spans="1:131">
      <c r="A195" s="42" t="s">
        <v>4659</v>
      </c>
      <c r="B195" s="26" t="s">
        <v>308</v>
      </c>
      <c r="C195" s="39">
        <v>43417</v>
      </c>
      <c r="D195" s="26" t="s">
        <v>4488</v>
      </c>
      <c r="E195" s="26" t="s">
        <v>4642</v>
      </c>
      <c r="F195" s="26" t="s">
        <v>4643</v>
      </c>
      <c r="G195" s="26" t="s">
        <v>309</v>
      </c>
      <c r="H195" s="26" t="s">
        <v>4377</v>
      </c>
      <c r="I195" s="26" t="s">
        <v>4644</v>
      </c>
      <c r="J195" s="26" t="s">
        <v>4645</v>
      </c>
      <c r="K195" s="26" t="s">
        <v>4646</v>
      </c>
      <c r="L195" s="26">
        <v>5042002</v>
      </c>
      <c r="M195" s="26">
        <v>1684576</v>
      </c>
      <c r="N195" s="26" t="s">
        <v>311</v>
      </c>
      <c r="O195" s="26" t="s">
        <v>312</v>
      </c>
      <c r="P195" s="26"/>
      <c r="Q195" s="26" t="s">
        <v>4647</v>
      </c>
      <c r="R195" s="26">
        <v>3</v>
      </c>
      <c r="S195" s="26" t="s">
        <v>318</v>
      </c>
      <c r="T195" s="26" t="s">
        <v>320</v>
      </c>
      <c r="U195" s="26" t="s">
        <v>322</v>
      </c>
      <c r="V195" s="26"/>
      <c r="W195" s="26">
        <v>1</v>
      </c>
      <c r="X195" s="26"/>
      <c r="Y195" s="26" t="s">
        <v>328</v>
      </c>
      <c r="Z195" s="26"/>
      <c r="AA195" s="26" t="b">
        <v>0</v>
      </c>
      <c r="AB195" s="26" t="s">
        <v>330</v>
      </c>
      <c r="AC195" s="26" t="s">
        <v>330</v>
      </c>
      <c r="AD195" s="26" t="s">
        <v>334</v>
      </c>
      <c r="AE195" s="26">
        <v>3</v>
      </c>
      <c r="AF195" s="40">
        <v>43132</v>
      </c>
      <c r="AG195" s="26" t="s">
        <v>336</v>
      </c>
      <c r="AH195" s="26">
        <v>0</v>
      </c>
      <c r="AI195" s="26">
        <v>24.67</v>
      </c>
      <c r="AJ195" s="26">
        <v>190</v>
      </c>
      <c r="AK195" s="26" t="s">
        <v>339</v>
      </c>
      <c r="AL195" s="26" t="s">
        <v>344</v>
      </c>
      <c r="AM195" s="26">
        <v>18.2</v>
      </c>
      <c r="AN195" s="26" t="s">
        <v>347</v>
      </c>
      <c r="AO195" s="26">
        <v>1933</v>
      </c>
      <c r="AP195" s="26">
        <v>261</v>
      </c>
      <c r="AQ195" s="26">
        <v>146</v>
      </c>
      <c r="AR195" s="26">
        <v>65</v>
      </c>
      <c r="AS195" s="26">
        <v>5</v>
      </c>
      <c r="AT195" s="26" t="s">
        <v>350</v>
      </c>
      <c r="AU195" s="26">
        <v>5</v>
      </c>
      <c r="AV195" s="26">
        <v>0</v>
      </c>
      <c r="AW195" s="26">
        <v>0.7</v>
      </c>
      <c r="AX195" s="26">
        <v>47.3</v>
      </c>
      <c r="AY195" s="26">
        <v>0</v>
      </c>
      <c r="AZ195" s="26">
        <v>47.3</v>
      </c>
      <c r="BA195" s="26">
        <v>0</v>
      </c>
      <c r="BB195" s="26">
        <v>0.3</v>
      </c>
      <c r="BC195" s="26">
        <v>47</v>
      </c>
      <c r="BD195" s="26">
        <v>65.2</v>
      </c>
      <c r="BE195" s="26"/>
      <c r="BF195" s="26"/>
      <c r="BG195" s="26"/>
      <c r="BH195" s="26"/>
      <c r="BI195" s="26"/>
      <c r="BJ195" s="26"/>
      <c r="BK195" s="26"/>
      <c r="BL195" s="26"/>
      <c r="BM195" s="26"/>
      <c r="BN195" s="26"/>
      <c r="BO195" s="26">
        <v>23.7</v>
      </c>
      <c r="BP195" s="26">
        <v>0</v>
      </c>
      <c r="BQ195" s="26"/>
      <c r="BR195" s="26"/>
      <c r="BS195" s="26"/>
      <c r="BT195" s="26" t="s">
        <v>4648</v>
      </c>
      <c r="BU195" s="26">
        <v>0</v>
      </c>
      <c r="BV195" s="26"/>
      <c r="BW195" s="26"/>
      <c r="BX195" s="26"/>
      <c r="BY195" s="26"/>
      <c r="BZ195" s="26"/>
      <c r="CA195" s="26"/>
      <c r="CB195" s="26"/>
      <c r="CC195" s="26">
        <v>0</v>
      </c>
      <c r="CD195" s="26"/>
      <c r="CE195" s="26"/>
      <c r="CF195" s="26"/>
      <c r="CG195" s="26"/>
      <c r="CH195" s="26"/>
      <c r="CI195" s="26"/>
      <c r="CJ195" s="26"/>
      <c r="CK195" s="26"/>
      <c r="CL195" s="26"/>
      <c r="CM195" s="26"/>
      <c r="CN195" s="26"/>
      <c r="CO195" s="26"/>
      <c r="CP195" s="26"/>
      <c r="CQ195" s="26"/>
      <c r="CR195" s="26"/>
      <c r="CS195" s="26"/>
      <c r="CT195" s="26" t="b">
        <v>1</v>
      </c>
      <c r="CU195" s="26"/>
      <c r="CV195" s="26"/>
      <c r="CW195" s="26"/>
      <c r="CX195" s="26" t="s">
        <v>354</v>
      </c>
      <c r="CY195" s="26" t="s">
        <v>330</v>
      </c>
      <c r="CZ195" s="26">
        <v>0</v>
      </c>
      <c r="DA195" s="26"/>
      <c r="DB195" s="26"/>
      <c r="DC195" s="26"/>
      <c r="DD195" s="26"/>
      <c r="DE195" s="26">
        <v>14.7</v>
      </c>
      <c r="DF195" s="26">
        <v>47.3</v>
      </c>
      <c r="DG195" s="26"/>
      <c r="DH195" s="26"/>
      <c r="DI195" s="26"/>
      <c r="DJ195" s="26"/>
      <c r="DK195" s="26"/>
      <c r="DL195" s="26"/>
      <c r="DM195" s="26"/>
      <c r="DN195" s="26">
        <v>50.08</v>
      </c>
      <c r="DO195" s="26"/>
      <c r="DP195" s="26"/>
      <c r="DQ195" s="26"/>
      <c r="DR195" s="26" t="s">
        <v>330</v>
      </c>
      <c r="DS195" s="26" t="s">
        <v>319</v>
      </c>
      <c r="DT195" s="26" t="b">
        <v>1</v>
      </c>
      <c r="DU195" s="26" t="s">
        <v>357</v>
      </c>
      <c r="DV195" s="26">
        <v>7</v>
      </c>
      <c r="DW195" s="26"/>
      <c r="DX195" s="26"/>
      <c r="DY195" s="26"/>
      <c r="DZ195" s="26"/>
      <c r="EA195" s="26">
        <v>1033603</v>
      </c>
    </row>
    <row r="196" spans="1:131">
      <c r="A196" s="42" t="s">
        <v>4660</v>
      </c>
      <c r="B196" s="26" t="s">
        <v>308</v>
      </c>
      <c r="C196" s="39">
        <v>43417</v>
      </c>
      <c r="D196" s="26" t="s">
        <v>4488</v>
      </c>
      <c r="E196" s="26" t="s">
        <v>4642</v>
      </c>
      <c r="F196" s="26" t="s">
        <v>4643</v>
      </c>
      <c r="G196" s="26" t="s">
        <v>309</v>
      </c>
      <c r="H196" s="26" t="s">
        <v>4377</v>
      </c>
      <c r="I196" s="26" t="s">
        <v>4644</v>
      </c>
      <c r="J196" s="26" t="s">
        <v>4645</v>
      </c>
      <c r="K196" s="26" t="s">
        <v>4646</v>
      </c>
      <c r="L196" s="26">
        <v>5042002</v>
      </c>
      <c r="M196" s="26">
        <v>1684576</v>
      </c>
      <c r="N196" s="26" t="s">
        <v>311</v>
      </c>
      <c r="O196" s="26" t="s">
        <v>312</v>
      </c>
      <c r="P196" s="26"/>
      <c r="Q196" s="26" t="s">
        <v>4647</v>
      </c>
      <c r="R196" s="26">
        <v>3</v>
      </c>
      <c r="S196" s="26" t="s">
        <v>319</v>
      </c>
      <c r="T196" s="26" t="s">
        <v>320</v>
      </c>
      <c r="U196" s="26" t="s">
        <v>322</v>
      </c>
      <c r="V196" s="26"/>
      <c r="W196" s="26">
        <v>4</v>
      </c>
      <c r="X196" s="26"/>
      <c r="Y196" s="26" t="s">
        <v>327</v>
      </c>
      <c r="Z196" s="26"/>
      <c r="AA196" s="26" t="b">
        <v>0</v>
      </c>
      <c r="AB196" s="26" t="s">
        <v>330</v>
      </c>
      <c r="AC196" s="26" t="s">
        <v>330</v>
      </c>
      <c r="AD196" s="26" t="s">
        <v>334</v>
      </c>
      <c r="AE196" s="26">
        <v>3</v>
      </c>
      <c r="AF196" s="40">
        <v>43132</v>
      </c>
      <c r="AG196" s="26">
        <v>1</v>
      </c>
      <c r="AH196" s="26">
        <v>0</v>
      </c>
      <c r="AI196" s="26">
        <v>24.72</v>
      </c>
      <c r="AJ196" s="26">
        <v>190</v>
      </c>
      <c r="AK196" s="26" t="s">
        <v>340</v>
      </c>
      <c r="AL196" s="26" t="s">
        <v>4652</v>
      </c>
      <c r="AM196" s="26">
        <v>19.600000000000001</v>
      </c>
      <c r="AN196" s="26" t="s">
        <v>347</v>
      </c>
      <c r="AO196" s="26">
        <v>1641</v>
      </c>
      <c r="AP196" s="26">
        <v>403</v>
      </c>
      <c r="AQ196" s="26">
        <v>146</v>
      </c>
      <c r="AR196" s="26">
        <v>65</v>
      </c>
      <c r="AS196" s="26">
        <v>5.2</v>
      </c>
      <c r="AT196" s="26" t="s">
        <v>4370</v>
      </c>
      <c r="AU196" s="26">
        <v>5</v>
      </c>
      <c r="AV196" s="26">
        <v>0</v>
      </c>
      <c r="AW196" s="26">
        <v>0.7</v>
      </c>
      <c r="AX196" s="26">
        <v>41.3</v>
      </c>
      <c r="AY196" s="26">
        <v>0</v>
      </c>
      <c r="AZ196" s="26">
        <v>41.3</v>
      </c>
      <c r="BA196" s="26">
        <v>0</v>
      </c>
      <c r="BB196" s="26">
        <v>0.33</v>
      </c>
      <c r="BC196" s="26">
        <v>40.97</v>
      </c>
      <c r="BD196" s="26">
        <v>60.57</v>
      </c>
      <c r="BE196" s="26"/>
      <c r="BF196" s="26"/>
      <c r="BG196" s="26"/>
      <c r="BH196" s="26"/>
      <c r="BI196" s="26"/>
      <c r="BJ196" s="26"/>
      <c r="BK196" s="26"/>
      <c r="BL196" s="26"/>
      <c r="BM196" s="26"/>
      <c r="BN196" s="26"/>
      <c r="BO196" s="26">
        <v>23.9</v>
      </c>
      <c r="BP196" s="26">
        <v>0</v>
      </c>
      <c r="BQ196" s="26"/>
      <c r="BR196" s="26"/>
      <c r="BS196" s="26"/>
      <c r="BT196" s="26" t="s">
        <v>4648</v>
      </c>
      <c r="BU196" s="26">
        <v>0</v>
      </c>
      <c r="BV196" s="26"/>
      <c r="BW196" s="26"/>
      <c r="BX196" s="26"/>
      <c r="BY196" s="26"/>
      <c r="BZ196" s="26"/>
      <c r="CA196" s="26"/>
      <c r="CB196" s="26"/>
      <c r="CC196" s="26">
        <v>0</v>
      </c>
      <c r="CD196" s="26"/>
      <c r="CE196" s="26"/>
      <c r="CF196" s="26"/>
      <c r="CG196" s="26"/>
      <c r="CH196" s="26"/>
      <c r="CI196" s="26"/>
      <c r="CJ196" s="26"/>
      <c r="CK196" s="26"/>
      <c r="CL196" s="26"/>
      <c r="CM196" s="26"/>
      <c r="CN196" s="26"/>
      <c r="CO196" s="26"/>
      <c r="CP196" s="26"/>
      <c r="CQ196" s="26"/>
      <c r="CR196" s="26"/>
      <c r="CS196" s="26"/>
      <c r="CT196" s="26" t="b">
        <v>1</v>
      </c>
      <c r="CU196" s="26"/>
      <c r="CV196" s="26"/>
      <c r="CW196" s="26"/>
      <c r="CX196" s="26" t="s">
        <v>355</v>
      </c>
      <c r="CY196" s="26" t="s">
        <v>330</v>
      </c>
      <c r="CZ196" s="26">
        <v>0</v>
      </c>
      <c r="DA196" s="26"/>
      <c r="DB196" s="26"/>
      <c r="DC196" s="26"/>
      <c r="DD196" s="26"/>
      <c r="DE196" s="26">
        <v>31.3</v>
      </c>
      <c r="DF196" s="26">
        <v>41.3</v>
      </c>
      <c r="DG196" s="26"/>
      <c r="DH196" s="26"/>
      <c r="DI196" s="26"/>
      <c r="DJ196" s="26"/>
      <c r="DK196" s="26"/>
      <c r="DL196" s="26"/>
      <c r="DM196" s="26"/>
      <c r="DN196" s="26">
        <v>12.5</v>
      </c>
      <c r="DO196" s="26"/>
      <c r="DP196" s="26"/>
      <c r="DQ196" s="26"/>
      <c r="DR196" s="26" t="s">
        <v>330</v>
      </c>
      <c r="DS196" s="26" t="s">
        <v>319</v>
      </c>
      <c r="DT196" s="26" t="b">
        <v>0</v>
      </c>
      <c r="DU196" s="26" t="s">
        <v>357</v>
      </c>
      <c r="DV196" s="26">
        <v>7</v>
      </c>
      <c r="DW196" s="26"/>
      <c r="DX196" s="26"/>
      <c r="DY196" s="26"/>
      <c r="DZ196" s="26"/>
      <c r="EA196" s="26">
        <v>1033603</v>
      </c>
    </row>
    <row r="197" spans="1:131">
      <c r="A197" s="42" t="s">
        <v>4661</v>
      </c>
      <c r="B197" s="26" t="s">
        <v>308</v>
      </c>
      <c r="C197" s="39">
        <v>43417</v>
      </c>
      <c r="D197" s="26" t="s">
        <v>4488</v>
      </c>
      <c r="E197" s="26" t="s">
        <v>4642</v>
      </c>
      <c r="F197" s="26" t="s">
        <v>4643</v>
      </c>
      <c r="G197" s="26" t="s">
        <v>309</v>
      </c>
      <c r="H197" s="26" t="s">
        <v>4377</v>
      </c>
      <c r="I197" s="26" t="s">
        <v>4644</v>
      </c>
      <c r="J197" s="26" t="s">
        <v>4645</v>
      </c>
      <c r="K197" s="26" t="s">
        <v>4646</v>
      </c>
      <c r="L197" s="26">
        <v>5042002</v>
      </c>
      <c r="M197" s="26">
        <v>1684576</v>
      </c>
      <c r="N197" s="26" t="s">
        <v>311</v>
      </c>
      <c r="O197" s="26" t="s">
        <v>312</v>
      </c>
      <c r="P197" s="26"/>
      <c r="Q197" s="26" t="s">
        <v>4647</v>
      </c>
      <c r="R197" s="26">
        <v>4</v>
      </c>
      <c r="S197" s="26" t="s">
        <v>315</v>
      </c>
      <c r="T197" s="26" t="s">
        <v>320</v>
      </c>
      <c r="U197" s="26" t="s">
        <v>322</v>
      </c>
      <c r="V197" s="26"/>
      <c r="W197" s="26">
        <v>1</v>
      </c>
      <c r="X197" s="26"/>
      <c r="Y197" s="26" t="s">
        <v>324</v>
      </c>
      <c r="Z197" s="26"/>
      <c r="AA197" s="26" t="b">
        <v>0</v>
      </c>
      <c r="AB197" s="26" t="s">
        <v>330</v>
      </c>
      <c r="AC197" s="26" t="s">
        <v>330</v>
      </c>
      <c r="AD197" s="26" t="s">
        <v>332</v>
      </c>
      <c r="AE197" s="26">
        <v>27</v>
      </c>
      <c r="AF197" s="40">
        <v>43319</v>
      </c>
      <c r="AG197" s="26">
        <v>1</v>
      </c>
      <c r="AH197" s="26">
        <v>0</v>
      </c>
      <c r="AI197" s="26">
        <v>24.75</v>
      </c>
      <c r="AJ197" s="26">
        <v>300</v>
      </c>
      <c r="AK197" s="26" t="s">
        <v>338</v>
      </c>
      <c r="AL197" s="26" t="s">
        <v>341</v>
      </c>
      <c r="AM197" s="26">
        <v>15.3</v>
      </c>
      <c r="AN197" s="26" t="s">
        <v>348</v>
      </c>
      <c r="AO197" s="26">
        <v>2090</v>
      </c>
      <c r="AP197" s="26">
        <v>499</v>
      </c>
      <c r="AQ197" s="26">
        <v>199</v>
      </c>
      <c r="AR197" s="26">
        <v>65</v>
      </c>
      <c r="AS197" s="26">
        <v>8.5</v>
      </c>
      <c r="AT197" s="26" t="s">
        <v>352</v>
      </c>
      <c r="AU197" s="26">
        <v>5</v>
      </c>
      <c r="AV197" s="26">
        <v>0</v>
      </c>
      <c r="AW197" s="26">
        <v>0.7</v>
      </c>
      <c r="AX197" s="26">
        <v>46</v>
      </c>
      <c r="AY197" s="26">
        <v>0</v>
      </c>
      <c r="AZ197" s="26">
        <v>46</v>
      </c>
      <c r="BA197" s="26">
        <v>0.4</v>
      </c>
      <c r="BB197" s="26">
        <v>1.98</v>
      </c>
      <c r="BC197" s="26">
        <v>43.62</v>
      </c>
      <c r="BD197" s="26">
        <v>58.92</v>
      </c>
      <c r="BE197" s="26"/>
      <c r="BF197" s="26"/>
      <c r="BG197" s="26"/>
      <c r="BH197" s="26"/>
      <c r="BI197" s="26"/>
      <c r="BJ197" s="26"/>
      <c r="BK197" s="26"/>
      <c r="BL197" s="26"/>
      <c r="BM197" s="26"/>
      <c r="BN197" s="26"/>
      <c r="BO197" s="26">
        <v>23.7</v>
      </c>
      <c r="BP197" s="26">
        <v>0</v>
      </c>
      <c r="BQ197" s="26"/>
      <c r="BR197" s="26"/>
      <c r="BS197" s="26"/>
      <c r="BT197" s="26" t="s">
        <v>4648</v>
      </c>
      <c r="BU197" s="26">
        <v>0</v>
      </c>
      <c r="BV197" s="26"/>
      <c r="BW197" s="26"/>
      <c r="BX197" s="26"/>
      <c r="BY197" s="26"/>
      <c r="BZ197" s="26"/>
      <c r="CA197" s="26"/>
      <c r="CB197" s="26"/>
      <c r="CC197" s="26">
        <v>0</v>
      </c>
      <c r="CD197" s="26"/>
      <c r="CE197" s="26"/>
      <c r="CF197" s="26"/>
      <c r="CG197" s="26"/>
      <c r="CH197" s="26"/>
      <c r="CI197" s="26"/>
      <c r="CJ197" s="26"/>
      <c r="CK197" s="26"/>
      <c r="CL197" s="26"/>
      <c r="CM197" s="26"/>
      <c r="CN197" s="26"/>
      <c r="CO197" s="26"/>
      <c r="CP197" s="26"/>
      <c r="CQ197" s="26"/>
      <c r="CR197" s="26"/>
      <c r="CS197" s="26"/>
      <c r="CT197" s="26" t="b">
        <v>1</v>
      </c>
      <c r="CU197" s="26"/>
      <c r="CV197" s="26"/>
      <c r="CW197" s="26"/>
      <c r="CX197" s="26">
        <v>43436</v>
      </c>
      <c r="CY197" s="26" t="s">
        <v>330</v>
      </c>
      <c r="CZ197" s="26">
        <v>0</v>
      </c>
      <c r="DA197" s="26"/>
      <c r="DB197" s="26"/>
      <c r="DC197" s="26"/>
      <c r="DD197" s="26"/>
      <c r="DE197" s="26">
        <v>15.2</v>
      </c>
      <c r="DF197" s="26">
        <v>46</v>
      </c>
      <c r="DG197" s="26"/>
      <c r="DH197" s="26"/>
      <c r="DI197" s="26"/>
      <c r="DJ197" s="26"/>
      <c r="DK197" s="26"/>
      <c r="DL197" s="26"/>
      <c r="DM197" s="26"/>
      <c r="DN197" s="26">
        <v>23.01</v>
      </c>
      <c r="DO197" s="26"/>
      <c r="DP197" s="26"/>
      <c r="DQ197" s="26"/>
      <c r="DR197" s="26" t="s">
        <v>330</v>
      </c>
      <c r="DS197" s="26" t="s">
        <v>319</v>
      </c>
      <c r="DT197" s="26" t="b">
        <v>0</v>
      </c>
      <c r="DU197" s="26" t="s">
        <v>83</v>
      </c>
      <c r="DV197" s="26">
        <v>7</v>
      </c>
      <c r="DW197" s="26"/>
      <c r="DX197" s="26"/>
      <c r="DY197" s="26"/>
      <c r="DZ197" s="26"/>
      <c r="EA197" s="26">
        <v>1033603</v>
      </c>
    </row>
    <row r="198" spans="1:131">
      <c r="A198" s="42" t="s">
        <v>4168</v>
      </c>
      <c r="B198" s="26" t="s">
        <v>308</v>
      </c>
      <c r="C198" s="39">
        <v>43417</v>
      </c>
      <c r="D198" s="26" t="s">
        <v>4488</v>
      </c>
      <c r="E198" s="26" t="s">
        <v>4642</v>
      </c>
      <c r="F198" s="26" t="s">
        <v>4643</v>
      </c>
      <c r="G198" s="26" t="s">
        <v>309</v>
      </c>
      <c r="H198" s="26" t="s">
        <v>4377</v>
      </c>
      <c r="I198" s="26" t="s">
        <v>4644</v>
      </c>
      <c r="J198" s="26" t="s">
        <v>4645</v>
      </c>
      <c r="K198" s="26" t="s">
        <v>4646</v>
      </c>
      <c r="L198" s="26">
        <v>5042002</v>
      </c>
      <c r="M198" s="26">
        <v>1684576</v>
      </c>
      <c r="N198" s="26" t="s">
        <v>311</v>
      </c>
      <c r="O198" s="26" t="s">
        <v>312</v>
      </c>
      <c r="P198" s="26"/>
      <c r="Q198" s="26" t="s">
        <v>4647</v>
      </c>
      <c r="R198" s="26">
        <v>4</v>
      </c>
      <c r="S198" s="26" t="s">
        <v>316</v>
      </c>
      <c r="T198" s="26" t="s">
        <v>320</v>
      </c>
      <c r="U198" s="26" t="s">
        <v>322</v>
      </c>
      <c r="V198" s="26"/>
      <c r="W198" s="26">
        <v>2</v>
      </c>
      <c r="X198" s="26"/>
      <c r="Y198" s="26" t="s">
        <v>325</v>
      </c>
      <c r="Z198" s="26"/>
      <c r="AA198" s="26" t="b">
        <v>0</v>
      </c>
      <c r="AB198" s="26" t="s">
        <v>330</v>
      </c>
      <c r="AC198" s="26" t="s">
        <v>330</v>
      </c>
      <c r="AD198" s="26" t="s">
        <v>332</v>
      </c>
      <c r="AE198" s="26">
        <v>27</v>
      </c>
      <c r="AF198" s="40">
        <v>43319</v>
      </c>
      <c r="AG198" s="26" t="s">
        <v>336</v>
      </c>
      <c r="AH198" s="26">
        <v>0</v>
      </c>
      <c r="AI198" s="26">
        <v>24.75</v>
      </c>
      <c r="AJ198" s="26">
        <v>300</v>
      </c>
      <c r="AK198" s="26" t="s">
        <v>338</v>
      </c>
      <c r="AL198" s="26" t="s">
        <v>341</v>
      </c>
      <c r="AM198" s="26">
        <v>15.8</v>
      </c>
      <c r="AN198" s="26" t="s">
        <v>348</v>
      </c>
      <c r="AO198" s="26">
        <v>2090</v>
      </c>
      <c r="AP198" s="26">
        <v>499</v>
      </c>
      <c r="AQ198" s="26">
        <v>199</v>
      </c>
      <c r="AR198" s="26">
        <v>63</v>
      </c>
      <c r="AS198" s="26">
        <v>8</v>
      </c>
      <c r="AT198" s="26" t="s">
        <v>352</v>
      </c>
      <c r="AU198" s="26">
        <v>5</v>
      </c>
      <c r="AV198" s="26">
        <v>0</v>
      </c>
      <c r="AW198" s="26">
        <v>0.7</v>
      </c>
      <c r="AX198" s="26">
        <v>43</v>
      </c>
      <c r="AY198" s="26">
        <v>0</v>
      </c>
      <c r="AZ198" s="26">
        <v>43</v>
      </c>
      <c r="BA198" s="26">
        <v>0.4</v>
      </c>
      <c r="BB198" s="26">
        <v>2.09</v>
      </c>
      <c r="BC198" s="26">
        <v>40.51</v>
      </c>
      <c r="BD198" s="26">
        <v>56.31</v>
      </c>
      <c r="BE198" s="26"/>
      <c r="BF198" s="26"/>
      <c r="BG198" s="26"/>
      <c r="BH198" s="26"/>
      <c r="BI198" s="26"/>
      <c r="BJ198" s="26"/>
      <c r="BK198" s="26"/>
      <c r="BL198" s="26"/>
      <c r="BM198" s="26"/>
      <c r="BN198" s="26"/>
      <c r="BO198" s="26">
        <v>23.7</v>
      </c>
      <c r="BP198" s="26">
        <v>0</v>
      </c>
      <c r="BQ198" s="26"/>
      <c r="BR198" s="26"/>
      <c r="BS198" s="26"/>
      <c r="BT198" s="26" t="s">
        <v>4648</v>
      </c>
      <c r="BU198" s="26">
        <v>0</v>
      </c>
      <c r="BV198" s="26"/>
      <c r="BW198" s="26"/>
      <c r="BX198" s="26"/>
      <c r="BY198" s="26"/>
      <c r="BZ198" s="26"/>
      <c r="CA198" s="26"/>
      <c r="CB198" s="26"/>
      <c r="CC198" s="26">
        <v>0</v>
      </c>
      <c r="CD198" s="26"/>
      <c r="CE198" s="26"/>
      <c r="CF198" s="26"/>
      <c r="CG198" s="26"/>
      <c r="CH198" s="26"/>
      <c r="CI198" s="26"/>
      <c r="CJ198" s="26"/>
      <c r="CK198" s="26"/>
      <c r="CL198" s="26"/>
      <c r="CM198" s="26"/>
      <c r="CN198" s="26"/>
      <c r="CO198" s="26"/>
      <c r="CP198" s="26"/>
      <c r="CQ198" s="26"/>
      <c r="CR198" s="26"/>
      <c r="CS198" s="26"/>
      <c r="CT198" s="26" t="b">
        <v>1</v>
      </c>
      <c r="CU198" s="26"/>
      <c r="CV198" s="26"/>
      <c r="CW198" s="26"/>
      <c r="CX198" s="26">
        <v>43436</v>
      </c>
      <c r="CY198" s="26" t="s">
        <v>330</v>
      </c>
      <c r="CZ198" s="26">
        <v>0</v>
      </c>
      <c r="DA198" s="26"/>
      <c r="DB198" s="26"/>
      <c r="DC198" s="26"/>
      <c r="DD198" s="26"/>
      <c r="DE198" s="26">
        <v>0</v>
      </c>
      <c r="DF198" s="26">
        <v>43</v>
      </c>
      <c r="DG198" s="26"/>
      <c r="DH198" s="26"/>
      <c r="DI198" s="26"/>
      <c r="DJ198" s="26"/>
      <c r="DK198" s="26"/>
      <c r="DL198" s="26"/>
      <c r="DM198" s="26"/>
      <c r="DN198" s="26">
        <v>11.26</v>
      </c>
      <c r="DO198" s="26"/>
      <c r="DP198" s="26"/>
      <c r="DQ198" s="26"/>
      <c r="DR198" s="26" t="s">
        <v>330</v>
      </c>
      <c r="DS198" s="26" t="s">
        <v>319</v>
      </c>
      <c r="DT198" s="26" t="b">
        <v>0</v>
      </c>
      <c r="DU198" s="26" t="s">
        <v>83</v>
      </c>
      <c r="DV198" s="26">
        <v>7</v>
      </c>
      <c r="DW198" s="26"/>
      <c r="DX198" s="26"/>
      <c r="DY198" s="26"/>
      <c r="DZ198" s="26"/>
      <c r="EA198" s="26">
        <v>1033603</v>
      </c>
    </row>
    <row r="199" spans="1:131">
      <c r="A199" s="42" t="s">
        <v>4662</v>
      </c>
      <c r="B199" s="26" t="s">
        <v>308</v>
      </c>
      <c r="C199" s="39">
        <v>43417</v>
      </c>
      <c r="D199" s="26" t="s">
        <v>4488</v>
      </c>
      <c r="E199" s="26" t="s">
        <v>4642</v>
      </c>
      <c r="F199" s="26" t="s">
        <v>4643</v>
      </c>
      <c r="G199" s="26" t="s">
        <v>309</v>
      </c>
      <c r="H199" s="26" t="s">
        <v>4377</v>
      </c>
      <c r="I199" s="26" t="s">
        <v>4644</v>
      </c>
      <c r="J199" s="26" t="s">
        <v>4645</v>
      </c>
      <c r="K199" s="26" t="s">
        <v>4646</v>
      </c>
      <c r="L199" s="26">
        <v>5042002</v>
      </c>
      <c r="M199" s="26">
        <v>1684576</v>
      </c>
      <c r="N199" s="26" t="s">
        <v>311</v>
      </c>
      <c r="O199" s="26" t="s">
        <v>312</v>
      </c>
      <c r="P199" s="26"/>
      <c r="Q199" s="26" t="s">
        <v>4647</v>
      </c>
      <c r="R199" s="26">
        <v>4</v>
      </c>
      <c r="S199" s="26" t="s">
        <v>317</v>
      </c>
      <c r="T199" s="26" t="s">
        <v>320</v>
      </c>
      <c r="U199" s="26" t="s">
        <v>322</v>
      </c>
      <c r="V199" s="26"/>
      <c r="W199" s="26">
        <v>1</v>
      </c>
      <c r="X199" s="26"/>
      <c r="Y199" s="26" t="s">
        <v>325</v>
      </c>
      <c r="Z199" s="26"/>
      <c r="AA199" s="26" t="b">
        <v>0</v>
      </c>
      <c r="AB199" s="26" t="s">
        <v>330</v>
      </c>
      <c r="AC199" s="26" t="s">
        <v>330</v>
      </c>
      <c r="AD199" s="26" t="s">
        <v>332</v>
      </c>
      <c r="AE199" s="26">
        <v>27</v>
      </c>
      <c r="AF199" s="40">
        <v>43319</v>
      </c>
      <c r="AG199" s="26" t="s">
        <v>336</v>
      </c>
      <c r="AH199" s="26">
        <v>0</v>
      </c>
      <c r="AI199" s="26">
        <v>24.75</v>
      </c>
      <c r="AJ199" s="26">
        <v>300</v>
      </c>
      <c r="AK199" s="26" t="s">
        <v>338</v>
      </c>
      <c r="AL199" s="26" t="s">
        <v>341</v>
      </c>
      <c r="AM199" s="26">
        <v>15.8</v>
      </c>
      <c r="AN199" s="26" t="s">
        <v>348</v>
      </c>
      <c r="AO199" s="26">
        <v>2090</v>
      </c>
      <c r="AP199" s="26">
        <v>499</v>
      </c>
      <c r="AQ199" s="26">
        <v>199</v>
      </c>
      <c r="AR199" s="26">
        <v>63</v>
      </c>
      <c r="AS199" s="26">
        <v>8</v>
      </c>
      <c r="AT199" s="26" t="s">
        <v>352</v>
      </c>
      <c r="AU199" s="26">
        <v>5</v>
      </c>
      <c r="AV199" s="26">
        <v>0</v>
      </c>
      <c r="AW199" s="26">
        <v>0.7</v>
      </c>
      <c r="AX199" s="26">
        <v>45.5</v>
      </c>
      <c r="AY199" s="26">
        <v>0</v>
      </c>
      <c r="AZ199" s="26">
        <v>45.5</v>
      </c>
      <c r="BA199" s="26">
        <v>0.4</v>
      </c>
      <c r="BB199" s="26">
        <v>2.09</v>
      </c>
      <c r="BC199" s="26">
        <v>43.01</v>
      </c>
      <c r="BD199" s="26">
        <v>58.81</v>
      </c>
      <c r="BE199" s="26"/>
      <c r="BF199" s="26"/>
      <c r="BG199" s="26"/>
      <c r="BH199" s="26"/>
      <c r="BI199" s="26"/>
      <c r="BJ199" s="26"/>
      <c r="BK199" s="26"/>
      <c r="BL199" s="26"/>
      <c r="BM199" s="26"/>
      <c r="BN199" s="26"/>
      <c r="BO199" s="26">
        <v>23.7</v>
      </c>
      <c r="BP199" s="26">
        <v>0</v>
      </c>
      <c r="BQ199" s="26"/>
      <c r="BR199" s="26"/>
      <c r="BS199" s="26"/>
      <c r="BT199" s="26" t="s">
        <v>4648</v>
      </c>
      <c r="BU199" s="26">
        <v>0</v>
      </c>
      <c r="BV199" s="26"/>
      <c r="BW199" s="26"/>
      <c r="BX199" s="26"/>
      <c r="BY199" s="26"/>
      <c r="BZ199" s="26"/>
      <c r="CA199" s="26"/>
      <c r="CB199" s="26"/>
      <c r="CC199" s="26">
        <v>0</v>
      </c>
      <c r="CD199" s="26"/>
      <c r="CE199" s="26"/>
      <c r="CF199" s="26"/>
      <c r="CG199" s="26"/>
      <c r="CH199" s="26"/>
      <c r="CI199" s="26"/>
      <c r="CJ199" s="26"/>
      <c r="CK199" s="26"/>
      <c r="CL199" s="26"/>
      <c r="CM199" s="26"/>
      <c r="CN199" s="26"/>
      <c r="CO199" s="26"/>
      <c r="CP199" s="26"/>
      <c r="CQ199" s="26"/>
      <c r="CR199" s="26"/>
      <c r="CS199" s="26"/>
      <c r="CT199" s="26" t="b">
        <v>1</v>
      </c>
      <c r="CU199" s="26"/>
      <c r="CV199" s="26"/>
      <c r="CW199" s="26"/>
      <c r="CX199" s="26">
        <v>43436</v>
      </c>
      <c r="CY199" s="26" t="s">
        <v>330</v>
      </c>
      <c r="CZ199" s="26">
        <v>0</v>
      </c>
      <c r="DA199" s="26"/>
      <c r="DB199" s="26"/>
      <c r="DC199" s="26"/>
      <c r="DD199" s="26"/>
      <c r="DE199" s="26">
        <v>33</v>
      </c>
      <c r="DF199" s="26">
        <v>45.5</v>
      </c>
      <c r="DG199" s="26"/>
      <c r="DH199" s="26"/>
      <c r="DI199" s="26"/>
      <c r="DJ199" s="26"/>
      <c r="DK199" s="26"/>
      <c r="DL199" s="26"/>
      <c r="DM199" s="26"/>
      <c r="DN199" s="26">
        <v>20.02</v>
      </c>
      <c r="DO199" s="26"/>
      <c r="DP199" s="26"/>
      <c r="DQ199" s="26"/>
      <c r="DR199" s="26" t="s">
        <v>330</v>
      </c>
      <c r="DS199" s="26" t="s">
        <v>319</v>
      </c>
      <c r="DT199" s="26" t="b">
        <v>0</v>
      </c>
      <c r="DU199" s="26" t="s">
        <v>83</v>
      </c>
      <c r="DV199" s="26">
        <v>7</v>
      </c>
      <c r="DW199" s="26"/>
      <c r="DX199" s="26"/>
      <c r="DY199" s="26"/>
      <c r="DZ199" s="26"/>
      <c r="EA199" s="26">
        <v>1033603</v>
      </c>
    </row>
    <row r="200" spans="1:131">
      <c r="A200" s="42" t="s">
        <v>4152</v>
      </c>
      <c r="B200" s="26" t="s">
        <v>308</v>
      </c>
      <c r="C200" s="39">
        <v>43417</v>
      </c>
      <c r="D200" s="26" t="s">
        <v>4488</v>
      </c>
      <c r="E200" s="26" t="s">
        <v>4642</v>
      </c>
      <c r="F200" s="26" t="s">
        <v>4643</v>
      </c>
      <c r="G200" s="26" t="s">
        <v>309</v>
      </c>
      <c r="H200" s="26" t="s">
        <v>4377</v>
      </c>
      <c r="I200" s="26" t="s">
        <v>4644</v>
      </c>
      <c r="J200" s="26" t="s">
        <v>4645</v>
      </c>
      <c r="K200" s="26" t="s">
        <v>4646</v>
      </c>
      <c r="L200" s="26">
        <v>5042002</v>
      </c>
      <c r="M200" s="26">
        <v>1684576</v>
      </c>
      <c r="N200" s="26" t="s">
        <v>311</v>
      </c>
      <c r="O200" s="26" t="s">
        <v>312</v>
      </c>
      <c r="P200" s="26"/>
      <c r="Q200" s="26" t="s">
        <v>4647</v>
      </c>
      <c r="R200" s="26">
        <v>4</v>
      </c>
      <c r="S200" s="26" t="s">
        <v>4372</v>
      </c>
      <c r="T200" s="26" t="s">
        <v>320</v>
      </c>
      <c r="U200" s="26" t="s">
        <v>322</v>
      </c>
      <c r="V200" s="26"/>
      <c r="W200" s="26">
        <v>2</v>
      </c>
      <c r="X200" s="26"/>
      <c r="Y200" s="26" t="s">
        <v>328</v>
      </c>
      <c r="Z200" s="26"/>
      <c r="AA200" s="26" t="b">
        <v>0</v>
      </c>
      <c r="AB200" s="26" t="s">
        <v>330</v>
      </c>
      <c r="AC200" s="26" t="s">
        <v>330</v>
      </c>
      <c r="AD200" s="26" t="s">
        <v>334</v>
      </c>
      <c r="AE200" s="26">
        <v>3</v>
      </c>
      <c r="AF200" s="40">
        <v>43132</v>
      </c>
      <c r="AG200" s="26" t="s">
        <v>336</v>
      </c>
      <c r="AH200" s="26">
        <v>0</v>
      </c>
      <c r="AI200" s="26">
        <v>24.75</v>
      </c>
      <c r="AJ200" s="26">
        <v>300</v>
      </c>
      <c r="AK200" s="26" t="s">
        <v>338</v>
      </c>
      <c r="AL200" s="26" t="s">
        <v>341</v>
      </c>
      <c r="AM200" s="26">
        <v>17.399999999999999</v>
      </c>
      <c r="AN200" s="26" t="s">
        <v>348</v>
      </c>
      <c r="AO200" s="26">
        <v>2090</v>
      </c>
      <c r="AP200" s="26">
        <v>499</v>
      </c>
      <c r="AQ200" s="26">
        <v>199</v>
      </c>
      <c r="AR200" s="26">
        <v>68</v>
      </c>
      <c r="AS200" s="26">
        <v>7.2</v>
      </c>
      <c r="AT200" s="26" t="s">
        <v>352</v>
      </c>
      <c r="AU200" s="26">
        <v>4</v>
      </c>
      <c r="AV200" s="26">
        <v>0</v>
      </c>
      <c r="AW200" s="26">
        <v>0.7</v>
      </c>
      <c r="AX200" s="26">
        <v>40.299999999999997</v>
      </c>
      <c r="AY200" s="26">
        <v>0</v>
      </c>
      <c r="AZ200" s="26">
        <v>40.299999999999997</v>
      </c>
      <c r="BA200" s="26">
        <v>0</v>
      </c>
      <c r="BB200" s="26">
        <v>0.3</v>
      </c>
      <c r="BC200" s="26">
        <v>40</v>
      </c>
      <c r="BD200" s="26">
        <v>57.4</v>
      </c>
      <c r="BE200" s="26"/>
      <c r="BF200" s="26"/>
      <c r="BG200" s="26"/>
      <c r="BH200" s="26"/>
      <c r="BI200" s="26"/>
      <c r="BJ200" s="26"/>
      <c r="BK200" s="26"/>
      <c r="BL200" s="26"/>
      <c r="BM200" s="26"/>
      <c r="BN200" s="26"/>
      <c r="BO200" s="26">
        <v>23.7</v>
      </c>
      <c r="BP200" s="26">
        <v>0</v>
      </c>
      <c r="BQ200" s="26"/>
      <c r="BR200" s="26"/>
      <c r="BS200" s="26"/>
      <c r="BT200" s="26" t="s">
        <v>4648</v>
      </c>
      <c r="BU200" s="26">
        <v>0</v>
      </c>
      <c r="BV200" s="26"/>
      <c r="BW200" s="26"/>
      <c r="BX200" s="26"/>
      <c r="BY200" s="26"/>
      <c r="BZ200" s="26"/>
      <c r="CA200" s="26"/>
      <c r="CB200" s="26"/>
      <c r="CC200" s="26">
        <v>0</v>
      </c>
      <c r="CD200" s="26"/>
      <c r="CE200" s="26"/>
      <c r="CF200" s="26"/>
      <c r="CG200" s="26"/>
      <c r="CH200" s="26"/>
      <c r="CI200" s="26"/>
      <c r="CJ200" s="26"/>
      <c r="CK200" s="26"/>
      <c r="CL200" s="26"/>
      <c r="CM200" s="26"/>
      <c r="CN200" s="26"/>
      <c r="CO200" s="26"/>
      <c r="CP200" s="26"/>
      <c r="CQ200" s="26"/>
      <c r="CR200" s="26"/>
      <c r="CS200" s="26"/>
      <c r="CT200" s="26" t="b">
        <v>1</v>
      </c>
      <c r="CU200" s="26"/>
      <c r="CV200" s="26"/>
      <c r="CW200" s="26"/>
      <c r="CX200" s="26">
        <v>43436</v>
      </c>
      <c r="CY200" s="26" t="s">
        <v>330</v>
      </c>
      <c r="CZ200" s="26">
        <v>0</v>
      </c>
      <c r="DA200" s="26"/>
      <c r="DB200" s="26"/>
      <c r="DC200" s="26"/>
      <c r="DD200" s="26"/>
      <c r="DE200" s="26">
        <v>0</v>
      </c>
      <c r="DF200" s="26">
        <v>40.299999999999997</v>
      </c>
      <c r="DG200" s="26"/>
      <c r="DH200" s="26"/>
      <c r="DI200" s="26"/>
      <c r="DJ200" s="26"/>
      <c r="DK200" s="26"/>
      <c r="DL200" s="26"/>
      <c r="DM200" s="26"/>
      <c r="DN200" s="26">
        <v>9.99</v>
      </c>
      <c r="DO200" s="26"/>
      <c r="DP200" s="26"/>
      <c r="DQ200" s="26"/>
      <c r="DR200" s="26" t="s">
        <v>330</v>
      </c>
      <c r="DS200" s="26" t="s">
        <v>319</v>
      </c>
      <c r="DT200" s="26" t="b">
        <v>0</v>
      </c>
      <c r="DU200" s="26" t="s">
        <v>357</v>
      </c>
      <c r="DV200" s="26">
        <v>7</v>
      </c>
      <c r="DW200" s="26"/>
      <c r="DX200" s="26"/>
      <c r="DY200" s="26"/>
      <c r="DZ200" s="26"/>
      <c r="EA200" s="26">
        <v>1033603</v>
      </c>
    </row>
    <row r="201" spans="1:131">
      <c r="A201" s="42" t="s">
        <v>4663</v>
      </c>
      <c r="B201" s="26" t="s">
        <v>308</v>
      </c>
      <c r="C201" s="39">
        <v>43417</v>
      </c>
      <c r="D201" s="26" t="s">
        <v>4488</v>
      </c>
      <c r="E201" s="26" t="s">
        <v>4642</v>
      </c>
      <c r="F201" s="26" t="s">
        <v>4643</v>
      </c>
      <c r="G201" s="26" t="s">
        <v>309</v>
      </c>
      <c r="H201" s="26" t="s">
        <v>4377</v>
      </c>
      <c r="I201" s="26" t="s">
        <v>4644</v>
      </c>
      <c r="J201" s="26" t="s">
        <v>4645</v>
      </c>
      <c r="K201" s="26" t="s">
        <v>4646</v>
      </c>
      <c r="L201" s="26">
        <v>5042002</v>
      </c>
      <c r="M201" s="26">
        <v>1684576</v>
      </c>
      <c r="N201" s="26" t="s">
        <v>311</v>
      </c>
      <c r="O201" s="26" t="s">
        <v>312</v>
      </c>
      <c r="P201" s="26"/>
      <c r="Q201" s="26" t="s">
        <v>4647</v>
      </c>
      <c r="R201" s="26">
        <v>4</v>
      </c>
      <c r="S201" s="26" t="s">
        <v>318</v>
      </c>
      <c r="T201" s="26" t="s">
        <v>320</v>
      </c>
      <c r="U201" s="26" t="s">
        <v>322</v>
      </c>
      <c r="V201" s="26"/>
      <c r="W201" s="26">
        <v>1</v>
      </c>
      <c r="X201" s="26"/>
      <c r="Y201" s="26" t="s">
        <v>328</v>
      </c>
      <c r="Z201" s="26"/>
      <c r="AA201" s="26" t="b">
        <v>0</v>
      </c>
      <c r="AB201" s="26" t="s">
        <v>330</v>
      </c>
      <c r="AC201" s="26" t="s">
        <v>330</v>
      </c>
      <c r="AD201" s="26" t="s">
        <v>334</v>
      </c>
      <c r="AE201" s="26">
        <v>3</v>
      </c>
      <c r="AF201" s="40">
        <v>43132</v>
      </c>
      <c r="AG201" s="26" t="s">
        <v>336</v>
      </c>
      <c r="AH201" s="26">
        <v>0</v>
      </c>
      <c r="AI201" s="26">
        <v>24.75</v>
      </c>
      <c r="AJ201" s="26">
        <v>300</v>
      </c>
      <c r="AK201" s="26" t="s">
        <v>338</v>
      </c>
      <c r="AL201" s="26" t="s">
        <v>341</v>
      </c>
      <c r="AM201" s="26">
        <v>17.399999999999999</v>
      </c>
      <c r="AN201" s="26" t="s">
        <v>348</v>
      </c>
      <c r="AO201" s="26">
        <v>2090</v>
      </c>
      <c r="AP201" s="26">
        <v>499</v>
      </c>
      <c r="AQ201" s="26">
        <v>199</v>
      </c>
      <c r="AR201" s="26">
        <v>68</v>
      </c>
      <c r="AS201" s="26">
        <v>7.2</v>
      </c>
      <c r="AT201" s="26" t="s">
        <v>352</v>
      </c>
      <c r="AU201" s="26">
        <v>4</v>
      </c>
      <c r="AV201" s="26">
        <v>0</v>
      </c>
      <c r="AW201" s="26">
        <v>0.7</v>
      </c>
      <c r="AX201" s="26">
        <v>47.3</v>
      </c>
      <c r="AY201" s="26">
        <v>0</v>
      </c>
      <c r="AZ201" s="26">
        <v>47.3</v>
      </c>
      <c r="BA201" s="26">
        <v>0</v>
      </c>
      <c r="BB201" s="26">
        <v>0.3</v>
      </c>
      <c r="BC201" s="26">
        <v>47</v>
      </c>
      <c r="BD201" s="26">
        <v>64.400000000000006</v>
      </c>
      <c r="BE201" s="26"/>
      <c r="BF201" s="26"/>
      <c r="BG201" s="26"/>
      <c r="BH201" s="26"/>
      <c r="BI201" s="26"/>
      <c r="BJ201" s="26"/>
      <c r="BK201" s="26"/>
      <c r="BL201" s="26"/>
      <c r="BM201" s="26"/>
      <c r="BN201" s="26"/>
      <c r="BO201" s="26">
        <v>23.7</v>
      </c>
      <c r="BP201" s="26">
        <v>0</v>
      </c>
      <c r="BQ201" s="26"/>
      <c r="BR201" s="26"/>
      <c r="BS201" s="26"/>
      <c r="BT201" s="26" t="s">
        <v>4648</v>
      </c>
      <c r="BU201" s="26">
        <v>0</v>
      </c>
      <c r="BV201" s="26"/>
      <c r="BW201" s="26"/>
      <c r="BX201" s="26"/>
      <c r="BY201" s="26"/>
      <c r="BZ201" s="26"/>
      <c r="CA201" s="26"/>
      <c r="CB201" s="26"/>
      <c r="CC201" s="26">
        <v>0</v>
      </c>
      <c r="CD201" s="26"/>
      <c r="CE201" s="26"/>
      <c r="CF201" s="26"/>
      <c r="CG201" s="26"/>
      <c r="CH201" s="26"/>
      <c r="CI201" s="26"/>
      <c r="CJ201" s="26"/>
      <c r="CK201" s="26"/>
      <c r="CL201" s="26"/>
      <c r="CM201" s="26"/>
      <c r="CN201" s="26"/>
      <c r="CO201" s="26"/>
      <c r="CP201" s="26"/>
      <c r="CQ201" s="26"/>
      <c r="CR201" s="26"/>
      <c r="CS201" s="26"/>
      <c r="CT201" s="26" t="b">
        <v>1</v>
      </c>
      <c r="CU201" s="26"/>
      <c r="CV201" s="26"/>
      <c r="CW201" s="26"/>
      <c r="CX201" s="26">
        <v>43436</v>
      </c>
      <c r="CY201" s="26" t="s">
        <v>330</v>
      </c>
      <c r="CZ201" s="26">
        <v>0</v>
      </c>
      <c r="DA201" s="26"/>
      <c r="DB201" s="26"/>
      <c r="DC201" s="26"/>
      <c r="DD201" s="26"/>
      <c r="DE201" s="26">
        <v>14.7</v>
      </c>
      <c r="DF201" s="26">
        <v>47.3</v>
      </c>
      <c r="DG201" s="26"/>
      <c r="DH201" s="26"/>
      <c r="DI201" s="26"/>
      <c r="DJ201" s="26"/>
      <c r="DK201" s="26"/>
      <c r="DL201" s="26"/>
      <c r="DM201" s="26"/>
      <c r="DN201" s="26">
        <v>50.08</v>
      </c>
      <c r="DO201" s="26"/>
      <c r="DP201" s="26"/>
      <c r="DQ201" s="26"/>
      <c r="DR201" s="26" t="s">
        <v>330</v>
      </c>
      <c r="DS201" s="26" t="s">
        <v>319</v>
      </c>
      <c r="DT201" s="26" t="b">
        <v>0</v>
      </c>
      <c r="DU201" s="26" t="s">
        <v>357</v>
      </c>
      <c r="DV201" s="26">
        <v>7</v>
      </c>
      <c r="DW201" s="26"/>
      <c r="DX201" s="26"/>
      <c r="DY201" s="26"/>
      <c r="DZ201" s="26"/>
      <c r="EA201" s="26">
        <v>1033603</v>
      </c>
    </row>
    <row r="202" spans="1:131">
      <c r="A202" s="42" t="s">
        <v>4664</v>
      </c>
      <c r="B202" s="26" t="s">
        <v>308</v>
      </c>
      <c r="C202" s="39">
        <v>43417</v>
      </c>
      <c r="D202" s="26" t="s">
        <v>4488</v>
      </c>
      <c r="E202" s="26" t="s">
        <v>4642</v>
      </c>
      <c r="F202" s="26" t="s">
        <v>4643</v>
      </c>
      <c r="G202" s="26" t="s">
        <v>309</v>
      </c>
      <c r="H202" s="26" t="s">
        <v>4377</v>
      </c>
      <c r="I202" s="26" t="s">
        <v>4644</v>
      </c>
      <c r="J202" s="26" t="s">
        <v>4645</v>
      </c>
      <c r="K202" s="26" t="s">
        <v>4646</v>
      </c>
      <c r="L202" s="26">
        <v>5042002</v>
      </c>
      <c r="M202" s="26">
        <v>1684576</v>
      </c>
      <c r="N202" s="26" t="s">
        <v>311</v>
      </c>
      <c r="O202" s="26" t="s">
        <v>312</v>
      </c>
      <c r="P202" s="26"/>
      <c r="Q202" s="26" t="s">
        <v>4647</v>
      </c>
      <c r="R202" s="26">
        <v>4</v>
      </c>
      <c r="S202" s="26" t="s">
        <v>319</v>
      </c>
      <c r="T202" s="26" t="s">
        <v>320</v>
      </c>
      <c r="U202" s="26" t="s">
        <v>322</v>
      </c>
      <c r="V202" s="26"/>
      <c r="W202" s="26">
        <v>4</v>
      </c>
      <c r="X202" s="26"/>
      <c r="Y202" s="26" t="s">
        <v>327</v>
      </c>
      <c r="Z202" s="26"/>
      <c r="AA202" s="26" t="b">
        <v>0</v>
      </c>
      <c r="AB202" s="26" t="s">
        <v>330</v>
      </c>
      <c r="AC202" s="26" t="s">
        <v>330</v>
      </c>
      <c r="AD202" s="26" t="s">
        <v>334</v>
      </c>
      <c r="AE202" s="26">
        <v>3</v>
      </c>
      <c r="AF202" s="40">
        <v>43132</v>
      </c>
      <c r="AG202" s="26" t="s">
        <v>336</v>
      </c>
      <c r="AH202" s="26">
        <v>0</v>
      </c>
      <c r="AI202" s="26">
        <v>24.75</v>
      </c>
      <c r="AJ202" s="26">
        <v>300</v>
      </c>
      <c r="AK202" s="26" t="s">
        <v>338</v>
      </c>
      <c r="AL202" s="26" t="s">
        <v>341</v>
      </c>
      <c r="AM202" s="26">
        <v>17.899999999999999</v>
      </c>
      <c r="AN202" s="26" t="s">
        <v>348</v>
      </c>
      <c r="AO202" s="26">
        <v>2090</v>
      </c>
      <c r="AP202" s="26">
        <v>499</v>
      </c>
      <c r="AQ202" s="26">
        <v>199</v>
      </c>
      <c r="AR202" s="26">
        <v>65</v>
      </c>
      <c r="AS202" s="26">
        <v>6.2</v>
      </c>
      <c r="AT202" s="26" t="s">
        <v>352</v>
      </c>
      <c r="AU202" s="26">
        <v>4</v>
      </c>
      <c r="AV202" s="26">
        <v>0</v>
      </c>
      <c r="AW202" s="26">
        <v>0.7</v>
      </c>
      <c r="AX202" s="26">
        <v>41.3</v>
      </c>
      <c r="AY202" s="26">
        <v>0</v>
      </c>
      <c r="AZ202" s="26">
        <v>41.3</v>
      </c>
      <c r="BA202" s="26">
        <v>0</v>
      </c>
      <c r="BB202" s="26">
        <v>0.33</v>
      </c>
      <c r="BC202" s="26">
        <v>40.97</v>
      </c>
      <c r="BD202" s="26">
        <v>58.87</v>
      </c>
      <c r="BE202" s="26"/>
      <c r="BF202" s="26"/>
      <c r="BG202" s="26"/>
      <c r="BH202" s="26"/>
      <c r="BI202" s="26"/>
      <c r="BJ202" s="26"/>
      <c r="BK202" s="26"/>
      <c r="BL202" s="26"/>
      <c r="BM202" s="26"/>
      <c r="BN202" s="26"/>
      <c r="BO202" s="26">
        <v>23.7</v>
      </c>
      <c r="BP202" s="26">
        <v>0</v>
      </c>
      <c r="BQ202" s="26"/>
      <c r="BR202" s="26"/>
      <c r="BS202" s="26"/>
      <c r="BT202" s="26" t="s">
        <v>4648</v>
      </c>
      <c r="BU202" s="26">
        <v>0</v>
      </c>
      <c r="BV202" s="26"/>
      <c r="BW202" s="26"/>
      <c r="BX202" s="26"/>
      <c r="BY202" s="26"/>
      <c r="BZ202" s="26"/>
      <c r="CA202" s="26"/>
      <c r="CB202" s="26"/>
      <c r="CC202" s="26">
        <v>0</v>
      </c>
      <c r="CD202" s="26"/>
      <c r="CE202" s="26"/>
      <c r="CF202" s="26"/>
      <c r="CG202" s="26"/>
      <c r="CH202" s="26"/>
      <c r="CI202" s="26"/>
      <c r="CJ202" s="26"/>
      <c r="CK202" s="26"/>
      <c r="CL202" s="26"/>
      <c r="CM202" s="26"/>
      <c r="CN202" s="26"/>
      <c r="CO202" s="26"/>
      <c r="CP202" s="26"/>
      <c r="CQ202" s="26"/>
      <c r="CR202" s="26"/>
      <c r="CS202" s="26"/>
      <c r="CT202" s="26" t="b">
        <v>1</v>
      </c>
      <c r="CU202" s="26"/>
      <c r="CV202" s="26"/>
      <c r="CW202" s="26"/>
      <c r="CX202" s="26">
        <v>43436</v>
      </c>
      <c r="CY202" s="26" t="s">
        <v>330</v>
      </c>
      <c r="CZ202" s="26">
        <v>0</v>
      </c>
      <c r="DA202" s="26"/>
      <c r="DB202" s="26"/>
      <c r="DC202" s="26"/>
      <c r="DD202" s="26"/>
      <c r="DE202" s="26">
        <v>31.3</v>
      </c>
      <c r="DF202" s="26">
        <v>41.3</v>
      </c>
      <c r="DG202" s="26"/>
      <c r="DH202" s="26"/>
      <c r="DI202" s="26"/>
      <c r="DJ202" s="26"/>
      <c r="DK202" s="26"/>
      <c r="DL202" s="26"/>
      <c r="DM202" s="26"/>
      <c r="DN202" s="26">
        <v>12.5</v>
      </c>
      <c r="DO202" s="26"/>
      <c r="DP202" s="26"/>
      <c r="DQ202" s="26"/>
      <c r="DR202" s="26" t="s">
        <v>330</v>
      </c>
      <c r="DS202" s="26" t="s">
        <v>319</v>
      </c>
      <c r="DT202" s="26" t="b">
        <v>0</v>
      </c>
      <c r="DU202" s="26" t="s">
        <v>358</v>
      </c>
      <c r="DV202" s="26">
        <v>7</v>
      </c>
      <c r="DW202" s="26"/>
      <c r="DX202" s="26"/>
      <c r="DY202" s="26"/>
      <c r="DZ202" s="26"/>
      <c r="EA202" s="26">
        <v>1033603</v>
      </c>
    </row>
    <row r="203" spans="1:131">
      <c r="A203" s="42" t="s">
        <v>4665</v>
      </c>
      <c r="B203" s="26" t="s">
        <v>308</v>
      </c>
      <c r="C203" s="39">
        <v>43418</v>
      </c>
      <c r="D203" s="26" t="s">
        <v>4488</v>
      </c>
      <c r="E203" s="26" t="s">
        <v>4666</v>
      </c>
      <c r="F203" s="26" t="s">
        <v>4667</v>
      </c>
      <c r="G203" s="26" t="s">
        <v>309</v>
      </c>
      <c r="H203" s="26" t="s">
        <v>4377</v>
      </c>
      <c r="I203" s="26" t="s">
        <v>4668</v>
      </c>
      <c r="J203" s="26" t="s">
        <v>4669</v>
      </c>
      <c r="K203" s="26" t="s">
        <v>4670</v>
      </c>
      <c r="L203" s="26">
        <v>5043372</v>
      </c>
      <c r="M203" s="26">
        <v>1682398</v>
      </c>
      <c r="N203" s="26" t="s">
        <v>311</v>
      </c>
      <c r="O203" s="26" t="s">
        <v>313</v>
      </c>
      <c r="P203" s="26"/>
      <c r="Q203" s="26" t="s">
        <v>4671</v>
      </c>
      <c r="R203" s="26">
        <v>1</v>
      </c>
      <c r="S203" s="26" t="s">
        <v>318</v>
      </c>
      <c r="T203" s="26" t="s">
        <v>4365</v>
      </c>
      <c r="U203" s="26" t="s">
        <v>322</v>
      </c>
      <c r="V203" s="26"/>
      <c r="W203" s="26">
        <v>1</v>
      </c>
      <c r="X203" s="26"/>
      <c r="Y203" s="26" t="s">
        <v>326</v>
      </c>
      <c r="Z203" s="26"/>
      <c r="AA203" s="26" t="b">
        <v>0</v>
      </c>
      <c r="AB203" s="26" t="s">
        <v>330</v>
      </c>
      <c r="AC203" s="26" t="s">
        <v>330</v>
      </c>
      <c r="AD203" s="26" t="s">
        <v>4384</v>
      </c>
      <c r="AE203" s="26">
        <v>5</v>
      </c>
      <c r="AF203" s="40">
        <v>43132</v>
      </c>
      <c r="AG203" s="26" t="s">
        <v>336</v>
      </c>
      <c r="AH203" s="26">
        <v>0</v>
      </c>
      <c r="AI203" s="26">
        <v>31.25</v>
      </c>
      <c r="AJ203" s="26">
        <v>0</v>
      </c>
      <c r="AK203" s="26" t="s">
        <v>338</v>
      </c>
      <c r="AL203" s="26" t="s">
        <v>341</v>
      </c>
      <c r="AM203" s="26">
        <v>17.399999999999999</v>
      </c>
      <c r="AN203" s="26" t="s">
        <v>348</v>
      </c>
      <c r="AO203" s="26">
        <v>2090</v>
      </c>
      <c r="AP203" s="26">
        <v>499</v>
      </c>
      <c r="AQ203" s="26">
        <v>199</v>
      </c>
      <c r="AR203" s="26">
        <v>68</v>
      </c>
      <c r="AS203" s="26">
        <v>7.2</v>
      </c>
      <c r="AT203" s="26" t="s">
        <v>352</v>
      </c>
      <c r="AU203" s="26">
        <v>4</v>
      </c>
      <c r="AV203" s="26">
        <v>0</v>
      </c>
      <c r="AW203" s="26">
        <v>0</v>
      </c>
      <c r="AX203" s="26">
        <v>48.6</v>
      </c>
      <c r="AY203" s="26">
        <v>0</v>
      </c>
      <c r="AZ203" s="26">
        <v>48.6</v>
      </c>
      <c r="BA203" s="26">
        <v>0.3</v>
      </c>
      <c r="BB203" s="26">
        <v>0.51</v>
      </c>
      <c r="BC203" s="26">
        <v>47.8</v>
      </c>
      <c r="BD203" s="26">
        <v>65.19</v>
      </c>
      <c r="BE203" s="26"/>
      <c r="BF203" s="26"/>
      <c r="BG203" s="26"/>
      <c r="BH203" s="26"/>
      <c r="BI203" s="26"/>
      <c r="BJ203" s="26"/>
      <c r="BK203" s="26"/>
      <c r="BL203" s="26"/>
      <c r="BM203" s="26"/>
      <c r="BN203" s="26"/>
      <c r="BO203" s="26">
        <v>30.2</v>
      </c>
      <c r="BP203" s="26">
        <v>0</v>
      </c>
      <c r="BQ203" s="26"/>
      <c r="BR203" s="26"/>
      <c r="BS203" s="26"/>
      <c r="BT203" s="26" t="s">
        <v>4672</v>
      </c>
      <c r="BU203" s="26">
        <v>0</v>
      </c>
      <c r="BV203" s="26"/>
      <c r="BW203" s="26"/>
      <c r="BX203" s="26"/>
      <c r="BY203" s="26"/>
      <c r="BZ203" s="26"/>
      <c r="CA203" s="26"/>
      <c r="CB203" s="26"/>
      <c r="CC203" s="26">
        <v>0</v>
      </c>
      <c r="CD203" s="26"/>
      <c r="CE203" s="26"/>
      <c r="CF203" s="26"/>
      <c r="CG203" s="26"/>
      <c r="CH203" s="26"/>
      <c r="CI203" s="26"/>
      <c r="CJ203" s="26"/>
      <c r="CK203" s="26"/>
      <c r="CL203" s="26"/>
      <c r="CM203" s="26"/>
      <c r="CN203" s="26"/>
      <c r="CO203" s="26"/>
      <c r="CP203" s="26"/>
      <c r="CQ203" s="26"/>
      <c r="CR203" s="26"/>
      <c r="CS203" s="26"/>
      <c r="CT203" s="26" t="b">
        <v>1</v>
      </c>
      <c r="CU203" s="26"/>
      <c r="CV203" s="26"/>
      <c r="CW203" s="26"/>
      <c r="CX203" s="26">
        <v>43436</v>
      </c>
      <c r="CY203" s="26" t="s">
        <v>330</v>
      </c>
      <c r="CZ203" s="26">
        <v>0</v>
      </c>
      <c r="DA203" s="26"/>
      <c r="DB203" s="26"/>
      <c r="DC203" s="26"/>
      <c r="DD203" s="26"/>
      <c r="DE203" s="26">
        <v>13</v>
      </c>
      <c r="DF203" s="26">
        <v>48.6</v>
      </c>
      <c r="DG203" s="26"/>
      <c r="DH203" s="26"/>
      <c r="DI203" s="26"/>
      <c r="DJ203" s="26"/>
      <c r="DK203" s="26"/>
      <c r="DL203" s="26"/>
      <c r="DM203" s="26"/>
      <c r="DN203" s="26">
        <v>60.19</v>
      </c>
      <c r="DO203" s="26"/>
      <c r="DP203" s="26"/>
      <c r="DQ203" s="26"/>
      <c r="DR203" s="26" t="s">
        <v>330</v>
      </c>
      <c r="DS203" s="26" t="s">
        <v>319</v>
      </c>
      <c r="DT203" s="26" t="b">
        <v>0</v>
      </c>
      <c r="DU203" s="26" t="s">
        <v>356</v>
      </c>
      <c r="DV203" s="26">
        <v>3</v>
      </c>
      <c r="DW203" s="26"/>
      <c r="DX203" s="26"/>
      <c r="DY203" s="26"/>
      <c r="DZ203" s="26"/>
      <c r="EA203" s="26">
        <v>369524</v>
      </c>
    </row>
    <row r="204" spans="1:131">
      <c r="A204" s="42" t="s">
        <v>4673</v>
      </c>
      <c r="B204" s="26" t="s">
        <v>308</v>
      </c>
      <c r="C204" s="39">
        <v>43418</v>
      </c>
      <c r="D204" s="26" t="s">
        <v>4488</v>
      </c>
      <c r="E204" s="26" t="s">
        <v>4666</v>
      </c>
      <c r="F204" s="26" t="s">
        <v>4667</v>
      </c>
      <c r="G204" s="26" t="s">
        <v>309</v>
      </c>
      <c r="H204" s="26" t="s">
        <v>4377</v>
      </c>
      <c r="I204" s="26" t="s">
        <v>4668</v>
      </c>
      <c r="J204" s="26" t="s">
        <v>4669</v>
      </c>
      <c r="K204" s="26" t="s">
        <v>4670</v>
      </c>
      <c r="L204" s="26">
        <v>5043372</v>
      </c>
      <c r="M204" s="26">
        <v>1682398</v>
      </c>
      <c r="N204" s="26" t="s">
        <v>311</v>
      </c>
      <c r="O204" s="26" t="s">
        <v>313</v>
      </c>
      <c r="P204" s="26"/>
      <c r="Q204" s="26" t="s">
        <v>4671</v>
      </c>
      <c r="R204" s="26">
        <v>1</v>
      </c>
      <c r="S204" s="26" t="s">
        <v>319</v>
      </c>
      <c r="T204" s="26" t="s">
        <v>4365</v>
      </c>
      <c r="U204" s="26" t="s">
        <v>322</v>
      </c>
      <c r="V204" s="26"/>
      <c r="W204" s="26">
        <v>4</v>
      </c>
      <c r="X204" s="26"/>
      <c r="Y204" s="26" t="s">
        <v>327</v>
      </c>
      <c r="Z204" s="26"/>
      <c r="AA204" s="26" t="s">
        <v>329</v>
      </c>
      <c r="AB204" s="26" t="s">
        <v>4387</v>
      </c>
      <c r="AC204" s="26" t="s">
        <v>258</v>
      </c>
      <c r="AD204" s="26" t="s">
        <v>4388</v>
      </c>
      <c r="AE204" s="26">
        <v>38</v>
      </c>
      <c r="AF204" s="40">
        <v>43319</v>
      </c>
      <c r="AG204" s="26" t="s">
        <v>336</v>
      </c>
      <c r="AH204" s="26">
        <v>0</v>
      </c>
      <c r="AI204" s="26">
        <v>31.25</v>
      </c>
      <c r="AJ204" s="26">
        <v>0</v>
      </c>
      <c r="AK204" s="26" t="s">
        <v>338</v>
      </c>
      <c r="AL204" s="26" t="s">
        <v>341</v>
      </c>
      <c r="AM204" s="26">
        <v>17.899999999999999</v>
      </c>
      <c r="AN204" s="26" t="s">
        <v>348</v>
      </c>
      <c r="AO204" s="26">
        <v>2090</v>
      </c>
      <c r="AP204" s="26">
        <v>499</v>
      </c>
      <c r="AQ204" s="26">
        <v>199</v>
      </c>
      <c r="AR204" s="26">
        <v>65</v>
      </c>
      <c r="AS204" s="26">
        <v>6.2</v>
      </c>
      <c r="AT204" s="26" t="s">
        <v>352</v>
      </c>
      <c r="AU204" s="26">
        <v>4</v>
      </c>
      <c r="AV204" s="26">
        <v>0</v>
      </c>
      <c r="AW204" s="26">
        <v>0</v>
      </c>
      <c r="AX204" s="26">
        <v>44</v>
      </c>
      <c r="AY204" s="26">
        <v>0</v>
      </c>
      <c r="AZ204" s="26">
        <v>44</v>
      </c>
      <c r="BA204" s="26">
        <v>0.3</v>
      </c>
      <c r="BB204" s="26">
        <v>3.39</v>
      </c>
      <c r="BC204" s="26">
        <v>39.81</v>
      </c>
      <c r="BD204" s="26">
        <v>57.71</v>
      </c>
      <c r="BE204" s="26"/>
      <c r="BF204" s="26"/>
      <c r="BG204" s="26"/>
      <c r="BH204" s="26"/>
      <c r="BI204" s="26"/>
      <c r="BJ204" s="26"/>
      <c r="BK204" s="26"/>
      <c r="BL204" s="26"/>
      <c r="BM204" s="26"/>
      <c r="BN204" s="26"/>
      <c r="BO204" s="26">
        <v>30.2</v>
      </c>
      <c r="BP204" s="26">
        <v>0</v>
      </c>
      <c r="BQ204" s="26"/>
      <c r="BR204" s="26"/>
      <c r="BS204" s="26"/>
      <c r="BT204" s="26" t="s">
        <v>4672</v>
      </c>
      <c r="BU204" s="26">
        <v>0</v>
      </c>
      <c r="BV204" s="26"/>
      <c r="BW204" s="26"/>
      <c r="BX204" s="26"/>
      <c r="BY204" s="26"/>
      <c r="BZ204" s="26"/>
      <c r="CA204" s="26"/>
      <c r="CB204" s="26"/>
      <c r="CC204" s="26">
        <v>0</v>
      </c>
      <c r="CD204" s="26"/>
      <c r="CE204" s="26"/>
      <c r="CF204" s="26"/>
      <c r="CG204" s="26"/>
      <c r="CH204" s="26"/>
      <c r="CI204" s="26"/>
      <c r="CJ204" s="26"/>
      <c r="CK204" s="26"/>
      <c r="CL204" s="26"/>
      <c r="CM204" s="26"/>
      <c r="CN204" s="26"/>
      <c r="CO204" s="26"/>
      <c r="CP204" s="26"/>
      <c r="CQ204" s="26"/>
      <c r="CR204" s="26"/>
      <c r="CS204" s="26"/>
      <c r="CT204" s="26" t="b">
        <v>1</v>
      </c>
      <c r="CU204" s="26"/>
      <c r="CV204" s="26"/>
      <c r="CW204" s="26"/>
      <c r="CX204" s="26">
        <v>43436</v>
      </c>
      <c r="CY204" s="26" t="s">
        <v>330</v>
      </c>
      <c r="CZ204" s="26">
        <v>0</v>
      </c>
      <c r="DA204" s="26"/>
      <c r="DB204" s="26"/>
      <c r="DC204" s="26"/>
      <c r="DD204" s="26"/>
      <c r="DE204" s="26">
        <v>33</v>
      </c>
      <c r="DF204" s="26">
        <v>44</v>
      </c>
      <c r="DG204" s="26"/>
      <c r="DH204" s="26"/>
      <c r="DI204" s="26"/>
      <c r="DJ204" s="26"/>
      <c r="DK204" s="26"/>
      <c r="DL204" s="26"/>
      <c r="DM204" s="26"/>
      <c r="DN204" s="26">
        <v>9.57</v>
      </c>
      <c r="DO204" s="26"/>
      <c r="DP204" s="26"/>
      <c r="DQ204" s="26"/>
      <c r="DR204" s="26" t="s">
        <v>330</v>
      </c>
      <c r="DS204" s="26" t="s">
        <v>319</v>
      </c>
      <c r="DT204" s="26" t="b">
        <v>0</v>
      </c>
      <c r="DU204" s="26" t="s">
        <v>357</v>
      </c>
      <c r="DV204" s="26">
        <v>3</v>
      </c>
      <c r="DW204" s="26"/>
      <c r="DX204" s="26"/>
      <c r="DY204" s="26"/>
      <c r="DZ204" s="26"/>
      <c r="EA204" s="26">
        <v>369524</v>
      </c>
    </row>
    <row r="205" spans="1:131">
      <c r="A205" s="42" t="s">
        <v>4674</v>
      </c>
      <c r="B205" s="26" t="s">
        <v>308</v>
      </c>
      <c r="C205" s="39">
        <v>43418</v>
      </c>
      <c r="D205" s="26" t="s">
        <v>4488</v>
      </c>
      <c r="E205" s="26" t="s">
        <v>4666</v>
      </c>
      <c r="F205" s="26" t="s">
        <v>4667</v>
      </c>
      <c r="G205" s="26" t="s">
        <v>309</v>
      </c>
      <c r="H205" s="26" t="s">
        <v>4377</v>
      </c>
      <c r="I205" s="26" t="s">
        <v>4668</v>
      </c>
      <c r="J205" s="26" t="s">
        <v>4669</v>
      </c>
      <c r="K205" s="26" t="s">
        <v>4670</v>
      </c>
      <c r="L205" s="26">
        <v>5043372</v>
      </c>
      <c r="M205" s="26">
        <v>1682398</v>
      </c>
      <c r="N205" s="26" t="s">
        <v>311</v>
      </c>
      <c r="O205" s="26" t="s">
        <v>313</v>
      </c>
      <c r="P205" s="26"/>
      <c r="Q205" s="26" t="s">
        <v>4671</v>
      </c>
      <c r="R205" s="26">
        <v>1</v>
      </c>
      <c r="S205" s="26" t="s">
        <v>4390</v>
      </c>
      <c r="T205" s="26" t="s">
        <v>4365</v>
      </c>
      <c r="U205" s="26" t="s">
        <v>322</v>
      </c>
      <c r="V205" s="26"/>
      <c r="W205" s="26">
        <v>1</v>
      </c>
      <c r="X205" s="26"/>
      <c r="Y205" s="26" t="s">
        <v>4391</v>
      </c>
      <c r="Z205" s="26"/>
      <c r="AA205" s="26" t="b">
        <v>0</v>
      </c>
      <c r="AB205" s="26" t="s">
        <v>330</v>
      </c>
      <c r="AC205" s="26" t="s">
        <v>330</v>
      </c>
      <c r="AD205" s="26" t="s">
        <v>4384</v>
      </c>
      <c r="AE205" s="26">
        <v>5</v>
      </c>
      <c r="AF205" s="40">
        <v>43132</v>
      </c>
      <c r="AG205" s="26">
        <v>1</v>
      </c>
      <c r="AH205" s="26">
        <v>0</v>
      </c>
      <c r="AI205" s="26">
        <v>31.25</v>
      </c>
      <c r="AJ205" s="26">
        <v>0</v>
      </c>
      <c r="AK205" s="26" t="s">
        <v>338</v>
      </c>
      <c r="AL205" s="26" t="s">
        <v>341</v>
      </c>
      <c r="AM205" s="26">
        <v>18.100000000000001</v>
      </c>
      <c r="AN205" s="26" t="s">
        <v>348</v>
      </c>
      <c r="AO205" s="26">
        <v>2090</v>
      </c>
      <c r="AP205" s="26">
        <v>499</v>
      </c>
      <c r="AQ205" s="26">
        <v>199</v>
      </c>
      <c r="AR205" s="26">
        <v>62</v>
      </c>
      <c r="AS205" s="26">
        <v>5.2</v>
      </c>
      <c r="AT205" s="26" t="s">
        <v>352</v>
      </c>
      <c r="AU205" s="26">
        <v>4</v>
      </c>
      <c r="AV205" s="26">
        <v>0</v>
      </c>
      <c r="AW205" s="26">
        <v>0</v>
      </c>
      <c r="AX205" s="26">
        <v>48.7</v>
      </c>
      <c r="AY205" s="26">
        <v>0</v>
      </c>
      <c r="AZ205" s="26">
        <v>48.7</v>
      </c>
      <c r="BA205" s="26">
        <v>0.3</v>
      </c>
      <c r="BB205" s="26">
        <v>0.63</v>
      </c>
      <c r="BC205" s="26">
        <v>47.77</v>
      </c>
      <c r="BD205" s="26">
        <v>65.87</v>
      </c>
      <c r="BE205" s="26"/>
      <c r="BF205" s="26"/>
      <c r="BG205" s="26"/>
      <c r="BH205" s="26"/>
      <c r="BI205" s="26"/>
      <c r="BJ205" s="26"/>
      <c r="BK205" s="26"/>
      <c r="BL205" s="26"/>
      <c r="BM205" s="26"/>
      <c r="BN205" s="26"/>
      <c r="BO205" s="26">
        <v>30.2</v>
      </c>
      <c r="BP205" s="26">
        <v>0</v>
      </c>
      <c r="BQ205" s="26"/>
      <c r="BR205" s="26"/>
      <c r="BS205" s="26"/>
      <c r="BT205" s="26" t="s">
        <v>4672</v>
      </c>
      <c r="BU205" s="26">
        <v>0</v>
      </c>
      <c r="BV205" s="26"/>
      <c r="BW205" s="26"/>
      <c r="BX205" s="26"/>
      <c r="BY205" s="26"/>
      <c r="BZ205" s="26"/>
      <c r="CA205" s="26"/>
      <c r="CB205" s="26"/>
      <c r="CC205" s="26">
        <v>0</v>
      </c>
      <c r="CD205" s="26"/>
      <c r="CE205" s="26"/>
      <c r="CF205" s="26"/>
      <c r="CG205" s="26"/>
      <c r="CH205" s="26"/>
      <c r="CI205" s="26"/>
      <c r="CJ205" s="26"/>
      <c r="CK205" s="26"/>
      <c r="CL205" s="26"/>
      <c r="CM205" s="26"/>
      <c r="CN205" s="26"/>
      <c r="CO205" s="26"/>
      <c r="CP205" s="26"/>
      <c r="CQ205" s="26"/>
      <c r="CR205" s="26"/>
      <c r="CS205" s="26"/>
      <c r="CT205" s="26" t="b">
        <v>1</v>
      </c>
      <c r="CU205" s="26"/>
      <c r="CV205" s="26"/>
      <c r="CW205" s="26"/>
      <c r="CX205" s="26">
        <v>43436</v>
      </c>
      <c r="CY205" s="26" t="s">
        <v>330</v>
      </c>
      <c r="CZ205" s="26">
        <v>0</v>
      </c>
      <c r="DA205" s="26"/>
      <c r="DB205" s="26"/>
      <c r="DC205" s="26"/>
      <c r="DD205" s="26"/>
      <c r="DE205" s="26">
        <v>11.9</v>
      </c>
      <c r="DF205" s="26">
        <v>48.7</v>
      </c>
      <c r="DG205" s="26"/>
      <c r="DH205" s="26"/>
      <c r="DI205" s="26"/>
      <c r="DJ205" s="26"/>
      <c r="DK205" s="26"/>
      <c r="DL205" s="26"/>
      <c r="DM205" s="26"/>
      <c r="DN205" s="26">
        <v>59.82</v>
      </c>
      <c r="DO205" s="26"/>
      <c r="DP205" s="26"/>
      <c r="DQ205" s="26"/>
      <c r="DR205" s="26" t="s">
        <v>330</v>
      </c>
      <c r="DS205" s="26" t="s">
        <v>319</v>
      </c>
      <c r="DT205" s="26" t="b">
        <v>0</v>
      </c>
      <c r="DU205" s="26" t="s">
        <v>356</v>
      </c>
      <c r="DV205" s="26">
        <v>3</v>
      </c>
      <c r="DW205" s="26"/>
      <c r="DX205" s="26"/>
      <c r="DY205" s="26"/>
      <c r="DZ205" s="26"/>
      <c r="EA205" s="26">
        <v>369524</v>
      </c>
    </row>
    <row r="206" spans="1:131">
      <c r="A206" s="42" t="s">
        <v>4675</v>
      </c>
      <c r="B206" s="26" t="s">
        <v>308</v>
      </c>
      <c r="C206" s="39">
        <v>43418</v>
      </c>
      <c r="D206" s="26" t="s">
        <v>4488</v>
      </c>
      <c r="E206" s="26" t="s">
        <v>4666</v>
      </c>
      <c r="F206" s="26" t="s">
        <v>4667</v>
      </c>
      <c r="G206" s="26" t="s">
        <v>309</v>
      </c>
      <c r="H206" s="26" t="s">
        <v>4377</v>
      </c>
      <c r="I206" s="26" t="s">
        <v>4668</v>
      </c>
      <c r="J206" s="26" t="s">
        <v>4669</v>
      </c>
      <c r="K206" s="26" t="s">
        <v>4670</v>
      </c>
      <c r="L206" s="26">
        <v>5043372</v>
      </c>
      <c r="M206" s="26">
        <v>1682398</v>
      </c>
      <c r="N206" s="26" t="s">
        <v>311</v>
      </c>
      <c r="O206" s="26" t="s">
        <v>313</v>
      </c>
      <c r="P206" s="26"/>
      <c r="Q206" s="26" t="s">
        <v>4671</v>
      </c>
      <c r="R206" s="26">
        <v>2</v>
      </c>
      <c r="S206" s="26" t="s">
        <v>318</v>
      </c>
      <c r="T206" s="26" t="s">
        <v>4365</v>
      </c>
      <c r="U206" s="26" t="s">
        <v>322</v>
      </c>
      <c r="V206" s="26"/>
      <c r="W206" s="26">
        <v>1</v>
      </c>
      <c r="X206" s="26"/>
      <c r="Y206" s="26" t="s">
        <v>326</v>
      </c>
      <c r="Z206" s="26"/>
      <c r="AA206" s="26" t="b">
        <v>0</v>
      </c>
      <c r="AB206" s="26" t="s">
        <v>330</v>
      </c>
      <c r="AC206" s="26" t="s">
        <v>330</v>
      </c>
      <c r="AD206" s="26" t="s">
        <v>4384</v>
      </c>
      <c r="AE206" s="26">
        <v>5</v>
      </c>
      <c r="AF206" s="40">
        <v>43132</v>
      </c>
      <c r="AG206" s="26" t="s">
        <v>336</v>
      </c>
      <c r="AH206" s="26">
        <v>0</v>
      </c>
      <c r="AI206" s="26">
        <v>31.25</v>
      </c>
      <c r="AJ206" s="26">
        <v>130</v>
      </c>
      <c r="AK206" s="26" t="s">
        <v>338</v>
      </c>
      <c r="AL206" s="26" t="s">
        <v>341</v>
      </c>
      <c r="AM206" s="26">
        <v>17.399999999999999</v>
      </c>
      <c r="AN206" s="26" t="s">
        <v>348</v>
      </c>
      <c r="AO206" s="26">
        <v>2090</v>
      </c>
      <c r="AP206" s="26">
        <v>499</v>
      </c>
      <c r="AQ206" s="26">
        <v>199</v>
      </c>
      <c r="AR206" s="26">
        <v>68</v>
      </c>
      <c r="AS206" s="26">
        <v>7.2</v>
      </c>
      <c r="AT206" s="26" t="s">
        <v>352</v>
      </c>
      <c r="AU206" s="26">
        <v>4</v>
      </c>
      <c r="AV206" s="26">
        <v>0</v>
      </c>
      <c r="AW206" s="26">
        <v>0</v>
      </c>
      <c r="AX206" s="26">
        <v>48.6</v>
      </c>
      <c r="AY206" s="26">
        <v>0</v>
      </c>
      <c r="AZ206" s="26">
        <v>48.6</v>
      </c>
      <c r="BA206" s="26">
        <v>0.3</v>
      </c>
      <c r="BB206" s="26">
        <v>0.51</v>
      </c>
      <c r="BC206" s="26">
        <v>47.8</v>
      </c>
      <c r="BD206" s="26">
        <v>65.19</v>
      </c>
      <c r="BE206" s="26"/>
      <c r="BF206" s="26"/>
      <c r="BG206" s="26"/>
      <c r="BH206" s="26"/>
      <c r="BI206" s="26"/>
      <c r="BJ206" s="26"/>
      <c r="BK206" s="26"/>
      <c r="BL206" s="26"/>
      <c r="BM206" s="26"/>
      <c r="BN206" s="26"/>
      <c r="BO206" s="26">
        <v>30.2</v>
      </c>
      <c r="BP206" s="26">
        <v>0</v>
      </c>
      <c r="BQ206" s="26"/>
      <c r="BR206" s="26"/>
      <c r="BS206" s="26"/>
      <c r="BT206" s="26" t="s">
        <v>4672</v>
      </c>
      <c r="BU206" s="26">
        <v>0</v>
      </c>
      <c r="BV206" s="26"/>
      <c r="BW206" s="26"/>
      <c r="BX206" s="26"/>
      <c r="BY206" s="26"/>
      <c r="BZ206" s="26"/>
      <c r="CA206" s="26"/>
      <c r="CB206" s="26"/>
      <c r="CC206" s="26">
        <v>0</v>
      </c>
      <c r="CD206" s="26"/>
      <c r="CE206" s="26"/>
      <c r="CF206" s="26"/>
      <c r="CG206" s="26"/>
      <c r="CH206" s="26"/>
      <c r="CI206" s="26"/>
      <c r="CJ206" s="26"/>
      <c r="CK206" s="26"/>
      <c r="CL206" s="26"/>
      <c r="CM206" s="26"/>
      <c r="CN206" s="26"/>
      <c r="CO206" s="26"/>
      <c r="CP206" s="26"/>
      <c r="CQ206" s="26"/>
      <c r="CR206" s="26"/>
      <c r="CS206" s="26"/>
      <c r="CT206" s="26" t="b">
        <v>1</v>
      </c>
      <c r="CU206" s="26"/>
      <c r="CV206" s="26"/>
      <c r="CW206" s="26"/>
      <c r="CX206" s="26">
        <v>43436</v>
      </c>
      <c r="CY206" s="26" t="s">
        <v>330</v>
      </c>
      <c r="CZ206" s="26">
        <v>0</v>
      </c>
      <c r="DA206" s="26"/>
      <c r="DB206" s="26"/>
      <c r="DC206" s="26"/>
      <c r="DD206" s="26"/>
      <c r="DE206" s="26">
        <v>13</v>
      </c>
      <c r="DF206" s="26">
        <v>48.6</v>
      </c>
      <c r="DG206" s="26"/>
      <c r="DH206" s="26"/>
      <c r="DI206" s="26"/>
      <c r="DJ206" s="26"/>
      <c r="DK206" s="26"/>
      <c r="DL206" s="26"/>
      <c r="DM206" s="26"/>
      <c r="DN206" s="26">
        <v>60.19</v>
      </c>
      <c r="DO206" s="26"/>
      <c r="DP206" s="26"/>
      <c r="DQ206" s="26"/>
      <c r="DR206" s="26" t="s">
        <v>330</v>
      </c>
      <c r="DS206" s="26" t="s">
        <v>319</v>
      </c>
      <c r="DT206" s="26" t="b">
        <v>0</v>
      </c>
      <c r="DU206" s="26" t="s">
        <v>356</v>
      </c>
      <c r="DV206" s="26">
        <v>3</v>
      </c>
      <c r="DW206" s="26"/>
      <c r="DX206" s="26"/>
      <c r="DY206" s="26"/>
      <c r="DZ206" s="26"/>
      <c r="EA206" s="26">
        <v>369524</v>
      </c>
    </row>
    <row r="207" spans="1:131">
      <c r="A207" s="42" t="s">
        <v>4676</v>
      </c>
      <c r="B207" s="26" t="s">
        <v>308</v>
      </c>
      <c r="C207" s="39">
        <v>43418</v>
      </c>
      <c r="D207" s="26" t="s">
        <v>4488</v>
      </c>
      <c r="E207" s="26" t="s">
        <v>4666</v>
      </c>
      <c r="F207" s="26" t="s">
        <v>4667</v>
      </c>
      <c r="G207" s="26" t="s">
        <v>309</v>
      </c>
      <c r="H207" s="26" t="s">
        <v>4377</v>
      </c>
      <c r="I207" s="26" t="s">
        <v>4668</v>
      </c>
      <c r="J207" s="26" t="s">
        <v>4669</v>
      </c>
      <c r="K207" s="26" t="s">
        <v>4670</v>
      </c>
      <c r="L207" s="26">
        <v>5043372</v>
      </c>
      <c r="M207" s="26">
        <v>1682398</v>
      </c>
      <c r="N207" s="26" t="s">
        <v>311</v>
      </c>
      <c r="O207" s="26" t="s">
        <v>313</v>
      </c>
      <c r="P207" s="26"/>
      <c r="Q207" s="26" t="s">
        <v>4671</v>
      </c>
      <c r="R207" s="26">
        <v>2</v>
      </c>
      <c r="S207" s="26" t="s">
        <v>319</v>
      </c>
      <c r="T207" s="26" t="s">
        <v>4365</v>
      </c>
      <c r="U207" s="26" t="s">
        <v>322</v>
      </c>
      <c r="V207" s="26"/>
      <c r="W207" s="26">
        <v>4</v>
      </c>
      <c r="X207" s="26"/>
      <c r="Y207" s="26" t="s">
        <v>327</v>
      </c>
      <c r="Z207" s="26"/>
      <c r="AA207" s="26" t="s">
        <v>329</v>
      </c>
      <c r="AB207" s="26" t="s">
        <v>4387</v>
      </c>
      <c r="AC207" s="26" t="s">
        <v>258</v>
      </c>
      <c r="AD207" s="26" t="s">
        <v>4388</v>
      </c>
      <c r="AE207" s="26">
        <v>38</v>
      </c>
      <c r="AF207" s="40">
        <v>43319</v>
      </c>
      <c r="AG207" s="26" t="s">
        <v>336</v>
      </c>
      <c r="AH207" s="26">
        <v>0</v>
      </c>
      <c r="AI207" s="26">
        <v>31.25</v>
      </c>
      <c r="AJ207" s="26">
        <v>130</v>
      </c>
      <c r="AK207" s="26" t="s">
        <v>338</v>
      </c>
      <c r="AL207" s="26" t="s">
        <v>341</v>
      </c>
      <c r="AM207" s="26">
        <v>17.899999999999999</v>
      </c>
      <c r="AN207" s="26" t="s">
        <v>348</v>
      </c>
      <c r="AO207" s="26">
        <v>2090</v>
      </c>
      <c r="AP207" s="26">
        <v>499</v>
      </c>
      <c r="AQ207" s="26">
        <v>199</v>
      </c>
      <c r="AR207" s="26">
        <v>65</v>
      </c>
      <c r="AS207" s="26">
        <v>6.2</v>
      </c>
      <c r="AT207" s="26" t="s">
        <v>352</v>
      </c>
      <c r="AU207" s="26">
        <v>4</v>
      </c>
      <c r="AV207" s="26">
        <v>0</v>
      </c>
      <c r="AW207" s="26">
        <v>0</v>
      </c>
      <c r="AX207" s="26">
        <v>44</v>
      </c>
      <c r="AY207" s="26">
        <v>0</v>
      </c>
      <c r="AZ207" s="26">
        <v>44</v>
      </c>
      <c r="BA207" s="26">
        <v>0.3</v>
      </c>
      <c r="BB207" s="26">
        <v>3.39</v>
      </c>
      <c r="BC207" s="26">
        <v>39.81</v>
      </c>
      <c r="BD207" s="26">
        <v>57.71</v>
      </c>
      <c r="BE207" s="26"/>
      <c r="BF207" s="26"/>
      <c r="BG207" s="26"/>
      <c r="BH207" s="26"/>
      <c r="BI207" s="26"/>
      <c r="BJ207" s="26"/>
      <c r="BK207" s="26"/>
      <c r="BL207" s="26"/>
      <c r="BM207" s="26"/>
      <c r="BN207" s="26"/>
      <c r="BO207" s="26">
        <v>30.2</v>
      </c>
      <c r="BP207" s="26">
        <v>0</v>
      </c>
      <c r="BQ207" s="26"/>
      <c r="BR207" s="26"/>
      <c r="BS207" s="26"/>
      <c r="BT207" s="26" t="s">
        <v>4672</v>
      </c>
      <c r="BU207" s="26">
        <v>0</v>
      </c>
      <c r="BV207" s="26"/>
      <c r="BW207" s="26"/>
      <c r="BX207" s="26"/>
      <c r="BY207" s="26"/>
      <c r="BZ207" s="26"/>
      <c r="CA207" s="26"/>
      <c r="CB207" s="26"/>
      <c r="CC207" s="26">
        <v>0</v>
      </c>
      <c r="CD207" s="26"/>
      <c r="CE207" s="26"/>
      <c r="CF207" s="26"/>
      <c r="CG207" s="26"/>
      <c r="CH207" s="26"/>
      <c r="CI207" s="26"/>
      <c r="CJ207" s="26"/>
      <c r="CK207" s="26"/>
      <c r="CL207" s="26"/>
      <c r="CM207" s="26"/>
      <c r="CN207" s="26"/>
      <c r="CO207" s="26"/>
      <c r="CP207" s="26"/>
      <c r="CQ207" s="26"/>
      <c r="CR207" s="26"/>
      <c r="CS207" s="26"/>
      <c r="CT207" s="26" t="b">
        <v>1</v>
      </c>
      <c r="CU207" s="26"/>
      <c r="CV207" s="26"/>
      <c r="CW207" s="26"/>
      <c r="CX207" s="26">
        <v>43436</v>
      </c>
      <c r="CY207" s="26" t="s">
        <v>330</v>
      </c>
      <c r="CZ207" s="26">
        <v>0</v>
      </c>
      <c r="DA207" s="26"/>
      <c r="DB207" s="26"/>
      <c r="DC207" s="26"/>
      <c r="DD207" s="26"/>
      <c r="DE207" s="26">
        <v>33</v>
      </c>
      <c r="DF207" s="26">
        <v>44</v>
      </c>
      <c r="DG207" s="26"/>
      <c r="DH207" s="26"/>
      <c r="DI207" s="26"/>
      <c r="DJ207" s="26"/>
      <c r="DK207" s="26"/>
      <c r="DL207" s="26"/>
      <c r="DM207" s="26"/>
      <c r="DN207" s="26">
        <v>9.57</v>
      </c>
      <c r="DO207" s="26"/>
      <c r="DP207" s="26"/>
      <c r="DQ207" s="26"/>
      <c r="DR207" s="26" t="s">
        <v>330</v>
      </c>
      <c r="DS207" s="26" t="s">
        <v>319</v>
      </c>
      <c r="DT207" s="26" t="b">
        <v>0</v>
      </c>
      <c r="DU207" s="26" t="s">
        <v>357</v>
      </c>
      <c r="DV207" s="26">
        <v>3</v>
      </c>
      <c r="DW207" s="26"/>
      <c r="DX207" s="26"/>
      <c r="DY207" s="26"/>
      <c r="DZ207" s="26"/>
      <c r="EA207" s="26">
        <v>369524</v>
      </c>
    </row>
    <row r="208" spans="1:131">
      <c r="A208" s="42" t="s">
        <v>4677</v>
      </c>
      <c r="B208" s="26" t="s">
        <v>308</v>
      </c>
      <c r="C208" s="39">
        <v>43418</v>
      </c>
      <c r="D208" s="26" t="s">
        <v>4488</v>
      </c>
      <c r="E208" s="26" t="s">
        <v>4666</v>
      </c>
      <c r="F208" s="26" t="s">
        <v>4667</v>
      </c>
      <c r="G208" s="26" t="s">
        <v>309</v>
      </c>
      <c r="H208" s="26" t="s">
        <v>4377</v>
      </c>
      <c r="I208" s="26" t="s">
        <v>4668</v>
      </c>
      <c r="J208" s="26" t="s">
        <v>4669</v>
      </c>
      <c r="K208" s="26" t="s">
        <v>4670</v>
      </c>
      <c r="L208" s="26">
        <v>5043372</v>
      </c>
      <c r="M208" s="26">
        <v>1682398</v>
      </c>
      <c r="N208" s="26" t="s">
        <v>311</v>
      </c>
      <c r="O208" s="26" t="s">
        <v>313</v>
      </c>
      <c r="P208" s="26"/>
      <c r="Q208" s="26" t="s">
        <v>4671</v>
      </c>
      <c r="R208" s="26">
        <v>2</v>
      </c>
      <c r="S208" s="26" t="s">
        <v>4390</v>
      </c>
      <c r="T208" s="26" t="s">
        <v>4365</v>
      </c>
      <c r="U208" s="26" t="s">
        <v>322</v>
      </c>
      <c r="V208" s="26"/>
      <c r="W208" s="26">
        <v>1</v>
      </c>
      <c r="X208" s="26"/>
      <c r="Y208" s="26" t="s">
        <v>4391</v>
      </c>
      <c r="Z208" s="26"/>
      <c r="AA208" s="26" t="b">
        <v>0</v>
      </c>
      <c r="AB208" s="26" t="s">
        <v>330</v>
      </c>
      <c r="AC208" s="26" t="s">
        <v>330</v>
      </c>
      <c r="AD208" s="26" t="s">
        <v>4384</v>
      </c>
      <c r="AE208" s="26">
        <v>5</v>
      </c>
      <c r="AF208" s="40">
        <v>43132</v>
      </c>
      <c r="AG208" s="26">
        <v>1</v>
      </c>
      <c r="AH208" s="26">
        <v>0</v>
      </c>
      <c r="AI208" s="26">
        <v>31.25</v>
      </c>
      <c r="AJ208" s="26">
        <v>130</v>
      </c>
      <c r="AK208" s="26" t="s">
        <v>338</v>
      </c>
      <c r="AL208" s="26" t="s">
        <v>341</v>
      </c>
      <c r="AM208" s="26">
        <v>18.100000000000001</v>
      </c>
      <c r="AN208" s="26" t="s">
        <v>348</v>
      </c>
      <c r="AO208" s="26">
        <v>2090</v>
      </c>
      <c r="AP208" s="26">
        <v>499</v>
      </c>
      <c r="AQ208" s="26">
        <v>199</v>
      </c>
      <c r="AR208" s="26">
        <v>62</v>
      </c>
      <c r="AS208" s="26">
        <v>5.2</v>
      </c>
      <c r="AT208" s="26" t="s">
        <v>352</v>
      </c>
      <c r="AU208" s="26">
        <v>4</v>
      </c>
      <c r="AV208" s="26">
        <v>0</v>
      </c>
      <c r="AW208" s="26">
        <v>0</v>
      </c>
      <c r="AX208" s="26">
        <v>47.9</v>
      </c>
      <c r="AY208" s="26">
        <v>0</v>
      </c>
      <c r="AZ208" s="26">
        <v>47.9</v>
      </c>
      <c r="BA208" s="26">
        <v>0.3</v>
      </c>
      <c r="BB208" s="26">
        <v>0.63</v>
      </c>
      <c r="BC208" s="26">
        <v>46.97</v>
      </c>
      <c r="BD208" s="26">
        <v>65.069999999999993</v>
      </c>
      <c r="BE208" s="26"/>
      <c r="BF208" s="26"/>
      <c r="BG208" s="26"/>
      <c r="BH208" s="26"/>
      <c r="BI208" s="26"/>
      <c r="BJ208" s="26"/>
      <c r="BK208" s="26"/>
      <c r="BL208" s="26"/>
      <c r="BM208" s="26"/>
      <c r="BN208" s="26"/>
      <c r="BO208" s="26">
        <v>30.2</v>
      </c>
      <c r="BP208" s="26">
        <v>0</v>
      </c>
      <c r="BQ208" s="26"/>
      <c r="BR208" s="26"/>
      <c r="BS208" s="26"/>
      <c r="BT208" s="26" t="s">
        <v>4672</v>
      </c>
      <c r="BU208" s="26">
        <v>0</v>
      </c>
      <c r="BV208" s="26"/>
      <c r="BW208" s="26"/>
      <c r="BX208" s="26"/>
      <c r="BY208" s="26"/>
      <c r="BZ208" s="26"/>
      <c r="CA208" s="26"/>
      <c r="CB208" s="26"/>
      <c r="CC208" s="26">
        <v>0</v>
      </c>
      <c r="CD208" s="26"/>
      <c r="CE208" s="26"/>
      <c r="CF208" s="26"/>
      <c r="CG208" s="26"/>
      <c r="CH208" s="26"/>
      <c r="CI208" s="26"/>
      <c r="CJ208" s="26"/>
      <c r="CK208" s="26"/>
      <c r="CL208" s="26"/>
      <c r="CM208" s="26"/>
      <c r="CN208" s="26"/>
      <c r="CO208" s="26"/>
      <c r="CP208" s="26"/>
      <c r="CQ208" s="26"/>
      <c r="CR208" s="26"/>
      <c r="CS208" s="26"/>
      <c r="CT208" s="26" t="b">
        <v>1</v>
      </c>
      <c r="CU208" s="26"/>
      <c r="CV208" s="26"/>
      <c r="CW208" s="26"/>
      <c r="CX208" s="26">
        <v>43436</v>
      </c>
      <c r="CY208" s="26" t="s">
        <v>330</v>
      </c>
      <c r="CZ208" s="26">
        <v>0</v>
      </c>
      <c r="DA208" s="26"/>
      <c r="DB208" s="26"/>
      <c r="DC208" s="26"/>
      <c r="DD208" s="26"/>
      <c r="DE208" s="26">
        <v>11.1</v>
      </c>
      <c r="DF208" s="26">
        <v>47.9</v>
      </c>
      <c r="DG208" s="26"/>
      <c r="DH208" s="26"/>
      <c r="DI208" s="26"/>
      <c r="DJ208" s="26"/>
      <c r="DK208" s="26"/>
      <c r="DL208" s="26"/>
      <c r="DM208" s="26"/>
      <c r="DN208" s="26">
        <v>49.76</v>
      </c>
      <c r="DO208" s="26"/>
      <c r="DP208" s="26"/>
      <c r="DQ208" s="26"/>
      <c r="DR208" s="26" t="s">
        <v>330</v>
      </c>
      <c r="DS208" s="26" t="s">
        <v>319</v>
      </c>
      <c r="DT208" s="26" t="b">
        <v>0</v>
      </c>
      <c r="DU208" s="26" t="s">
        <v>356</v>
      </c>
      <c r="DV208" s="26">
        <v>3</v>
      </c>
      <c r="DW208" s="26"/>
      <c r="DX208" s="26"/>
      <c r="DY208" s="26"/>
      <c r="DZ208" s="26"/>
      <c r="EA208" s="26">
        <v>369524</v>
      </c>
    </row>
    <row r="209" spans="1:131">
      <c r="A209" s="42" t="s">
        <v>4678</v>
      </c>
      <c r="B209" s="26" t="s">
        <v>308</v>
      </c>
      <c r="C209" s="39">
        <v>43418</v>
      </c>
      <c r="D209" s="26" t="s">
        <v>4488</v>
      </c>
      <c r="E209" s="26" t="s">
        <v>4666</v>
      </c>
      <c r="F209" s="26" t="s">
        <v>4667</v>
      </c>
      <c r="G209" s="26" t="s">
        <v>309</v>
      </c>
      <c r="H209" s="26" t="s">
        <v>4377</v>
      </c>
      <c r="I209" s="26" t="s">
        <v>4668</v>
      </c>
      <c r="J209" s="26" t="s">
        <v>4669</v>
      </c>
      <c r="K209" s="26" t="s">
        <v>4670</v>
      </c>
      <c r="L209" s="26">
        <v>5043372</v>
      </c>
      <c r="M209" s="26">
        <v>1682398</v>
      </c>
      <c r="N209" s="26" t="s">
        <v>311</v>
      </c>
      <c r="O209" s="26" t="s">
        <v>313</v>
      </c>
      <c r="P209" s="26"/>
      <c r="Q209" s="26" t="s">
        <v>4671</v>
      </c>
      <c r="R209" s="26">
        <v>3</v>
      </c>
      <c r="S209" s="26" t="s">
        <v>318</v>
      </c>
      <c r="T209" s="26" t="s">
        <v>4365</v>
      </c>
      <c r="U209" s="26" t="s">
        <v>322</v>
      </c>
      <c r="V209" s="26"/>
      <c r="W209" s="26">
        <v>1</v>
      </c>
      <c r="X209" s="26"/>
      <c r="Y209" s="26" t="s">
        <v>326</v>
      </c>
      <c r="Z209" s="26"/>
      <c r="AA209" s="26" t="b">
        <v>0</v>
      </c>
      <c r="AB209" s="26" t="s">
        <v>330</v>
      </c>
      <c r="AC209" s="26" t="s">
        <v>330</v>
      </c>
      <c r="AD209" s="26" t="s">
        <v>4384</v>
      </c>
      <c r="AE209" s="26">
        <v>5</v>
      </c>
      <c r="AF209" s="40">
        <v>43132</v>
      </c>
      <c r="AG209" s="26" t="s">
        <v>336</v>
      </c>
      <c r="AH209" s="26">
        <v>0</v>
      </c>
      <c r="AI209" s="26">
        <v>31.25</v>
      </c>
      <c r="AJ209" s="26">
        <v>280</v>
      </c>
      <c r="AK209" s="26" t="s">
        <v>338</v>
      </c>
      <c r="AL209" s="26" t="s">
        <v>341</v>
      </c>
      <c r="AM209" s="26">
        <v>17.399999999999999</v>
      </c>
      <c r="AN209" s="26" t="s">
        <v>348</v>
      </c>
      <c r="AO209" s="26">
        <v>2090</v>
      </c>
      <c r="AP209" s="26">
        <v>499</v>
      </c>
      <c r="AQ209" s="26">
        <v>199</v>
      </c>
      <c r="AR209" s="26">
        <v>68</v>
      </c>
      <c r="AS209" s="26">
        <v>7.2</v>
      </c>
      <c r="AT209" s="26" t="s">
        <v>352</v>
      </c>
      <c r="AU209" s="26">
        <v>4</v>
      </c>
      <c r="AV209" s="26">
        <v>0</v>
      </c>
      <c r="AW209" s="26">
        <v>0</v>
      </c>
      <c r="AX209" s="26">
        <v>45.6</v>
      </c>
      <c r="AY209" s="26">
        <v>0</v>
      </c>
      <c r="AZ209" s="26">
        <v>45.6</v>
      </c>
      <c r="BA209" s="26">
        <v>0.3</v>
      </c>
      <c r="BB209" s="26">
        <v>0.51</v>
      </c>
      <c r="BC209" s="26">
        <v>44.8</v>
      </c>
      <c r="BD209" s="26">
        <v>62.2</v>
      </c>
      <c r="BE209" s="26"/>
      <c r="BF209" s="26"/>
      <c r="BG209" s="26"/>
      <c r="BH209" s="26"/>
      <c r="BI209" s="26"/>
      <c r="BJ209" s="26"/>
      <c r="BK209" s="26"/>
      <c r="BL209" s="26"/>
      <c r="BM209" s="26"/>
      <c r="BN209" s="26"/>
      <c r="BO209" s="26">
        <v>30.2</v>
      </c>
      <c r="BP209" s="26">
        <v>0</v>
      </c>
      <c r="BQ209" s="26"/>
      <c r="BR209" s="26"/>
      <c r="BS209" s="26"/>
      <c r="BT209" s="26" t="s">
        <v>4672</v>
      </c>
      <c r="BU209" s="26">
        <v>0</v>
      </c>
      <c r="BV209" s="26"/>
      <c r="BW209" s="26"/>
      <c r="BX209" s="26"/>
      <c r="BY209" s="26"/>
      <c r="BZ209" s="26"/>
      <c r="CA209" s="26"/>
      <c r="CB209" s="26"/>
      <c r="CC209" s="26">
        <v>0</v>
      </c>
      <c r="CD209" s="26"/>
      <c r="CE209" s="26"/>
      <c r="CF209" s="26"/>
      <c r="CG209" s="26"/>
      <c r="CH209" s="26"/>
      <c r="CI209" s="26"/>
      <c r="CJ209" s="26"/>
      <c r="CK209" s="26"/>
      <c r="CL209" s="26"/>
      <c r="CM209" s="26"/>
      <c r="CN209" s="26"/>
      <c r="CO209" s="26"/>
      <c r="CP209" s="26"/>
      <c r="CQ209" s="26"/>
      <c r="CR209" s="26"/>
      <c r="CS209" s="26"/>
      <c r="CT209" s="26" t="b">
        <v>1</v>
      </c>
      <c r="CU209" s="26"/>
      <c r="CV209" s="26"/>
      <c r="CW209" s="26"/>
      <c r="CX209" s="26">
        <v>43436</v>
      </c>
      <c r="CY209" s="26" t="s">
        <v>330</v>
      </c>
      <c r="CZ209" s="26">
        <v>0</v>
      </c>
      <c r="DA209" s="26"/>
      <c r="DB209" s="26"/>
      <c r="DC209" s="26"/>
      <c r="DD209" s="26"/>
      <c r="DE209" s="26">
        <v>10</v>
      </c>
      <c r="DF209" s="26">
        <v>45.6</v>
      </c>
      <c r="DG209" s="26"/>
      <c r="DH209" s="26"/>
      <c r="DI209" s="26"/>
      <c r="DJ209" s="26"/>
      <c r="DK209" s="26"/>
      <c r="DL209" s="26"/>
      <c r="DM209" s="26"/>
      <c r="DN209" s="26">
        <v>30.16</v>
      </c>
      <c r="DO209" s="26"/>
      <c r="DP209" s="26"/>
      <c r="DQ209" s="26"/>
      <c r="DR209" s="26" t="s">
        <v>330</v>
      </c>
      <c r="DS209" s="26" t="s">
        <v>319</v>
      </c>
      <c r="DT209" s="26" t="b">
        <v>0</v>
      </c>
      <c r="DU209" s="26" t="s">
        <v>356</v>
      </c>
      <c r="DV209" s="26">
        <v>3</v>
      </c>
      <c r="DW209" s="26"/>
      <c r="DX209" s="26"/>
      <c r="DY209" s="26"/>
      <c r="DZ209" s="26"/>
      <c r="EA209" s="26">
        <v>369524</v>
      </c>
    </row>
    <row r="210" spans="1:131">
      <c r="A210" s="42" t="s">
        <v>4679</v>
      </c>
      <c r="B210" s="26" t="s">
        <v>308</v>
      </c>
      <c r="C210" s="39">
        <v>43418</v>
      </c>
      <c r="D210" s="26" t="s">
        <v>4488</v>
      </c>
      <c r="E210" s="26" t="s">
        <v>4666</v>
      </c>
      <c r="F210" s="26" t="s">
        <v>4667</v>
      </c>
      <c r="G210" s="26" t="s">
        <v>309</v>
      </c>
      <c r="H210" s="26" t="s">
        <v>4377</v>
      </c>
      <c r="I210" s="26" t="s">
        <v>4668</v>
      </c>
      <c r="J210" s="26" t="s">
        <v>4669</v>
      </c>
      <c r="K210" s="26" t="s">
        <v>4670</v>
      </c>
      <c r="L210" s="26">
        <v>5043372</v>
      </c>
      <c r="M210" s="26">
        <v>1682398</v>
      </c>
      <c r="N210" s="26" t="s">
        <v>311</v>
      </c>
      <c r="O210" s="26" t="s">
        <v>313</v>
      </c>
      <c r="P210" s="26"/>
      <c r="Q210" s="26" t="s">
        <v>4671</v>
      </c>
      <c r="R210" s="26">
        <v>3</v>
      </c>
      <c r="S210" s="26" t="s">
        <v>319</v>
      </c>
      <c r="T210" s="26" t="s">
        <v>4365</v>
      </c>
      <c r="U210" s="26" t="s">
        <v>322</v>
      </c>
      <c r="V210" s="26"/>
      <c r="W210" s="26">
        <v>4</v>
      </c>
      <c r="X210" s="26"/>
      <c r="Y210" s="26" t="s">
        <v>327</v>
      </c>
      <c r="Z210" s="26"/>
      <c r="AA210" s="26" t="s">
        <v>329</v>
      </c>
      <c r="AB210" s="26" t="s">
        <v>4387</v>
      </c>
      <c r="AC210" s="26" t="s">
        <v>258</v>
      </c>
      <c r="AD210" s="26" t="s">
        <v>4388</v>
      </c>
      <c r="AE210" s="26">
        <v>38</v>
      </c>
      <c r="AF210" s="40">
        <v>43319</v>
      </c>
      <c r="AG210" s="26" t="s">
        <v>336</v>
      </c>
      <c r="AH210" s="26">
        <v>0</v>
      </c>
      <c r="AI210" s="26">
        <v>31.25</v>
      </c>
      <c r="AJ210" s="26">
        <v>280</v>
      </c>
      <c r="AK210" s="26" t="s">
        <v>338</v>
      </c>
      <c r="AL210" s="26" t="s">
        <v>341</v>
      </c>
      <c r="AM210" s="26">
        <v>17.899999999999999</v>
      </c>
      <c r="AN210" s="26" t="s">
        <v>348</v>
      </c>
      <c r="AO210" s="26">
        <v>2090</v>
      </c>
      <c r="AP210" s="26">
        <v>499</v>
      </c>
      <c r="AQ210" s="26">
        <v>199</v>
      </c>
      <c r="AR210" s="26">
        <v>65</v>
      </c>
      <c r="AS210" s="26">
        <v>6.2</v>
      </c>
      <c r="AT210" s="26" t="s">
        <v>352</v>
      </c>
      <c r="AU210" s="26">
        <v>4</v>
      </c>
      <c r="AV210" s="26">
        <v>0</v>
      </c>
      <c r="AW210" s="26">
        <v>0</v>
      </c>
      <c r="AX210" s="26">
        <v>43.8</v>
      </c>
      <c r="AY210" s="26">
        <v>0</v>
      </c>
      <c r="AZ210" s="26">
        <v>43.8</v>
      </c>
      <c r="BA210" s="26">
        <v>0.3</v>
      </c>
      <c r="BB210" s="26">
        <v>3.39</v>
      </c>
      <c r="BC210" s="26">
        <v>39.61</v>
      </c>
      <c r="BD210" s="26">
        <v>57.51</v>
      </c>
      <c r="BE210" s="26"/>
      <c r="BF210" s="26"/>
      <c r="BG210" s="26"/>
      <c r="BH210" s="26"/>
      <c r="BI210" s="26"/>
      <c r="BJ210" s="26"/>
      <c r="BK210" s="26"/>
      <c r="BL210" s="26"/>
      <c r="BM210" s="26"/>
      <c r="BN210" s="26"/>
      <c r="BO210" s="26">
        <v>30.2</v>
      </c>
      <c r="BP210" s="26">
        <v>0</v>
      </c>
      <c r="BQ210" s="26"/>
      <c r="BR210" s="26"/>
      <c r="BS210" s="26"/>
      <c r="BT210" s="26" t="s">
        <v>4672</v>
      </c>
      <c r="BU210" s="26">
        <v>0</v>
      </c>
      <c r="BV210" s="26"/>
      <c r="BW210" s="26"/>
      <c r="BX210" s="26"/>
      <c r="BY210" s="26"/>
      <c r="BZ210" s="26"/>
      <c r="CA210" s="26"/>
      <c r="CB210" s="26"/>
      <c r="CC210" s="26">
        <v>0</v>
      </c>
      <c r="CD210" s="26"/>
      <c r="CE210" s="26"/>
      <c r="CF210" s="26"/>
      <c r="CG210" s="26"/>
      <c r="CH210" s="26"/>
      <c r="CI210" s="26"/>
      <c r="CJ210" s="26"/>
      <c r="CK210" s="26"/>
      <c r="CL210" s="26"/>
      <c r="CM210" s="26"/>
      <c r="CN210" s="26"/>
      <c r="CO210" s="26"/>
      <c r="CP210" s="26"/>
      <c r="CQ210" s="26"/>
      <c r="CR210" s="26"/>
      <c r="CS210" s="26"/>
      <c r="CT210" s="26" t="b">
        <v>1</v>
      </c>
      <c r="CU210" s="26"/>
      <c r="CV210" s="26"/>
      <c r="CW210" s="26"/>
      <c r="CX210" s="40">
        <v>43436</v>
      </c>
      <c r="CY210" s="26" t="s">
        <v>330</v>
      </c>
      <c r="CZ210" s="26">
        <v>0</v>
      </c>
      <c r="DA210" s="26"/>
      <c r="DB210" s="26"/>
      <c r="DC210" s="26"/>
      <c r="DD210" s="26"/>
      <c r="DE210" s="26">
        <v>33</v>
      </c>
      <c r="DF210" s="26">
        <v>43.8</v>
      </c>
      <c r="DG210" s="26"/>
      <c r="DH210" s="26"/>
      <c r="DI210" s="26"/>
      <c r="DJ210" s="26"/>
      <c r="DK210" s="26"/>
      <c r="DL210" s="26"/>
      <c r="DM210" s="26"/>
      <c r="DN210" s="26">
        <v>9.14</v>
      </c>
      <c r="DO210" s="26"/>
      <c r="DP210" s="26"/>
      <c r="DQ210" s="26"/>
      <c r="DR210" s="26" t="s">
        <v>330</v>
      </c>
      <c r="DS210" s="26" t="s">
        <v>319</v>
      </c>
      <c r="DT210" s="26" t="b">
        <v>0</v>
      </c>
      <c r="DU210" s="26" t="s">
        <v>357</v>
      </c>
      <c r="DV210" s="26">
        <v>3</v>
      </c>
      <c r="DW210" s="26"/>
      <c r="DX210" s="26"/>
      <c r="DY210" s="26"/>
      <c r="DZ210" s="26"/>
      <c r="EA210" s="26">
        <v>369524</v>
      </c>
    </row>
    <row r="211" spans="1:131">
      <c r="A211" s="42" t="s">
        <v>4680</v>
      </c>
      <c r="B211" s="26" t="s">
        <v>308</v>
      </c>
      <c r="C211" s="39">
        <v>43418</v>
      </c>
      <c r="D211" s="26" t="s">
        <v>4488</v>
      </c>
      <c r="E211" s="26" t="s">
        <v>4666</v>
      </c>
      <c r="F211" s="26" t="s">
        <v>4667</v>
      </c>
      <c r="G211" s="26" t="s">
        <v>309</v>
      </c>
      <c r="H211" s="26" t="s">
        <v>4377</v>
      </c>
      <c r="I211" s="26" t="s">
        <v>4668</v>
      </c>
      <c r="J211" s="26" t="s">
        <v>4669</v>
      </c>
      <c r="K211" s="26" t="s">
        <v>4670</v>
      </c>
      <c r="L211" s="26">
        <v>5043372</v>
      </c>
      <c r="M211" s="26">
        <v>1682398</v>
      </c>
      <c r="N211" s="26" t="s">
        <v>311</v>
      </c>
      <c r="O211" s="26" t="s">
        <v>313</v>
      </c>
      <c r="P211" s="26"/>
      <c r="Q211" s="26" t="s">
        <v>4671</v>
      </c>
      <c r="R211" s="26">
        <v>3</v>
      </c>
      <c r="S211" s="26" t="s">
        <v>4390</v>
      </c>
      <c r="T211" s="26" t="s">
        <v>4365</v>
      </c>
      <c r="U211" s="26" t="s">
        <v>322</v>
      </c>
      <c r="V211" s="26"/>
      <c r="W211" s="26">
        <v>1</v>
      </c>
      <c r="X211" s="26"/>
      <c r="Y211" s="26" t="s">
        <v>4391</v>
      </c>
      <c r="Z211" s="26"/>
      <c r="AA211" s="26" t="b">
        <v>0</v>
      </c>
      <c r="AB211" s="26" t="s">
        <v>330</v>
      </c>
      <c r="AC211" s="26" t="s">
        <v>330</v>
      </c>
      <c r="AD211" s="26" t="s">
        <v>4384</v>
      </c>
      <c r="AE211" s="26">
        <v>5</v>
      </c>
      <c r="AF211" s="40">
        <v>43132</v>
      </c>
      <c r="AG211" s="26">
        <v>1</v>
      </c>
      <c r="AH211" s="26">
        <v>0</v>
      </c>
      <c r="AI211" s="26">
        <v>31.25</v>
      </c>
      <c r="AJ211" s="26">
        <v>280</v>
      </c>
      <c r="AK211" s="26" t="s">
        <v>338</v>
      </c>
      <c r="AL211" s="26" t="s">
        <v>341</v>
      </c>
      <c r="AM211" s="26">
        <v>18.100000000000001</v>
      </c>
      <c r="AN211" s="26" t="s">
        <v>348</v>
      </c>
      <c r="AO211" s="26">
        <v>2090</v>
      </c>
      <c r="AP211" s="26">
        <v>499</v>
      </c>
      <c r="AQ211" s="26">
        <v>199</v>
      </c>
      <c r="AR211" s="26">
        <v>62</v>
      </c>
      <c r="AS211" s="26">
        <v>5.2</v>
      </c>
      <c r="AT211" s="26" t="s">
        <v>352</v>
      </c>
      <c r="AU211" s="26">
        <v>4</v>
      </c>
      <c r="AV211" s="26">
        <v>0</v>
      </c>
      <c r="AW211" s="26">
        <v>0</v>
      </c>
      <c r="AX211" s="26">
        <v>45.7</v>
      </c>
      <c r="AY211" s="26">
        <v>0</v>
      </c>
      <c r="AZ211" s="26">
        <v>45.7</v>
      </c>
      <c r="BA211" s="26">
        <v>0.3</v>
      </c>
      <c r="BB211" s="26">
        <v>0.63</v>
      </c>
      <c r="BC211" s="26">
        <v>44.77</v>
      </c>
      <c r="BD211" s="26">
        <v>62.87</v>
      </c>
      <c r="BE211" s="26"/>
      <c r="BF211" s="26"/>
      <c r="BG211" s="26"/>
      <c r="BH211" s="26"/>
      <c r="BI211" s="26"/>
      <c r="BJ211" s="26"/>
      <c r="BK211" s="26"/>
      <c r="BL211" s="26"/>
      <c r="BM211" s="26"/>
      <c r="BN211" s="26"/>
      <c r="BO211" s="26">
        <v>30.2</v>
      </c>
      <c r="BP211" s="26">
        <v>0</v>
      </c>
      <c r="BQ211" s="26"/>
      <c r="BR211" s="26"/>
      <c r="BS211" s="26"/>
      <c r="BT211" s="26" t="s">
        <v>4672</v>
      </c>
      <c r="BU211" s="26">
        <v>0</v>
      </c>
      <c r="BV211" s="26"/>
      <c r="BW211" s="26"/>
      <c r="BX211" s="26"/>
      <c r="BY211" s="26"/>
      <c r="BZ211" s="26"/>
      <c r="CA211" s="26"/>
      <c r="CB211" s="26"/>
      <c r="CC211" s="26">
        <v>0</v>
      </c>
      <c r="CD211" s="26"/>
      <c r="CE211" s="26"/>
      <c r="CF211" s="26"/>
      <c r="CG211" s="26"/>
      <c r="CH211" s="26"/>
      <c r="CI211" s="26"/>
      <c r="CJ211" s="26"/>
      <c r="CK211" s="26"/>
      <c r="CL211" s="26"/>
      <c r="CM211" s="26"/>
      <c r="CN211" s="26"/>
      <c r="CO211" s="26"/>
      <c r="CP211" s="26"/>
      <c r="CQ211" s="26"/>
      <c r="CR211" s="26"/>
      <c r="CS211" s="26"/>
      <c r="CT211" s="26" t="b">
        <v>1</v>
      </c>
      <c r="CU211" s="26"/>
      <c r="CV211" s="26"/>
      <c r="CW211" s="26"/>
      <c r="CX211" s="40">
        <v>43436</v>
      </c>
      <c r="CY211" s="26" t="s">
        <v>330</v>
      </c>
      <c r="CZ211" s="26">
        <v>0</v>
      </c>
      <c r="DA211" s="26"/>
      <c r="DB211" s="26"/>
      <c r="DC211" s="26"/>
      <c r="DD211" s="26"/>
      <c r="DE211" s="26">
        <v>8.9</v>
      </c>
      <c r="DF211" s="26">
        <v>45.7</v>
      </c>
      <c r="DG211" s="26"/>
      <c r="DH211" s="26"/>
      <c r="DI211" s="26"/>
      <c r="DJ211" s="26"/>
      <c r="DK211" s="26"/>
      <c r="DL211" s="26"/>
      <c r="DM211" s="26"/>
      <c r="DN211" s="26">
        <v>29.98</v>
      </c>
      <c r="DO211" s="26"/>
      <c r="DP211" s="26"/>
      <c r="DQ211" s="26"/>
      <c r="DR211" s="26" t="s">
        <v>330</v>
      </c>
      <c r="DS211" s="26" t="s">
        <v>319</v>
      </c>
      <c r="DT211" s="26" t="b">
        <v>0</v>
      </c>
      <c r="DU211" s="26" t="s">
        <v>356</v>
      </c>
      <c r="DV211" s="26">
        <v>3</v>
      </c>
      <c r="DW211" s="26"/>
      <c r="DX211" s="26"/>
      <c r="DY211" s="26"/>
      <c r="DZ211" s="26"/>
      <c r="EA211" s="26">
        <v>369524</v>
      </c>
    </row>
    <row r="212" spans="1:131">
      <c r="A212" s="42" t="s">
        <v>4681</v>
      </c>
      <c r="B212" s="26" t="s">
        <v>308</v>
      </c>
      <c r="C212" s="39">
        <v>43418</v>
      </c>
      <c r="D212" s="26" t="s">
        <v>4488</v>
      </c>
      <c r="E212" s="26" t="s">
        <v>4599</v>
      </c>
      <c r="F212" s="26" t="s">
        <v>4682</v>
      </c>
      <c r="G212" s="26" t="s">
        <v>309</v>
      </c>
      <c r="H212" s="26" t="s">
        <v>4377</v>
      </c>
      <c r="I212" s="26" t="s">
        <v>4683</v>
      </c>
      <c r="J212" s="26" t="s">
        <v>4684</v>
      </c>
      <c r="K212" s="26" t="s">
        <v>4685</v>
      </c>
      <c r="L212" s="26">
        <v>5042308.9000000004</v>
      </c>
      <c r="M212" s="26">
        <v>1683335.2</v>
      </c>
      <c r="N212" s="26" t="s">
        <v>311</v>
      </c>
      <c r="O212" s="26" t="s">
        <v>312</v>
      </c>
      <c r="P212" s="26"/>
      <c r="Q212" s="26" t="s">
        <v>4686</v>
      </c>
      <c r="R212" s="26">
        <v>1</v>
      </c>
      <c r="S212" s="26" t="s">
        <v>315</v>
      </c>
      <c r="T212" s="26" t="s">
        <v>321</v>
      </c>
      <c r="U212" s="26" t="s">
        <v>323</v>
      </c>
      <c r="V212" s="26"/>
      <c r="W212" s="26">
        <v>1</v>
      </c>
      <c r="X212" s="26"/>
      <c r="Y212" s="26" t="s">
        <v>324</v>
      </c>
      <c r="Z212" s="26"/>
      <c r="AA212" s="26" t="b">
        <v>0</v>
      </c>
      <c r="AB212" s="26" t="s">
        <v>330</v>
      </c>
      <c r="AC212" s="26" t="s">
        <v>330</v>
      </c>
      <c r="AD212" s="26" t="s">
        <v>332</v>
      </c>
      <c r="AE212" s="26">
        <v>36</v>
      </c>
      <c r="AF212" s="40">
        <v>43319</v>
      </c>
      <c r="AG212" s="26">
        <v>1</v>
      </c>
      <c r="AH212" s="26">
        <v>0</v>
      </c>
      <c r="AI212" s="26">
        <v>33</v>
      </c>
      <c r="AJ212" s="26">
        <v>20</v>
      </c>
      <c r="AK212" s="26" t="s">
        <v>339</v>
      </c>
      <c r="AL212" s="26" t="s">
        <v>344</v>
      </c>
      <c r="AM212" s="26">
        <v>15.6</v>
      </c>
      <c r="AN212" s="26" t="s">
        <v>347</v>
      </c>
      <c r="AO212" s="26">
        <v>1933</v>
      </c>
      <c r="AP212" s="26">
        <v>261</v>
      </c>
      <c r="AQ212" s="26">
        <v>146</v>
      </c>
      <c r="AR212" s="26">
        <v>68</v>
      </c>
      <c r="AS212" s="26">
        <v>10.9</v>
      </c>
      <c r="AT212" s="26" t="s">
        <v>350</v>
      </c>
      <c r="AU212" s="26">
        <v>6</v>
      </c>
      <c r="AV212" s="26">
        <v>0</v>
      </c>
      <c r="AW212" s="26">
        <v>0</v>
      </c>
      <c r="AX212" s="26">
        <v>46</v>
      </c>
      <c r="AY212" s="26">
        <v>0</v>
      </c>
      <c r="AZ212" s="26">
        <v>46</v>
      </c>
      <c r="BA212" s="26">
        <v>0.4</v>
      </c>
      <c r="BB212" s="26">
        <v>2.31</v>
      </c>
      <c r="BC212" s="26">
        <v>43.29</v>
      </c>
      <c r="BD212" s="26">
        <v>58.89</v>
      </c>
      <c r="BE212" s="26"/>
      <c r="BF212" s="26"/>
      <c r="BG212" s="26"/>
      <c r="BH212" s="26"/>
      <c r="BI212" s="26"/>
      <c r="BJ212" s="26"/>
      <c r="BK212" s="26"/>
      <c r="BL212" s="26"/>
      <c r="BM212" s="26"/>
      <c r="BN212" s="26"/>
      <c r="BO212" s="26">
        <v>32.03</v>
      </c>
      <c r="BP212" s="26">
        <v>0</v>
      </c>
      <c r="BQ212" s="26"/>
      <c r="BR212" s="26"/>
      <c r="BS212" s="26"/>
      <c r="BT212" s="26" t="s">
        <v>4687</v>
      </c>
      <c r="BU212" s="26">
        <v>0</v>
      </c>
      <c r="BV212" s="26"/>
      <c r="BW212" s="26"/>
      <c r="BX212" s="26"/>
      <c r="BY212" s="26"/>
      <c r="BZ212" s="26"/>
      <c r="CA212" s="26"/>
      <c r="CB212" s="26"/>
      <c r="CC212" s="26">
        <v>0</v>
      </c>
      <c r="CD212" s="26"/>
      <c r="CE212" s="26"/>
      <c r="CF212" s="26"/>
      <c r="CG212" s="26"/>
      <c r="CH212" s="26"/>
      <c r="CI212" s="26"/>
      <c r="CJ212" s="26"/>
      <c r="CK212" s="26"/>
      <c r="CL212" s="26"/>
      <c r="CM212" s="26"/>
      <c r="CN212" s="26"/>
      <c r="CO212" s="26"/>
      <c r="CP212" s="26"/>
      <c r="CQ212" s="26"/>
      <c r="CR212" s="26"/>
      <c r="CS212" s="26"/>
      <c r="CT212" s="26" t="b">
        <v>1</v>
      </c>
      <c r="CU212" s="26"/>
      <c r="CV212" s="26"/>
      <c r="CW212" s="26"/>
      <c r="CX212" s="40" t="s">
        <v>353</v>
      </c>
      <c r="CY212" s="26" t="s">
        <v>330</v>
      </c>
      <c r="CZ212" s="26">
        <v>0</v>
      </c>
      <c r="DA212" s="26"/>
      <c r="DB212" s="26"/>
      <c r="DC212" s="26"/>
      <c r="DD212" s="26"/>
      <c r="DE212" s="26">
        <v>15.2</v>
      </c>
      <c r="DF212" s="26">
        <v>46</v>
      </c>
      <c r="DG212" s="26"/>
      <c r="DH212" s="26"/>
      <c r="DI212" s="26"/>
      <c r="DJ212" s="26"/>
      <c r="DK212" s="26"/>
      <c r="DL212" s="26"/>
      <c r="DM212" s="26"/>
      <c r="DN212" s="26">
        <v>21.35</v>
      </c>
      <c r="DO212" s="26"/>
      <c r="DP212" s="26"/>
      <c r="DQ212" s="26"/>
      <c r="DR212" s="26" t="s">
        <v>330</v>
      </c>
      <c r="DS212" s="26" t="s">
        <v>319</v>
      </c>
      <c r="DT212" s="26" t="b">
        <v>1</v>
      </c>
      <c r="DU212" s="26" t="s">
        <v>330</v>
      </c>
      <c r="DV212" s="26">
        <v>6</v>
      </c>
      <c r="DW212" s="26"/>
      <c r="DX212" s="26"/>
      <c r="DY212" s="26"/>
      <c r="DZ212" s="26"/>
      <c r="EA212" s="26">
        <v>466632</v>
      </c>
    </row>
    <row r="213" spans="1:131">
      <c r="A213" s="42" t="s">
        <v>4688</v>
      </c>
      <c r="B213" s="26" t="s">
        <v>308</v>
      </c>
      <c r="C213" s="39">
        <v>43418</v>
      </c>
      <c r="D213" s="26" t="s">
        <v>4488</v>
      </c>
      <c r="E213" s="26" t="s">
        <v>4599</v>
      </c>
      <c r="F213" s="26" t="s">
        <v>4682</v>
      </c>
      <c r="G213" s="26" t="s">
        <v>309</v>
      </c>
      <c r="H213" s="26" t="s">
        <v>4377</v>
      </c>
      <c r="I213" s="26" t="s">
        <v>4683</v>
      </c>
      <c r="J213" s="26" t="s">
        <v>4684</v>
      </c>
      <c r="K213" s="26" t="s">
        <v>4685</v>
      </c>
      <c r="L213" s="26">
        <v>5042308.9000000004</v>
      </c>
      <c r="M213" s="26">
        <v>1683335.2</v>
      </c>
      <c r="N213" s="26" t="s">
        <v>311</v>
      </c>
      <c r="O213" s="26" t="s">
        <v>312</v>
      </c>
      <c r="P213" s="26"/>
      <c r="Q213" s="26" t="s">
        <v>4686</v>
      </c>
      <c r="R213" s="26">
        <v>1</v>
      </c>
      <c r="S213" s="26" t="s">
        <v>317</v>
      </c>
      <c r="T213" s="26" t="s">
        <v>321</v>
      </c>
      <c r="U213" s="26" t="s">
        <v>323</v>
      </c>
      <c r="V213" s="26"/>
      <c r="W213" s="26">
        <v>1</v>
      </c>
      <c r="X213" s="26"/>
      <c r="Y213" s="26" t="s">
        <v>325</v>
      </c>
      <c r="Z213" s="26"/>
      <c r="AA213" s="26" t="b">
        <v>0</v>
      </c>
      <c r="AB213" s="26" t="s">
        <v>330</v>
      </c>
      <c r="AC213" s="26" t="s">
        <v>330</v>
      </c>
      <c r="AD213" s="26" t="s">
        <v>332</v>
      </c>
      <c r="AE213" s="26">
        <v>36</v>
      </c>
      <c r="AF213" s="40">
        <v>43319</v>
      </c>
      <c r="AG213" s="26" t="s">
        <v>336</v>
      </c>
      <c r="AH213" s="26">
        <v>0</v>
      </c>
      <c r="AI213" s="26">
        <v>33</v>
      </c>
      <c r="AJ213" s="26">
        <v>20</v>
      </c>
      <c r="AK213" s="26" t="s">
        <v>339</v>
      </c>
      <c r="AL213" s="26" t="s">
        <v>344</v>
      </c>
      <c r="AM213" s="26">
        <v>16.100000000000001</v>
      </c>
      <c r="AN213" s="26" t="s">
        <v>347</v>
      </c>
      <c r="AO213" s="26">
        <v>1933</v>
      </c>
      <c r="AP213" s="26">
        <v>261</v>
      </c>
      <c r="AQ213" s="26">
        <v>146</v>
      </c>
      <c r="AR213" s="26">
        <v>65</v>
      </c>
      <c r="AS213" s="26">
        <v>10</v>
      </c>
      <c r="AT213" s="26" t="s">
        <v>350</v>
      </c>
      <c r="AU213" s="26">
        <v>6</v>
      </c>
      <c r="AV213" s="26">
        <v>0</v>
      </c>
      <c r="AW213" s="26">
        <v>0</v>
      </c>
      <c r="AX213" s="26">
        <v>46</v>
      </c>
      <c r="AY213" s="26">
        <v>0</v>
      </c>
      <c r="AZ213" s="26">
        <v>46</v>
      </c>
      <c r="BA213" s="26">
        <v>0.4</v>
      </c>
      <c r="BB213" s="26">
        <v>2.4500000000000002</v>
      </c>
      <c r="BC213" s="26">
        <v>43.15</v>
      </c>
      <c r="BD213" s="26">
        <v>59.25</v>
      </c>
      <c r="BE213" s="26"/>
      <c r="BF213" s="26"/>
      <c r="BG213" s="26"/>
      <c r="BH213" s="26"/>
      <c r="BI213" s="26"/>
      <c r="BJ213" s="26"/>
      <c r="BK213" s="26"/>
      <c r="BL213" s="26"/>
      <c r="BM213" s="26"/>
      <c r="BN213" s="26"/>
      <c r="BO213" s="26">
        <v>32.03</v>
      </c>
      <c r="BP213" s="26">
        <v>0</v>
      </c>
      <c r="BQ213" s="26"/>
      <c r="BR213" s="26"/>
      <c r="BS213" s="26"/>
      <c r="BT213" s="26" t="s">
        <v>4687</v>
      </c>
      <c r="BU213" s="26">
        <v>0</v>
      </c>
      <c r="BV213" s="26"/>
      <c r="BW213" s="26"/>
      <c r="BX213" s="26"/>
      <c r="BY213" s="26"/>
      <c r="BZ213" s="26"/>
      <c r="CA213" s="26"/>
      <c r="CB213" s="26"/>
      <c r="CC213" s="26">
        <v>0</v>
      </c>
      <c r="CD213" s="26"/>
      <c r="CE213" s="26"/>
      <c r="CF213" s="26"/>
      <c r="CG213" s="26"/>
      <c r="CH213" s="26"/>
      <c r="CI213" s="26"/>
      <c r="CJ213" s="26"/>
      <c r="CK213" s="26"/>
      <c r="CL213" s="26"/>
      <c r="CM213" s="26"/>
      <c r="CN213" s="26"/>
      <c r="CO213" s="26"/>
      <c r="CP213" s="26"/>
      <c r="CQ213" s="26"/>
      <c r="CR213" s="26"/>
      <c r="CS213" s="26"/>
      <c r="CT213" s="26" t="b">
        <v>1</v>
      </c>
      <c r="CU213" s="26"/>
      <c r="CV213" s="26"/>
      <c r="CW213" s="26"/>
      <c r="CX213" s="40" t="s">
        <v>353</v>
      </c>
      <c r="CY213" s="26" t="s">
        <v>330</v>
      </c>
      <c r="CZ213" s="26">
        <v>0</v>
      </c>
      <c r="DA213" s="26"/>
      <c r="DB213" s="26"/>
      <c r="DC213" s="26"/>
      <c r="DD213" s="26"/>
      <c r="DE213" s="26">
        <v>33</v>
      </c>
      <c r="DF213" s="26">
        <v>46</v>
      </c>
      <c r="DG213" s="26"/>
      <c r="DH213" s="26"/>
      <c r="DI213" s="26"/>
      <c r="DJ213" s="26"/>
      <c r="DK213" s="26"/>
      <c r="DL213" s="26"/>
      <c r="DM213" s="26"/>
      <c r="DN213" s="26">
        <v>20.67</v>
      </c>
      <c r="DO213" s="26"/>
      <c r="DP213" s="26"/>
      <c r="DQ213" s="26"/>
      <c r="DR213" s="26" t="s">
        <v>330</v>
      </c>
      <c r="DS213" s="26" t="s">
        <v>319</v>
      </c>
      <c r="DT213" s="26" t="b">
        <v>1</v>
      </c>
      <c r="DU213" s="26" t="s">
        <v>330</v>
      </c>
      <c r="DV213" s="26">
        <v>6</v>
      </c>
      <c r="DW213" s="26"/>
      <c r="DX213" s="26"/>
      <c r="DY213" s="26"/>
      <c r="DZ213" s="26"/>
      <c r="EA213" s="26">
        <v>466632</v>
      </c>
    </row>
    <row r="214" spans="1:131">
      <c r="A214" s="42" t="s">
        <v>4689</v>
      </c>
      <c r="B214" s="26" t="s">
        <v>308</v>
      </c>
      <c r="C214" s="39">
        <v>43418</v>
      </c>
      <c r="D214" s="26" t="s">
        <v>4488</v>
      </c>
      <c r="E214" s="26" t="s">
        <v>4599</v>
      </c>
      <c r="F214" s="26" t="s">
        <v>4682</v>
      </c>
      <c r="G214" s="26" t="s">
        <v>309</v>
      </c>
      <c r="H214" s="26" t="s">
        <v>4377</v>
      </c>
      <c r="I214" s="26" t="s">
        <v>4683</v>
      </c>
      <c r="J214" s="26" t="s">
        <v>4684</v>
      </c>
      <c r="K214" s="26" t="s">
        <v>4685</v>
      </c>
      <c r="L214" s="26">
        <v>5042308.9000000004</v>
      </c>
      <c r="M214" s="26">
        <v>1683335.2</v>
      </c>
      <c r="N214" s="26" t="s">
        <v>311</v>
      </c>
      <c r="O214" s="26" t="s">
        <v>312</v>
      </c>
      <c r="P214" s="26"/>
      <c r="Q214" s="26" t="s">
        <v>4686</v>
      </c>
      <c r="R214" s="26">
        <v>1</v>
      </c>
      <c r="S214" s="26" t="s">
        <v>318</v>
      </c>
      <c r="T214" s="26" t="s">
        <v>321</v>
      </c>
      <c r="U214" s="26" t="s">
        <v>323</v>
      </c>
      <c r="V214" s="26"/>
      <c r="W214" s="26">
        <v>1</v>
      </c>
      <c r="X214" s="26"/>
      <c r="Y214" s="26" t="s">
        <v>328</v>
      </c>
      <c r="Z214" s="26"/>
      <c r="AA214" s="26" t="s">
        <v>329</v>
      </c>
      <c r="AB214" s="26" t="s">
        <v>331</v>
      </c>
      <c r="AC214" s="26" t="s">
        <v>258</v>
      </c>
      <c r="AD214" s="26" t="s">
        <v>333</v>
      </c>
      <c r="AE214" s="26">
        <v>36</v>
      </c>
      <c r="AF214" s="40">
        <v>43319</v>
      </c>
      <c r="AG214" s="26">
        <v>1</v>
      </c>
      <c r="AH214" s="26">
        <v>0</v>
      </c>
      <c r="AI214" s="26">
        <v>33</v>
      </c>
      <c r="AJ214" s="26">
        <v>20</v>
      </c>
      <c r="AK214" s="26" t="s">
        <v>340</v>
      </c>
      <c r="AL214" s="26" t="s">
        <v>4690</v>
      </c>
      <c r="AM214" s="26">
        <v>19.100000000000001</v>
      </c>
      <c r="AN214" s="26" t="s">
        <v>347</v>
      </c>
      <c r="AO214" s="26">
        <v>1641</v>
      </c>
      <c r="AP214" s="26">
        <v>374</v>
      </c>
      <c r="AQ214" s="26">
        <v>132</v>
      </c>
      <c r="AR214" s="26">
        <v>63</v>
      </c>
      <c r="AS214" s="26">
        <v>6</v>
      </c>
      <c r="AT214" s="26" t="s">
        <v>351</v>
      </c>
      <c r="AU214" s="26">
        <v>4</v>
      </c>
      <c r="AV214" s="26">
        <v>0</v>
      </c>
      <c r="AW214" s="26">
        <v>0</v>
      </c>
      <c r="AX214" s="26">
        <v>49</v>
      </c>
      <c r="AY214" s="26">
        <v>0</v>
      </c>
      <c r="AZ214" s="26">
        <v>49</v>
      </c>
      <c r="BA214" s="26">
        <v>0.3</v>
      </c>
      <c r="BB214" s="26">
        <v>3.07</v>
      </c>
      <c r="BC214" s="26">
        <v>45.13</v>
      </c>
      <c r="BD214" s="26">
        <v>64.23</v>
      </c>
      <c r="BE214" s="26"/>
      <c r="BF214" s="26"/>
      <c r="BG214" s="26"/>
      <c r="BH214" s="26"/>
      <c r="BI214" s="26"/>
      <c r="BJ214" s="26"/>
      <c r="BK214" s="26"/>
      <c r="BL214" s="26"/>
      <c r="BM214" s="26"/>
      <c r="BN214" s="26"/>
      <c r="BO214" s="26">
        <v>32.18</v>
      </c>
      <c r="BP214" s="26">
        <v>0</v>
      </c>
      <c r="BQ214" s="26"/>
      <c r="BR214" s="26"/>
      <c r="BS214" s="26"/>
      <c r="BT214" s="26" t="s">
        <v>4687</v>
      </c>
      <c r="BU214" s="26">
        <v>0</v>
      </c>
      <c r="BV214" s="26"/>
      <c r="BW214" s="26"/>
      <c r="BX214" s="26"/>
      <c r="BY214" s="26"/>
      <c r="BZ214" s="26"/>
      <c r="CA214" s="26"/>
      <c r="CB214" s="26"/>
      <c r="CC214" s="26">
        <v>0</v>
      </c>
      <c r="CD214" s="26"/>
      <c r="CE214" s="26"/>
      <c r="CF214" s="26"/>
      <c r="CG214" s="26"/>
      <c r="CH214" s="26"/>
      <c r="CI214" s="26"/>
      <c r="CJ214" s="26"/>
      <c r="CK214" s="26"/>
      <c r="CL214" s="26"/>
      <c r="CM214" s="26"/>
      <c r="CN214" s="26"/>
      <c r="CO214" s="26"/>
      <c r="CP214" s="26"/>
      <c r="CQ214" s="26"/>
      <c r="CR214" s="26"/>
      <c r="CS214" s="26"/>
      <c r="CT214" s="26" t="b">
        <v>1</v>
      </c>
      <c r="CU214" s="26"/>
      <c r="CV214" s="26"/>
      <c r="CW214" s="26"/>
      <c r="CX214" s="40" t="s">
        <v>355</v>
      </c>
      <c r="CY214" s="26" t="s">
        <v>330</v>
      </c>
      <c r="CZ214" s="26">
        <v>0</v>
      </c>
      <c r="DA214" s="26"/>
      <c r="DB214" s="26"/>
      <c r="DC214" s="26"/>
      <c r="DD214" s="26"/>
      <c r="DE214" s="26">
        <v>16.399999999999999</v>
      </c>
      <c r="DF214" s="26">
        <v>49</v>
      </c>
      <c r="DG214" s="26"/>
      <c r="DH214" s="26"/>
      <c r="DI214" s="26"/>
      <c r="DJ214" s="26"/>
      <c r="DK214" s="26"/>
      <c r="DL214" s="26"/>
      <c r="DM214" s="26"/>
      <c r="DN214" s="26">
        <v>32.58</v>
      </c>
      <c r="DO214" s="26"/>
      <c r="DP214" s="26"/>
      <c r="DQ214" s="26"/>
      <c r="DR214" s="26" t="s">
        <v>330</v>
      </c>
      <c r="DS214" s="26" t="s">
        <v>330</v>
      </c>
      <c r="DT214" s="26" t="b">
        <v>0</v>
      </c>
      <c r="DU214" s="26" t="s">
        <v>330</v>
      </c>
      <c r="DV214" s="26">
        <v>6</v>
      </c>
      <c r="DW214" s="26"/>
      <c r="DX214" s="26"/>
      <c r="DY214" s="26"/>
      <c r="DZ214" s="26"/>
      <c r="EA214" s="26">
        <v>466632</v>
      </c>
    </row>
    <row r="215" spans="1:131">
      <c r="A215" s="42" t="s">
        <v>4691</v>
      </c>
      <c r="B215" s="26" t="s">
        <v>308</v>
      </c>
      <c r="C215" s="39">
        <v>43418</v>
      </c>
      <c r="D215" s="26" t="s">
        <v>4488</v>
      </c>
      <c r="E215" s="26" t="s">
        <v>4599</v>
      </c>
      <c r="F215" s="26" t="s">
        <v>4682</v>
      </c>
      <c r="G215" s="26" t="s">
        <v>309</v>
      </c>
      <c r="H215" s="26" t="s">
        <v>4377</v>
      </c>
      <c r="I215" s="26" t="s">
        <v>4683</v>
      </c>
      <c r="J215" s="26" t="s">
        <v>4684</v>
      </c>
      <c r="K215" s="26" t="s">
        <v>4685</v>
      </c>
      <c r="L215" s="26">
        <v>5042308.9000000004</v>
      </c>
      <c r="M215" s="26">
        <v>1683335.2</v>
      </c>
      <c r="N215" s="26" t="s">
        <v>311</v>
      </c>
      <c r="O215" s="26" t="s">
        <v>312</v>
      </c>
      <c r="P215" s="26"/>
      <c r="Q215" s="26" t="s">
        <v>4686</v>
      </c>
      <c r="R215" s="26">
        <v>1</v>
      </c>
      <c r="S215" s="26" t="s">
        <v>319</v>
      </c>
      <c r="T215" s="26" t="s">
        <v>321</v>
      </c>
      <c r="U215" s="26" t="s">
        <v>323</v>
      </c>
      <c r="V215" s="26"/>
      <c r="W215" s="26">
        <v>4</v>
      </c>
      <c r="X215" s="26"/>
      <c r="Y215" s="26" t="s">
        <v>327</v>
      </c>
      <c r="Z215" s="26"/>
      <c r="AA215" s="26" t="s">
        <v>329</v>
      </c>
      <c r="AB215" s="26" t="s">
        <v>331</v>
      </c>
      <c r="AC215" s="26" t="s">
        <v>258</v>
      </c>
      <c r="AD215" s="26" t="s">
        <v>333</v>
      </c>
      <c r="AE215" s="26">
        <v>36</v>
      </c>
      <c r="AF215" s="40">
        <v>43319</v>
      </c>
      <c r="AG215" s="26" t="s">
        <v>336</v>
      </c>
      <c r="AH215" s="26">
        <v>0</v>
      </c>
      <c r="AI215" s="26">
        <v>33</v>
      </c>
      <c r="AJ215" s="26">
        <v>20</v>
      </c>
      <c r="AK215" s="26" t="s">
        <v>340</v>
      </c>
      <c r="AL215" s="26" t="s">
        <v>4690</v>
      </c>
      <c r="AM215" s="26">
        <v>20.100000000000001</v>
      </c>
      <c r="AN215" s="26" t="s">
        <v>347</v>
      </c>
      <c r="AO215" s="26">
        <v>1641</v>
      </c>
      <c r="AP215" s="26">
        <v>374</v>
      </c>
      <c r="AQ215" s="26">
        <v>132</v>
      </c>
      <c r="AR215" s="26">
        <v>60</v>
      </c>
      <c r="AS215" s="26">
        <v>5.3</v>
      </c>
      <c r="AT215" s="26" t="s">
        <v>351</v>
      </c>
      <c r="AU215" s="26">
        <v>4</v>
      </c>
      <c r="AV215" s="26">
        <v>0</v>
      </c>
      <c r="AW215" s="26">
        <v>0</v>
      </c>
      <c r="AX215" s="26">
        <v>44</v>
      </c>
      <c r="AY215" s="26">
        <v>0</v>
      </c>
      <c r="AZ215" s="26">
        <v>44</v>
      </c>
      <c r="BA215" s="26">
        <v>0.3</v>
      </c>
      <c r="BB215" s="26">
        <v>3.26</v>
      </c>
      <c r="BC215" s="26">
        <v>39.94</v>
      </c>
      <c r="BD215" s="26">
        <v>60.04</v>
      </c>
      <c r="BE215" s="26"/>
      <c r="BF215" s="26"/>
      <c r="BG215" s="26"/>
      <c r="BH215" s="26"/>
      <c r="BI215" s="26"/>
      <c r="BJ215" s="26"/>
      <c r="BK215" s="26"/>
      <c r="BL215" s="26"/>
      <c r="BM215" s="26"/>
      <c r="BN215" s="26"/>
      <c r="BO215" s="26">
        <v>32.18</v>
      </c>
      <c r="BP215" s="26">
        <v>0</v>
      </c>
      <c r="BQ215" s="26"/>
      <c r="BR215" s="26"/>
      <c r="BS215" s="26"/>
      <c r="BT215" s="26" t="s">
        <v>4687</v>
      </c>
      <c r="BU215" s="26">
        <v>0</v>
      </c>
      <c r="BV215" s="26"/>
      <c r="BW215" s="26"/>
      <c r="BX215" s="26"/>
      <c r="BY215" s="26"/>
      <c r="BZ215" s="26"/>
      <c r="CA215" s="26"/>
      <c r="CB215" s="26"/>
      <c r="CC215" s="26">
        <v>0</v>
      </c>
      <c r="CD215" s="26"/>
      <c r="CE215" s="26"/>
      <c r="CF215" s="26"/>
      <c r="CG215" s="26"/>
      <c r="CH215" s="26"/>
      <c r="CI215" s="26"/>
      <c r="CJ215" s="26"/>
      <c r="CK215" s="26"/>
      <c r="CL215" s="26"/>
      <c r="CM215" s="26"/>
      <c r="CN215" s="26"/>
      <c r="CO215" s="26"/>
      <c r="CP215" s="26"/>
      <c r="CQ215" s="26"/>
      <c r="CR215" s="26"/>
      <c r="CS215" s="26"/>
      <c r="CT215" s="26" t="b">
        <v>1</v>
      </c>
      <c r="CU215" s="26"/>
      <c r="CV215" s="26"/>
      <c r="CW215" s="26"/>
      <c r="CX215" s="40" t="s">
        <v>355</v>
      </c>
      <c r="CY215" s="26" t="s">
        <v>330</v>
      </c>
      <c r="CZ215" s="26">
        <v>0</v>
      </c>
      <c r="DA215" s="26"/>
      <c r="DB215" s="26"/>
      <c r="DC215" s="26"/>
      <c r="DD215" s="26"/>
      <c r="DE215" s="26">
        <v>33</v>
      </c>
      <c r="DF215" s="26">
        <v>44</v>
      </c>
      <c r="DG215" s="26"/>
      <c r="DH215" s="26"/>
      <c r="DI215" s="26"/>
      <c r="DJ215" s="26"/>
      <c r="DK215" s="26"/>
      <c r="DL215" s="26"/>
      <c r="DM215" s="26"/>
      <c r="DN215" s="26">
        <v>9.85</v>
      </c>
      <c r="DO215" s="26"/>
      <c r="DP215" s="26"/>
      <c r="DQ215" s="26"/>
      <c r="DR215" s="26" t="s">
        <v>330</v>
      </c>
      <c r="DS215" s="26" t="s">
        <v>330</v>
      </c>
      <c r="DT215" s="26" t="b">
        <v>0</v>
      </c>
      <c r="DU215" s="26" t="s">
        <v>330</v>
      </c>
      <c r="DV215" s="26">
        <v>6</v>
      </c>
      <c r="DW215" s="26"/>
      <c r="DX215" s="26"/>
      <c r="DY215" s="26"/>
      <c r="DZ215" s="26"/>
      <c r="EA215" s="26">
        <v>466632</v>
      </c>
    </row>
    <row r="216" spans="1:131">
      <c r="A216" s="42" t="s">
        <v>4692</v>
      </c>
      <c r="B216" s="26" t="s">
        <v>308</v>
      </c>
      <c r="C216" s="39">
        <v>43418</v>
      </c>
      <c r="D216" s="26" t="s">
        <v>4488</v>
      </c>
      <c r="E216" s="26" t="s">
        <v>4599</v>
      </c>
      <c r="F216" s="26" t="s">
        <v>4682</v>
      </c>
      <c r="G216" s="26" t="s">
        <v>309</v>
      </c>
      <c r="H216" s="26" t="s">
        <v>4377</v>
      </c>
      <c r="I216" s="26" t="s">
        <v>4683</v>
      </c>
      <c r="J216" s="26" t="s">
        <v>4684</v>
      </c>
      <c r="K216" s="26" t="s">
        <v>4685</v>
      </c>
      <c r="L216" s="26">
        <v>5042308.9000000004</v>
      </c>
      <c r="M216" s="26">
        <v>1683335.2</v>
      </c>
      <c r="N216" s="26" t="s">
        <v>311</v>
      </c>
      <c r="O216" s="26" t="s">
        <v>312</v>
      </c>
      <c r="P216" s="26"/>
      <c r="Q216" s="26" t="s">
        <v>4686</v>
      </c>
      <c r="R216" s="26">
        <v>2</v>
      </c>
      <c r="S216" s="26" t="s">
        <v>315</v>
      </c>
      <c r="T216" s="26" t="s">
        <v>321</v>
      </c>
      <c r="U216" s="26" t="s">
        <v>323</v>
      </c>
      <c r="V216" s="26"/>
      <c r="W216" s="26">
        <v>1</v>
      </c>
      <c r="X216" s="26"/>
      <c r="Y216" s="26" t="s">
        <v>324</v>
      </c>
      <c r="Z216" s="26"/>
      <c r="AA216" s="26" t="b">
        <v>0</v>
      </c>
      <c r="AB216" s="26" t="s">
        <v>330</v>
      </c>
      <c r="AC216" s="26" t="s">
        <v>330</v>
      </c>
      <c r="AD216" s="26" t="s">
        <v>332</v>
      </c>
      <c r="AE216" s="26">
        <v>36</v>
      </c>
      <c r="AF216" s="40">
        <v>43319</v>
      </c>
      <c r="AG216" s="26">
        <v>1</v>
      </c>
      <c r="AH216" s="26">
        <v>0</v>
      </c>
      <c r="AI216" s="26">
        <v>33</v>
      </c>
      <c r="AJ216" s="26">
        <v>140</v>
      </c>
      <c r="AK216" s="26" t="s">
        <v>339</v>
      </c>
      <c r="AL216" s="26" t="s">
        <v>344</v>
      </c>
      <c r="AM216" s="26">
        <v>15.6</v>
      </c>
      <c r="AN216" s="26" t="s">
        <v>347</v>
      </c>
      <c r="AO216" s="26">
        <v>1933</v>
      </c>
      <c r="AP216" s="26">
        <v>261</v>
      </c>
      <c r="AQ216" s="26">
        <v>146</v>
      </c>
      <c r="AR216" s="26">
        <v>68</v>
      </c>
      <c r="AS216" s="26">
        <v>10.9</v>
      </c>
      <c r="AT216" s="26" t="s">
        <v>350</v>
      </c>
      <c r="AU216" s="26">
        <v>5</v>
      </c>
      <c r="AV216" s="26">
        <v>0</v>
      </c>
      <c r="AW216" s="26">
        <v>0</v>
      </c>
      <c r="AX216" s="26">
        <v>46</v>
      </c>
      <c r="AY216" s="26">
        <v>0</v>
      </c>
      <c r="AZ216" s="26">
        <v>46</v>
      </c>
      <c r="BA216" s="26">
        <v>0.4</v>
      </c>
      <c r="BB216" s="26">
        <v>2.31</v>
      </c>
      <c r="BC216" s="26">
        <v>43.29</v>
      </c>
      <c r="BD216" s="26">
        <v>58.89</v>
      </c>
      <c r="BE216" s="26"/>
      <c r="BF216" s="26"/>
      <c r="BG216" s="26"/>
      <c r="BH216" s="26"/>
      <c r="BI216" s="26"/>
      <c r="BJ216" s="26"/>
      <c r="BK216" s="26"/>
      <c r="BL216" s="26"/>
      <c r="BM216" s="26"/>
      <c r="BN216" s="26"/>
      <c r="BO216" s="26">
        <v>32.03</v>
      </c>
      <c r="BP216" s="26">
        <v>0</v>
      </c>
      <c r="BQ216" s="26"/>
      <c r="BR216" s="26"/>
      <c r="BS216" s="26"/>
      <c r="BT216" s="26" t="s">
        <v>4687</v>
      </c>
      <c r="BU216" s="26">
        <v>0</v>
      </c>
      <c r="BV216" s="26"/>
      <c r="BW216" s="26"/>
      <c r="BX216" s="26"/>
      <c r="BY216" s="26"/>
      <c r="BZ216" s="26"/>
      <c r="CA216" s="26"/>
      <c r="CB216" s="26"/>
      <c r="CC216" s="26">
        <v>0</v>
      </c>
      <c r="CD216" s="26"/>
      <c r="CE216" s="26"/>
      <c r="CF216" s="26"/>
      <c r="CG216" s="26"/>
      <c r="CH216" s="26"/>
      <c r="CI216" s="26"/>
      <c r="CJ216" s="26"/>
      <c r="CK216" s="26"/>
      <c r="CL216" s="26"/>
      <c r="CM216" s="26"/>
      <c r="CN216" s="26"/>
      <c r="CO216" s="26"/>
      <c r="CP216" s="26"/>
      <c r="CQ216" s="26"/>
      <c r="CR216" s="26"/>
      <c r="CS216" s="26"/>
      <c r="CT216" s="26" t="b">
        <v>1</v>
      </c>
      <c r="CU216" s="26"/>
      <c r="CV216" s="26"/>
      <c r="CW216" s="26"/>
      <c r="CX216" s="40" t="s">
        <v>353</v>
      </c>
      <c r="CY216" s="26" t="s">
        <v>330</v>
      </c>
      <c r="CZ216" s="26">
        <v>0</v>
      </c>
      <c r="DA216" s="26"/>
      <c r="DB216" s="26"/>
      <c r="DC216" s="26"/>
      <c r="DD216" s="26"/>
      <c r="DE216" s="26">
        <v>15.2</v>
      </c>
      <c r="DF216" s="26">
        <v>46</v>
      </c>
      <c r="DG216" s="26"/>
      <c r="DH216" s="26"/>
      <c r="DI216" s="26"/>
      <c r="DJ216" s="26"/>
      <c r="DK216" s="26"/>
      <c r="DL216" s="26"/>
      <c r="DM216" s="26"/>
      <c r="DN216" s="26">
        <v>21.35</v>
      </c>
      <c r="DO216" s="26"/>
      <c r="DP216" s="26"/>
      <c r="DQ216" s="26"/>
      <c r="DR216" s="26" t="s">
        <v>330</v>
      </c>
      <c r="DS216" s="26" t="s">
        <v>319</v>
      </c>
      <c r="DT216" s="26" t="b">
        <v>1</v>
      </c>
      <c r="DU216" s="26" t="s">
        <v>330</v>
      </c>
      <c r="DV216" s="26">
        <v>6</v>
      </c>
      <c r="DW216" s="26"/>
      <c r="DX216" s="26"/>
      <c r="DY216" s="26"/>
      <c r="DZ216" s="26"/>
      <c r="EA216" s="26">
        <v>466632</v>
      </c>
    </row>
    <row r="217" spans="1:131">
      <c r="A217" s="42" t="s">
        <v>4693</v>
      </c>
      <c r="B217" s="26" t="s">
        <v>308</v>
      </c>
      <c r="C217" s="39">
        <v>43418</v>
      </c>
      <c r="D217" s="26" t="s">
        <v>4488</v>
      </c>
      <c r="E217" s="26" t="s">
        <v>4599</v>
      </c>
      <c r="F217" s="26" t="s">
        <v>4682</v>
      </c>
      <c r="G217" s="26" t="s">
        <v>309</v>
      </c>
      <c r="H217" s="26" t="s">
        <v>4377</v>
      </c>
      <c r="I217" s="26" t="s">
        <v>4683</v>
      </c>
      <c r="J217" s="26" t="s">
        <v>4684</v>
      </c>
      <c r="K217" s="26" t="s">
        <v>4685</v>
      </c>
      <c r="L217" s="26">
        <v>5042308.9000000004</v>
      </c>
      <c r="M217" s="26">
        <v>1683335.2</v>
      </c>
      <c r="N217" s="26" t="s">
        <v>311</v>
      </c>
      <c r="O217" s="26" t="s">
        <v>312</v>
      </c>
      <c r="P217" s="26"/>
      <c r="Q217" s="26" t="s">
        <v>4686</v>
      </c>
      <c r="R217" s="26">
        <v>2</v>
      </c>
      <c r="S217" s="26" t="s">
        <v>317</v>
      </c>
      <c r="T217" s="26" t="s">
        <v>321</v>
      </c>
      <c r="U217" s="26" t="s">
        <v>323</v>
      </c>
      <c r="V217" s="26"/>
      <c r="W217" s="26">
        <v>1</v>
      </c>
      <c r="X217" s="26"/>
      <c r="Y217" s="26" t="s">
        <v>325</v>
      </c>
      <c r="Z217" s="26"/>
      <c r="AA217" s="26" t="b">
        <v>0</v>
      </c>
      <c r="AB217" s="26" t="s">
        <v>330</v>
      </c>
      <c r="AC217" s="26" t="s">
        <v>330</v>
      </c>
      <c r="AD217" s="26" t="s">
        <v>332</v>
      </c>
      <c r="AE217" s="26">
        <v>36</v>
      </c>
      <c r="AF217" s="40">
        <v>43319</v>
      </c>
      <c r="AG217" s="26" t="s">
        <v>336</v>
      </c>
      <c r="AH217" s="26">
        <v>0</v>
      </c>
      <c r="AI217" s="26">
        <v>33</v>
      </c>
      <c r="AJ217" s="26">
        <v>140</v>
      </c>
      <c r="AK217" s="26" t="s">
        <v>339</v>
      </c>
      <c r="AL217" s="26" t="s">
        <v>344</v>
      </c>
      <c r="AM217" s="26">
        <v>16.100000000000001</v>
      </c>
      <c r="AN217" s="26" t="s">
        <v>347</v>
      </c>
      <c r="AO217" s="26">
        <v>1933</v>
      </c>
      <c r="AP217" s="26">
        <v>261</v>
      </c>
      <c r="AQ217" s="26">
        <v>146</v>
      </c>
      <c r="AR217" s="26">
        <v>65</v>
      </c>
      <c r="AS217" s="26">
        <v>10</v>
      </c>
      <c r="AT217" s="26" t="s">
        <v>350</v>
      </c>
      <c r="AU217" s="26">
        <v>5</v>
      </c>
      <c r="AV217" s="26">
        <v>0</v>
      </c>
      <c r="AW217" s="26">
        <v>0</v>
      </c>
      <c r="AX217" s="26">
        <v>46</v>
      </c>
      <c r="AY217" s="26">
        <v>0</v>
      </c>
      <c r="AZ217" s="26">
        <v>46</v>
      </c>
      <c r="BA217" s="26">
        <v>0.4</v>
      </c>
      <c r="BB217" s="26">
        <v>2.4500000000000002</v>
      </c>
      <c r="BC217" s="26">
        <v>43.15</v>
      </c>
      <c r="BD217" s="26">
        <v>59.25</v>
      </c>
      <c r="BE217" s="26"/>
      <c r="BF217" s="26"/>
      <c r="BG217" s="26"/>
      <c r="BH217" s="26"/>
      <c r="BI217" s="26"/>
      <c r="BJ217" s="26"/>
      <c r="BK217" s="26"/>
      <c r="BL217" s="26"/>
      <c r="BM217" s="26"/>
      <c r="BN217" s="26"/>
      <c r="BO217" s="26">
        <v>32.03</v>
      </c>
      <c r="BP217" s="26">
        <v>0</v>
      </c>
      <c r="BQ217" s="26"/>
      <c r="BR217" s="26"/>
      <c r="BS217" s="26"/>
      <c r="BT217" s="26" t="s">
        <v>4687</v>
      </c>
      <c r="BU217" s="26">
        <v>0</v>
      </c>
      <c r="BV217" s="26"/>
      <c r="BW217" s="26"/>
      <c r="BX217" s="26"/>
      <c r="BY217" s="26"/>
      <c r="BZ217" s="26"/>
      <c r="CA217" s="26"/>
      <c r="CB217" s="26"/>
      <c r="CC217" s="26">
        <v>0</v>
      </c>
      <c r="CD217" s="26"/>
      <c r="CE217" s="26"/>
      <c r="CF217" s="26"/>
      <c r="CG217" s="26"/>
      <c r="CH217" s="26"/>
      <c r="CI217" s="26"/>
      <c r="CJ217" s="26"/>
      <c r="CK217" s="26"/>
      <c r="CL217" s="26"/>
      <c r="CM217" s="26"/>
      <c r="CN217" s="26"/>
      <c r="CO217" s="26"/>
      <c r="CP217" s="26"/>
      <c r="CQ217" s="26"/>
      <c r="CR217" s="26"/>
      <c r="CS217" s="26"/>
      <c r="CT217" s="26" t="b">
        <v>1</v>
      </c>
      <c r="CU217" s="26"/>
      <c r="CV217" s="26"/>
      <c r="CW217" s="26"/>
      <c r="CX217" s="40" t="s">
        <v>353</v>
      </c>
      <c r="CY217" s="26" t="s">
        <v>330</v>
      </c>
      <c r="CZ217" s="26">
        <v>0</v>
      </c>
      <c r="DA217" s="26"/>
      <c r="DB217" s="26"/>
      <c r="DC217" s="26"/>
      <c r="DD217" s="26"/>
      <c r="DE217" s="26">
        <v>33</v>
      </c>
      <c r="DF217" s="26">
        <v>46</v>
      </c>
      <c r="DG217" s="26"/>
      <c r="DH217" s="26"/>
      <c r="DI217" s="26"/>
      <c r="DJ217" s="26"/>
      <c r="DK217" s="26"/>
      <c r="DL217" s="26"/>
      <c r="DM217" s="26"/>
      <c r="DN217" s="26">
        <v>20.67</v>
      </c>
      <c r="DO217" s="26"/>
      <c r="DP217" s="26"/>
      <c r="DQ217" s="26"/>
      <c r="DR217" s="26" t="s">
        <v>330</v>
      </c>
      <c r="DS217" s="26" t="s">
        <v>319</v>
      </c>
      <c r="DT217" s="26" t="b">
        <v>1</v>
      </c>
      <c r="DU217" s="26" t="s">
        <v>330</v>
      </c>
      <c r="DV217" s="26">
        <v>6</v>
      </c>
      <c r="DW217" s="26"/>
      <c r="DX217" s="26"/>
      <c r="DY217" s="26"/>
      <c r="DZ217" s="26"/>
      <c r="EA217" s="26">
        <v>466632</v>
      </c>
    </row>
    <row r="218" spans="1:131">
      <c r="A218" s="42" t="s">
        <v>4694</v>
      </c>
      <c r="B218" s="26" t="s">
        <v>308</v>
      </c>
      <c r="C218" s="39">
        <v>43418</v>
      </c>
      <c r="D218" s="26" t="s">
        <v>4488</v>
      </c>
      <c r="E218" s="26" t="s">
        <v>4599</v>
      </c>
      <c r="F218" s="26" t="s">
        <v>4682</v>
      </c>
      <c r="G218" s="26" t="s">
        <v>309</v>
      </c>
      <c r="H218" s="26" t="s">
        <v>4377</v>
      </c>
      <c r="I218" s="26" t="s">
        <v>4683</v>
      </c>
      <c r="J218" s="26" t="s">
        <v>4684</v>
      </c>
      <c r="K218" s="26" t="s">
        <v>4685</v>
      </c>
      <c r="L218" s="26">
        <v>5042308.9000000004</v>
      </c>
      <c r="M218" s="26">
        <v>1683335.2</v>
      </c>
      <c r="N218" s="26" t="s">
        <v>311</v>
      </c>
      <c r="O218" s="26" t="s">
        <v>312</v>
      </c>
      <c r="P218" s="26"/>
      <c r="Q218" s="26" t="s">
        <v>4686</v>
      </c>
      <c r="R218" s="26">
        <v>2</v>
      </c>
      <c r="S218" s="26" t="s">
        <v>318</v>
      </c>
      <c r="T218" s="26" t="s">
        <v>321</v>
      </c>
      <c r="U218" s="26" t="s">
        <v>323</v>
      </c>
      <c r="V218" s="26"/>
      <c r="W218" s="26">
        <v>1</v>
      </c>
      <c r="X218" s="26"/>
      <c r="Y218" s="26" t="s">
        <v>328</v>
      </c>
      <c r="Z218" s="26"/>
      <c r="AA218" s="26" t="s">
        <v>329</v>
      </c>
      <c r="AB218" s="26" t="s">
        <v>331</v>
      </c>
      <c r="AC218" s="26" t="s">
        <v>258</v>
      </c>
      <c r="AD218" s="26" t="s">
        <v>333</v>
      </c>
      <c r="AE218" s="26">
        <v>36</v>
      </c>
      <c r="AF218" s="40">
        <v>43319</v>
      </c>
      <c r="AG218" s="26">
        <v>1</v>
      </c>
      <c r="AH218" s="26">
        <v>0</v>
      </c>
      <c r="AI218" s="26">
        <v>33</v>
      </c>
      <c r="AJ218" s="26">
        <v>140</v>
      </c>
      <c r="AK218" s="26" t="s">
        <v>340</v>
      </c>
      <c r="AL218" s="26" t="s">
        <v>4690</v>
      </c>
      <c r="AM218" s="26">
        <v>19.100000000000001</v>
      </c>
      <c r="AN218" s="26" t="s">
        <v>347</v>
      </c>
      <c r="AO218" s="26">
        <v>1641</v>
      </c>
      <c r="AP218" s="26">
        <v>374</v>
      </c>
      <c r="AQ218" s="26">
        <v>132</v>
      </c>
      <c r="AR218" s="26">
        <v>63</v>
      </c>
      <c r="AS218" s="26">
        <v>6</v>
      </c>
      <c r="AT218" s="26" t="s">
        <v>351</v>
      </c>
      <c r="AU218" s="26">
        <v>3</v>
      </c>
      <c r="AV218" s="26">
        <v>0</v>
      </c>
      <c r="AW218" s="26">
        <v>0</v>
      </c>
      <c r="AX218" s="26">
        <v>49</v>
      </c>
      <c r="AY218" s="26">
        <v>0</v>
      </c>
      <c r="AZ218" s="26">
        <v>49</v>
      </c>
      <c r="BA218" s="26">
        <v>0.3</v>
      </c>
      <c r="BB218" s="26">
        <v>3.07</v>
      </c>
      <c r="BC218" s="26">
        <v>45.13</v>
      </c>
      <c r="BD218" s="26">
        <v>64.23</v>
      </c>
      <c r="BE218" s="26"/>
      <c r="BF218" s="26"/>
      <c r="BG218" s="26"/>
      <c r="BH218" s="26"/>
      <c r="BI218" s="26"/>
      <c r="BJ218" s="26"/>
      <c r="BK218" s="26"/>
      <c r="BL218" s="26"/>
      <c r="BM218" s="26"/>
      <c r="BN218" s="26"/>
      <c r="BO218" s="26">
        <v>32.18</v>
      </c>
      <c r="BP218" s="26">
        <v>0</v>
      </c>
      <c r="BQ218" s="26"/>
      <c r="BR218" s="26"/>
      <c r="BS218" s="26"/>
      <c r="BT218" s="26" t="s">
        <v>4687</v>
      </c>
      <c r="BU218" s="26">
        <v>0</v>
      </c>
      <c r="BV218" s="26"/>
      <c r="BW218" s="26"/>
      <c r="BX218" s="26"/>
      <c r="BY218" s="26"/>
      <c r="BZ218" s="26"/>
      <c r="CA218" s="26"/>
      <c r="CB218" s="26"/>
      <c r="CC218" s="26">
        <v>0</v>
      </c>
      <c r="CD218" s="26"/>
      <c r="CE218" s="26"/>
      <c r="CF218" s="26"/>
      <c r="CG218" s="26"/>
      <c r="CH218" s="26"/>
      <c r="CI218" s="26"/>
      <c r="CJ218" s="26"/>
      <c r="CK218" s="26"/>
      <c r="CL218" s="26"/>
      <c r="CM218" s="26"/>
      <c r="CN218" s="26"/>
      <c r="CO218" s="26"/>
      <c r="CP218" s="26"/>
      <c r="CQ218" s="26"/>
      <c r="CR218" s="26"/>
      <c r="CS218" s="26"/>
      <c r="CT218" s="26" t="b">
        <v>1</v>
      </c>
      <c r="CU218" s="26"/>
      <c r="CV218" s="26"/>
      <c r="CW218" s="26"/>
      <c r="CX218" s="40" t="s">
        <v>355</v>
      </c>
      <c r="CY218" s="26" t="s">
        <v>330</v>
      </c>
      <c r="CZ218" s="26">
        <v>0</v>
      </c>
      <c r="DA218" s="26"/>
      <c r="DB218" s="26"/>
      <c r="DC218" s="26"/>
      <c r="DD218" s="26"/>
      <c r="DE218" s="26">
        <v>16.399999999999999</v>
      </c>
      <c r="DF218" s="26">
        <v>49</v>
      </c>
      <c r="DG218" s="26"/>
      <c r="DH218" s="26"/>
      <c r="DI218" s="26"/>
      <c r="DJ218" s="26"/>
      <c r="DK218" s="26"/>
      <c r="DL218" s="26"/>
      <c r="DM218" s="26"/>
      <c r="DN218" s="26">
        <v>32.58</v>
      </c>
      <c r="DO218" s="26"/>
      <c r="DP218" s="26"/>
      <c r="DQ218" s="26"/>
      <c r="DR218" s="26" t="s">
        <v>330</v>
      </c>
      <c r="DS218" s="26" t="s">
        <v>330</v>
      </c>
      <c r="DT218" s="26" t="b">
        <v>0</v>
      </c>
      <c r="DU218" s="26" t="s">
        <v>330</v>
      </c>
      <c r="DV218" s="26">
        <v>6</v>
      </c>
      <c r="DW218" s="26"/>
      <c r="DX218" s="26"/>
      <c r="DY218" s="26"/>
      <c r="DZ218" s="26"/>
      <c r="EA218" s="26">
        <v>466632</v>
      </c>
    </row>
    <row r="219" spans="1:131">
      <c r="A219" s="42" t="s">
        <v>4695</v>
      </c>
      <c r="B219" s="26" t="s">
        <v>308</v>
      </c>
      <c r="C219" s="39">
        <v>43418</v>
      </c>
      <c r="D219" s="26" t="s">
        <v>4488</v>
      </c>
      <c r="E219" s="26" t="s">
        <v>4599</v>
      </c>
      <c r="F219" s="26" t="s">
        <v>4682</v>
      </c>
      <c r="G219" s="26" t="s">
        <v>309</v>
      </c>
      <c r="H219" s="26" t="s">
        <v>4377</v>
      </c>
      <c r="I219" s="26" t="s">
        <v>4683</v>
      </c>
      <c r="J219" s="26" t="s">
        <v>4684</v>
      </c>
      <c r="K219" s="26" t="s">
        <v>4685</v>
      </c>
      <c r="L219" s="26">
        <v>5042308.9000000004</v>
      </c>
      <c r="M219" s="26">
        <v>1683335.2</v>
      </c>
      <c r="N219" s="26" t="s">
        <v>311</v>
      </c>
      <c r="O219" s="26" t="s">
        <v>312</v>
      </c>
      <c r="P219" s="26"/>
      <c r="Q219" s="26" t="s">
        <v>4686</v>
      </c>
      <c r="R219" s="26">
        <v>2</v>
      </c>
      <c r="S219" s="26" t="s">
        <v>319</v>
      </c>
      <c r="T219" s="26" t="s">
        <v>321</v>
      </c>
      <c r="U219" s="26" t="s">
        <v>323</v>
      </c>
      <c r="V219" s="26"/>
      <c r="W219" s="26">
        <v>4</v>
      </c>
      <c r="X219" s="26"/>
      <c r="Y219" s="26" t="s">
        <v>327</v>
      </c>
      <c r="Z219" s="26"/>
      <c r="AA219" s="26" t="s">
        <v>329</v>
      </c>
      <c r="AB219" s="26" t="s">
        <v>331</v>
      </c>
      <c r="AC219" s="26" t="s">
        <v>258</v>
      </c>
      <c r="AD219" s="26" t="s">
        <v>333</v>
      </c>
      <c r="AE219" s="26">
        <v>36</v>
      </c>
      <c r="AF219" s="40">
        <v>43319</v>
      </c>
      <c r="AG219" s="26" t="s">
        <v>336</v>
      </c>
      <c r="AH219" s="26">
        <v>0</v>
      </c>
      <c r="AI219" s="26">
        <v>33</v>
      </c>
      <c r="AJ219" s="26">
        <v>140</v>
      </c>
      <c r="AK219" s="26" t="s">
        <v>340</v>
      </c>
      <c r="AL219" s="26" t="s">
        <v>4690</v>
      </c>
      <c r="AM219" s="26">
        <v>20.100000000000001</v>
      </c>
      <c r="AN219" s="26" t="s">
        <v>347</v>
      </c>
      <c r="AO219" s="26">
        <v>1641</v>
      </c>
      <c r="AP219" s="26">
        <v>374</v>
      </c>
      <c r="AQ219" s="26">
        <v>132</v>
      </c>
      <c r="AR219" s="26">
        <v>60</v>
      </c>
      <c r="AS219" s="26">
        <v>5.3</v>
      </c>
      <c r="AT219" s="26" t="s">
        <v>351</v>
      </c>
      <c r="AU219" s="26">
        <v>3</v>
      </c>
      <c r="AV219" s="26">
        <v>0</v>
      </c>
      <c r="AW219" s="26">
        <v>0</v>
      </c>
      <c r="AX219" s="26">
        <v>44</v>
      </c>
      <c r="AY219" s="26">
        <v>0</v>
      </c>
      <c r="AZ219" s="26">
        <v>44</v>
      </c>
      <c r="BA219" s="26">
        <v>0.3</v>
      </c>
      <c r="BB219" s="26">
        <v>3.26</v>
      </c>
      <c r="BC219" s="26">
        <v>39.94</v>
      </c>
      <c r="BD219" s="26">
        <v>60.04</v>
      </c>
      <c r="BE219" s="26"/>
      <c r="BF219" s="26"/>
      <c r="BG219" s="26"/>
      <c r="BH219" s="26"/>
      <c r="BI219" s="26"/>
      <c r="BJ219" s="26"/>
      <c r="BK219" s="26"/>
      <c r="BL219" s="26"/>
      <c r="BM219" s="26"/>
      <c r="BN219" s="26"/>
      <c r="BO219" s="26">
        <v>32.18</v>
      </c>
      <c r="BP219" s="26">
        <v>0</v>
      </c>
      <c r="BQ219" s="26"/>
      <c r="BR219" s="26"/>
      <c r="BS219" s="26"/>
      <c r="BT219" s="26" t="s">
        <v>4687</v>
      </c>
      <c r="BU219" s="26">
        <v>0</v>
      </c>
      <c r="BV219" s="26"/>
      <c r="BW219" s="26"/>
      <c r="BX219" s="26"/>
      <c r="BY219" s="26"/>
      <c r="BZ219" s="26"/>
      <c r="CA219" s="26"/>
      <c r="CB219" s="26"/>
      <c r="CC219" s="26">
        <v>0</v>
      </c>
      <c r="CD219" s="26"/>
      <c r="CE219" s="26"/>
      <c r="CF219" s="26"/>
      <c r="CG219" s="26"/>
      <c r="CH219" s="26"/>
      <c r="CI219" s="26"/>
      <c r="CJ219" s="26"/>
      <c r="CK219" s="26"/>
      <c r="CL219" s="26"/>
      <c r="CM219" s="26"/>
      <c r="CN219" s="26"/>
      <c r="CO219" s="26"/>
      <c r="CP219" s="26"/>
      <c r="CQ219" s="26"/>
      <c r="CR219" s="26"/>
      <c r="CS219" s="26"/>
      <c r="CT219" s="26" t="b">
        <v>1</v>
      </c>
      <c r="CU219" s="26"/>
      <c r="CV219" s="26"/>
      <c r="CW219" s="26"/>
      <c r="CX219" s="40" t="s">
        <v>355</v>
      </c>
      <c r="CY219" s="26" t="s">
        <v>330</v>
      </c>
      <c r="CZ219" s="26">
        <v>0</v>
      </c>
      <c r="DA219" s="26"/>
      <c r="DB219" s="26"/>
      <c r="DC219" s="26"/>
      <c r="DD219" s="26"/>
      <c r="DE219" s="26">
        <v>33</v>
      </c>
      <c r="DF219" s="26">
        <v>44</v>
      </c>
      <c r="DG219" s="26"/>
      <c r="DH219" s="26"/>
      <c r="DI219" s="26"/>
      <c r="DJ219" s="26"/>
      <c r="DK219" s="26"/>
      <c r="DL219" s="26"/>
      <c r="DM219" s="26"/>
      <c r="DN219" s="26">
        <v>9.85</v>
      </c>
      <c r="DO219" s="26"/>
      <c r="DP219" s="26"/>
      <c r="DQ219" s="26"/>
      <c r="DR219" s="26" t="s">
        <v>330</v>
      </c>
      <c r="DS219" s="26" t="s">
        <v>330</v>
      </c>
      <c r="DT219" s="26" t="b">
        <v>0</v>
      </c>
      <c r="DU219" s="26" t="s">
        <v>330</v>
      </c>
      <c r="DV219" s="26">
        <v>6</v>
      </c>
      <c r="DW219" s="26"/>
      <c r="DX219" s="26"/>
      <c r="DY219" s="26"/>
      <c r="DZ219" s="26"/>
      <c r="EA219" s="26">
        <v>466632</v>
      </c>
    </row>
    <row r="220" spans="1:131">
      <c r="A220" s="42" t="s">
        <v>4696</v>
      </c>
      <c r="B220" s="26" t="s">
        <v>308</v>
      </c>
      <c r="C220" s="39">
        <v>43418</v>
      </c>
      <c r="D220" s="26" t="s">
        <v>4488</v>
      </c>
      <c r="E220" s="26" t="s">
        <v>4599</v>
      </c>
      <c r="F220" s="26" t="s">
        <v>4682</v>
      </c>
      <c r="G220" s="26" t="s">
        <v>309</v>
      </c>
      <c r="H220" s="26" t="s">
        <v>4377</v>
      </c>
      <c r="I220" s="26" t="s">
        <v>4683</v>
      </c>
      <c r="J220" s="26" t="s">
        <v>4684</v>
      </c>
      <c r="K220" s="26" t="s">
        <v>4685</v>
      </c>
      <c r="L220" s="26">
        <v>5042308.9000000004</v>
      </c>
      <c r="M220" s="26">
        <v>1683335.2</v>
      </c>
      <c r="N220" s="26" t="s">
        <v>311</v>
      </c>
      <c r="O220" s="26" t="s">
        <v>312</v>
      </c>
      <c r="P220" s="26"/>
      <c r="Q220" s="26" t="s">
        <v>4686</v>
      </c>
      <c r="R220" s="26">
        <v>3</v>
      </c>
      <c r="S220" s="26" t="s">
        <v>315</v>
      </c>
      <c r="T220" s="26" t="s">
        <v>321</v>
      </c>
      <c r="U220" s="26" t="s">
        <v>323</v>
      </c>
      <c r="V220" s="26"/>
      <c r="W220" s="26">
        <v>1</v>
      </c>
      <c r="X220" s="26"/>
      <c r="Y220" s="26" t="s">
        <v>324</v>
      </c>
      <c r="Z220" s="26"/>
      <c r="AA220" s="26" t="b">
        <v>0</v>
      </c>
      <c r="AB220" s="26" t="s">
        <v>330</v>
      </c>
      <c r="AC220" s="26" t="s">
        <v>330</v>
      </c>
      <c r="AD220" s="26" t="s">
        <v>332</v>
      </c>
      <c r="AE220" s="26">
        <v>36</v>
      </c>
      <c r="AF220" s="40">
        <v>43319</v>
      </c>
      <c r="AG220" s="26">
        <v>1</v>
      </c>
      <c r="AH220" s="26">
        <v>0</v>
      </c>
      <c r="AI220" s="26">
        <v>33</v>
      </c>
      <c r="AJ220" s="26">
        <v>280</v>
      </c>
      <c r="AK220" s="26" t="s">
        <v>339</v>
      </c>
      <c r="AL220" s="26" t="s">
        <v>344</v>
      </c>
      <c r="AM220" s="26">
        <v>15.6</v>
      </c>
      <c r="AN220" s="26" t="s">
        <v>347</v>
      </c>
      <c r="AO220" s="26">
        <v>1933</v>
      </c>
      <c r="AP220" s="26">
        <v>261</v>
      </c>
      <c r="AQ220" s="26">
        <v>146</v>
      </c>
      <c r="AR220" s="26">
        <v>68</v>
      </c>
      <c r="AS220" s="26">
        <v>10.9</v>
      </c>
      <c r="AT220" s="26" t="s">
        <v>350</v>
      </c>
      <c r="AU220" s="26">
        <v>5</v>
      </c>
      <c r="AV220" s="26">
        <v>0</v>
      </c>
      <c r="AW220" s="26">
        <v>0</v>
      </c>
      <c r="AX220" s="26">
        <v>46</v>
      </c>
      <c r="AY220" s="26">
        <v>0</v>
      </c>
      <c r="AZ220" s="26">
        <v>46</v>
      </c>
      <c r="BA220" s="26">
        <v>0.4</v>
      </c>
      <c r="BB220" s="26">
        <v>2.31</v>
      </c>
      <c r="BC220" s="26">
        <v>43.29</v>
      </c>
      <c r="BD220" s="26">
        <v>58.89</v>
      </c>
      <c r="BE220" s="26"/>
      <c r="BF220" s="26"/>
      <c r="BG220" s="26"/>
      <c r="BH220" s="26"/>
      <c r="BI220" s="26"/>
      <c r="BJ220" s="26"/>
      <c r="BK220" s="26"/>
      <c r="BL220" s="26"/>
      <c r="BM220" s="26"/>
      <c r="BN220" s="26"/>
      <c r="BO220" s="26">
        <v>32.03</v>
      </c>
      <c r="BP220" s="26">
        <v>0</v>
      </c>
      <c r="BQ220" s="26"/>
      <c r="BR220" s="26"/>
      <c r="BS220" s="26"/>
      <c r="BT220" s="26" t="s">
        <v>4687</v>
      </c>
      <c r="BU220" s="26">
        <v>0</v>
      </c>
      <c r="BV220" s="26"/>
      <c r="BW220" s="26"/>
      <c r="BX220" s="26"/>
      <c r="BY220" s="26"/>
      <c r="BZ220" s="26"/>
      <c r="CA220" s="26"/>
      <c r="CB220" s="26"/>
      <c r="CC220" s="26">
        <v>0</v>
      </c>
      <c r="CD220" s="26"/>
      <c r="CE220" s="26"/>
      <c r="CF220" s="26"/>
      <c r="CG220" s="26"/>
      <c r="CH220" s="26"/>
      <c r="CI220" s="26"/>
      <c r="CJ220" s="26"/>
      <c r="CK220" s="26"/>
      <c r="CL220" s="26"/>
      <c r="CM220" s="26"/>
      <c r="CN220" s="26"/>
      <c r="CO220" s="26"/>
      <c r="CP220" s="26"/>
      <c r="CQ220" s="26"/>
      <c r="CR220" s="26"/>
      <c r="CS220" s="26"/>
      <c r="CT220" s="26" t="b">
        <v>1</v>
      </c>
      <c r="CU220" s="26"/>
      <c r="CV220" s="26"/>
      <c r="CW220" s="26"/>
      <c r="CX220" s="40" t="s">
        <v>353</v>
      </c>
      <c r="CY220" s="26" t="s">
        <v>330</v>
      </c>
      <c r="CZ220" s="26">
        <v>0</v>
      </c>
      <c r="DA220" s="26"/>
      <c r="DB220" s="26"/>
      <c r="DC220" s="26"/>
      <c r="DD220" s="26"/>
      <c r="DE220" s="26">
        <v>15.2</v>
      </c>
      <c r="DF220" s="26">
        <v>46</v>
      </c>
      <c r="DG220" s="26"/>
      <c r="DH220" s="26"/>
      <c r="DI220" s="26"/>
      <c r="DJ220" s="26"/>
      <c r="DK220" s="26"/>
      <c r="DL220" s="26"/>
      <c r="DM220" s="26"/>
      <c r="DN220" s="26">
        <v>21.35</v>
      </c>
      <c r="DO220" s="26"/>
      <c r="DP220" s="26"/>
      <c r="DQ220" s="26"/>
      <c r="DR220" s="26" t="s">
        <v>330</v>
      </c>
      <c r="DS220" s="26" t="s">
        <v>319</v>
      </c>
      <c r="DT220" s="26" t="b">
        <v>1</v>
      </c>
      <c r="DU220" s="26" t="s">
        <v>330</v>
      </c>
      <c r="DV220" s="26">
        <v>6</v>
      </c>
      <c r="DW220" s="26"/>
      <c r="DX220" s="26"/>
      <c r="DY220" s="26"/>
      <c r="DZ220" s="26"/>
      <c r="EA220" s="26">
        <v>466632</v>
      </c>
    </row>
    <row r="221" spans="1:131">
      <c r="A221" s="42" t="s">
        <v>4697</v>
      </c>
      <c r="B221" s="26" t="s">
        <v>308</v>
      </c>
      <c r="C221" s="39">
        <v>43418</v>
      </c>
      <c r="D221" s="26" t="s">
        <v>4488</v>
      </c>
      <c r="E221" s="26" t="s">
        <v>4599</v>
      </c>
      <c r="F221" s="26" t="s">
        <v>4682</v>
      </c>
      <c r="G221" s="26" t="s">
        <v>309</v>
      </c>
      <c r="H221" s="26" t="s">
        <v>4377</v>
      </c>
      <c r="I221" s="26" t="s">
        <v>4683</v>
      </c>
      <c r="J221" s="26" t="s">
        <v>4684</v>
      </c>
      <c r="K221" s="26" t="s">
        <v>4685</v>
      </c>
      <c r="L221" s="26">
        <v>5042308.9000000004</v>
      </c>
      <c r="M221" s="26">
        <v>1683335.2</v>
      </c>
      <c r="N221" s="26" t="s">
        <v>311</v>
      </c>
      <c r="O221" s="26" t="s">
        <v>312</v>
      </c>
      <c r="P221" s="26"/>
      <c r="Q221" s="26" t="s">
        <v>4686</v>
      </c>
      <c r="R221" s="26">
        <v>3</v>
      </c>
      <c r="S221" s="26" t="s">
        <v>317</v>
      </c>
      <c r="T221" s="26" t="s">
        <v>321</v>
      </c>
      <c r="U221" s="26" t="s">
        <v>323</v>
      </c>
      <c r="V221" s="26"/>
      <c r="W221" s="26">
        <v>1</v>
      </c>
      <c r="X221" s="26"/>
      <c r="Y221" s="26" t="s">
        <v>325</v>
      </c>
      <c r="Z221" s="26"/>
      <c r="AA221" s="26" t="b">
        <v>0</v>
      </c>
      <c r="AB221" s="26" t="s">
        <v>330</v>
      </c>
      <c r="AC221" s="26" t="s">
        <v>330</v>
      </c>
      <c r="AD221" s="26" t="s">
        <v>332</v>
      </c>
      <c r="AE221" s="26">
        <v>36</v>
      </c>
      <c r="AF221" s="40">
        <v>43319</v>
      </c>
      <c r="AG221" s="26" t="s">
        <v>336</v>
      </c>
      <c r="AH221" s="26">
        <v>0</v>
      </c>
      <c r="AI221" s="26">
        <v>33</v>
      </c>
      <c r="AJ221" s="26">
        <v>280</v>
      </c>
      <c r="AK221" s="26" t="s">
        <v>339</v>
      </c>
      <c r="AL221" s="26" t="s">
        <v>344</v>
      </c>
      <c r="AM221" s="26">
        <v>16.100000000000001</v>
      </c>
      <c r="AN221" s="26" t="s">
        <v>347</v>
      </c>
      <c r="AO221" s="26">
        <v>1933</v>
      </c>
      <c r="AP221" s="26">
        <v>261</v>
      </c>
      <c r="AQ221" s="26">
        <v>146</v>
      </c>
      <c r="AR221" s="26">
        <v>65</v>
      </c>
      <c r="AS221" s="26">
        <v>10</v>
      </c>
      <c r="AT221" s="26" t="s">
        <v>350</v>
      </c>
      <c r="AU221" s="26">
        <v>5</v>
      </c>
      <c r="AV221" s="26">
        <v>0</v>
      </c>
      <c r="AW221" s="26">
        <v>0</v>
      </c>
      <c r="AX221" s="26">
        <v>46</v>
      </c>
      <c r="AY221" s="26">
        <v>0</v>
      </c>
      <c r="AZ221" s="26">
        <v>46</v>
      </c>
      <c r="BA221" s="26">
        <v>0.4</v>
      </c>
      <c r="BB221" s="26">
        <v>2.4500000000000002</v>
      </c>
      <c r="BC221" s="26">
        <v>43.15</v>
      </c>
      <c r="BD221" s="26">
        <v>59.25</v>
      </c>
      <c r="BE221" s="26"/>
      <c r="BF221" s="26"/>
      <c r="BG221" s="26"/>
      <c r="BH221" s="26"/>
      <c r="BI221" s="26"/>
      <c r="BJ221" s="26"/>
      <c r="BK221" s="26"/>
      <c r="BL221" s="26"/>
      <c r="BM221" s="26"/>
      <c r="BN221" s="26"/>
      <c r="BO221" s="26">
        <v>32.03</v>
      </c>
      <c r="BP221" s="26">
        <v>0</v>
      </c>
      <c r="BQ221" s="26"/>
      <c r="BR221" s="26"/>
      <c r="BS221" s="26"/>
      <c r="BT221" s="26" t="s">
        <v>4687</v>
      </c>
      <c r="BU221" s="26">
        <v>0</v>
      </c>
      <c r="BV221" s="26"/>
      <c r="BW221" s="26"/>
      <c r="BX221" s="26"/>
      <c r="BY221" s="26"/>
      <c r="BZ221" s="26"/>
      <c r="CA221" s="26"/>
      <c r="CB221" s="26"/>
      <c r="CC221" s="26">
        <v>0</v>
      </c>
      <c r="CD221" s="26"/>
      <c r="CE221" s="26"/>
      <c r="CF221" s="26"/>
      <c r="CG221" s="26"/>
      <c r="CH221" s="26"/>
      <c r="CI221" s="26"/>
      <c r="CJ221" s="26"/>
      <c r="CK221" s="26"/>
      <c r="CL221" s="26"/>
      <c r="CM221" s="26"/>
      <c r="CN221" s="26"/>
      <c r="CO221" s="26"/>
      <c r="CP221" s="26"/>
      <c r="CQ221" s="26"/>
      <c r="CR221" s="26"/>
      <c r="CS221" s="26"/>
      <c r="CT221" s="26" t="b">
        <v>1</v>
      </c>
      <c r="CU221" s="26"/>
      <c r="CV221" s="26"/>
      <c r="CW221" s="26"/>
      <c r="CX221" s="40" t="s">
        <v>353</v>
      </c>
      <c r="CY221" s="26" t="s">
        <v>330</v>
      </c>
      <c r="CZ221" s="26">
        <v>0</v>
      </c>
      <c r="DA221" s="26"/>
      <c r="DB221" s="26"/>
      <c r="DC221" s="26"/>
      <c r="DD221" s="26"/>
      <c r="DE221" s="26">
        <v>33</v>
      </c>
      <c r="DF221" s="26">
        <v>46</v>
      </c>
      <c r="DG221" s="26"/>
      <c r="DH221" s="26"/>
      <c r="DI221" s="26"/>
      <c r="DJ221" s="26"/>
      <c r="DK221" s="26"/>
      <c r="DL221" s="26"/>
      <c r="DM221" s="26"/>
      <c r="DN221" s="26">
        <v>20.67</v>
      </c>
      <c r="DO221" s="26"/>
      <c r="DP221" s="26"/>
      <c r="DQ221" s="26"/>
      <c r="DR221" s="26" t="s">
        <v>330</v>
      </c>
      <c r="DS221" s="26" t="s">
        <v>319</v>
      </c>
      <c r="DT221" s="26" t="b">
        <v>1</v>
      </c>
      <c r="DU221" s="26" t="s">
        <v>330</v>
      </c>
      <c r="DV221" s="26">
        <v>6</v>
      </c>
      <c r="DW221" s="26"/>
      <c r="DX221" s="26"/>
      <c r="DY221" s="26"/>
      <c r="DZ221" s="26"/>
      <c r="EA221" s="26">
        <v>466632</v>
      </c>
    </row>
    <row r="222" spans="1:131">
      <c r="A222" s="42" t="s">
        <v>4698</v>
      </c>
      <c r="B222" s="26" t="s">
        <v>308</v>
      </c>
      <c r="C222" s="39">
        <v>43418</v>
      </c>
      <c r="D222" s="26" t="s">
        <v>4488</v>
      </c>
      <c r="E222" s="26" t="s">
        <v>4599</v>
      </c>
      <c r="F222" s="26" t="s">
        <v>4682</v>
      </c>
      <c r="G222" s="26" t="s">
        <v>309</v>
      </c>
      <c r="H222" s="26" t="s">
        <v>4377</v>
      </c>
      <c r="I222" s="26" t="s">
        <v>4683</v>
      </c>
      <c r="J222" s="26" t="s">
        <v>4684</v>
      </c>
      <c r="K222" s="26" t="s">
        <v>4685</v>
      </c>
      <c r="L222" s="26">
        <v>5042308.9000000004</v>
      </c>
      <c r="M222" s="26">
        <v>1683335.2</v>
      </c>
      <c r="N222" s="26" t="s">
        <v>311</v>
      </c>
      <c r="O222" s="26" t="s">
        <v>312</v>
      </c>
      <c r="P222" s="26"/>
      <c r="Q222" s="26" t="s">
        <v>4686</v>
      </c>
      <c r="R222" s="26">
        <v>3</v>
      </c>
      <c r="S222" s="26" t="s">
        <v>318</v>
      </c>
      <c r="T222" s="26" t="s">
        <v>321</v>
      </c>
      <c r="U222" s="26" t="s">
        <v>323</v>
      </c>
      <c r="V222" s="26"/>
      <c r="W222" s="26">
        <v>1</v>
      </c>
      <c r="X222" s="26"/>
      <c r="Y222" s="26" t="s">
        <v>328</v>
      </c>
      <c r="Z222" s="26"/>
      <c r="AA222" s="26" t="s">
        <v>329</v>
      </c>
      <c r="AB222" s="26" t="s">
        <v>331</v>
      </c>
      <c r="AC222" s="26" t="s">
        <v>258</v>
      </c>
      <c r="AD222" s="26" t="s">
        <v>333</v>
      </c>
      <c r="AE222" s="26">
        <v>36</v>
      </c>
      <c r="AF222" s="40">
        <v>43319</v>
      </c>
      <c r="AG222" s="26">
        <v>1</v>
      </c>
      <c r="AH222" s="26">
        <v>0</v>
      </c>
      <c r="AI222" s="26">
        <v>33</v>
      </c>
      <c r="AJ222" s="26">
        <v>280</v>
      </c>
      <c r="AK222" s="26" t="s">
        <v>340</v>
      </c>
      <c r="AL222" s="26" t="s">
        <v>4690</v>
      </c>
      <c r="AM222" s="26">
        <v>19.100000000000001</v>
      </c>
      <c r="AN222" s="26" t="s">
        <v>347</v>
      </c>
      <c r="AO222" s="26">
        <v>1641</v>
      </c>
      <c r="AP222" s="26">
        <v>374</v>
      </c>
      <c r="AQ222" s="26">
        <v>132</v>
      </c>
      <c r="AR222" s="26">
        <v>63</v>
      </c>
      <c r="AS222" s="26">
        <v>6</v>
      </c>
      <c r="AT222" s="26" t="s">
        <v>351</v>
      </c>
      <c r="AU222" s="26">
        <v>3</v>
      </c>
      <c r="AV222" s="26">
        <v>0</v>
      </c>
      <c r="AW222" s="26">
        <v>0</v>
      </c>
      <c r="AX222" s="26">
        <v>49</v>
      </c>
      <c r="AY222" s="26">
        <v>0</v>
      </c>
      <c r="AZ222" s="26">
        <v>49</v>
      </c>
      <c r="BA222" s="26">
        <v>0.3</v>
      </c>
      <c r="BB222" s="26">
        <v>3.07</v>
      </c>
      <c r="BC222" s="26">
        <v>45.13</v>
      </c>
      <c r="BD222" s="26">
        <v>64.23</v>
      </c>
      <c r="BE222" s="26"/>
      <c r="BF222" s="26"/>
      <c r="BG222" s="26"/>
      <c r="BH222" s="26"/>
      <c r="BI222" s="26"/>
      <c r="BJ222" s="26"/>
      <c r="BK222" s="26"/>
      <c r="BL222" s="26"/>
      <c r="BM222" s="26"/>
      <c r="BN222" s="26"/>
      <c r="BO222" s="26">
        <v>32.18</v>
      </c>
      <c r="BP222" s="26">
        <v>0</v>
      </c>
      <c r="BQ222" s="26"/>
      <c r="BR222" s="26"/>
      <c r="BS222" s="26"/>
      <c r="BT222" s="26" t="s">
        <v>4687</v>
      </c>
      <c r="BU222" s="26">
        <v>0</v>
      </c>
      <c r="BV222" s="26"/>
      <c r="BW222" s="26"/>
      <c r="BX222" s="26"/>
      <c r="BY222" s="26"/>
      <c r="BZ222" s="26"/>
      <c r="CA222" s="26"/>
      <c r="CB222" s="26"/>
      <c r="CC222" s="26">
        <v>0</v>
      </c>
      <c r="CD222" s="26"/>
      <c r="CE222" s="26"/>
      <c r="CF222" s="26"/>
      <c r="CG222" s="26"/>
      <c r="CH222" s="26"/>
      <c r="CI222" s="26"/>
      <c r="CJ222" s="26"/>
      <c r="CK222" s="26"/>
      <c r="CL222" s="26"/>
      <c r="CM222" s="26"/>
      <c r="CN222" s="26"/>
      <c r="CO222" s="26"/>
      <c r="CP222" s="26"/>
      <c r="CQ222" s="26"/>
      <c r="CR222" s="26"/>
      <c r="CS222" s="26"/>
      <c r="CT222" s="26" t="b">
        <v>1</v>
      </c>
      <c r="CU222" s="26"/>
      <c r="CV222" s="26"/>
      <c r="CW222" s="26"/>
      <c r="CX222" s="40" t="s">
        <v>355</v>
      </c>
      <c r="CY222" s="26" t="s">
        <v>330</v>
      </c>
      <c r="CZ222" s="26">
        <v>0</v>
      </c>
      <c r="DA222" s="26"/>
      <c r="DB222" s="26"/>
      <c r="DC222" s="26"/>
      <c r="DD222" s="26"/>
      <c r="DE222" s="26">
        <v>16.399999999999999</v>
      </c>
      <c r="DF222" s="26">
        <v>49</v>
      </c>
      <c r="DG222" s="26"/>
      <c r="DH222" s="26"/>
      <c r="DI222" s="26"/>
      <c r="DJ222" s="26"/>
      <c r="DK222" s="26"/>
      <c r="DL222" s="26"/>
      <c r="DM222" s="26"/>
      <c r="DN222" s="26">
        <v>32.58</v>
      </c>
      <c r="DO222" s="26"/>
      <c r="DP222" s="26"/>
      <c r="DQ222" s="26"/>
      <c r="DR222" s="26" t="s">
        <v>330</v>
      </c>
      <c r="DS222" s="26" t="s">
        <v>330</v>
      </c>
      <c r="DT222" s="26" t="b">
        <v>0</v>
      </c>
      <c r="DU222" s="26" t="s">
        <v>330</v>
      </c>
      <c r="DV222" s="26">
        <v>6</v>
      </c>
      <c r="DW222" s="26"/>
      <c r="DX222" s="26"/>
      <c r="DY222" s="26"/>
      <c r="DZ222" s="26"/>
      <c r="EA222" s="26">
        <v>466632</v>
      </c>
    </row>
    <row r="223" spans="1:131">
      <c r="A223" s="42" t="s">
        <v>4699</v>
      </c>
      <c r="B223" s="26" t="s">
        <v>308</v>
      </c>
      <c r="C223" s="39">
        <v>43418</v>
      </c>
      <c r="D223" s="26" t="s">
        <v>4488</v>
      </c>
      <c r="E223" s="26" t="s">
        <v>4599</v>
      </c>
      <c r="F223" s="26" t="s">
        <v>4682</v>
      </c>
      <c r="G223" s="26" t="s">
        <v>309</v>
      </c>
      <c r="H223" s="26" t="s">
        <v>4377</v>
      </c>
      <c r="I223" s="26" t="s">
        <v>4683</v>
      </c>
      <c r="J223" s="26" t="s">
        <v>4684</v>
      </c>
      <c r="K223" s="26" t="s">
        <v>4685</v>
      </c>
      <c r="L223" s="26">
        <v>5042308.9000000004</v>
      </c>
      <c r="M223" s="26">
        <v>1683335.2</v>
      </c>
      <c r="N223" s="26" t="s">
        <v>311</v>
      </c>
      <c r="O223" s="26" t="s">
        <v>312</v>
      </c>
      <c r="P223" s="26"/>
      <c r="Q223" s="26" t="s">
        <v>4686</v>
      </c>
      <c r="R223" s="26">
        <v>3</v>
      </c>
      <c r="S223" s="26" t="s">
        <v>319</v>
      </c>
      <c r="T223" s="26" t="s">
        <v>321</v>
      </c>
      <c r="U223" s="26" t="s">
        <v>323</v>
      </c>
      <c r="V223" s="26"/>
      <c r="W223" s="26">
        <v>4</v>
      </c>
      <c r="X223" s="26"/>
      <c r="Y223" s="26" t="s">
        <v>327</v>
      </c>
      <c r="Z223" s="26"/>
      <c r="AA223" s="26" t="s">
        <v>329</v>
      </c>
      <c r="AB223" s="26" t="s">
        <v>331</v>
      </c>
      <c r="AC223" s="26" t="s">
        <v>258</v>
      </c>
      <c r="AD223" s="26" t="s">
        <v>333</v>
      </c>
      <c r="AE223" s="26">
        <v>36</v>
      </c>
      <c r="AF223" s="40">
        <v>43319</v>
      </c>
      <c r="AG223" s="26" t="s">
        <v>336</v>
      </c>
      <c r="AH223" s="26">
        <v>0</v>
      </c>
      <c r="AI223" s="26">
        <v>33</v>
      </c>
      <c r="AJ223" s="26">
        <v>280</v>
      </c>
      <c r="AK223" s="26" t="s">
        <v>340</v>
      </c>
      <c r="AL223" s="26" t="s">
        <v>4690</v>
      </c>
      <c r="AM223" s="26">
        <v>20.100000000000001</v>
      </c>
      <c r="AN223" s="26" t="s">
        <v>347</v>
      </c>
      <c r="AO223" s="26">
        <v>1641</v>
      </c>
      <c r="AP223" s="26">
        <v>374</v>
      </c>
      <c r="AQ223" s="26">
        <v>132</v>
      </c>
      <c r="AR223" s="26">
        <v>60</v>
      </c>
      <c r="AS223" s="26">
        <v>5.3</v>
      </c>
      <c r="AT223" s="26" t="s">
        <v>351</v>
      </c>
      <c r="AU223" s="26">
        <v>3</v>
      </c>
      <c r="AV223" s="26">
        <v>0</v>
      </c>
      <c r="AW223" s="26">
        <v>0</v>
      </c>
      <c r="AX223" s="26">
        <v>44</v>
      </c>
      <c r="AY223" s="26">
        <v>0</v>
      </c>
      <c r="AZ223" s="26">
        <v>44</v>
      </c>
      <c r="BA223" s="26">
        <v>0.3</v>
      </c>
      <c r="BB223" s="26">
        <v>3.26</v>
      </c>
      <c r="BC223" s="26">
        <v>39.94</v>
      </c>
      <c r="BD223" s="26">
        <v>60.04</v>
      </c>
      <c r="BE223" s="26"/>
      <c r="BF223" s="26"/>
      <c r="BG223" s="26"/>
      <c r="BH223" s="26"/>
      <c r="BI223" s="26"/>
      <c r="BJ223" s="26"/>
      <c r="BK223" s="26"/>
      <c r="BL223" s="26"/>
      <c r="BM223" s="26"/>
      <c r="BN223" s="26"/>
      <c r="BO223" s="26">
        <v>32.18</v>
      </c>
      <c r="BP223" s="26">
        <v>0</v>
      </c>
      <c r="BQ223" s="26"/>
      <c r="BR223" s="26"/>
      <c r="BS223" s="26"/>
      <c r="BT223" s="26" t="s">
        <v>4687</v>
      </c>
      <c r="BU223" s="26">
        <v>0</v>
      </c>
      <c r="BV223" s="26"/>
      <c r="BW223" s="26"/>
      <c r="BX223" s="26"/>
      <c r="BY223" s="26"/>
      <c r="BZ223" s="26"/>
      <c r="CA223" s="26"/>
      <c r="CB223" s="26"/>
      <c r="CC223" s="26">
        <v>0</v>
      </c>
      <c r="CD223" s="26"/>
      <c r="CE223" s="26"/>
      <c r="CF223" s="26"/>
      <c r="CG223" s="26"/>
      <c r="CH223" s="26"/>
      <c r="CI223" s="26"/>
      <c r="CJ223" s="26"/>
      <c r="CK223" s="26"/>
      <c r="CL223" s="26"/>
      <c r="CM223" s="26"/>
      <c r="CN223" s="26"/>
      <c r="CO223" s="26"/>
      <c r="CP223" s="26"/>
      <c r="CQ223" s="26"/>
      <c r="CR223" s="26"/>
      <c r="CS223" s="26"/>
      <c r="CT223" s="26" t="b">
        <v>1</v>
      </c>
      <c r="CU223" s="26"/>
      <c r="CV223" s="26"/>
      <c r="CW223" s="26"/>
      <c r="CX223" s="40" t="s">
        <v>355</v>
      </c>
      <c r="CY223" s="26" t="s">
        <v>330</v>
      </c>
      <c r="CZ223" s="26">
        <v>0</v>
      </c>
      <c r="DA223" s="26"/>
      <c r="DB223" s="26"/>
      <c r="DC223" s="26"/>
      <c r="DD223" s="26"/>
      <c r="DE223" s="26">
        <v>33</v>
      </c>
      <c r="DF223" s="26">
        <v>44</v>
      </c>
      <c r="DG223" s="26"/>
      <c r="DH223" s="26"/>
      <c r="DI223" s="26"/>
      <c r="DJ223" s="26"/>
      <c r="DK223" s="26"/>
      <c r="DL223" s="26"/>
      <c r="DM223" s="26"/>
      <c r="DN223" s="26">
        <v>9.85</v>
      </c>
      <c r="DO223" s="26"/>
      <c r="DP223" s="26"/>
      <c r="DQ223" s="26"/>
      <c r="DR223" s="26" t="s">
        <v>330</v>
      </c>
      <c r="DS223" s="26" t="s">
        <v>330</v>
      </c>
      <c r="DT223" s="26" t="b">
        <v>0</v>
      </c>
      <c r="DU223" s="26" t="s">
        <v>330</v>
      </c>
      <c r="DV223" s="26">
        <v>6</v>
      </c>
      <c r="DW223" s="26"/>
      <c r="DX223" s="26"/>
      <c r="DY223" s="26"/>
      <c r="DZ223" s="26"/>
      <c r="EA223" s="26">
        <v>466632</v>
      </c>
    </row>
    <row r="224" spans="1:131">
      <c r="A224" s="42" t="s">
        <v>4700</v>
      </c>
      <c r="B224" s="26" t="s">
        <v>308</v>
      </c>
      <c r="C224" s="39">
        <v>43413</v>
      </c>
      <c r="D224" s="26" t="s">
        <v>4374</v>
      </c>
      <c r="E224" s="26" t="s">
        <v>4701</v>
      </c>
      <c r="F224" s="26" t="s">
        <v>4702</v>
      </c>
      <c r="G224" s="26" t="s">
        <v>309</v>
      </c>
      <c r="H224" s="26" t="s">
        <v>4703</v>
      </c>
      <c r="I224" s="26" t="s">
        <v>4704</v>
      </c>
      <c r="J224" s="26" t="s">
        <v>4705</v>
      </c>
      <c r="K224" s="26" t="s">
        <v>4706</v>
      </c>
      <c r="L224" s="26">
        <v>5036823</v>
      </c>
      <c r="M224" s="26">
        <v>1682258</v>
      </c>
      <c r="N224" s="26" t="s">
        <v>4707</v>
      </c>
      <c r="O224" s="26" t="s">
        <v>313</v>
      </c>
      <c r="P224" s="26"/>
      <c r="Q224" s="26" t="s">
        <v>4708</v>
      </c>
      <c r="R224" s="26">
        <v>1</v>
      </c>
      <c r="S224" s="26" t="s">
        <v>318</v>
      </c>
      <c r="T224" s="26" t="s">
        <v>321</v>
      </c>
      <c r="U224" s="26" t="s">
        <v>4366</v>
      </c>
      <c r="V224" s="26"/>
      <c r="W224" s="26">
        <v>1</v>
      </c>
      <c r="X224" s="26"/>
      <c r="Y224" s="26" t="s">
        <v>328</v>
      </c>
      <c r="Z224" s="26"/>
      <c r="AA224" s="26" t="s">
        <v>329</v>
      </c>
      <c r="AB224" s="26" t="s">
        <v>331</v>
      </c>
      <c r="AC224" s="26" t="s">
        <v>258</v>
      </c>
      <c r="AD224" s="26" t="s">
        <v>333</v>
      </c>
      <c r="AE224" s="26">
        <v>24</v>
      </c>
      <c r="AF224" s="40">
        <v>43319</v>
      </c>
      <c r="AG224" s="26">
        <v>1</v>
      </c>
      <c r="AH224" s="26">
        <v>0</v>
      </c>
      <c r="AI224" s="26">
        <v>19</v>
      </c>
      <c r="AJ224" s="26">
        <v>70</v>
      </c>
      <c r="AK224" s="26" t="s">
        <v>339</v>
      </c>
      <c r="AL224" s="26" t="s">
        <v>4709</v>
      </c>
      <c r="AM224" s="26">
        <v>17.100000000000001</v>
      </c>
      <c r="AN224" s="26" t="s">
        <v>347</v>
      </c>
      <c r="AO224" s="26">
        <v>1334</v>
      </c>
      <c r="AP224" s="26">
        <v>261</v>
      </c>
      <c r="AQ224" s="26">
        <v>146</v>
      </c>
      <c r="AR224" s="26">
        <v>65</v>
      </c>
      <c r="AS224" s="26">
        <v>7.4</v>
      </c>
      <c r="AT224" s="26" t="s">
        <v>350</v>
      </c>
      <c r="AU224" s="26">
        <v>2</v>
      </c>
      <c r="AV224" s="26">
        <v>5</v>
      </c>
      <c r="AW224" s="26">
        <v>0</v>
      </c>
      <c r="AX224" s="26">
        <v>49</v>
      </c>
      <c r="AY224" s="26">
        <v>0</v>
      </c>
      <c r="AZ224" s="26">
        <v>49</v>
      </c>
      <c r="BA224" s="26">
        <v>0.3</v>
      </c>
      <c r="BB224" s="26">
        <v>2.38</v>
      </c>
      <c r="BC224" s="26">
        <v>45.82</v>
      </c>
      <c r="BD224" s="26">
        <v>62.92</v>
      </c>
      <c r="BE224" s="26"/>
      <c r="BF224" s="26"/>
      <c r="BG224" s="26"/>
      <c r="BH224" s="26"/>
      <c r="BI224" s="26"/>
      <c r="BJ224" s="26"/>
      <c r="BK224" s="26"/>
      <c r="BL224" s="26"/>
      <c r="BM224" s="26"/>
      <c r="BN224" s="26"/>
      <c r="BO224" s="26">
        <v>18.329999999999998</v>
      </c>
      <c r="BP224" s="26">
        <v>0</v>
      </c>
      <c r="BQ224" s="26"/>
      <c r="BR224" s="26"/>
      <c r="BS224" s="26"/>
      <c r="BT224" s="26" t="s">
        <v>4710</v>
      </c>
      <c r="BU224" s="26">
        <v>0</v>
      </c>
      <c r="BV224" s="26"/>
      <c r="BW224" s="26"/>
      <c r="BX224" s="26"/>
      <c r="BY224" s="26"/>
      <c r="BZ224" s="26"/>
      <c r="CA224" s="26"/>
      <c r="CB224" s="26"/>
      <c r="CC224" s="26">
        <v>0</v>
      </c>
      <c r="CD224" s="26"/>
      <c r="CE224" s="26"/>
      <c r="CF224" s="26"/>
      <c r="CG224" s="26"/>
      <c r="CH224" s="26"/>
      <c r="CI224" s="26"/>
      <c r="CJ224" s="26"/>
      <c r="CK224" s="26"/>
      <c r="CL224" s="26"/>
      <c r="CM224" s="26"/>
      <c r="CN224" s="26"/>
      <c r="CO224" s="26"/>
      <c r="CP224" s="26"/>
      <c r="CQ224" s="26"/>
      <c r="CR224" s="26"/>
      <c r="CS224" s="26"/>
      <c r="CT224" s="26" t="b">
        <v>1</v>
      </c>
      <c r="CU224" s="26"/>
      <c r="CV224" s="26"/>
      <c r="CW224" s="26"/>
      <c r="CX224" s="40" t="s">
        <v>355</v>
      </c>
      <c r="CY224" s="26" t="s">
        <v>330</v>
      </c>
      <c r="CZ224" s="26">
        <v>0</v>
      </c>
      <c r="DA224" s="26"/>
      <c r="DB224" s="26"/>
      <c r="DC224" s="26"/>
      <c r="DD224" s="26"/>
      <c r="DE224" s="26">
        <v>16.399999999999999</v>
      </c>
      <c r="DF224" s="26">
        <v>49</v>
      </c>
      <c r="DG224" s="26"/>
      <c r="DH224" s="26"/>
      <c r="DI224" s="26"/>
      <c r="DJ224" s="26"/>
      <c r="DK224" s="26"/>
      <c r="DL224" s="26"/>
      <c r="DM224" s="26"/>
      <c r="DN224" s="26">
        <v>38.19</v>
      </c>
      <c r="DO224" s="26"/>
      <c r="DP224" s="26"/>
      <c r="DQ224" s="26"/>
      <c r="DR224" s="26" t="s">
        <v>330</v>
      </c>
      <c r="DS224" s="26" t="s">
        <v>319</v>
      </c>
      <c r="DT224" s="26" t="b">
        <v>0</v>
      </c>
      <c r="DU224" s="26" t="s">
        <v>360</v>
      </c>
      <c r="DV224" s="26">
        <v>3</v>
      </c>
      <c r="DW224" s="26"/>
      <c r="DX224" s="26"/>
      <c r="DY224" s="26"/>
      <c r="DZ224" s="26"/>
      <c r="EA224" s="26">
        <v>260044</v>
      </c>
    </row>
    <row r="225" spans="1:131">
      <c r="A225" s="42" t="s">
        <v>4711</v>
      </c>
      <c r="B225" s="26" t="s">
        <v>308</v>
      </c>
      <c r="C225" s="39">
        <v>43413</v>
      </c>
      <c r="D225" s="26" t="s">
        <v>4374</v>
      </c>
      <c r="E225" s="26" t="s">
        <v>4701</v>
      </c>
      <c r="F225" s="26" t="s">
        <v>4702</v>
      </c>
      <c r="G225" s="26" t="s">
        <v>309</v>
      </c>
      <c r="H225" s="26" t="s">
        <v>4703</v>
      </c>
      <c r="I225" s="26" t="s">
        <v>4704</v>
      </c>
      <c r="J225" s="26" t="s">
        <v>4705</v>
      </c>
      <c r="K225" s="26" t="s">
        <v>4706</v>
      </c>
      <c r="L225" s="26">
        <v>5036823</v>
      </c>
      <c r="M225" s="26">
        <v>1682258</v>
      </c>
      <c r="N225" s="26" t="s">
        <v>4707</v>
      </c>
      <c r="O225" s="26" t="s">
        <v>313</v>
      </c>
      <c r="P225" s="26"/>
      <c r="Q225" s="26" t="s">
        <v>4708</v>
      </c>
      <c r="R225" s="26">
        <v>1</v>
      </c>
      <c r="S225" s="26" t="s">
        <v>319</v>
      </c>
      <c r="T225" s="26" t="s">
        <v>321</v>
      </c>
      <c r="U225" s="26" t="s">
        <v>4366</v>
      </c>
      <c r="V225" s="26"/>
      <c r="W225" s="26">
        <v>4</v>
      </c>
      <c r="X225" s="26"/>
      <c r="Y225" s="26" t="s">
        <v>327</v>
      </c>
      <c r="Z225" s="26"/>
      <c r="AA225" s="26" t="s">
        <v>329</v>
      </c>
      <c r="AB225" s="26" t="s">
        <v>331</v>
      </c>
      <c r="AC225" s="26" t="s">
        <v>258</v>
      </c>
      <c r="AD225" s="26" t="s">
        <v>333</v>
      </c>
      <c r="AE225" s="26">
        <v>24</v>
      </c>
      <c r="AF225" s="40">
        <v>43319</v>
      </c>
      <c r="AG225" s="26" t="s">
        <v>336</v>
      </c>
      <c r="AH225" s="26">
        <v>0</v>
      </c>
      <c r="AI225" s="26">
        <v>19</v>
      </c>
      <c r="AJ225" s="26">
        <v>70</v>
      </c>
      <c r="AK225" s="26" t="s">
        <v>339</v>
      </c>
      <c r="AL225" s="26" t="s">
        <v>4709</v>
      </c>
      <c r="AM225" s="26">
        <v>17.3</v>
      </c>
      <c r="AN225" s="26" t="s">
        <v>347</v>
      </c>
      <c r="AO225" s="26">
        <v>1334</v>
      </c>
      <c r="AP225" s="26">
        <v>261</v>
      </c>
      <c r="AQ225" s="26">
        <v>146</v>
      </c>
      <c r="AR225" s="26">
        <v>61</v>
      </c>
      <c r="AS225" s="26">
        <v>6.7</v>
      </c>
      <c r="AT225" s="26" t="s">
        <v>350</v>
      </c>
      <c r="AU225" s="26">
        <v>2</v>
      </c>
      <c r="AV225" s="26">
        <v>5</v>
      </c>
      <c r="AW225" s="26">
        <v>0</v>
      </c>
      <c r="AX225" s="26">
        <v>44</v>
      </c>
      <c r="AY225" s="26">
        <v>0</v>
      </c>
      <c r="AZ225" s="26">
        <v>44</v>
      </c>
      <c r="BA225" s="26">
        <v>0.3</v>
      </c>
      <c r="BB225" s="26">
        <v>2.5099999999999998</v>
      </c>
      <c r="BC225" s="26">
        <v>40.69</v>
      </c>
      <c r="BD225" s="26">
        <v>57.99</v>
      </c>
      <c r="BE225" s="26"/>
      <c r="BF225" s="26"/>
      <c r="BG225" s="26"/>
      <c r="BH225" s="26"/>
      <c r="BI225" s="26"/>
      <c r="BJ225" s="26"/>
      <c r="BK225" s="26"/>
      <c r="BL225" s="26"/>
      <c r="BM225" s="26"/>
      <c r="BN225" s="26"/>
      <c r="BO225" s="26">
        <v>18.329999999999998</v>
      </c>
      <c r="BP225" s="26">
        <v>0</v>
      </c>
      <c r="BQ225" s="26"/>
      <c r="BR225" s="26"/>
      <c r="BS225" s="26"/>
      <c r="BT225" s="26" t="s">
        <v>4710</v>
      </c>
      <c r="BU225" s="26">
        <v>0</v>
      </c>
      <c r="BV225" s="26"/>
      <c r="BW225" s="26"/>
      <c r="BX225" s="26"/>
      <c r="BY225" s="26"/>
      <c r="BZ225" s="26"/>
      <c r="CA225" s="26"/>
      <c r="CB225" s="26"/>
      <c r="CC225" s="26">
        <v>0</v>
      </c>
      <c r="CD225" s="26"/>
      <c r="CE225" s="26"/>
      <c r="CF225" s="26"/>
      <c r="CG225" s="26"/>
      <c r="CH225" s="26"/>
      <c r="CI225" s="26"/>
      <c r="CJ225" s="26"/>
      <c r="CK225" s="26"/>
      <c r="CL225" s="26"/>
      <c r="CM225" s="26"/>
      <c r="CN225" s="26"/>
      <c r="CO225" s="26"/>
      <c r="CP225" s="26"/>
      <c r="CQ225" s="26"/>
      <c r="CR225" s="26"/>
      <c r="CS225" s="26"/>
      <c r="CT225" s="26" t="b">
        <v>1</v>
      </c>
      <c r="CU225" s="26"/>
      <c r="CV225" s="26"/>
      <c r="CW225" s="26"/>
      <c r="CX225" s="26" t="s">
        <v>355</v>
      </c>
      <c r="CY225" s="26" t="s">
        <v>330</v>
      </c>
      <c r="CZ225" s="26">
        <v>0</v>
      </c>
      <c r="DA225" s="26"/>
      <c r="DB225" s="26"/>
      <c r="DC225" s="26"/>
      <c r="DD225" s="26"/>
      <c r="DE225" s="26">
        <v>33</v>
      </c>
      <c r="DF225" s="26">
        <v>44</v>
      </c>
      <c r="DG225" s="26"/>
      <c r="DH225" s="26"/>
      <c r="DI225" s="26"/>
      <c r="DJ225" s="26"/>
      <c r="DK225" s="26"/>
      <c r="DL225" s="26"/>
      <c r="DM225" s="26"/>
      <c r="DN225" s="26">
        <v>11.72</v>
      </c>
      <c r="DO225" s="26"/>
      <c r="DP225" s="26"/>
      <c r="DQ225" s="26"/>
      <c r="DR225" s="26" t="s">
        <v>330</v>
      </c>
      <c r="DS225" s="26" t="s">
        <v>319</v>
      </c>
      <c r="DT225" s="26" t="b">
        <v>0</v>
      </c>
      <c r="DU225" s="26" t="s">
        <v>360</v>
      </c>
      <c r="DV225" s="26">
        <v>3</v>
      </c>
      <c r="DW225" s="26"/>
      <c r="DX225" s="26"/>
      <c r="DY225" s="26"/>
      <c r="DZ225" s="26"/>
      <c r="EA225" s="26">
        <v>260044</v>
      </c>
    </row>
    <row r="226" spans="1:131">
      <c r="A226" s="42" t="s">
        <v>4712</v>
      </c>
      <c r="B226" s="26" t="s">
        <v>308</v>
      </c>
      <c r="C226" s="39">
        <v>43413</v>
      </c>
      <c r="D226" s="26" t="s">
        <v>4374</v>
      </c>
      <c r="E226" s="26" t="s">
        <v>4701</v>
      </c>
      <c r="F226" s="26" t="s">
        <v>4702</v>
      </c>
      <c r="G226" s="26" t="s">
        <v>309</v>
      </c>
      <c r="H226" s="26" t="s">
        <v>4703</v>
      </c>
      <c r="I226" s="26" t="s">
        <v>4704</v>
      </c>
      <c r="J226" s="26" t="s">
        <v>4705</v>
      </c>
      <c r="K226" s="26" t="s">
        <v>4706</v>
      </c>
      <c r="L226" s="26">
        <v>5036823</v>
      </c>
      <c r="M226" s="26">
        <v>1682258</v>
      </c>
      <c r="N226" s="26" t="s">
        <v>4707</v>
      </c>
      <c r="O226" s="26" t="s">
        <v>313</v>
      </c>
      <c r="P226" s="26"/>
      <c r="Q226" s="26" t="s">
        <v>4708</v>
      </c>
      <c r="R226" s="26">
        <v>2</v>
      </c>
      <c r="S226" s="26" t="s">
        <v>318</v>
      </c>
      <c r="T226" s="26" t="s">
        <v>321</v>
      </c>
      <c r="U226" s="26" t="s">
        <v>4366</v>
      </c>
      <c r="V226" s="26"/>
      <c r="W226" s="26">
        <v>1</v>
      </c>
      <c r="X226" s="26"/>
      <c r="Y226" s="26" t="s">
        <v>328</v>
      </c>
      <c r="Z226" s="26"/>
      <c r="AA226" s="26" t="s">
        <v>329</v>
      </c>
      <c r="AB226" s="26" t="s">
        <v>331</v>
      </c>
      <c r="AC226" s="26" t="s">
        <v>258</v>
      </c>
      <c r="AD226" s="26" t="s">
        <v>333</v>
      </c>
      <c r="AE226" s="26">
        <v>24</v>
      </c>
      <c r="AF226" s="40">
        <v>43319</v>
      </c>
      <c r="AG226" s="26">
        <v>1</v>
      </c>
      <c r="AH226" s="26">
        <v>0</v>
      </c>
      <c r="AI226" s="26">
        <v>19</v>
      </c>
      <c r="AJ226" s="26">
        <v>150</v>
      </c>
      <c r="AK226" s="26" t="s">
        <v>339</v>
      </c>
      <c r="AL226" s="26" t="s">
        <v>4709</v>
      </c>
      <c r="AM226" s="26">
        <v>17.100000000000001</v>
      </c>
      <c r="AN226" s="26" t="s">
        <v>347</v>
      </c>
      <c r="AO226" s="26">
        <v>1334</v>
      </c>
      <c r="AP226" s="26">
        <v>261</v>
      </c>
      <c r="AQ226" s="26">
        <v>146</v>
      </c>
      <c r="AR226" s="26">
        <v>65</v>
      </c>
      <c r="AS226" s="26">
        <v>7.4</v>
      </c>
      <c r="AT226" s="26" t="s">
        <v>350</v>
      </c>
      <c r="AU226" s="26">
        <v>5</v>
      </c>
      <c r="AV226" s="26">
        <v>2</v>
      </c>
      <c r="AW226" s="26">
        <v>0</v>
      </c>
      <c r="AX226" s="26">
        <v>49</v>
      </c>
      <c r="AY226" s="26">
        <v>0</v>
      </c>
      <c r="AZ226" s="26">
        <v>49</v>
      </c>
      <c r="BA226" s="26">
        <v>0.3</v>
      </c>
      <c r="BB226" s="26">
        <v>2.38</v>
      </c>
      <c r="BC226" s="26">
        <v>45.82</v>
      </c>
      <c r="BD226" s="26">
        <v>62.92</v>
      </c>
      <c r="BE226" s="26"/>
      <c r="BF226" s="26"/>
      <c r="BG226" s="26"/>
      <c r="BH226" s="26"/>
      <c r="BI226" s="26"/>
      <c r="BJ226" s="26"/>
      <c r="BK226" s="26"/>
      <c r="BL226" s="26"/>
      <c r="BM226" s="26"/>
      <c r="BN226" s="26"/>
      <c r="BO226" s="26">
        <v>18.329999999999998</v>
      </c>
      <c r="BP226" s="26">
        <v>0</v>
      </c>
      <c r="BQ226" s="26"/>
      <c r="BR226" s="26"/>
      <c r="BS226" s="26"/>
      <c r="BT226" s="26" t="s">
        <v>4710</v>
      </c>
      <c r="BU226" s="26">
        <v>0</v>
      </c>
      <c r="BV226" s="26"/>
      <c r="BW226" s="26"/>
      <c r="BX226" s="26"/>
      <c r="BY226" s="26"/>
      <c r="BZ226" s="26"/>
      <c r="CA226" s="26"/>
      <c r="CB226" s="26"/>
      <c r="CC226" s="26">
        <v>0</v>
      </c>
      <c r="CD226" s="26"/>
      <c r="CE226" s="26"/>
      <c r="CF226" s="26"/>
      <c r="CG226" s="26"/>
      <c r="CH226" s="26"/>
      <c r="CI226" s="26"/>
      <c r="CJ226" s="26"/>
      <c r="CK226" s="26"/>
      <c r="CL226" s="26"/>
      <c r="CM226" s="26"/>
      <c r="CN226" s="26"/>
      <c r="CO226" s="26"/>
      <c r="CP226" s="26"/>
      <c r="CQ226" s="26"/>
      <c r="CR226" s="26"/>
      <c r="CS226" s="26"/>
      <c r="CT226" s="26" t="b">
        <v>1</v>
      </c>
      <c r="CU226" s="26"/>
      <c r="CV226" s="26"/>
      <c r="CW226" s="26"/>
      <c r="CX226" s="26" t="s">
        <v>355</v>
      </c>
      <c r="CY226" s="26" t="s">
        <v>330</v>
      </c>
      <c r="CZ226" s="26">
        <v>0</v>
      </c>
      <c r="DA226" s="26"/>
      <c r="DB226" s="26"/>
      <c r="DC226" s="26"/>
      <c r="DD226" s="26"/>
      <c r="DE226" s="26">
        <v>16.399999999999999</v>
      </c>
      <c r="DF226" s="26">
        <v>49</v>
      </c>
      <c r="DG226" s="26"/>
      <c r="DH226" s="26"/>
      <c r="DI226" s="26"/>
      <c r="DJ226" s="26"/>
      <c r="DK226" s="26"/>
      <c r="DL226" s="26"/>
      <c r="DM226" s="26"/>
      <c r="DN226" s="26">
        <v>38.19</v>
      </c>
      <c r="DO226" s="26"/>
      <c r="DP226" s="26"/>
      <c r="DQ226" s="26"/>
      <c r="DR226" s="26" t="s">
        <v>330</v>
      </c>
      <c r="DS226" s="26" t="s">
        <v>319</v>
      </c>
      <c r="DT226" s="26" t="b">
        <v>0</v>
      </c>
      <c r="DU226" s="26" t="s">
        <v>360</v>
      </c>
      <c r="DV226" s="26">
        <v>3</v>
      </c>
      <c r="DW226" s="26"/>
      <c r="DX226" s="26"/>
      <c r="DY226" s="26"/>
      <c r="DZ226" s="26"/>
      <c r="EA226" s="26">
        <v>260044</v>
      </c>
    </row>
    <row r="227" spans="1:131">
      <c r="A227" s="42" t="s">
        <v>4713</v>
      </c>
      <c r="B227" s="26" t="s">
        <v>308</v>
      </c>
      <c r="C227" s="39">
        <v>43413</v>
      </c>
      <c r="D227" s="26" t="s">
        <v>4374</v>
      </c>
      <c r="E227" s="26" t="s">
        <v>4701</v>
      </c>
      <c r="F227" s="26" t="s">
        <v>4702</v>
      </c>
      <c r="G227" s="26" t="s">
        <v>309</v>
      </c>
      <c r="H227" s="26" t="s">
        <v>4703</v>
      </c>
      <c r="I227" s="26" t="s">
        <v>4704</v>
      </c>
      <c r="J227" s="26" t="s">
        <v>4705</v>
      </c>
      <c r="K227" s="26" t="s">
        <v>4706</v>
      </c>
      <c r="L227" s="26">
        <v>5036823</v>
      </c>
      <c r="M227" s="26">
        <v>1682258</v>
      </c>
      <c r="N227" s="26" t="s">
        <v>4707</v>
      </c>
      <c r="O227" s="26" t="s">
        <v>313</v>
      </c>
      <c r="P227" s="26"/>
      <c r="Q227" s="26" t="s">
        <v>4708</v>
      </c>
      <c r="R227" s="26">
        <v>2</v>
      </c>
      <c r="S227" s="26" t="s">
        <v>319</v>
      </c>
      <c r="T227" s="26" t="s">
        <v>321</v>
      </c>
      <c r="U227" s="26" t="s">
        <v>4366</v>
      </c>
      <c r="V227" s="26"/>
      <c r="W227" s="26">
        <v>4</v>
      </c>
      <c r="X227" s="26"/>
      <c r="Y227" s="26" t="s">
        <v>327</v>
      </c>
      <c r="Z227" s="26"/>
      <c r="AA227" s="26" t="s">
        <v>329</v>
      </c>
      <c r="AB227" s="26" t="s">
        <v>331</v>
      </c>
      <c r="AC227" s="26" t="s">
        <v>258</v>
      </c>
      <c r="AD227" s="26" t="s">
        <v>333</v>
      </c>
      <c r="AE227" s="26">
        <v>24</v>
      </c>
      <c r="AF227" s="40">
        <v>43319</v>
      </c>
      <c r="AG227" s="26" t="s">
        <v>336</v>
      </c>
      <c r="AH227" s="26">
        <v>0</v>
      </c>
      <c r="AI227" s="26">
        <v>19</v>
      </c>
      <c r="AJ227" s="26">
        <v>150</v>
      </c>
      <c r="AK227" s="26" t="s">
        <v>339</v>
      </c>
      <c r="AL227" s="26" t="s">
        <v>4709</v>
      </c>
      <c r="AM227" s="26">
        <v>17.3</v>
      </c>
      <c r="AN227" s="26" t="s">
        <v>347</v>
      </c>
      <c r="AO227" s="26">
        <v>1334</v>
      </c>
      <c r="AP227" s="26">
        <v>261</v>
      </c>
      <c r="AQ227" s="26">
        <v>146</v>
      </c>
      <c r="AR227" s="26">
        <v>61</v>
      </c>
      <c r="AS227" s="26">
        <v>6.7</v>
      </c>
      <c r="AT227" s="26" t="s">
        <v>350</v>
      </c>
      <c r="AU227" s="26">
        <v>5</v>
      </c>
      <c r="AV227" s="26">
        <v>2</v>
      </c>
      <c r="AW227" s="26">
        <v>0</v>
      </c>
      <c r="AX227" s="26">
        <v>44</v>
      </c>
      <c r="AY227" s="26">
        <v>0</v>
      </c>
      <c r="AZ227" s="26">
        <v>44</v>
      </c>
      <c r="BA227" s="26">
        <v>0.3</v>
      </c>
      <c r="BB227" s="26">
        <v>2.5099999999999998</v>
      </c>
      <c r="BC227" s="26">
        <v>40.69</v>
      </c>
      <c r="BD227" s="26">
        <v>57.99</v>
      </c>
      <c r="BE227" s="26"/>
      <c r="BF227" s="26"/>
      <c r="BG227" s="26"/>
      <c r="BH227" s="26"/>
      <c r="BI227" s="26"/>
      <c r="BJ227" s="26"/>
      <c r="BK227" s="26"/>
      <c r="BL227" s="26"/>
      <c r="BM227" s="26"/>
      <c r="BN227" s="26"/>
      <c r="BO227" s="26">
        <v>18.329999999999998</v>
      </c>
      <c r="BP227" s="26">
        <v>0</v>
      </c>
      <c r="BQ227" s="26"/>
      <c r="BR227" s="26"/>
      <c r="BS227" s="26"/>
      <c r="BT227" s="26" t="s">
        <v>4710</v>
      </c>
      <c r="BU227" s="26">
        <v>0</v>
      </c>
      <c r="BV227" s="26"/>
      <c r="BW227" s="26"/>
      <c r="BX227" s="26"/>
      <c r="BY227" s="26"/>
      <c r="BZ227" s="26"/>
      <c r="CA227" s="26"/>
      <c r="CB227" s="26"/>
      <c r="CC227" s="26">
        <v>0</v>
      </c>
      <c r="CD227" s="26"/>
      <c r="CE227" s="26"/>
      <c r="CF227" s="26"/>
      <c r="CG227" s="26"/>
      <c r="CH227" s="26"/>
      <c r="CI227" s="26"/>
      <c r="CJ227" s="26"/>
      <c r="CK227" s="26"/>
      <c r="CL227" s="26"/>
      <c r="CM227" s="26"/>
      <c r="CN227" s="26"/>
      <c r="CO227" s="26"/>
      <c r="CP227" s="26"/>
      <c r="CQ227" s="26"/>
      <c r="CR227" s="26"/>
      <c r="CS227" s="26"/>
      <c r="CT227" s="26" t="b">
        <v>1</v>
      </c>
      <c r="CU227" s="26"/>
      <c r="CV227" s="26"/>
      <c r="CW227" s="26"/>
      <c r="CX227" s="26" t="s">
        <v>355</v>
      </c>
      <c r="CY227" s="26" t="s">
        <v>330</v>
      </c>
      <c r="CZ227" s="26">
        <v>0</v>
      </c>
      <c r="DA227" s="26"/>
      <c r="DB227" s="26"/>
      <c r="DC227" s="26"/>
      <c r="DD227" s="26"/>
      <c r="DE227" s="26">
        <v>33</v>
      </c>
      <c r="DF227" s="26">
        <v>44</v>
      </c>
      <c r="DG227" s="26"/>
      <c r="DH227" s="26"/>
      <c r="DI227" s="26"/>
      <c r="DJ227" s="26"/>
      <c r="DK227" s="26"/>
      <c r="DL227" s="26"/>
      <c r="DM227" s="26"/>
      <c r="DN227" s="26">
        <v>11.72</v>
      </c>
      <c r="DO227" s="26"/>
      <c r="DP227" s="26"/>
      <c r="DQ227" s="26"/>
      <c r="DR227" s="26" t="s">
        <v>330</v>
      </c>
      <c r="DS227" s="26" t="s">
        <v>319</v>
      </c>
      <c r="DT227" s="26" t="b">
        <v>0</v>
      </c>
      <c r="DU227" s="26" t="s">
        <v>360</v>
      </c>
      <c r="DV227" s="26">
        <v>3</v>
      </c>
      <c r="DW227" s="26"/>
      <c r="DX227" s="26"/>
      <c r="DY227" s="26"/>
      <c r="DZ227" s="26"/>
      <c r="EA227" s="26">
        <v>260044</v>
      </c>
    </row>
    <row r="228" spans="1:131">
      <c r="A228" s="42" t="s">
        <v>4714</v>
      </c>
      <c r="B228" s="26" t="s">
        <v>308</v>
      </c>
      <c r="C228" s="39">
        <v>43413</v>
      </c>
      <c r="D228" s="26" t="s">
        <v>4374</v>
      </c>
      <c r="E228" s="26" t="s">
        <v>4701</v>
      </c>
      <c r="F228" s="26" t="s">
        <v>4702</v>
      </c>
      <c r="G228" s="26" t="s">
        <v>309</v>
      </c>
      <c r="H228" s="26" t="s">
        <v>4703</v>
      </c>
      <c r="I228" s="26" t="s">
        <v>4704</v>
      </c>
      <c r="J228" s="26" t="s">
        <v>4705</v>
      </c>
      <c r="K228" s="26" t="s">
        <v>4706</v>
      </c>
      <c r="L228" s="26">
        <v>5036823</v>
      </c>
      <c r="M228" s="26">
        <v>1682258</v>
      </c>
      <c r="N228" s="26" t="s">
        <v>4707</v>
      </c>
      <c r="O228" s="26" t="s">
        <v>313</v>
      </c>
      <c r="P228" s="26"/>
      <c r="Q228" s="26" t="s">
        <v>4708</v>
      </c>
      <c r="R228" s="26">
        <v>3</v>
      </c>
      <c r="S228" s="26" t="s">
        <v>318</v>
      </c>
      <c r="T228" s="26" t="s">
        <v>321</v>
      </c>
      <c r="U228" s="26" t="s">
        <v>4366</v>
      </c>
      <c r="V228" s="26"/>
      <c r="W228" s="26">
        <v>1</v>
      </c>
      <c r="X228" s="26"/>
      <c r="Y228" s="26" t="s">
        <v>328</v>
      </c>
      <c r="Z228" s="26"/>
      <c r="AA228" s="26" t="s">
        <v>329</v>
      </c>
      <c r="AB228" s="26" t="s">
        <v>331</v>
      </c>
      <c r="AC228" s="26" t="s">
        <v>258</v>
      </c>
      <c r="AD228" s="26" t="s">
        <v>333</v>
      </c>
      <c r="AE228" s="26">
        <v>24</v>
      </c>
      <c r="AF228" s="40">
        <v>43319</v>
      </c>
      <c r="AG228" s="26">
        <v>1</v>
      </c>
      <c r="AH228" s="26">
        <v>0</v>
      </c>
      <c r="AI228" s="26">
        <v>19</v>
      </c>
      <c r="AJ228" s="26">
        <v>290</v>
      </c>
      <c r="AK228" s="26" t="s">
        <v>339</v>
      </c>
      <c r="AL228" s="26" t="s">
        <v>4709</v>
      </c>
      <c r="AM228" s="26">
        <v>17.100000000000001</v>
      </c>
      <c r="AN228" s="26" t="s">
        <v>347</v>
      </c>
      <c r="AO228" s="26">
        <v>1334</v>
      </c>
      <c r="AP228" s="26">
        <v>261</v>
      </c>
      <c r="AQ228" s="26">
        <v>146</v>
      </c>
      <c r="AR228" s="26">
        <v>65</v>
      </c>
      <c r="AS228" s="26">
        <v>7.4</v>
      </c>
      <c r="AT228" s="26" t="s">
        <v>350</v>
      </c>
      <c r="AU228" s="26">
        <v>4</v>
      </c>
      <c r="AV228" s="26">
        <v>2</v>
      </c>
      <c r="AW228" s="26">
        <v>0</v>
      </c>
      <c r="AX228" s="26">
        <v>49</v>
      </c>
      <c r="AY228" s="26">
        <v>0</v>
      </c>
      <c r="AZ228" s="26">
        <v>49</v>
      </c>
      <c r="BA228" s="26">
        <v>0.3</v>
      </c>
      <c r="BB228" s="26">
        <v>2.38</v>
      </c>
      <c r="BC228" s="26">
        <v>45.82</v>
      </c>
      <c r="BD228" s="26">
        <v>62.92</v>
      </c>
      <c r="BE228" s="26"/>
      <c r="BF228" s="26"/>
      <c r="BG228" s="26"/>
      <c r="BH228" s="26"/>
      <c r="BI228" s="26"/>
      <c r="BJ228" s="26"/>
      <c r="BK228" s="26"/>
      <c r="BL228" s="26"/>
      <c r="BM228" s="26"/>
      <c r="BN228" s="26"/>
      <c r="BO228" s="26">
        <v>18.329999999999998</v>
      </c>
      <c r="BP228" s="26">
        <v>0</v>
      </c>
      <c r="BQ228" s="26"/>
      <c r="BR228" s="26"/>
      <c r="BS228" s="26"/>
      <c r="BT228" s="26" t="s">
        <v>4710</v>
      </c>
      <c r="BU228" s="26">
        <v>0</v>
      </c>
      <c r="BV228" s="26"/>
      <c r="BW228" s="26"/>
      <c r="BX228" s="26"/>
      <c r="BY228" s="26"/>
      <c r="BZ228" s="26"/>
      <c r="CA228" s="26"/>
      <c r="CB228" s="26"/>
      <c r="CC228" s="26">
        <v>0</v>
      </c>
      <c r="CD228" s="26"/>
      <c r="CE228" s="26"/>
      <c r="CF228" s="26"/>
      <c r="CG228" s="26"/>
      <c r="CH228" s="26"/>
      <c r="CI228" s="26"/>
      <c r="CJ228" s="26"/>
      <c r="CK228" s="26"/>
      <c r="CL228" s="26"/>
      <c r="CM228" s="26"/>
      <c r="CN228" s="26"/>
      <c r="CO228" s="26"/>
      <c r="CP228" s="26"/>
      <c r="CQ228" s="26"/>
      <c r="CR228" s="26"/>
      <c r="CS228" s="26"/>
      <c r="CT228" s="26" t="b">
        <v>1</v>
      </c>
      <c r="CU228" s="26"/>
      <c r="CV228" s="26"/>
      <c r="CW228" s="26"/>
      <c r="CX228" s="26" t="s">
        <v>355</v>
      </c>
      <c r="CY228" s="26" t="s">
        <v>330</v>
      </c>
      <c r="CZ228" s="26">
        <v>0</v>
      </c>
      <c r="DA228" s="26"/>
      <c r="DB228" s="26"/>
      <c r="DC228" s="26"/>
      <c r="DD228" s="26"/>
      <c r="DE228" s="26">
        <v>16.399999999999999</v>
      </c>
      <c r="DF228" s="26">
        <v>49</v>
      </c>
      <c r="DG228" s="26"/>
      <c r="DH228" s="26"/>
      <c r="DI228" s="26"/>
      <c r="DJ228" s="26"/>
      <c r="DK228" s="26"/>
      <c r="DL228" s="26"/>
      <c r="DM228" s="26"/>
      <c r="DN228" s="26">
        <v>38.19</v>
      </c>
      <c r="DO228" s="26"/>
      <c r="DP228" s="26"/>
      <c r="DQ228" s="26"/>
      <c r="DR228" s="26" t="s">
        <v>330</v>
      </c>
      <c r="DS228" s="26" t="s">
        <v>319</v>
      </c>
      <c r="DT228" s="26" t="b">
        <v>0</v>
      </c>
      <c r="DU228" s="26" t="s">
        <v>360</v>
      </c>
      <c r="DV228" s="26">
        <v>3</v>
      </c>
      <c r="DW228" s="26"/>
      <c r="DX228" s="26"/>
      <c r="DY228" s="26"/>
      <c r="DZ228" s="26"/>
      <c r="EA228" s="26">
        <v>260044</v>
      </c>
    </row>
    <row r="229" spans="1:131">
      <c r="A229" s="42" t="s">
        <v>4715</v>
      </c>
      <c r="B229" s="26" t="s">
        <v>308</v>
      </c>
      <c r="C229" s="39">
        <v>43413</v>
      </c>
      <c r="D229" s="26" t="s">
        <v>4374</v>
      </c>
      <c r="E229" s="26" t="s">
        <v>4701</v>
      </c>
      <c r="F229" s="26" t="s">
        <v>4702</v>
      </c>
      <c r="G229" s="26" t="s">
        <v>309</v>
      </c>
      <c r="H229" s="26" t="s">
        <v>4703</v>
      </c>
      <c r="I229" s="26" t="s">
        <v>4704</v>
      </c>
      <c r="J229" s="26" t="s">
        <v>4705</v>
      </c>
      <c r="K229" s="26" t="s">
        <v>4706</v>
      </c>
      <c r="L229" s="26">
        <v>5036823</v>
      </c>
      <c r="M229" s="26">
        <v>1682258</v>
      </c>
      <c r="N229" s="26" t="s">
        <v>4707</v>
      </c>
      <c r="O229" s="26" t="s">
        <v>313</v>
      </c>
      <c r="P229" s="26"/>
      <c r="Q229" s="26" t="s">
        <v>4708</v>
      </c>
      <c r="R229" s="26">
        <v>3</v>
      </c>
      <c r="S229" s="26" t="s">
        <v>319</v>
      </c>
      <c r="T229" s="26" t="s">
        <v>321</v>
      </c>
      <c r="U229" s="26" t="s">
        <v>4366</v>
      </c>
      <c r="V229" s="26"/>
      <c r="W229" s="26">
        <v>4</v>
      </c>
      <c r="X229" s="26"/>
      <c r="Y229" s="26" t="s">
        <v>327</v>
      </c>
      <c r="Z229" s="26"/>
      <c r="AA229" s="26" t="s">
        <v>329</v>
      </c>
      <c r="AB229" s="26" t="s">
        <v>331</v>
      </c>
      <c r="AC229" s="26" t="s">
        <v>258</v>
      </c>
      <c r="AD229" s="26" t="s">
        <v>333</v>
      </c>
      <c r="AE229" s="26">
        <v>24</v>
      </c>
      <c r="AF229" s="40">
        <v>43319</v>
      </c>
      <c r="AG229" s="26" t="s">
        <v>336</v>
      </c>
      <c r="AH229" s="26">
        <v>0</v>
      </c>
      <c r="AI229" s="26">
        <v>19</v>
      </c>
      <c r="AJ229" s="26">
        <v>290</v>
      </c>
      <c r="AK229" s="26" t="s">
        <v>339</v>
      </c>
      <c r="AL229" s="26" t="s">
        <v>4709</v>
      </c>
      <c r="AM229" s="26">
        <v>17.3</v>
      </c>
      <c r="AN229" s="26" t="s">
        <v>347</v>
      </c>
      <c r="AO229" s="26">
        <v>1334</v>
      </c>
      <c r="AP229" s="26">
        <v>261</v>
      </c>
      <c r="AQ229" s="26">
        <v>146</v>
      </c>
      <c r="AR229" s="26">
        <v>61</v>
      </c>
      <c r="AS229" s="26">
        <v>6.7</v>
      </c>
      <c r="AT229" s="26" t="s">
        <v>350</v>
      </c>
      <c r="AU229" s="26">
        <v>4</v>
      </c>
      <c r="AV229" s="26">
        <v>2</v>
      </c>
      <c r="AW229" s="26">
        <v>0</v>
      </c>
      <c r="AX229" s="26">
        <v>44</v>
      </c>
      <c r="AY229" s="26">
        <v>0</v>
      </c>
      <c r="AZ229" s="26">
        <v>44</v>
      </c>
      <c r="BA229" s="26">
        <v>0.3</v>
      </c>
      <c r="BB229" s="26">
        <v>2.5099999999999998</v>
      </c>
      <c r="BC229" s="26">
        <v>40.69</v>
      </c>
      <c r="BD229" s="26">
        <v>57.99</v>
      </c>
      <c r="BE229" s="26"/>
      <c r="BF229" s="26"/>
      <c r="BG229" s="26"/>
      <c r="BH229" s="26"/>
      <c r="BI229" s="26"/>
      <c r="BJ229" s="26"/>
      <c r="BK229" s="26"/>
      <c r="BL229" s="26"/>
      <c r="BM229" s="26"/>
      <c r="BN229" s="26"/>
      <c r="BO229" s="26">
        <v>18.329999999999998</v>
      </c>
      <c r="BP229" s="26">
        <v>0</v>
      </c>
      <c r="BQ229" s="26"/>
      <c r="BR229" s="26"/>
      <c r="BS229" s="26"/>
      <c r="BT229" s="26" t="s">
        <v>4710</v>
      </c>
      <c r="BU229" s="26">
        <v>0</v>
      </c>
      <c r="BV229" s="26"/>
      <c r="BW229" s="26"/>
      <c r="BX229" s="26"/>
      <c r="BY229" s="26"/>
      <c r="BZ229" s="26"/>
      <c r="CA229" s="26"/>
      <c r="CB229" s="26"/>
      <c r="CC229" s="26">
        <v>0</v>
      </c>
      <c r="CD229" s="26"/>
      <c r="CE229" s="26"/>
      <c r="CF229" s="26"/>
      <c r="CG229" s="26"/>
      <c r="CH229" s="26"/>
      <c r="CI229" s="26"/>
      <c r="CJ229" s="26"/>
      <c r="CK229" s="26"/>
      <c r="CL229" s="26"/>
      <c r="CM229" s="26"/>
      <c r="CN229" s="26"/>
      <c r="CO229" s="26"/>
      <c r="CP229" s="26"/>
      <c r="CQ229" s="26"/>
      <c r="CR229" s="26"/>
      <c r="CS229" s="26"/>
      <c r="CT229" s="26" t="b">
        <v>1</v>
      </c>
      <c r="CU229" s="26"/>
      <c r="CV229" s="26"/>
      <c r="CW229" s="26"/>
      <c r="CX229" s="26" t="s">
        <v>355</v>
      </c>
      <c r="CY229" s="26" t="s">
        <v>330</v>
      </c>
      <c r="CZ229" s="26">
        <v>0</v>
      </c>
      <c r="DA229" s="26"/>
      <c r="DB229" s="26"/>
      <c r="DC229" s="26"/>
      <c r="DD229" s="26"/>
      <c r="DE229" s="26">
        <v>33</v>
      </c>
      <c r="DF229" s="26">
        <v>44</v>
      </c>
      <c r="DG229" s="26"/>
      <c r="DH229" s="26"/>
      <c r="DI229" s="26"/>
      <c r="DJ229" s="26"/>
      <c r="DK229" s="26"/>
      <c r="DL229" s="26"/>
      <c r="DM229" s="26"/>
      <c r="DN229" s="26">
        <v>11.72</v>
      </c>
      <c r="DO229" s="26"/>
      <c r="DP229" s="26"/>
      <c r="DQ229" s="26"/>
      <c r="DR229" s="26" t="s">
        <v>330</v>
      </c>
      <c r="DS229" s="26" t="s">
        <v>319</v>
      </c>
      <c r="DT229" s="26" t="b">
        <v>0</v>
      </c>
      <c r="DU229" s="26" t="s">
        <v>360</v>
      </c>
      <c r="DV229" s="26">
        <v>3</v>
      </c>
      <c r="DW229" s="26"/>
      <c r="DX229" s="26"/>
      <c r="DY229" s="26"/>
      <c r="DZ229" s="26"/>
      <c r="EA229" s="26">
        <v>260044</v>
      </c>
    </row>
    <row r="230" spans="1:131">
      <c r="A230" s="42" t="s">
        <v>4716</v>
      </c>
      <c r="B230" s="26" t="s">
        <v>308</v>
      </c>
      <c r="C230" s="39">
        <v>43413</v>
      </c>
      <c r="D230" s="26" t="s">
        <v>4374</v>
      </c>
      <c r="E230" s="26" t="s">
        <v>4717</v>
      </c>
      <c r="F230" s="26" t="s">
        <v>4718</v>
      </c>
      <c r="G230" s="26" t="s">
        <v>309</v>
      </c>
      <c r="H230" s="26" t="s">
        <v>4719</v>
      </c>
      <c r="I230" s="26" t="s">
        <v>4720</v>
      </c>
      <c r="J230" s="26" t="s">
        <v>4721</v>
      </c>
      <c r="K230" s="26" t="s">
        <v>4722</v>
      </c>
      <c r="L230" s="26">
        <v>5052264</v>
      </c>
      <c r="M230" s="26">
        <v>1676023</v>
      </c>
      <c r="N230" s="26" t="s">
        <v>311</v>
      </c>
      <c r="O230" s="26" t="s">
        <v>313</v>
      </c>
      <c r="P230" s="26"/>
      <c r="Q230" s="26" t="s">
        <v>4723</v>
      </c>
      <c r="R230" s="26">
        <v>1</v>
      </c>
      <c r="S230" s="26" t="s">
        <v>315</v>
      </c>
      <c r="T230" s="26" t="s">
        <v>321</v>
      </c>
      <c r="U230" s="26" t="s">
        <v>323</v>
      </c>
      <c r="V230" s="26"/>
      <c r="W230" s="26">
        <v>1</v>
      </c>
      <c r="X230" s="26"/>
      <c r="Y230" s="26" t="s">
        <v>324</v>
      </c>
      <c r="Z230" s="26"/>
      <c r="AA230" s="26" t="b">
        <v>0</v>
      </c>
      <c r="AB230" s="26" t="s">
        <v>330</v>
      </c>
      <c r="AC230" s="26" t="s">
        <v>330</v>
      </c>
      <c r="AD230" s="26" t="s">
        <v>332</v>
      </c>
      <c r="AE230" s="26">
        <v>33</v>
      </c>
      <c r="AF230" s="40">
        <v>43319</v>
      </c>
      <c r="AG230" s="26" t="s">
        <v>336</v>
      </c>
      <c r="AH230" s="26">
        <v>0</v>
      </c>
      <c r="AI230" s="26">
        <v>29</v>
      </c>
      <c r="AJ230" s="26">
        <v>10</v>
      </c>
      <c r="AK230" s="26" t="s">
        <v>339</v>
      </c>
      <c r="AL230" s="26" t="s">
        <v>4571</v>
      </c>
      <c r="AM230" s="26">
        <v>15.9</v>
      </c>
      <c r="AN230" s="26" t="s">
        <v>348</v>
      </c>
      <c r="AO230" s="26">
        <v>1997</v>
      </c>
      <c r="AP230" s="26">
        <v>300</v>
      </c>
      <c r="AQ230" s="26">
        <v>152</v>
      </c>
      <c r="AR230" s="26">
        <v>67</v>
      </c>
      <c r="AS230" s="26">
        <v>10.1</v>
      </c>
      <c r="AT230" s="26" t="s">
        <v>350</v>
      </c>
      <c r="AU230" s="26">
        <v>6</v>
      </c>
      <c r="AV230" s="26">
        <v>0</v>
      </c>
      <c r="AW230" s="26">
        <v>0</v>
      </c>
      <c r="AX230" s="26">
        <v>46</v>
      </c>
      <c r="AY230" s="26">
        <v>0</v>
      </c>
      <c r="AZ230" s="26">
        <v>46</v>
      </c>
      <c r="BA230" s="26">
        <v>0.4</v>
      </c>
      <c r="BB230" s="26">
        <v>2.2000000000000002</v>
      </c>
      <c r="BC230" s="26">
        <v>43.4</v>
      </c>
      <c r="BD230" s="26">
        <v>59.3</v>
      </c>
      <c r="BE230" s="26"/>
      <c r="BF230" s="26"/>
      <c r="BG230" s="26"/>
      <c r="BH230" s="26"/>
      <c r="BI230" s="26"/>
      <c r="BJ230" s="26"/>
      <c r="BK230" s="26"/>
      <c r="BL230" s="26"/>
      <c r="BM230" s="26"/>
      <c r="BN230" s="26"/>
      <c r="BO230" s="26">
        <v>28</v>
      </c>
      <c r="BP230" s="26">
        <v>0</v>
      </c>
      <c r="BQ230" s="26"/>
      <c r="BR230" s="26"/>
      <c r="BS230" s="26"/>
      <c r="BT230" s="26" t="s">
        <v>4724</v>
      </c>
      <c r="BU230" s="26">
        <v>0</v>
      </c>
      <c r="BV230" s="26"/>
      <c r="BW230" s="26"/>
      <c r="BX230" s="26"/>
      <c r="BY230" s="26"/>
      <c r="BZ230" s="26"/>
      <c r="CA230" s="26"/>
      <c r="CB230" s="26"/>
      <c r="CC230" s="26">
        <v>0</v>
      </c>
      <c r="CD230" s="26"/>
      <c r="CE230" s="26"/>
      <c r="CF230" s="26"/>
      <c r="CG230" s="26"/>
      <c r="CH230" s="26"/>
      <c r="CI230" s="26"/>
      <c r="CJ230" s="26"/>
      <c r="CK230" s="26"/>
      <c r="CL230" s="26"/>
      <c r="CM230" s="26"/>
      <c r="CN230" s="26"/>
      <c r="CO230" s="26"/>
      <c r="CP230" s="26"/>
      <c r="CQ230" s="26"/>
      <c r="CR230" s="26"/>
      <c r="CS230" s="26"/>
      <c r="CT230" s="26" t="b">
        <v>1</v>
      </c>
      <c r="CU230" s="26"/>
      <c r="CV230" s="26"/>
      <c r="CW230" s="26"/>
      <c r="CX230" s="26" t="s">
        <v>353</v>
      </c>
      <c r="CY230" s="26" t="s">
        <v>330</v>
      </c>
      <c r="CZ230" s="26">
        <v>0</v>
      </c>
      <c r="DA230" s="26"/>
      <c r="DB230" s="26"/>
      <c r="DC230" s="26"/>
      <c r="DD230" s="26"/>
      <c r="DE230" s="26">
        <v>15.2</v>
      </c>
      <c r="DF230" s="26">
        <v>46</v>
      </c>
      <c r="DG230" s="26"/>
      <c r="DH230" s="26"/>
      <c r="DI230" s="26"/>
      <c r="DJ230" s="26"/>
      <c r="DK230" s="26"/>
      <c r="DL230" s="26"/>
      <c r="DM230" s="26"/>
      <c r="DN230" s="26">
        <v>21.89</v>
      </c>
      <c r="DO230" s="26"/>
      <c r="DP230" s="26"/>
      <c r="DQ230" s="26"/>
      <c r="DR230" s="26" t="s">
        <v>330</v>
      </c>
      <c r="DS230" s="26" t="s">
        <v>319</v>
      </c>
      <c r="DT230" s="26" t="b">
        <v>1</v>
      </c>
      <c r="DU230" s="26" t="s">
        <v>83</v>
      </c>
      <c r="DV230" s="26">
        <v>3</v>
      </c>
      <c r="DW230" s="26"/>
      <c r="DX230" s="26"/>
      <c r="DY230" s="26"/>
      <c r="DZ230" s="26"/>
      <c r="EA230" s="26">
        <v>819783</v>
      </c>
    </row>
    <row r="231" spans="1:131">
      <c r="A231" s="42" t="s">
        <v>4184</v>
      </c>
      <c r="B231" s="26" t="s">
        <v>308</v>
      </c>
      <c r="C231" s="39">
        <v>43413</v>
      </c>
      <c r="D231" s="26" t="s">
        <v>4374</v>
      </c>
      <c r="E231" s="26" t="s">
        <v>4717</v>
      </c>
      <c r="F231" s="26" t="s">
        <v>4718</v>
      </c>
      <c r="G231" s="26" t="s">
        <v>309</v>
      </c>
      <c r="H231" s="26" t="s">
        <v>4719</v>
      </c>
      <c r="I231" s="26" t="s">
        <v>4720</v>
      </c>
      <c r="J231" s="26" t="s">
        <v>4721</v>
      </c>
      <c r="K231" s="26" t="s">
        <v>4722</v>
      </c>
      <c r="L231" s="26">
        <v>5052264</v>
      </c>
      <c r="M231" s="26">
        <v>1676023</v>
      </c>
      <c r="N231" s="26" t="s">
        <v>311</v>
      </c>
      <c r="O231" s="26" t="s">
        <v>313</v>
      </c>
      <c r="P231" s="26"/>
      <c r="Q231" s="26" t="s">
        <v>4723</v>
      </c>
      <c r="R231" s="26">
        <v>1</v>
      </c>
      <c r="S231" s="26" t="s">
        <v>316</v>
      </c>
      <c r="T231" s="26" t="s">
        <v>321</v>
      </c>
      <c r="U231" s="26" t="s">
        <v>323</v>
      </c>
      <c r="V231" s="26"/>
      <c r="W231" s="26">
        <v>2</v>
      </c>
      <c r="X231" s="26"/>
      <c r="Y231" s="26" t="s">
        <v>325</v>
      </c>
      <c r="Z231" s="26"/>
      <c r="AA231" s="26" t="b">
        <v>0</v>
      </c>
      <c r="AB231" s="26" t="s">
        <v>330</v>
      </c>
      <c r="AC231" s="26" t="s">
        <v>330</v>
      </c>
      <c r="AD231" s="26" t="s">
        <v>332</v>
      </c>
      <c r="AE231" s="26">
        <v>33</v>
      </c>
      <c r="AF231" s="40">
        <v>43319</v>
      </c>
      <c r="AG231" s="26" t="s">
        <v>336</v>
      </c>
      <c r="AH231" s="26">
        <v>0</v>
      </c>
      <c r="AI231" s="26">
        <v>29</v>
      </c>
      <c r="AJ231" s="26">
        <v>10</v>
      </c>
      <c r="AK231" s="26" t="s">
        <v>339</v>
      </c>
      <c r="AL231" s="26" t="s">
        <v>4571</v>
      </c>
      <c r="AM231" s="26">
        <v>16</v>
      </c>
      <c r="AN231" s="26" t="s">
        <v>348</v>
      </c>
      <c r="AO231" s="26">
        <v>1997</v>
      </c>
      <c r="AP231" s="26">
        <v>300</v>
      </c>
      <c r="AQ231" s="26">
        <v>152</v>
      </c>
      <c r="AR231" s="26">
        <v>65</v>
      </c>
      <c r="AS231" s="26">
        <v>9.5</v>
      </c>
      <c r="AT231" s="26" t="s">
        <v>350</v>
      </c>
      <c r="AU231" s="26">
        <v>6</v>
      </c>
      <c r="AV231" s="26">
        <v>0</v>
      </c>
      <c r="AW231" s="26">
        <v>0</v>
      </c>
      <c r="AX231" s="26">
        <v>42</v>
      </c>
      <c r="AY231" s="26">
        <v>0</v>
      </c>
      <c r="AZ231" s="26">
        <v>42</v>
      </c>
      <c r="BA231" s="26">
        <v>0.4</v>
      </c>
      <c r="BB231" s="26">
        <v>2.33</v>
      </c>
      <c r="BC231" s="26">
        <v>39.270000000000003</v>
      </c>
      <c r="BD231" s="26">
        <v>55.27</v>
      </c>
      <c r="BE231" s="26"/>
      <c r="BF231" s="26"/>
      <c r="BG231" s="26"/>
      <c r="BH231" s="26"/>
      <c r="BI231" s="26"/>
      <c r="BJ231" s="26"/>
      <c r="BK231" s="26"/>
      <c r="BL231" s="26"/>
      <c r="BM231" s="26"/>
      <c r="BN231" s="26"/>
      <c r="BO231" s="26">
        <v>28</v>
      </c>
      <c r="BP231" s="26">
        <v>0</v>
      </c>
      <c r="BQ231" s="26"/>
      <c r="BR231" s="26"/>
      <c r="BS231" s="26"/>
      <c r="BT231" s="26" t="s">
        <v>4724</v>
      </c>
      <c r="BU231" s="26">
        <v>0</v>
      </c>
      <c r="BV231" s="26"/>
      <c r="BW231" s="26"/>
      <c r="BX231" s="26"/>
      <c r="BY231" s="26"/>
      <c r="BZ231" s="26"/>
      <c r="CA231" s="26"/>
      <c r="CB231" s="26"/>
      <c r="CC231" s="26">
        <v>0</v>
      </c>
      <c r="CD231" s="26"/>
      <c r="CE231" s="26"/>
      <c r="CF231" s="26"/>
      <c r="CG231" s="26"/>
      <c r="CH231" s="26"/>
      <c r="CI231" s="26"/>
      <c r="CJ231" s="26"/>
      <c r="CK231" s="26"/>
      <c r="CL231" s="26"/>
      <c r="CM231" s="26"/>
      <c r="CN231" s="26"/>
      <c r="CO231" s="26"/>
      <c r="CP231" s="26"/>
      <c r="CQ231" s="26"/>
      <c r="CR231" s="26"/>
      <c r="CS231" s="26"/>
      <c r="CT231" s="26" t="b">
        <v>1</v>
      </c>
      <c r="CU231" s="26"/>
      <c r="CV231" s="26"/>
      <c r="CW231" s="26"/>
      <c r="CX231" s="26" t="s">
        <v>353</v>
      </c>
      <c r="CY231" s="26" t="s">
        <v>330</v>
      </c>
      <c r="CZ231" s="26">
        <v>0</v>
      </c>
      <c r="DA231" s="26"/>
      <c r="DB231" s="26"/>
      <c r="DC231" s="26"/>
      <c r="DD231" s="26"/>
      <c r="DE231" s="26">
        <v>0</v>
      </c>
      <c r="DF231" s="26">
        <v>42</v>
      </c>
      <c r="DG231" s="26"/>
      <c r="DH231" s="26"/>
      <c r="DI231" s="26"/>
      <c r="DJ231" s="26"/>
      <c r="DK231" s="26"/>
      <c r="DL231" s="26"/>
      <c r="DM231" s="26"/>
      <c r="DN231" s="26">
        <v>8.4600000000000009</v>
      </c>
      <c r="DO231" s="26"/>
      <c r="DP231" s="26"/>
      <c r="DQ231" s="26"/>
      <c r="DR231" s="26" t="s">
        <v>330</v>
      </c>
      <c r="DS231" s="26" t="s">
        <v>319</v>
      </c>
      <c r="DT231" s="26" t="b">
        <v>1</v>
      </c>
      <c r="DU231" s="26" t="s">
        <v>83</v>
      </c>
      <c r="DV231" s="26">
        <v>3</v>
      </c>
      <c r="DW231" s="26"/>
      <c r="DX231" s="26"/>
      <c r="DY231" s="26"/>
      <c r="DZ231" s="26"/>
      <c r="EA231" s="26">
        <v>819783</v>
      </c>
    </row>
    <row r="232" spans="1:131">
      <c r="A232" s="42" t="s">
        <v>4725</v>
      </c>
      <c r="B232" s="26" t="s">
        <v>308</v>
      </c>
      <c r="C232" s="39">
        <v>43413</v>
      </c>
      <c r="D232" s="26" t="s">
        <v>4374</v>
      </c>
      <c r="E232" s="26" t="s">
        <v>4717</v>
      </c>
      <c r="F232" s="26" t="s">
        <v>4718</v>
      </c>
      <c r="G232" s="26" t="s">
        <v>309</v>
      </c>
      <c r="H232" s="26" t="s">
        <v>4719</v>
      </c>
      <c r="I232" s="26" t="s">
        <v>4720</v>
      </c>
      <c r="J232" s="26" t="s">
        <v>4721</v>
      </c>
      <c r="K232" s="26" t="s">
        <v>4722</v>
      </c>
      <c r="L232" s="26">
        <v>5052264</v>
      </c>
      <c r="M232" s="26">
        <v>1676023</v>
      </c>
      <c r="N232" s="26" t="s">
        <v>311</v>
      </c>
      <c r="O232" s="26" t="s">
        <v>313</v>
      </c>
      <c r="P232" s="26"/>
      <c r="Q232" s="26" t="s">
        <v>4723</v>
      </c>
      <c r="R232" s="26">
        <v>1</v>
      </c>
      <c r="S232" s="26" t="s">
        <v>317</v>
      </c>
      <c r="T232" s="26" t="s">
        <v>321</v>
      </c>
      <c r="U232" s="26" t="s">
        <v>323</v>
      </c>
      <c r="V232" s="26"/>
      <c r="W232" s="26">
        <v>1</v>
      </c>
      <c r="X232" s="26"/>
      <c r="Y232" s="26" t="s">
        <v>325</v>
      </c>
      <c r="Z232" s="26"/>
      <c r="AA232" s="26" t="b">
        <v>0</v>
      </c>
      <c r="AB232" s="26" t="s">
        <v>330</v>
      </c>
      <c r="AC232" s="26" t="s">
        <v>330</v>
      </c>
      <c r="AD232" s="26" t="s">
        <v>332</v>
      </c>
      <c r="AE232" s="26">
        <v>33</v>
      </c>
      <c r="AF232" s="40">
        <v>43319</v>
      </c>
      <c r="AG232" s="26">
        <v>1</v>
      </c>
      <c r="AH232" s="26">
        <v>0</v>
      </c>
      <c r="AI232" s="26">
        <v>29</v>
      </c>
      <c r="AJ232" s="26">
        <v>10</v>
      </c>
      <c r="AK232" s="26" t="s">
        <v>339</v>
      </c>
      <c r="AL232" s="26" t="s">
        <v>4571</v>
      </c>
      <c r="AM232" s="26">
        <v>16</v>
      </c>
      <c r="AN232" s="26" t="s">
        <v>348</v>
      </c>
      <c r="AO232" s="26">
        <v>1997</v>
      </c>
      <c r="AP232" s="26">
        <v>300</v>
      </c>
      <c r="AQ232" s="26">
        <v>152</v>
      </c>
      <c r="AR232" s="26">
        <v>65</v>
      </c>
      <c r="AS232" s="26">
        <v>9.5</v>
      </c>
      <c r="AT232" s="26" t="s">
        <v>350</v>
      </c>
      <c r="AU232" s="26">
        <v>6</v>
      </c>
      <c r="AV232" s="26">
        <v>0</v>
      </c>
      <c r="AW232" s="26">
        <v>0</v>
      </c>
      <c r="AX232" s="26">
        <v>45.7</v>
      </c>
      <c r="AY232" s="26">
        <v>0</v>
      </c>
      <c r="AZ232" s="26">
        <v>45.7</v>
      </c>
      <c r="BA232" s="26">
        <v>0.4</v>
      </c>
      <c r="BB232" s="26">
        <v>2.33</v>
      </c>
      <c r="BC232" s="26">
        <v>42.97</v>
      </c>
      <c r="BD232" s="26">
        <v>58.97</v>
      </c>
      <c r="BE232" s="26"/>
      <c r="BF232" s="26"/>
      <c r="BG232" s="26"/>
      <c r="BH232" s="26"/>
      <c r="BI232" s="26"/>
      <c r="BJ232" s="26"/>
      <c r="BK232" s="26"/>
      <c r="BL232" s="26"/>
      <c r="BM232" s="26"/>
      <c r="BN232" s="26"/>
      <c r="BO232" s="26">
        <v>28</v>
      </c>
      <c r="BP232" s="26">
        <v>0</v>
      </c>
      <c r="BQ232" s="26"/>
      <c r="BR232" s="26"/>
      <c r="BS232" s="26"/>
      <c r="BT232" s="26" t="s">
        <v>4724</v>
      </c>
      <c r="BU232" s="26">
        <v>0</v>
      </c>
      <c r="BV232" s="26"/>
      <c r="BW232" s="26"/>
      <c r="BX232" s="26"/>
      <c r="BY232" s="26"/>
      <c r="BZ232" s="26"/>
      <c r="CA232" s="26"/>
      <c r="CB232" s="26"/>
      <c r="CC232" s="26">
        <v>0</v>
      </c>
      <c r="CD232" s="26"/>
      <c r="CE232" s="26"/>
      <c r="CF232" s="26"/>
      <c r="CG232" s="26"/>
      <c r="CH232" s="26"/>
      <c r="CI232" s="26"/>
      <c r="CJ232" s="26"/>
      <c r="CK232" s="26"/>
      <c r="CL232" s="26"/>
      <c r="CM232" s="26"/>
      <c r="CN232" s="26"/>
      <c r="CO232" s="26"/>
      <c r="CP232" s="26"/>
      <c r="CQ232" s="26"/>
      <c r="CR232" s="26"/>
      <c r="CS232" s="26"/>
      <c r="CT232" s="26" t="b">
        <v>1</v>
      </c>
      <c r="CU232" s="26"/>
      <c r="CV232" s="26"/>
      <c r="CW232" s="26"/>
      <c r="CX232" s="26" t="s">
        <v>353</v>
      </c>
      <c r="CY232" s="26" t="s">
        <v>330</v>
      </c>
      <c r="CZ232" s="26">
        <v>0</v>
      </c>
      <c r="DA232" s="26"/>
      <c r="DB232" s="26"/>
      <c r="DC232" s="26"/>
      <c r="DD232" s="26"/>
      <c r="DE232" s="26">
        <v>33</v>
      </c>
      <c r="DF232" s="26">
        <v>45.7</v>
      </c>
      <c r="DG232" s="26"/>
      <c r="DH232" s="26"/>
      <c r="DI232" s="26"/>
      <c r="DJ232" s="26"/>
      <c r="DK232" s="26"/>
      <c r="DL232" s="26"/>
      <c r="DM232" s="26"/>
      <c r="DN232" s="26">
        <v>19.829999999999998</v>
      </c>
      <c r="DO232" s="26"/>
      <c r="DP232" s="26"/>
      <c r="DQ232" s="26"/>
      <c r="DR232" s="26" t="s">
        <v>330</v>
      </c>
      <c r="DS232" s="26" t="s">
        <v>319</v>
      </c>
      <c r="DT232" s="26" t="b">
        <v>1</v>
      </c>
      <c r="DU232" s="26" t="s">
        <v>83</v>
      </c>
      <c r="DV232" s="26">
        <v>3</v>
      </c>
      <c r="DW232" s="26"/>
      <c r="DX232" s="26"/>
      <c r="DY232" s="26"/>
      <c r="DZ232" s="26"/>
      <c r="EA232" s="26">
        <v>819783</v>
      </c>
    </row>
    <row r="233" spans="1:131">
      <c r="A233" s="42" t="s">
        <v>4172</v>
      </c>
      <c r="B233" s="26" t="s">
        <v>308</v>
      </c>
      <c r="C233" s="39">
        <v>43413</v>
      </c>
      <c r="D233" s="26" t="s">
        <v>4374</v>
      </c>
      <c r="E233" s="26" t="s">
        <v>4717</v>
      </c>
      <c r="F233" s="26" t="s">
        <v>4718</v>
      </c>
      <c r="G233" s="26" t="s">
        <v>309</v>
      </c>
      <c r="H233" s="26" t="s">
        <v>4719</v>
      </c>
      <c r="I233" s="26" t="s">
        <v>4720</v>
      </c>
      <c r="J233" s="26" t="s">
        <v>4721</v>
      </c>
      <c r="K233" s="26" t="s">
        <v>4722</v>
      </c>
      <c r="L233" s="26">
        <v>5052264</v>
      </c>
      <c r="M233" s="26">
        <v>1676023</v>
      </c>
      <c r="N233" s="26" t="s">
        <v>311</v>
      </c>
      <c r="O233" s="26" t="s">
        <v>313</v>
      </c>
      <c r="P233" s="26"/>
      <c r="Q233" s="26" t="s">
        <v>4723</v>
      </c>
      <c r="R233" s="26">
        <v>1</v>
      </c>
      <c r="S233" s="26" t="s">
        <v>4372</v>
      </c>
      <c r="T233" s="26" t="s">
        <v>321</v>
      </c>
      <c r="U233" s="26" t="s">
        <v>323</v>
      </c>
      <c r="V233" s="26"/>
      <c r="W233" s="26">
        <v>2</v>
      </c>
      <c r="X233" s="26"/>
      <c r="Y233" s="26" t="s">
        <v>328</v>
      </c>
      <c r="Z233" s="26"/>
      <c r="AA233" s="26" t="s">
        <v>329</v>
      </c>
      <c r="AB233" s="26" t="s">
        <v>331</v>
      </c>
      <c r="AC233" s="26" t="s">
        <v>258</v>
      </c>
      <c r="AD233" s="26" t="s">
        <v>335</v>
      </c>
      <c r="AE233" s="26">
        <v>33</v>
      </c>
      <c r="AF233" s="40">
        <v>43319</v>
      </c>
      <c r="AG233" s="26" t="s">
        <v>336</v>
      </c>
      <c r="AH233" s="26">
        <v>0</v>
      </c>
      <c r="AI233" s="26">
        <v>29</v>
      </c>
      <c r="AJ233" s="26">
        <v>10</v>
      </c>
      <c r="AK233" s="26" t="s">
        <v>339</v>
      </c>
      <c r="AL233" s="26" t="s">
        <v>4571</v>
      </c>
      <c r="AM233" s="26">
        <v>17.5</v>
      </c>
      <c r="AN233" s="26" t="s">
        <v>348</v>
      </c>
      <c r="AO233" s="26">
        <v>1997</v>
      </c>
      <c r="AP233" s="26">
        <v>300</v>
      </c>
      <c r="AQ233" s="26">
        <v>152</v>
      </c>
      <c r="AR233" s="26">
        <v>62</v>
      </c>
      <c r="AS233" s="26">
        <v>4.9000000000000004</v>
      </c>
      <c r="AT233" s="26" t="s">
        <v>350</v>
      </c>
      <c r="AU233" s="26">
        <v>5</v>
      </c>
      <c r="AV233" s="26">
        <v>0</v>
      </c>
      <c r="AW233" s="26">
        <v>0</v>
      </c>
      <c r="AX233" s="26">
        <v>43</v>
      </c>
      <c r="AY233" s="26">
        <v>0</v>
      </c>
      <c r="AZ233" s="26">
        <v>43</v>
      </c>
      <c r="BA233" s="26">
        <v>0.6</v>
      </c>
      <c r="BB233" s="26">
        <v>2.9</v>
      </c>
      <c r="BC233" s="26">
        <v>39</v>
      </c>
      <c r="BD233" s="26">
        <v>56.5</v>
      </c>
      <c r="BE233" s="26"/>
      <c r="BF233" s="26"/>
      <c r="BG233" s="26"/>
      <c r="BH233" s="26"/>
      <c r="BI233" s="26"/>
      <c r="BJ233" s="26"/>
      <c r="BK233" s="26"/>
      <c r="BL233" s="26"/>
      <c r="BM233" s="26"/>
      <c r="BN233" s="26"/>
      <c r="BO233" s="26">
        <v>28</v>
      </c>
      <c r="BP233" s="26">
        <v>0</v>
      </c>
      <c r="BQ233" s="26"/>
      <c r="BR233" s="26"/>
      <c r="BS233" s="26"/>
      <c r="BT233" s="26" t="s">
        <v>4724</v>
      </c>
      <c r="BU233" s="26">
        <v>0</v>
      </c>
      <c r="BV233" s="26"/>
      <c r="BW233" s="26"/>
      <c r="BX233" s="26"/>
      <c r="BY233" s="26"/>
      <c r="BZ233" s="26"/>
      <c r="CA233" s="26"/>
      <c r="CB233" s="26"/>
      <c r="CC233" s="26">
        <v>0</v>
      </c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 t="b">
        <v>1</v>
      </c>
      <c r="CU233" s="26"/>
      <c r="CV233" s="26"/>
      <c r="CW233" s="26"/>
      <c r="CX233" s="26">
        <v>43314</v>
      </c>
      <c r="CY233" s="26" t="s">
        <v>330</v>
      </c>
      <c r="CZ233" s="26">
        <v>0</v>
      </c>
      <c r="DA233" s="26"/>
      <c r="DB233" s="26"/>
      <c r="DC233" s="26"/>
      <c r="DD233" s="26"/>
      <c r="DE233" s="26">
        <v>0</v>
      </c>
      <c r="DF233" s="26">
        <v>43</v>
      </c>
      <c r="DG233" s="26"/>
      <c r="DH233" s="26"/>
      <c r="DI233" s="26"/>
      <c r="DJ233" s="26"/>
      <c r="DK233" s="26"/>
      <c r="DL233" s="26"/>
      <c r="DM233" s="26"/>
      <c r="DN233" s="26">
        <v>7.95</v>
      </c>
      <c r="DO233" s="26"/>
      <c r="DP233" s="26"/>
      <c r="DQ233" s="26"/>
      <c r="DR233" s="26" t="s">
        <v>330</v>
      </c>
      <c r="DS233" s="26" t="s">
        <v>319</v>
      </c>
      <c r="DT233" s="26" t="b">
        <v>1</v>
      </c>
      <c r="DU233" s="26" t="s">
        <v>360</v>
      </c>
      <c r="DV233" s="26">
        <v>3</v>
      </c>
      <c r="DW233" s="26"/>
      <c r="DX233" s="26"/>
      <c r="DY233" s="26"/>
      <c r="DZ233" s="26"/>
      <c r="EA233" s="26">
        <v>819783</v>
      </c>
    </row>
    <row r="234" spans="1:131">
      <c r="A234" s="42" t="s">
        <v>4726</v>
      </c>
      <c r="B234" s="26" t="s">
        <v>308</v>
      </c>
      <c r="C234" s="39">
        <v>43413</v>
      </c>
      <c r="D234" s="26" t="s">
        <v>4374</v>
      </c>
      <c r="E234" s="26" t="s">
        <v>4717</v>
      </c>
      <c r="F234" s="26" t="s">
        <v>4718</v>
      </c>
      <c r="G234" s="26" t="s">
        <v>309</v>
      </c>
      <c r="H234" s="26" t="s">
        <v>4719</v>
      </c>
      <c r="I234" s="26" t="s">
        <v>4720</v>
      </c>
      <c r="J234" s="26" t="s">
        <v>4721</v>
      </c>
      <c r="K234" s="26" t="s">
        <v>4722</v>
      </c>
      <c r="L234" s="26">
        <v>5052264</v>
      </c>
      <c r="M234" s="26">
        <v>1676023</v>
      </c>
      <c r="N234" s="26" t="s">
        <v>311</v>
      </c>
      <c r="O234" s="26" t="s">
        <v>313</v>
      </c>
      <c r="P234" s="26"/>
      <c r="Q234" s="26" t="s">
        <v>4723</v>
      </c>
      <c r="R234" s="26">
        <v>1</v>
      </c>
      <c r="S234" s="26" t="s">
        <v>318</v>
      </c>
      <c r="T234" s="26" t="s">
        <v>321</v>
      </c>
      <c r="U234" s="26" t="s">
        <v>323</v>
      </c>
      <c r="V234" s="26"/>
      <c r="W234" s="26">
        <v>1</v>
      </c>
      <c r="X234" s="26"/>
      <c r="Y234" s="26" t="s">
        <v>328</v>
      </c>
      <c r="Z234" s="26"/>
      <c r="AA234" s="26" t="s">
        <v>329</v>
      </c>
      <c r="AB234" s="26" t="s">
        <v>331</v>
      </c>
      <c r="AC234" s="26" t="s">
        <v>258</v>
      </c>
      <c r="AD234" s="26" t="s">
        <v>335</v>
      </c>
      <c r="AE234" s="26">
        <v>33</v>
      </c>
      <c r="AF234" s="40">
        <v>43319</v>
      </c>
      <c r="AG234" s="26" t="s">
        <v>336</v>
      </c>
      <c r="AH234" s="26">
        <v>0</v>
      </c>
      <c r="AI234" s="26">
        <v>29</v>
      </c>
      <c r="AJ234" s="26">
        <v>10</v>
      </c>
      <c r="AK234" s="26" t="s">
        <v>339</v>
      </c>
      <c r="AL234" s="26" t="s">
        <v>4571</v>
      </c>
      <c r="AM234" s="26">
        <v>17.5</v>
      </c>
      <c r="AN234" s="26" t="s">
        <v>348</v>
      </c>
      <c r="AO234" s="26">
        <v>1997</v>
      </c>
      <c r="AP234" s="26">
        <v>300</v>
      </c>
      <c r="AQ234" s="26">
        <v>152</v>
      </c>
      <c r="AR234" s="26">
        <v>62</v>
      </c>
      <c r="AS234" s="26">
        <v>4.9000000000000004</v>
      </c>
      <c r="AT234" s="26" t="s">
        <v>350</v>
      </c>
      <c r="AU234" s="26">
        <v>5</v>
      </c>
      <c r="AV234" s="26">
        <v>0</v>
      </c>
      <c r="AW234" s="26">
        <v>0</v>
      </c>
      <c r="AX234" s="26">
        <v>49</v>
      </c>
      <c r="AY234" s="26">
        <v>0</v>
      </c>
      <c r="AZ234" s="26">
        <v>49</v>
      </c>
      <c r="BA234" s="26">
        <v>0.6</v>
      </c>
      <c r="BB234" s="26">
        <v>2.9</v>
      </c>
      <c r="BC234" s="26">
        <v>45</v>
      </c>
      <c r="BD234" s="26">
        <v>62.5</v>
      </c>
      <c r="BE234" s="26"/>
      <c r="BF234" s="26"/>
      <c r="BG234" s="26"/>
      <c r="BH234" s="26"/>
      <c r="BI234" s="26"/>
      <c r="BJ234" s="26"/>
      <c r="BK234" s="26"/>
      <c r="BL234" s="26"/>
      <c r="BM234" s="26"/>
      <c r="BN234" s="26"/>
      <c r="BO234" s="26">
        <v>28</v>
      </c>
      <c r="BP234" s="26">
        <v>0</v>
      </c>
      <c r="BQ234" s="26"/>
      <c r="BR234" s="26"/>
      <c r="BS234" s="26"/>
      <c r="BT234" s="26" t="s">
        <v>4724</v>
      </c>
      <c r="BU234" s="26">
        <v>0</v>
      </c>
      <c r="BV234" s="26"/>
      <c r="BW234" s="26"/>
      <c r="BX234" s="26"/>
      <c r="BY234" s="26"/>
      <c r="BZ234" s="26"/>
      <c r="CA234" s="26"/>
      <c r="CB234" s="26"/>
      <c r="CC234" s="26">
        <v>0</v>
      </c>
      <c r="CD234" s="26"/>
      <c r="CE234" s="26"/>
      <c r="CF234" s="26"/>
      <c r="CG234" s="26"/>
      <c r="CH234" s="26"/>
      <c r="CI234" s="26"/>
      <c r="CJ234" s="26"/>
      <c r="CK234" s="26"/>
      <c r="CL234" s="26"/>
      <c r="CM234" s="26"/>
      <c r="CN234" s="26"/>
      <c r="CO234" s="26"/>
      <c r="CP234" s="26"/>
      <c r="CQ234" s="26"/>
      <c r="CR234" s="26"/>
      <c r="CS234" s="26"/>
      <c r="CT234" s="26" t="b">
        <v>1</v>
      </c>
      <c r="CU234" s="26"/>
      <c r="CV234" s="26"/>
      <c r="CW234" s="26"/>
      <c r="CX234" s="26">
        <v>43314</v>
      </c>
      <c r="CY234" s="26" t="s">
        <v>330</v>
      </c>
      <c r="CZ234" s="26">
        <v>0</v>
      </c>
      <c r="DA234" s="26"/>
      <c r="DB234" s="26"/>
      <c r="DC234" s="26"/>
      <c r="DD234" s="26"/>
      <c r="DE234" s="26">
        <v>16.399999999999999</v>
      </c>
      <c r="DF234" s="26">
        <v>49</v>
      </c>
      <c r="DG234" s="26"/>
      <c r="DH234" s="26"/>
      <c r="DI234" s="26"/>
      <c r="DJ234" s="26"/>
      <c r="DK234" s="26"/>
      <c r="DL234" s="26"/>
      <c r="DM234" s="26"/>
      <c r="DN234" s="26">
        <v>31.64</v>
      </c>
      <c r="DO234" s="26"/>
      <c r="DP234" s="26"/>
      <c r="DQ234" s="26"/>
      <c r="DR234" s="26" t="s">
        <v>330</v>
      </c>
      <c r="DS234" s="26" t="s">
        <v>319</v>
      </c>
      <c r="DT234" s="26" t="b">
        <v>1</v>
      </c>
      <c r="DU234" s="26" t="s">
        <v>360</v>
      </c>
      <c r="DV234" s="26">
        <v>3</v>
      </c>
      <c r="DW234" s="26"/>
      <c r="DX234" s="26"/>
      <c r="DY234" s="26"/>
      <c r="DZ234" s="26"/>
      <c r="EA234" s="26">
        <v>819783</v>
      </c>
    </row>
    <row r="235" spans="1:131">
      <c r="A235" s="42" t="s">
        <v>4727</v>
      </c>
      <c r="B235" s="26" t="s">
        <v>308</v>
      </c>
      <c r="C235" s="39">
        <v>43413</v>
      </c>
      <c r="D235" s="26" t="s">
        <v>4374</v>
      </c>
      <c r="E235" s="26" t="s">
        <v>4717</v>
      </c>
      <c r="F235" s="26" t="s">
        <v>4718</v>
      </c>
      <c r="G235" s="26" t="s">
        <v>309</v>
      </c>
      <c r="H235" s="26" t="s">
        <v>4719</v>
      </c>
      <c r="I235" s="26" t="s">
        <v>4720</v>
      </c>
      <c r="J235" s="26" t="s">
        <v>4721</v>
      </c>
      <c r="K235" s="26" t="s">
        <v>4722</v>
      </c>
      <c r="L235" s="26">
        <v>5052264</v>
      </c>
      <c r="M235" s="26">
        <v>1676023</v>
      </c>
      <c r="N235" s="26" t="s">
        <v>311</v>
      </c>
      <c r="O235" s="26" t="s">
        <v>313</v>
      </c>
      <c r="P235" s="26"/>
      <c r="Q235" s="26" t="s">
        <v>4723</v>
      </c>
      <c r="R235" s="26">
        <v>1</v>
      </c>
      <c r="S235" s="26" t="s">
        <v>319</v>
      </c>
      <c r="T235" s="26" t="s">
        <v>321</v>
      </c>
      <c r="U235" s="26" t="s">
        <v>323</v>
      </c>
      <c r="V235" s="26"/>
      <c r="W235" s="26">
        <v>4</v>
      </c>
      <c r="X235" s="26"/>
      <c r="Y235" s="26" t="s">
        <v>327</v>
      </c>
      <c r="Z235" s="26"/>
      <c r="AA235" s="26" t="s">
        <v>329</v>
      </c>
      <c r="AB235" s="26" t="s">
        <v>331</v>
      </c>
      <c r="AC235" s="26" t="s">
        <v>258</v>
      </c>
      <c r="AD235" s="26" t="s">
        <v>335</v>
      </c>
      <c r="AE235" s="26">
        <v>33</v>
      </c>
      <c r="AF235" s="40">
        <v>43319</v>
      </c>
      <c r="AG235" s="26" t="s">
        <v>336</v>
      </c>
      <c r="AH235" s="26">
        <v>0</v>
      </c>
      <c r="AI235" s="26">
        <v>29</v>
      </c>
      <c r="AJ235" s="26">
        <v>10</v>
      </c>
      <c r="AK235" s="26" t="s">
        <v>339</v>
      </c>
      <c r="AL235" s="26" t="s">
        <v>4571</v>
      </c>
      <c r="AM235" s="26">
        <v>17.8</v>
      </c>
      <c r="AN235" s="26" t="s">
        <v>348</v>
      </c>
      <c r="AO235" s="26">
        <v>1997</v>
      </c>
      <c r="AP235" s="26">
        <v>300</v>
      </c>
      <c r="AQ235" s="26">
        <v>152</v>
      </c>
      <c r="AR235" s="26">
        <v>63</v>
      </c>
      <c r="AS235" s="26">
        <v>4.3</v>
      </c>
      <c r="AT235" s="26" t="s">
        <v>350</v>
      </c>
      <c r="AU235" s="26">
        <v>5</v>
      </c>
      <c r="AV235" s="26">
        <v>0</v>
      </c>
      <c r="AW235" s="26">
        <v>0</v>
      </c>
      <c r="AX235" s="26">
        <v>44</v>
      </c>
      <c r="AY235" s="26">
        <v>0</v>
      </c>
      <c r="AZ235" s="26">
        <v>44</v>
      </c>
      <c r="BA235" s="26">
        <v>0.6</v>
      </c>
      <c r="BB235" s="26">
        <v>3.08</v>
      </c>
      <c r="BC235" s="26">
        <v>39.82</v>
      </c>
      <c r="BD235" s="26">
        <v>57.62</v>
      </c>
      <c r="BE235" s="26"/>
      <c r="BF235" s="26"/>
      <c r="BG235" s="26"/>
      <c r="BH235" s="26"/>
      <c r="BI235" s="26"/>
      <c r="BJ235" s="26"/>
      <c r="BK235" s="26"/>
      <c r="BL235" s="26"/>
      <c r="BM235" s="26"/>
      <c r="BN235" s="26"/>
      <c r="BO235" s="26">
        <v>28</v>
      </c>
      <c r="BP235" s="26">
        <v>0</v>
      </c>
      <c r="BQ235" s="26"/>
      <c r="BR235" s="26"/>
      <c r="BS235" s="26"/>
      <c r="BT235" s="26" t="s">
        <v>4724</v>
      </c>
      <c r="BU235" s="26">
        <v>0</v>
      </c>
      <c r="BV235" s="26"/>
      <c r="BW235" s="26"/>
      <c r="BX235" s="26"/>
      <c r="BY235" s="26"/>
      <c r="BZ235" s="26"/>
      <c r="CA235" s="26"/>
      <c r="CB235" s="26"/>
      <c r="CC235" s="26">
        <v>0</v>
      </c>
      <c r="CD235" s="26"/>
      <c r="CE235" s="26"/>
      <c r="CF235" s="26"/>
      <c r="CG235" s="26"/>
      <c r="CH235" s="26"/>
      <c r="CI235" s="26"/>
      <c r="CJ235" s="26"/>
      <c r="CK235" s="26"/>
      <c r="CL235" s="26"/>
      <c r="CM235" s="26"/>
      <c r="CN235" s="26"/>
      <c r="CO235" s="26"/>
      <c r="CP235" s="26"/>
      <c r="CQ235" s="26"/>
      <c r="CR235" s="26"/>
      <c r="CS235" s="26"/>
      <c r="CT235" s="26" t="b">
        <v>1</v>
      </c>
      <c r="CU235" s="26"/>
      <c r="CV235" s="26"/>
      <c r="CW235" s="26"/>
      <c r="CX235" s="26">
        <v>43314</v>
      </c>
      <c r="CY235" s="26" t="s">
        <v>330</v>
      </c>
      <c r="CZ235" s="26">
        <v>0</v>
      </c>
      <c r="DA235" s="26"/>
      <c r="DB235" s="26"/>
      <c r="DC235" s="26"/>
      <c r="DD235" s="26"/>
      <c r="DE235" s="26">
        <v>33</v>
      </c>
      <c r="DF235" s="26">
        <v>44</v>
      </c>
      <c r="DG235" s="26"/>
      <c r="DH235" s="26"/>
      <c r="DI235" s="26"/>
      <c r="DJ235" s="26"/>
      <c r="DK235" s="26"/>
      <c r="DL235" s="26"/>
      <c r="DM235" s="26"/>
      <c r="DN235" s="26">
        <v>9.6</v>
      </c>
      <c r="DO235" s="26"/>
      <c r="DP235" s="26"/>
      <c r="DQ235" s="26"/>
      <c r="DR235" s="26" t="s">
        <v>330</v>
      </c>
      <c r="DS235" s="26" t="s">
        <v>319</v>
      </c>
      <c r="DT235" s="26" t="b">
        <v>1</v>
      </c>
      <c r="DU235" s="26" t="s">
        <v>359</v>
      </c>
      <c r="DV235" s="26">
        <v>3</v>
      </c>
      <c r="DW235" s="26"/>
      <c r="DX235" s="26"/>
      <c r="DY235" s="26"/>
      <c r="DZ235" s="26"/>
      <c r="EA235" s="26">
        <v>819783</v>
      </c>
    </row>
    <row r="236" spans="1:131">
      <c r="A236" s="42" t="s">
        <v>4728</v>
      </c>
      <c r="B236" s="26" t="s">
        <v>308</v>
      </c>
      <c r="C236" s="39">
        <v>43413</v>
      </c>
      <c r="D236" s="26" t="s">
        <v>4374</v>
      </c>
      <c r="E236" s="26" t="s">
        <v>4717</v>
      </c>
      <c r="F236" s="26" t="s">
        <v>4718</v>
      </c>
      <c r="G236" s="26" t="s">
        <v>309</v>
      </c>
      <c r="H236" s="26" t="s">
        <v>4719</v>
      </c>
      <c r="I236" s="26" t="s">
        <v>4720</v>
      </c>
      <c r="J236" s="26" t="s">
        <v>4721</v>
      </c>
      <c r="K236" s="26" t="s">
        <v>4722</v>
      </c>
      <c r="L236" s="26">
        <v>5052264</v>
      </c>
      <c r="M236" s="26">
        <v>1676023</v>
      </c>
      <c r="N236" s="26" t="s">
        <v>311</v>
      </c>
      <c r="O236" s="26" t="s">
        <v>313</v>
      </c>
      <c r="P236" s="26"/>
      <c r="Q236" s="26" t="s">
        <v>4723</v>
      </c>
      <c r="R236" s="26">
        <v>2</v>
      </c>
      <c r="S236" s="26" t="s">
        <v>315</v>
      </c>
      <c r="T236" s="26" t="s">
        <v>321</v>
      </c>
      <c r="U236" s="26" t="s">
        <v>323</v>
      </c>
      <c r="V236" s="26"/>
      <c r="W236" s="26">
        <v>1</v>
      </c>
      <c r="X236" s="26"/>
      <c r="Y236" s="26" t="s">
        <v>324</v>
      </c>
      <c r="Z236" s="26"/>
      <c r="AA236" s="26" t="b">
        <v>0</v>
      </c>
      <c r="AB236" s="26" t="s">
        <v>330</v>
      </c>
      <c r="AC236" s="26" t="s">
        <v>330</v>
      </c>
      <c r="AD236" s="26" t="s">
        <v>332</v>
      </c>
      <c r="AE236" s="26">
        <v>33</v>
      </c>
      <c r="AF236" s="40">
        <v>43319</v>
      </c>
      <c r="AG236" s="26" t="s">
        <v>336</v>
      </c>
      <c r="AH236" s="26">
        <v>0</v>
      </c>
      <c r="AI236" s="26">
        <v>29</v>
      </c>
      <c r="AJ236" s="26">
        <v>180</v>
      </c>
      <c r="AK236" s="26" t="s">
        <v>339</v>
      </c>
      <c r="AL236" s="26" t="s">
        <v>4571</v>
      </c>
      <c r="AM236" s="26">
        <v>15.9</v>
      </c>
      <c r="AN236" s="26" t="s">
        <v>348</v>
      </c>
      <c r="AO236" s="26">
        <v>1997</v>
      </c>
      <c r="AP236" s="26">
        <v>300</v>
      </c>
      <c r="AQ236" s="26">
        <v>152</v>
      </c>
      <c r="AR236" s="26">
        <v>67</v>
      </c>
      <c r="AS236" s="26">
        <v>10.1</v>
      </c>
      <c r="AT236" s="26" t="s">
        <v>350</v>
      </c>
      <c r="AU236" s="26">
        <v>8</v>
      </c>
      <c r="AV236" s="26">
        <v>0</v>
      </c>
      <c r="AW236" s="26">
        <v>0</v>
      </c>
      <c r="AX236" s="26">
        <v>46</v>
      </c>
      <c r="AY236" s="26">
        <v>0</v>
      </c>
      <c r="AZ236" s="26">
        <v>46</v>
      </c>
      <c r="BA236" s="26">
        <v>0.4</v>
      </c>
      <c r="BB236" s="26">
        <v>2.2000000000000002</v>
      </c>
      <c r="BC236" s="26">
        <v>43.4</v>
      </c>
      <c r="BD236" s="26">
        <v>59.3</v>
      </c>
      <c r="BE236" s="26"/>
      <c r="BF236" s="26"/>
      <c r="BG236" s="26"/>
      <c r="BH236" s="26"/>
      <c r="BI236" s="26"/>
      <c r="BJ236" s="26"/>
      <c r="BK236" s="26"/>
      <c r="BL236" s="26"/>
      <c r="BM236" s="26"/>
      <c r="BN236" s="26"/>
      <c r="BO236" s="26">
        <v>28</v>
      </c>
      <c r="BP236" s="26">
        <v>0</v>
      </c>
      <c r="BQ236" s="26"/>
      <c r="BR236" s="26"/>
      <c r="BS236" s="26"/>
      <c r="BT236" s="26" t="s">
        <v>4724</v>
      </c>
      <c r="BU236" s="26">
        <v>0</v>
      </c>
      <c r="BV236" s="26"/>
      <c r="BW236" s="26"/>
      <c r="BX236" s="26"/>
      <c r="BY236" s="26"/>
      <c r="BZ236" s="26"/>
      <c r="CA236" s="26"/>
      <c r="CB236" s="26"/>
      <c r="CC236" s="26">
        <v>0</v>
      </c>
      <c r="CD236" s="26"/>
      <c r="CE236" s="26"/>
      <c r="CF236" s="26"/>
      <c r="CG236" s="26"/>
      <c r="CH236" s="26"/>
      <c r="CI236" s="26"/>
      <c r="CJ236" s="26"/>
      <c r="CK236" s="26"/>
      <c r="CL236" s="26"/>
      <c r="CM236" s="26"/>
      <c r="CN236" s="26"/>
      <c r="CO236" s="26"/>
      <c r="CP236" s="26"/>
      <c r="CQ236" s="26"/>
      <c r="CR236" s="26"/>
      <c r="CS236" s="26"/>
      <c r="CT236" s="26" t="b">
        <v>1</v>
      </c>
      <c r="CU236" s="26"/>
      <c r="CV236" s="26"/>
      <c r="CW236" s="26"/>
      <c r="CX236" s="26" t="s">
        <v>353</v>
      </c>
      <c r="CY236" s="26" t="s">
        <v>330</v>
      </c>
      <c r="CZ236" s="26">
        <v>0</v>
      </c>
      <c r="DA236" s="26"/>
      <c r="DB236" s="26"/>
      <c r="DC236" s="26"/>
      <c r="DD236" s="26"/>
      <c r="DE236" s="26">
        <v>15.2</v>
      </c>
      <c r="DF236" s="26">
        <v>46</v>
      </c>
      <c r="DG236" s="26"/>
      <c r="DH236" s="26"/>
      <c r="DI236" s="26"/>
      <c r="DJ236" s="26"/>
      <c r="DK236" s="26"/>
      <c r="DL236" s="26"/>
      <c r="DM236" s="26"/>
      <c r="DN236" s="26">
        <v>21.89</v>
      </c>
      <c r="DO236" s="26"/>
      <c r="DP236" s="26"/>
      <c r="DQ236" s="26"/>
      <c r="DR236" s="26" t="s">
        <v>330</v>
      </c>
      <c r="DS236" s="26" t="s">
        <v>319</v>
      </c>
      <c r="DT236" s="26" t="b">
        <v>1</v>
      </c>
      <c r="DU236" s="26" t="s">
        <v>83</v>
      </c>
      <c r="DV236" s="26">
        <v>3</v>
      </c>
      <c r="DW236" s="26"/>
      <c r="DX236" s="26"/>
      <c r="DY236" s="26"/>
      <c r="DZ236" s="26"/>
      <c r="EA236" s="26">
        <v>819783</v>
      </c>
    </row>
    <row r="237" spans="1:131">
      <c r="A237" s="42" t="s">
        <v>4188</v>
      </c>
      <c r="B237" s="26" t="s">
        <v>308</v>
      </c>
      <c r="C237" s="39">
        <v>43413</v>
      </c>
      <c r="D237" s="26" t="s">
        <v>4374</v>
      </c>
      <c r="E237" s="26" t="s">
        <v>4717</v>
      </c>
      <c r="F237" s="26" t="s">
        <v>4718</v>
      </c>
      <c r="G237" s="26" t="s">
        <v>309</v>
      </c>
      <c r="H237" s="26" t="s">
        <v>4719</v>
      </c>
      <c r="I237" s="26" t="s">
        <v>4720</v>
      </c>
      <c r="J237" s="26" t="s">
        <v>4721</v>
      </c>
      <c r="K237" s="26" t="s">
        <v>4722</v>
      </c>
      <c r="L237" s="26">
        <v>5052264</v>
      </c>
      <c r="M237" s="26">
        <v>1676023</v>
      </c>
      <c r="N237" s="26" t="s">
        <v>311</v>
      </c>
      <c r="O237" s="26" t="s">
        <v>313</v>
      </c>
      <c r="P237" s="26"/>
      <c r="Q237" s="26" t="s">
        <v>4723</v>
      </c>
      <c r="R237" s="26">
        <v>2</v>
      </c>
      <c r="S237" s="26" t="s">
        <v>316</v>
      </c>
      <c r="T237" s="26" t="s">
        <v>321</v>
      </c>
      <c r="U237" s="26" t="s">
        <v>323</v>
      </c>
      <c r="V237" s="26"/>
      <c r="W237" s="26">
        <v>2</v>
      </c>
      <c r="X237" s="26"/>
      <c r="Y237" s="26" t="s">
        <v>325</v>
      </c>
      <c r="Z237" s="26"/>
      <c r="AA237" s="26" t="b">
        <v>0</v>
      </c>
      <c r="AB237" s="26" t="s">
        <v>330</v>
      </c>
      <c r="AC237" s="26" t="s">
        <v>330</v>
      </c>
      <c r="AD237" s="26" t="s">
        <v>332</v>
      </c>
      <c r="AE237" s="26">
        <v>33</v>
      </c>
      <c r="AF237" s="40">
        <v>43319</v>
      </c>
      <c r="AG237" s="26" t="s">
        <v>336</v>
      </c>
      <c r="AH237" s="26">
        <v>0</v>
      </c>
      <c r="AI237" s="26">
        <v>29</v>
      </c>
      <c r="AJ237" s="26">
        <v>180</v>
      </c>
      <c r="AK237" s="26" t="s">
        <v>339</v>
      </c>
      <c r="AL237" s="26" t="s">
        <v>4571</v>
      </c>
      <c r="AM237" s="26">
        <v>16</v>
      </c>
      <c r="AN237" s="26" t="s">
        <v>348</v>
      </c>
      <c r="AO237" s="26">
        <v>1997</v>
      </c>
      <c r="AP237" s="26">
        <v>300</v>
      </c>
      <c r="AQ237" s="26">
        <v>152</v>
      </c>
      <c r="AR237" s="26">
        <v>65</v>
      </c>
      <c r="AS237" s="26">
        <v>9.5</v>
      </c>
      <c r="AT237" s="26" t="s">
        <v>350</v>
      </c>
      <c r="AU237" s="26">
        <v>8</v>
      </c>
      <c r="AV237" s="26">
        <v>0</v>
      </c>
      <c r="AW237" s="26">
        <v>0</v>
      </c>
      <c r="AX237" s="26">
        <v>42</v>
      </c>
      <c r="AY237" s="26">
        <v>0</v>
      </c>
      <c r="AZ237" s="26">
        <v>42</v>
      </c>
      <c r="BA237" s="26">
        <v>0.4</v>
      </c>
      <c r="BB237" s="26">
        <v>2.33</v>
      </c>
      <c r="BC237" s="26">
        <v>39.270000000000003</v>
      </c>
      <c r="BD237" s="26">
        <v>55.27</v>
      </c>
      <c r="BE237" s="26"/>
      <c r="BF237" s="26"/>
      <c r="BG237" s="26"/>
      <c r="BH237" s="26"/>
      <c r="BI237" s="26"/>
      <c r="BJ237" s="26"/>
      <c r="BK237" s="26"/>
      <c r="BL237" s="26"/>
      <c r="BM237" s="26"/>
      <c r="BN237" s="26"/>
      <c r="BO237" s="26">
        <v>28</v>
      </c>
      <c r="BP237" s="26">
        <v>0</v>
      </c>
      <c r="BQ237" s="26"/>
      <c r="BR237" s="26"/>
      <c r="BS237" s="26"/>
      <c r="BT237" s="26" t="s">
        <v>4724</v>
      </c>
      <c r="BU237" s="26">
        <v>0</v>
      </c>
      <c r="BV237" s="26"/>
      <c r="BW237" s="26"/>
      <c r="BX237" s="26"/>
      <c r="BY237" s="26"/>
      <c r="BZ237" s="26"/>
      <c r="CA237" s="26"/>
      <c r="CB237" s="26"/>
      <c r="CC237" s="26">
        <v>0</v>
      </c>
      <c r="CD237" s="26"/>
      <c r="CE237" s="26"/>
      <c r="CF237" s="26"/>
      <c r="CG237" s="26"/>
      <c r="CH237" s="26"/>
      <c r="CI237" s="26"/>
      <c r="CJ237" s="26"/>
      <c r="CK237" s="26"/>
      <c r="CL237" s="26"/>
      <c r="CM237" s="26"/>
      <c r="CN237" s="26"/>
      <c r="CO237" s="26"/>
      <c r="CP237" s="26"/>
      <c r="CQ237" s="26"/>
      <c r="CR237" s="26"/>
      <c r="CS237" s="26"/>
      <c r="CT237" s="26" t="b">
        <v>1</v>
      </c>
      <c r="CU237" s="26"/>
      <c r="CV237" s="26"/>
      <c r="CW237" s="26"/>
      <c r="CX237" s="26" t="s">
        <v>353</v>
      </c>
      <c r="CY237" s="26" t="s">
        <v>330</v>
      </c>
      <c r="CZ237" s="26">
        <v>0</v>
      </c>
      <c r="DA237" s="26"/>
      <c r="DB237" s="26"/>
      <c r="DC237" s="26"/>
      <c r="DD237" s="26"/>
      <c r="DE237" s="26">
        <v>0</v>
      </c>
      <c r="DF237" s="26">
        <v>42</v>
      </c>
      <c r="DG237" s="26"/>
      <c r="DH237" s="26"/>
      <c r="DI237" s="26"/>
      <c r="DJ237" s="26"/>
      <c r="DK237" s="26"/>
      <c r="DL237" s="26"/>
      <c r="DM237" s="26"/>
      <c r="DN237" s="26">
        <v>8.4600000000000009</v>
      </c>
      <c r="DO237" s="26"/>
      <c r="DP237" s="26"/>
      <c r="DQ237" s="26"/>
      <c r="DR237" s="26" t="s">
        <v>330</v>
      </c>
      <c r="DS237" s="26" t="s">
        <v>319</v>
      </c>
      <c r="DT237" s="26" t="b">
        <v>1</v>
      </c>
      <c r="DU237" s="26" t="s">
        <v>83</v>
      </c>
      <c r="DV237" s="26">
        <v>3</v>
      </c>
      <c r="DW237" s="26"/>
      <c r="DX237" s="26"/>
      <c r="DY237" s="26"/>
      <c r="DZ237" s="26"/>
      <c r="EA237" s="26">
        <v>819783</v>
      </c>
    </row>
    <row r="238" spans="1:131">
      <c r="A238" s="42" t="s">
        <v>4729</v>
      </c>
      <c r="B238" s="26" t="s">
        <v>308</v>
      </c>
      <c r="C238" s="39">
        <v>43413</v>
      </c>
      <c r="D238" s="26" t="s">
        <v>4374</v>
      </c>
      <c r="E238" s="26" t="s">
        <v>4717</v>
      </c>
      <c r="F238" s="26" t="s">
        <v>4718</v>
      </c>
      <c r="G238" s="26" t="s">
        <v>309</v>
      </c>
      <c r="H238" s="26" t="s">
        <v>4719</v>
      </c>
      <c r="I238" s="26" t="s">
        <v>4720</v>
      </c>
      <c r="J238" s="26" t="s">
        <v>4721</v>
      </c>
      <c r="K238" s="26" t="s">
        <v>4722</v>
      </c>
      <c r="L238" s="26">
        <v>5052264</v>
      </c>
      <c r="M238" s="26">
        <v>1676023</v>
      </c>
      <c r="N238" s="26" t="s">
        <v>311</v>
      </c>
      <c r="O238" s="26" t="s">
        <v>313</v>
      </c>
      <c r="P238" s="26"/>
      <c r="Q238" s="26" t="s">
        <v>4723</v>
      </c>
      <c r="R238" s="26">
        <v>2</v>
      </c>
      <c r="S238" s="26" t="s">
        <v>317</v>
      </c>
      <c r="T238" s="26" t="s">
        <v>321</v>
      </c>
      <c r="U238" s="26" t="s">
        <v>323</v>
      </c>
      <c r="V238" s="26"/>
      <c r="W238" s="26">
        <v>1</v>
      </c>
      <c r="X238" s="26"/>
      <c r="Y238" s="26" t="s">
        <v>325</v>
      </c>
      <c r="Z238" s="26"/>
      <c r="AA238" s="26" t="b">
        <v>0</v>
      </c>
      <c r="AB238" s="26" t="s">
        <v>330</v>
      </c>
      <c r="AC238" s="26" t="s">
        <v>330</v>
      </c>
      <c r="AD238" s="26" t="s">
        <v>332</v>
      </c>
      <c r="AE238" s="26">
        <v>33</v>
      </c>
      <c r="AF238" s="40">
        <v>43319</v>
      </c>
      <c r="AG238" s="26">
        <v>1</v>
      </c>
      <c r="AH238" s="26">
        <v>0</v>
      </c>
      <c r="AI238" s="26">
        <v>29</v>
      </c>
      <c r="AJ238" s="26">
        <v>180</v>
      </c>
      <c r="AK238" s="26" t="s">
        <v>339</v>
      </c>
      <c r="AL238" s="26" t="s">
        <v>4571</v>
      </c>
      <c r="AM238" s="26">
        <v>16</v>
      </c>
      <c r="AN238" s="26" t="s">
        <v>348</v>
      </c>
      <c r="AO238" s="26">
        <v>1997</v>
      </c>
      <c r="AP238" s="26">
        <v>300</v>
      </c>
      <c r="AQ238" s="26">
        <v>152</v>
      </c>
      <c r="AR238" s="26">
        <v>65</v>
      </c>
      <c r="AS238" s="26">
        <v>9.5</v>
      </c>
      <c r="AT238" s="26" t="s">
        <v>350</v>
      </c>
      <c r="AU238" s="26">
        <v>8</v>
      </c>
      <c r="AV238" s="26">
        <v>0</v>
      </c>
      <c r="AW238" s="26">
        <v>0</v>
      </c>
      <c r="AX238" s="26">
        <v>45.7</v>
      </c>
      <c r="AY238" s="26">
        <v>0</v>
      </c>
      <c r="AZ238" s="26">
        <v>45.7</v>
      </c>
      <c r="BA238" s="26">
        <v>0.4</v>
      </c>
      <c r="BB238" s="26">
        <v>2.33</v>
      </c>
      <c r="BC238" s="26">
        <v>42.97</v>
      </c>
      <c r="BD238" s="26">
        <v>58.97</v>
      </c>
      <c r="BE238" s="26"/>
      <c r="BF238" s="26"/>
      <c r="BG238" s="26"/>
      <c r="BH238" s="26"/>
      <c r="BI238" s="26"/>
      <c r="BJ238" s="26"/>
      <c r="BK238" s="26"/>
      <c r="BL238" s="26"/>
      <c r="BM238" s="26"/>
      <c r="BN238" s="26"/>
      <c r="BO238" s="26">
        <v>28</v>
      </c>
      <c r="BP238" s="26">
        <v>0</v>
      </c>
      <c r="BQ238" s="26"/>
      <c r="BR238" s="26"/>
      <c r="BS238" s="26"/>
      <c r="BT238" s="26" t="s">
        <v>4724</v>
      </c>
      <c r="BU238" s="26">
        <v>0</v>
      </c>
      <c r="BV238" s="26"/>
      <c r="BW238" s="26"/>
      <c r="BX238" s="26"/>
      <c r="BY238" s="26"/>
      <c r="BZ238" s="26"/>
      <c r="CA238" s="26"/>
      <c r="CB238" s="26"/>
      <c r="CC238" s="26">
        <v>0</v>
      </c>
      <c r="CD238" s="26"/>
      <c r="CE238" s="26"/>
      <c r="CF238" s="26"/>
      <c r="CG238" s="26"/>
      <c r="CH238" s="26"/>
      <c r="CI238" s="26"/>
      <c r="CJ238" s="26"/>
      <c r="CK238" s="26"/>
      <c r="CL238" s="26"/>
      <c r="CM238" s="26"/>
      <c r="CN238" s="26"/>
      <c r="CO238" s="26"/>
      <c r="CP238" s="26"/>
      <c r="CQ238" s="26"/>
      <c r="CR238" s="26"/>
      <c r="CS238" s="26"/>
      <c r="CT238" s="26" t="b">
        <v>1</v>
      </c>
      <c r="CU238" s="26"/>
      <c r="CV238" s="26"/>
      <c r="CW238" s="26"/>
      <c r="CX238" s="26" t="s">
        <v>353</v>
      </c>
      <c r="CY238" s="26" t="s">
        <v>330</v>
      </c>
      <c r="CZ238" s="26">
        <v>0</v>
      </c>
      <c r="DA238" s="26"/>
      <c r="DB238" s="26"/>
      <c r="DC238" s="26"/>
      <c r="DD238" s="26"/>
      <c r="DE238" s="26">
        <v>33</v>
      </c>
      <c r="DF238" s="26">
        <v>45.7</v>
      </c>
      <c r="DG238" s="26"/>
      <c r="DH238" s="26"/>
      <c r="DI238" s="26"/>
      <c r="DJ238" s="26"/>
      <c r="DK238" s="26"/>
      <c r="DL238" s="26"/>
      <c r="DM238" s="26"/>
      <c r="DN238" s="26">
        <v>19.829999999999998</v>
      </c>
      <c r="DO238" s="26"/>
      <c r="DP238" s="26"/>
      <c r="DQ238" s="26"/>
      <c r="DR238" s="26" t="s">
        <v>330</v>
      </c>
      <c r="DS238" s="26" t="s">
        <v>319</v>
      </c>
      <c r="DT238" s="26" t="b">
        <v>1</v>
      </c>
      <c r="DU238" s="26" t="s">
        <v>83</v>
      </c>
      <c r="DV238" s="26">
        <v>3</v>
      </c>
      <c r="DW238" s="26"/>
      <c r="DX238" s="26"/>
      <c r="DY238" s="26"/>
      <c r="DZ238" s="26"/>
      <c r="EA238" s="26">
        <v>819783</v>
      </c>
    </row>
    <row r="239" spans="1:131">
      <c r="A239" s="42" t="s">
        <v>4176</v>
      </c>
      <c r="B239" s="26" t="s">
        <v>308</v>
      </c>
      <c r="C239" s="39">
        <v>43413</v>
      </c>
      <c r="D239" s="26" t="s">
        <v>4374</v>
      </c>
      <c r="E239" s="26" t="s">
        <v>4717</v>
      </c>
      <c r="F239" s="26" t="s">
        <v>4718</v>
      </c>
      <c r="G239" s="26" t="s">
        <v>309</v>
      </c>
      <c r="H239" s="26" t="s">
        <v>4719</v>
      </c>
      <c r="I239" s="26" t="s">
        <v>4720</v>
      </c>
      <c r="J239" s="26" t="s">
        <v>4721</v>
      </c>
      <c r="K239" s="26" t="s">
        <v>4722</v>
      </c>
      <c r="L239" s="26">
        <v>5052264</v>
      </c>
      <c r="M239" s="26">
        <v>1676023</v>
      </c>
      <c r="N239" s="26" t="s">
        <v>311</v>
      </c>
      <c r="O239" s="26" t="s">
        <v>313</v>
      </c>
      <c r="P239" s="26"/>
      <c r="Q239" s="26" t="s">
        <v>4723</v>
      </c>
      <c r="R239" s="26">
        <v>2</v>
      </c>
      <c r="S239" s="26" t="s">
        <v>4372</v>
      </c>
      <c r="T239" s="26" t="s">
        <v>321</v>
      </c>
      <c r="U239" s="26" t="s">
        <v>323</v>
      </c>
      <c r="V239" s="26"/>
      <c r="W239" s="26">
        <v>2</v>
      </c>
      <c r="X239" s="26"/>
      <c r="Y239" s="26" t="s">
        <v>328</v>
      </c>
      <c r="Z239" s="26"/>
      <c r="AA239" s="26" t="s">
        <v>329</v>
      </c>
      <c r="AB239" s="26" t="s">
        <v>331</v>
      </c>
      <c r="AC239" s="26" t="s">
        <v>258</v>
      </c>
      <c r="AD239" s="26" t="s">
        <v>335</v>
      </c>
      <c r="AE239" s="26">
        <v>33</v>
      </c>
      <c r="AF239" s="40">
        <v>43319</v>
      </c>
      <c r="AG239" s="26" t="s">
        <v>336</v>
      </c>
      <c r="AH239" s="26">
        <v>0</v>
      </c>
      <c r="AI239" s="26">
        <v>29</v>
      </c>
      <c r="AJ239" s="26">
        <v>180</v>
      </c>
      <c r="AK239" s="26" t="s">
        <v>339</v>
      </c>
      <c r="AL239" s="26" t="s">
        <v>4571</v>
      </c>
      <c r="AM239" s="26">
        <v>17.5</v>
      </c>
      <c r="AN239" s="26" t="s">
        <v>348</v>
      </c>
      <c r="AO239" s="26">
        <v>1997</v>
      </c>
      <c r="AP239" s="26">
        <v>300</v>
      </c>
      <c r="AQ239" s="26">
        <v>152</v>
      </c>
      <c r="AR239" s="26">
        <v>62</v>
      </c>
      <c r="AS239" s="26">
        <v>4.9000000000000004</v>
      </c>
      <c r="AT239" s="26" t="s">
        <v>350</v>
      </c>
      <c r="AU239" s="26">
        <v>6</v>
      </c>
      <c r="AV239" s="26">
        <v>0</v>
      </c>
      <c r="AW239" s="26">
        <v>0</v>
      </c>
      <c r="AX239" s="26">
        <v>43</v>
      </c>
      <c r="AY239" s="26">
        <v>0</v>
      </c>
      <c r="AZ239" s="26">
        <v>43</v>
      </c>
      <c r="BA239" s="26">
        <v>0.6</v>
      </c>
      <c r="BB239" s="26">
        <v>2.9</v>
      </c>
      <c r="BC239" s="26">
        <v>39</v>
      </c>
      <c r="BD239" s="26">
        <v>56.5</v>
      </c>
      <c r="BE239" s="26"/>
      <c r="BF239" s="26"/>
      <c r="BG239" s="26"/>
      <c r="BH239" s="26"/>
      <c r="BI239" s="26"/>
      <c r="BJ239" s="26"/>
      <c r="BK239" s="26"/>
      <c r="BL239" s="26"/>
      <c r="BM239" s="26"/>
      <c r="BN239" s="26"/>
      <c r="BO239" s="26">
        <v>28</v>
      </c>
      <c r="BP239" s="26">
        <v>0</v>
      </c>
      <c r="BQ239" s="26"/>
      <c r="BR239" s="26"/>
      <c r="BS239" s="26"/>
      <c r="BT239" s="26" t="s">
        <v>4724</v>
      </c>
      <c r="BU239" s="26">
        <v>0</v>
      </c>
      <c r="BV239" s="26"/>
      <c r="BW239" s="26"/>
      <c r="BX239" s="26"/>
      <c r="BY239" s="26"/>
      <c r="BZ239" s="26"/>
      <c r="CA239" s="26"/>
      <c r="CB239" s="26"/>
      <c r="CC239" s="26">
        <v>0</v>
      </c>
      <c r="CD239" s="26"/>
      <c r="CE239" s="26"/>
      <c r="CF239" s="26"/>
      <c r="CG239" s="26"/>
      <c r="CH239" s="26"/>
      <c r="CI239" s="26"/>
      <c r="CJ239" s="26"/>
      <c r="CK239" s="26"/>
      <c r="CL239" s="26"/>
      <c r="CM239" s="26"/>
      <c r="CN239" s="26"/>
      <c r="CO239" s="26"/>
      <c r="CP239" s="26"/>
      <c r="CQ239" s="26"/>
      <c r="CR239" s="26"/>
      <c r="CS239" s="26"/>
      <c r="CT239" s="26" t="b">
        <v>1</v>
      </c>
      <c r="CU239" s="26"/>
      <c r="CV239" s="26"/>
      <c r="CW239" s="26"/>
      <c r="CX239" s="26">
        <v>43314</v>
      </c>
      <c r="CY239" s="26" t="s">
        <v>330</v>
      </c>
      <c r="CZ239" s="26">
        <v>0</v>
      </c>
      <c r="DA239" s="26"/>
      <c r="DB239" s="26"/>
      <c r="DC239" s="26"/>
      <c r="DD239" s="26"/>
      <c r="DE239" s="26">
        <v>0</v>
      </c>
      <c r="DF239" s="26">
        <v>43</v>
      </c>
      <c r="DG239" s="26"/>
      <c r="DH239" s="26"/>
      <c r="DI239" s="26"/>
      <c r="DJ239" s="26"/>
      <c r="DK239" s="26"/>
      <c r="DL239" s="26"/>
      <c r="DM239" s="26"/>
      <c r="DN239" s="26">
        <v>7.95</v>
      </c>
      <c r="DO239" s="26"/>
      <c r="DP239" s="26"/>
      <c r="DQ239" s="26"/>
      <c r="DR239" s="26" t="s">
        <v>330</v>
      </c>
      <c r="DS239" s="26" t="s">
        <v>319</v>
      </c>
      <c r="DT239" s="26" t="b">
        <v>1</v>
      </c>
      <c r="DU239" s="26" t="s">
        <v>360</v>
      </c>
      <c r="DV239" s="26">
        <v>3</v>
      </c>
      <c r="DW239" s="26"/>
      <c r="DX239" s="26"/>
      <c r="DY239" s="26"/>
      <c r="DZ239" s="26"/>
      <c r="EA239" s="26">
        <v>819783</v>
      </c>
    </row>
    <row r="240" spans="1:131">
      <c r="A240" s="42" t="s">
        <v>4730</v>
      </c>
      <c r="B240" s="26" t="s">
        <v>308</v>
      </c>
      <c r="C240" s="39">
        <v>43413</v>
      </c>
      <c r="D240" s="26" t="s">
        <v>4374</v>
      </c>
      <c r="E240" s="26" t="s">
        <v>4717</v>
      </c>
      <c r="F240" s="26" t="s">
        <v>4718</v>
      </c>
      <c r="G240" s="26" t="s">
        <v>309</v>
      </c>
      <c r="H240" s="26" t="s">
        <v>4719</v>
      </c>
      <c r="I240" s="26" t="s">
        <v>4720</v>
      </c>
      <c r="J240" s="26" t="s">
        <v>4721</v>
      </c>
      <c r="K240" s="26" t="s">
        <v>4722</v>
      </c>
      <c r="L240" s="26">
        <v>5052264</v>
      </c>
      <c r="M240" s="26">
        <v>1676023</v>
      </c>
      <c r="N240" s="26" t="s">
        <v>311</v>
      </c>
      <c r="O240" s="26" t="s">
        <v>313</v>
      </c>
      <c r="P240" s="26"/>
      <c r="Q240" s="26" t="s">
        <v>4723</v>
      </c>
      <c r="R240" s="26">
        <v>2</v>
      </c>
      <c r="S240" s="26" t="s">
        <v>318</v>
      </c>
      <c r="T240" s="26" t="s">
        <v>321</v>
      </c>
      <c r="U240" s="26" t="s">
        <v>323</v>
      </c>
      <c r="V240" s="26"/>
      <c r="W240" s="26">
        <v>1</v>
      </c>
      <c r="X240" s="26"/>
      <c r="Y240" s="26" t="s">
        <v>328</v>
      </c>
      <c r="Z240" s="26"/>
      <c r="AA240" s="26" t="s">
        <v>329</v>
      </c>
      <c r="AB240" s="26" t="s">
        <v>331</v>
      </c>
      <c r="AC240" s="26" t="s">
        <v>258</v>
      </c>
      <c r="AD240" s="26" t="s">
        <v>335</v>
      </c>
      <c r="AE240" s="26">
        <v>33</v>
      </c>
      <c r="AF240" s="40">
        <v>43319</v>
      </c>
      <c r="AG240" s="26" t="s">
        <v>336</v>
      </c>
      <c r="AH240" s="26">
        <v>0</v>
      </c>
      <c r="AI240" s="26">
        <v>29</v>
      </c>
      <c r="AJ240" s="26">
        <v>180</v>
      </c>
      <c r="AK240" s="26" t="s">
        <v>339</v>
      </c>
      <c r="AL240" s="26" t="s">
        <v>4571</v>
      </c>
      <c r="AM240" s="26">
        <v>17.5</v>
      </c>
      <c r="AN240" s="26" t="s">
        <v>348</v>
      </c>
      <c r="AO240" s="26">
        <v>1997</v>
      </c>
      <c r="AP240" s="26">
        <v>300</v>
      </c>
      <c r="AQ240" s="26">
        <v>152</v>
      </c>
      <c r="AR240" s="26">
        <v>62</v>
      </c>
      <c r="AS240" s="26">
        <v>4.9000000000000004</v>
      </c>
      <c r="AT240" s="26" t="s">
        <v>350</v>
      </c>
      <c r="AU240" s="26">
        <v>6</v>
      </c>
      <c r="AV240" s="26">
        <v>0</v>
      </c>
      <c r="AW240" s="26">
        <v>0</v>
      </c>
      <c r="AX240" s="26">
        <v>49</v>
      </c>
      <c r="AY240" s="26">
        <v>0</v>
      </c>
      <c r="AZ240" s="26">
        <v>49</v>
      </c>
      <c r="BA240" s="26">
        <v>0.6</v>
      </c>
      <c r="BB240" s="26">
        <v>2.9</v>
      </c>
      <c r="BC240" s="26">
        <v>45</v>
      </c>
      <c r="BD240" s="26">
        <v>62.5</v>
      </c>
      <c r="BE240" s="26"/>
      <c r="BF240" s="26"/>
      <c r="BG240" s="26"/>
      <c r="BH240" s="26"/>
      <c r="BI240" s="26"/>
      <c r="BJ240" s="26"/>
      <c r="BK240" s="26"/>
      <c r="BL240" s="26"/>
      <c r="BM240" s="26"/>
      <c r="BN240" s="26"/>
      <c r="BO240" s="26">
        <v>28</v>
      </c>
      <c r="BP240" s="26">
        <v>0</v>
      </c>
      <c r="BQ240" s="26"/>
      <c r="BR240" s="26"/>
      <c r="BS240" s="26"/>
      <c r="BT240" s="26" t="s">
        <v>4724</v>
      </c>
      <c r="BU240" s="26">
        <v>0</v>
      </c>
      <c r="BV240" s="26"/>
      <c r="BW240" s="26"/>
      <c r="BX240" s="26"/>
      <c r="BY240" s="26"/>
      <c r="BZ240" s="26"/>
      <c r="CA240" s="26"/>
      <c r="CB240" s="26"/>
      <c r="CC240" s="26">
        <v>0</v>
      </c>
      <c r="CD240" s="26"/>
      <c r="CE240" s="26"/>
      <c r="CF240" s="26"/>
      <c r="CG240" s="26"/>
      <c r="CH240" s="26"/>
      <c r="CI240" s="26"/>
      <c r="CJ240" s="26"/>
      <c r="CK240" s="26"/>
      <c r="CL240" s="26"/>
      <c r="CM240" s="26"/>
      <c r="CN240" s="26"/>
      <c r="CO240" s="26"/>
      <c r="CP240" s="26"/>
      <c r="CQ240" s="26"/>
      <c r="CR240" s="26"/>
      <c r="CS240" s="26"/>
      <c r="CT240" s="26" t="b">
        <v>1</v>
      </c>
      <c r="CU240" s="26"/>
      <c r="CV240" s="26"/>
      <c r="CW240" s="26"/>
      <c r="CX240" s="26">
        <v>43314</v>
      </c>
      <c r="CY240" s="26" t="s">
        <v>330</v>
      </c>
      <c r="CZ240" s="26">
        <v>0</v>
      </c>
      <c r="DA240" s="26"/>
      <c r="DB240" s="26"/>
      <c r="DC240" s="26"/>
      <c r="DD240" s="26"/>
      <c r="DE240" s="26">
        <v>16.399999999999999</v>
      </c>
      <c r="DF240" s="26">
        <v>49</v>
      </c>
      <c r="DG240" s="26"/>
      <c r="DH240" s="26"/>
      <c r="DI240" s="26"/>
      <c r="DJ240" s="26"/>
      <c r="DK240" s="26"/>
      <c r="DL240" s="26"/>
      <c r="DM240" s="26"/>
      <c r="DN240" s="26">
        <v>31.64</v>
      </c>
      <c r="DO240" s="26"/>
      <c r="DP240" s="26"/>
      <c r="DQ240" s="26"/>
      <c r="DR240" s="26" t="s">
        <v>330</v>
      </c>
      <c r="DS240" s="26" t="s">
        <v>319</v>
      </c>
      <c r="DT240" s="26" t="b">
        <v>1</v>
      </c>
      <c r="DU240" s="26" t="s">
        <v>360</v>
      </c>
      <c r="DV240" s="26">
        <v>3</v>
      </c>
      <c r="DW240" s="26"/>
      <c r="DX240" s="26"/>
      <c r="DY240" s="26"/>
      <c r="DZ240" s="26"/>
      <c r="EA240" s="26">
        <v>819783</v>
      </c>
    </row>
    <row r="241" spans="1:131">
      <c r="A241" s="42" t="s">
        <v>4731</v>
      </c>
      <c r="B241" s="26" t="s">
        <v>308</v>
      </c>
      <c r="C241" s="39">
        <v>43413</v>
      </c>
      <c r="D241" s="26" t="s">
        <v>4374</v>
      </c>
      <c r="E241" s="26" t="s">
        <v>4717</v>
      </c>
      <c r="F241" s="26" t="s">
        <v>4718</v>
      </c>
      <c r="G241" s="26" t="s">
        <v>309</v>
      </c>
      <c r="H241" s="26" t="s">
        <v>4719</v>
      </c>
      <c r="I241" s="26" t="s">
        <v>4720</v>
      </c>
      <c r="J241" s="26" t="s">
        <v>4721</v>
      </c>
      <c r="K241" s="26" t="s">
        <v>4722</v>
      </c>
      <c r="L241" s="26">
        <v>5052264</v>
      </c>
      <c r="M241" s="26">
        <v>1676023</v>
      </c>
      <c r="N241" s="26" t="s">
        <v>311</v>
      </c>
      <c r="O241" s="26" t="s">
        <v>313</v>
      </c>
      <c r="P241" s="26"/>
      <c r="Q241" s="26" t="s">
        <v>4723</v>
      </c>
      <c r="R241" s="26">
        <v>2</v>
      </c>
      <c r="S241" s="26" t="s">
        <v>319</v>
      </c>
      <c r="T241" s="26" t="s">
        <v>321</v>
      </c>
      <c r="U241" s="26" t="s">
        <v>323</v>
      </c>
      <c r="V241" s="26"/>
      <c r="W241" s="26">
        <v>4</v>
      </c>
      <c r="X241" s="26"/>
      <c r="Y241" s="26" t="s">
        <v>327</v>
      </c>
      <c r="Z241" s="26"/>
      <c r="AA241" s="26" t="s">
        <v>329</v>
      </c>
      <c r="AB241" s="26" t="s">
        <v>331</v>
      </c>
      <c r="AC241" s="26" t="s">
        <v>258</v>
      </c>
      <c r="AD241" s="26" t="s">
        <v>335</v>
      </c>
      <c r="AE241" s="26">
        <v>33</v>
      </c>
      <c r="AF241" s="40">
        <v>43319</v>
      </c>
      <c r="AG241" s="26" t="s">
        <v>336</v>
      </c>
      <c r="AH241" s="26">
        <v>0</v>
      </c>
      <c r="AI241" s="26">
        <v>29</v>
      </c>
      <c r="AJ241" s="26">
        <v>180</v>
      </c>
      <c r="AK241" s="26" t="s">
        <v>339</v>
      </c>
      <c r="AL241" s="26" t="s">
        <v>4571</v>
      </c>
      <c r="AM241" s="26">
        <v>17.8</v>
      </c>
      <c r="AN241" s="26" t="s">
        <v>348</v>
      </c>
      <c r="AO241" s="26">
        <v>1997</v>
      </c>
      <c r="AP241" s="26">
        <v>300</v>
      </c>
      <c r="AQ241" s="26">
        <v>152</v>
      </c>
      <c r="AR241" s="26">
        <v>63</v>
      </c>
      <c r="AS241" s="26">
        <v>4.3</v>
      </c>
      <c r="AT241" s="26" t="s">
        <v>350</v>
      </c>
      <c r="AU241" s="26">
        <v>6</v>
      </c>
      <c r="AV241" s="26">
        <v>0</v>
      </c>
      <c r="AW241" s="26">
        <v>0</v>
      </c>
      <c r="AX241" s="26">
        <v>44</v>
      </c>
      <c r="AY241" s="26">
        <v>0</v>
      </c>
      <c r="AZ241" s="26">
        <v>44</v>
      </c>
      <c r="BA241" s="26">
        <v>0.6</v>
      </c>
      <c r="BB241" s="26">
        <v>3.08</v>
      </c>
      <c r="BC241" s="26">
        <v>39.82</v>
      </c>
      <c r="BD241" s="26">
        <v>57.62</v>
      </c>
      <c r="BE241" s="26"/>
      <c r="BF241" s="26"/>
      <c r="BG241" s="26"/>
      <c r="BH241" s="26"/>
      <c r="BI241" s="26"/>
      <c r="BJ241" s="26"/>
      <c r="BK241" s="26"/>
      <c r="BL241" s="26"/>
      <c r="BM241" s="26"/>
      <c r="BN241" s="26"/>
      <c r="BO241" s="26">
        <v>28</v>
      </c>
      <c r="BP241" s="26">
        <v>0</v>
      </c>
      <c r="BQ241" s="26"/>
      <c r="BR241" s="26"/>
      <c r="BS241" s="26"/>
      <c r="BT241" s="26" t="s">
        <v>4724</v>
      </c>
      <c r="BU241" s="26">
        <v>0</v>
      </c>
      <c r="BV241" s="26"/>
      <c r="BW241" s="26"/>
      <c r="BX241" s="26"/>
      <c r="BY241" s="26"/>
      <c r="BZ241" s="26"/>
      <c r="CA241" s="26"/>
      <c r="CB241" s="26"/>
      <c r="CC241" s="26">
        <v>0</v>
      </c>
      <c r="CD241" s="26"/>
      <c r="CE241" s="26"/>
      <c r="CF241" s="26"/>
      <c r="CG241" s="26"/>
      <c r="CH241" s="26"/>
      <c r="CI241" s="26"/>
      <c r="CJ241" s="26"/>
      <c r="CK241" s="26"/>
      <c r="CL241" s="26"/>
      <c r="CM241" s="26"/>
      <c r="CN241" s="26"/>
      <c r="CO241" s="26"/>
      <c r="CP241" s="26"/>
      <c r="CQ241" s="26"/>
      <c r="CR241" s="26"/>
      <c r="CS241" s="26"/>
      <c r="CT241" s="26" t="b">
        <v>1</v>
      </c>
      <c r="CU241" s="26"/>
      <c r="CV241" s="26"/>
      <c r="CW241" s="26"/>
      <c r="CX241" s="26">
        <v>43314</v>
      </c>
      <c r="CY241" s="26" t="s">
        <v>330</v>
      </c>
      <c r="CZ241" s="26">
        <v>0</v>
      </c>
      <c r="DA241" s="26"/>
      <c r="DB241" s="26"/>
      <c r="DC241" s="26"/>
      <c r="DD241" s="26"/>
      <c r="DE241" s="26">
        <v>33</v>
      </c>
      <c r="DF241" s="26">
        <v>44</v>
      </c>
      <c r="DG241" s="26"/>
      <c r="DH241" s="26"/>
      <c r="DI241" s="26"/>
      <c r="DJ241" s="26"/>
      <c r="DK241" s="26"/>
      <c r="DL241" s="26"/>
      <c r="DM241" s="26"/>
      <c r="DN241" s="26">
        <v>9.6</v>
      </c>
      <c r="DO241" s="26"/>
      <c r="DP241" s="26"/>
      <c r="DQ241" s="26"/>
      <c r="DR241" s="26" t="s">
        <v>330</v>
      </c>
      <c r="DS241" s="26" t="s">
        <v>319</v>
      </c>
      <c r="DT241" s="26" t="b">
        <v>1</v>
      </c>
      <c r="DU241" s="26" t="s">
        <v>359</v>
      </c>
      <c r="DV241" s="26">
        <v>3</v>
      </c>
      <c r="DW241" s="26"/>
      <c r="DX241" s="26"/>
      <c r="DY241" s="26"/>
      <c r="DZ241" s="26"/>
      <c r="EA241" s="26">
        <v>819783</v>
      </c>
    </row>
    <row r="242" spans="1:131">
      <c r="A242" s="42" t="s">
        <v>4732</v>
      </c>
      <c r="B242" s="26" t="s">
        <v>308</v>
      </c>
      <c r="C242" s="39">
        <v>43413</v>
      </c>
      <c r="D242" s="26" t="s">
        <v>4374</v>
      </c>
      <c r="E242" s="26" t="s">
        <v>4717</v>
      </c>
      <c r="F242" s="26" t="s">
        <v>4718</v>
      </c>
      <c r="G242" s="26" t="s">
        <v>309</v>
      </c>
      <c r="H242" s="26" t="s">
        <v>4719</v>
      </c>
      <c r="I242" s="26" t="s">
        <v>4720</v>
      </c>
      <c r="J242" s="26" t="s">
        <v>4721</v>
      </c>
      <c r="K242" s="26" t="s">
        <v>4722</v>
      </c>
      <c r="L242" s="26">
        <v>5052264</v>
      </c>
      <c r="M242" s="26">
        <v>1676023</v>
      </c>
      <c r="N242" s="26" t="s">
        <v>311</v>
      </c>
      <c r="O242" s="26" t="s">
        <v>313</v>
      </c>
      <c r="P242" s="26"/>
      <c r="Q242" s="26" t="s">
        <v>4723</v>
      </c>
      <c r="R242" s="26">
        <v>3</v>
      </c>
      <c r="S242" s="26" t="s">
        <v>315</v>
      </c>
      <c r="T242" s="26" t="s">
        <v>321</v>
      </c>
      <c r="U242" s="26" t="s">
        <v>323</v>
      </c>
      <c r="V242" s="26"/>
      <c r="W242" s="26">
        <v>1</v>
      </c>
      <c r="X242" s="26"/>
      <c r="Y242" s="26" t="s">
        <v>324</v>
      </c>
      <c r="Z242" s="26"/>
      <c r="AA242" s="26" t="b">
        <v>0</v>
      </c>
      <c r="AB242" s="26" t="s">
        <v>330</v>
      </c>
      <c r="AC242" s="26" t="s">
        <v>330</v>
      </c>
      <c r="AD242" s="26" t="s">
        <v>332</v>
      </c>
      <c r="AE242" s="26">
        <v>33</v>
      </c>
      <c r="AF242" s="40">
        <v>43319</v>
      </c>
      <c r="AG242" s="26" t="s">
        <v>336</v>
      </c>
      <c r="AH242" s="26">
        <v>0</v>
      </c>
      <c r="AI242" s="26">
        <v>29</v>
      </c>
      <c r="AJ242" s="26">
        <v>300</v>
      </c>
      <c r="AK242" s="26" t="s">
        <v>339</v>
      </c>
      <c r="AL242" s="26" t="s">
        <v>4571</v>
      </c>
      <c r="AM242" s="26">
        <v>15.9</v>
      </c>
      <c r="AN242" s="26" t="s">
        <v>348</v>
      </c>
      <c r="AO242" s="26">
        <v>1997</v>
      </c>
      <c r="AP242" s="26">
        <v>300</v>
      </c>
      <c r="AQ242" s="26">
        <v>152</v>
      </c>
      <c r="AR242" s="26">
        <v>67</v>
      </c>
      <c r="AS242" s="26">
        <v>10.1</v>
      </c>
      <c r="AT242" s="26" t="s">
        <v>350</v>
      </c>
      <c r="AU242" s="26">
        <v>8</v>
      </c>
      <c r="AV242" s="26">
        <v>0</v>
      </c>
      <c r="AW242" s="26">
        <v>0</v>
      </c>
      <c r="AX242" s="26">
        <v>46</v>
      </c>
      <c r="AY242" s="26">
        <v>0</v>
      </c>
      <c r="AZ242" s="26">
        <v>46</v>
      </c>
      <c r="BA242" s="26">
        <v>0.4</v>
      </c>
      <c r="BB242" s="26">
        <v>2.2000000000000002</v>
      </c>
      <c r="BC242" s="26">
        <v>43.4</v>
      </c>
      <c r="BD242" s="26">
        <v>59.3</v>
      </c>
      <c r="BE242" s="26"/>
      <c r="BF242" s="26"/>
      <c r="BG242" s="26"/>
      <c r="BH242" s="26"/>
      <c r="BI242" s="26"/>
      <c r="BJ242" s="26"/>
      <c r="BK242" s="26"/>
      <c r="BL242" s="26"/>
      <c r="BM242" s="26"/>
      <c r="BN242" s="26"/>
      <c r="BO242" s="26">
        <v>28</v>
      </c>
      <c r="BP242" s="26">
        <v>0</v>
      </c>
      <c r="BQ242" s="26"/>
      <c r="BR242" s="26"/>
      <c r="BS242" s="26"/>
      <c r="BT242" s="26" t="s">
        <v>4724</v>
      </c>
      <c r="BU242" s="26">
        <v>0</v>
      </c>
      <c r="BV242" s="26"/>
      <c r="BW242" s="26"/>
      <c r="BX242" s="26"/>
      <c r="BY242" s="26"/>
      <c r="BZ242" s="26"/>
      <c r="CA242" s="26"/>
      <c r="CB242" s="26"/>
      <c r="CC242" s="26">
        <v>0</v>
      </c>
      <c r="CD242" s="26"/>
      <c r="CE242" s="26"/>
      <c r="CF242" s="26"/>
      <c r="CG242" s="26"/>
      <c r="CH242" s="26"/>
      <c r="CI242" s="26"/>
      <c r="CJ242" s="26"/>
      <c r="CK242" s="26"/>
      <c r="CL242" s="26"/>
      <c r="CM242" s="26"/>
      <c r="CN242" s="26"/>
      <c r="CO242" s="26"/>
      <c r="CP242" s="26"/>
      <c r="CQ242" s="26"/>
      <c r="CR242" s="26"/>
      <c r="CS242" s="26"/>
      <c r="CT242" s="26" t="b">
        <v>1</v>
      </c>
      <c r="CU242" s="26"/>
      <c r="CV242" s="26"/>
      <c r="CW242" s="26"/>
      <c r="CX242" s="26" t="s">
        <v>353</v>
      </c>
      <c r="CY242" s="26" t="s">
        <v>330</v>
      </c>
      <c r="CZ242" s="26">
        <v>0</v>
      </c>
      <c r="DA242" s="26"/>
      <c r="DB242" s="26"/>
      <c r="DC242" s="26"/>
      <c r="DD242" s="26"/>
      <c r="DE242" s="26">
        <v>15.2</v>
      </c>
      <c r="DF242" s="26">
        <v>46</v>
      </c>
      <c r="DG242" s="26"/>
      <c r="DH242" s="26"/>
      <c r="DI242" s="26"/>
      <c r="DJ242" s="26"/>
      <c r="DK242" s="26"/>
      <c r="DL242" s="26"/>
      <c r="DM242" s="26"/>
      <c r="DN242" s="26">
        <v>21.89</v>
      </c>
      <c r="DO242" s="26"/>
      <c r="DP242" s="26"/>
      <c r="DQ242" s="26"/>
      <c r="DR242" s="26" t="s">
        <v>330</v>
      </c>
      <c r="DS242" s="26" t="s">
        <v>319</v>
      </c>
      <c r="DT242" s="26" t="b">
        <v>1</v>
      </c>
      <c r="DU242" s="26" t="s">
        <v>83</v>
      </c>
      <c r="DV242" s="26">
        <v>3</v>
      </c>
      <c r="DW242" s="26"/>
      <c r="DX242" s="26"/>
      <c r="DY242" s="26"/>
      <c r="DZ242" s="26"/>
      <c r="EA242" s="26">
        <v>819783</v>
      </c>
    </row>
    <row r="243" spans="1:131">
      <c r="A243" s="42" t="s">
        <v>4192</v>
      </c>
      <c r="B243" s="26" t="s">
        <v>308</v>
      </c>
      <c r="C243" s="39">
        <v>43413</v>
      </c>
      <c r="D243" s="26" t="s">
        <v>4374</v>
      </c>
      <c r="E243" s="26" t="s">
        <v>4717</v>
      </c>
      <c r="F243" s="26" t="s">
        <v>4718</v>
      </c>
      <c r="G243" s="26" t="s">
        <v>309</v>
      </c>
      <c r="H243" s="26" t="s">
        <v>4719</v>
      </c>
      <c r="I243" s="26" t="s">
        <v>4720</v>
      </c>
      <c r="J243" s="26" t="s">
        <v>4721</v>
      </c>
      <c r="K243" s="26" t="s">
        <v>4722</v>
      </c>
      <c r="L243" s="26">
        <v>5052264</v>
      </c>
      <c r="M243" s="26">
        <v>1676023</v>
      </c>
      <c r="N243" s="26" t="s">
        <v>311</v>
      </c>
      <c r="O243" s="26" t="s">
        <v>313</v>
      </c>
      <c r="P243" s="26"/>
      <c r="Q243" s="26" t="s">
        <v>4723</v>
      </c>
      <c r="R243" s="26">
        <v>3</v>
      </c>
      <c r="S243" s="26" t="s">
        <v>316</v>
      </c>
      <c r="T243" s="26" t="s">
        <v>321</v>
      </c>
      <c r="U243" s="26" t="s">
        <v>323</v>
      </c>
      <c r="V243" s="26"/>
      <c r="W243" s="26">
        <v>2</v>
      </c>
      <c r="X243" s="26"/>
      <c r="Y243" s="26" t="s">
        <v>325</v>
      </c>
      <c r="Z243" s="26"/>
      <c r="AA243" s="26" t="b">
        <v>0</v>
      </c>
      <c r="AB243" s="26" t="s">
        <v>330</v>
      </c>
      <c r="AC243" s="26" t="s">
        <v>330</v>
      </c>
      <c r="AD243" s="26" t="s">
        <v>332</v>
      </c>
      <c r="AE243" s="26">
        <v>33</v>
      </c>
      <c r="AF243" s="26">
        <v>43319</v>
      </c>
      <c r="AG243" s="26" t="s">
        <v>336</v>
      </c>
      <c r="AH243" s="26">
        <v>0</v>
      </c>
      <c r="AI243" s="26">
        <v>29</v>
      </c>
      <c r="AJ243" s="26">
        <v>300</v>
      </c>
      <c r="AK243" s="26" t="s">
        <v>339</v>
      </c>
      <c r="AL243" s="26" t="s">
        <v>4571</v>
      </c>
      <c r="AM243" s="26">
        <v>16</v>
      </c>
      <c r="AN243" s="26" t="s">
        <v>348</v>
      </c>
      <c r="AO243" s="26">
        <v>1997</v>
      </c>
      <c r="AP243" s="26">
        <v>300</v>
      </c>
      <c r="AQ243" s="26">
        <v>152</v>
      </c>
      <c r="AR243" s="26">
        <v>65</v>
      </c>
      <c r="AS243" s="26">
        <v>9.5</v>
      </c>
      <c r="AT243" s="26" t="s">
        <v>350</v>
      </c>
      <c r="AU243" s="26">
        <v>8</v>
      </c>
      <c r="AV243" s="26">
        <v>0</v>
      </c>
      <c r="AW243" s="26">
        <v>0</v>
      </c>
      <c r="AX243" s="26">
        <v>42</v>
      </c>
      <c r="AY243" s="26">
        <v>0</v>
      </c>
      <c r="AZ243" s="26">
        <v>42</v>
      </c>
      <c r="BA243" s="26">
        <v>0.4</v>
      </c>
      <c r="BB243" s="26">
        <v>2.33</v>
      </c>
      <c r="BC243" s="26">
        <v>39.270000000000003</v>
      </c>
      <c r="BD243" s="26">
        <v>55.27</v>
      </c>
      <c r="BE243" s="26"/>
      <c r="BF243" s="26"/>
      <c r="BG243" s="26"/>
      <c r="BH243" s="26"/>
      <c r="BI243" s="26"/>
      <c r="BJ243" s="26"/>
      <c r="BK243" s="26"/>
      <c r="BL243" s="26"/>
      <c r="BM243" s="26"/>
      <c r="BN243" s="26"/>
      <c r="BO243" s="26">
        <v>28</v>
      </c>
      <c r="BP243" s="26">
        <v>0</v>
      </c>
      <c r="BQ243" s="26"/>
      <c r="BR243" s="26"/>
      <c r="BS243" s="26"/>
      <c r="BT243" s="26" t="s">
        <v>4724</v>
      </c>
      <c r="BU243" s="26">
        <v>0</v>
      </c>
      <c r="BV243" s="26"/>
      <c r="BW243" s="26"/>
      <c r="BX243" s="26"/>
      <c r="BY243" s="26"/>
      <c r="BZ243" s="26"/>
      <c r="CA243" s="26"/>
      <c r="CB243" s="26"/>
      <c r="CC243" s="26">
        <v>0</v>
      </c>
      <c r="CD243" s="26"/>
      <c r="CE243" s="26"/>
      <c r="CF243" s="26"/>
      <c r="CG243" s="26"/>
      <c r="CH243" s="26"/>
      <c r="CI243" s="26"/>
      <c r="CJ243" s="26"/>
      <c r="CK243" s="26"/>
      <c r="CL243" s="26"/>
      <c r="CM243" s="26"/>
      <c r="CN243" s="26"/>
      <c r="CO243" s="26"/>
      <c r="CP243" s="26"/>
      <c r="CQ243" s="26"/>
      <c r="CR243" s="26"/>
      <c r="CS243" s="26"/>
      <c r="CT243" s="26" t="b">
        <v>1</v>
      </c>
      <c r="CU243" s="26"/>
      <c r="CV243" s="26"/>
      <c r="CW243" s="26"/>
      <c r="CX243" s="26" t="s">
        <v>353</v>
      </c>
      <c r="CY243" s="26" t="s">
        <v>330</v>
      </c>
      <c r="CZ243" s="26">
        <v>0</v>
      </c>
      <c r="DA243" s="26"/>
      <c r="DB243" s="26"/>
      <c r="DC243" s="26"/>
      <c r="DD243" s="26"/>
      <c r="DE243" s="26">
        <v>0</v>
      </c>
      <c r="DF243" s="26">
        <v>42</v>
      </c>
      <c r="DG243" s="26"/>
      <c r="DH243" s="26"/>
      <c r="DI243" s="26"/>
      <c r="DJ243" s="26"/>
      <c r="DK243" s="26"/>
      <c r="DL243" s="26"/>
      <c r="DM243" s="26"/>
      <c r="DN243" s="26">
        <v>8.4600000000000009</v>
      </c>
      <c r="DO243" s="26"/>
      <c r="DP243" s="26"/>
      <c r="DQ243" s="26"/>
      <c r="DR243" s="26" t="s">
        <v>330</v>
      </c>
      <c r="DS243" s="26" t="s">
        <v>319</v>
      </c>
      <c r="DT243" s="26" t="b">
        <v>1</v>
      </c>
      <c r="DU243" s="26" t="s">
        <v>83</v>
      </c>
      <c r="DV243" s="26">
        <v>3</v>
      </c>
      <c r="DW243" s="26"/>
      <c r="DX243" s="26"/>
      <c r="DY243" s="26"/>
      <c r="DZ243" s="26"/>
      <c r="EA243" s="26">
        <v>819783</v>
      </c>
    </row>
    <row r="244" spans="1:131">
      <c r="A244" s="42" t="s">
        <v>4733</v>
      </c>
      <c r="B244" s="26" t="s">
        <v>308</v>
      </c>
      <c r="C244" s="39">
        <v>43413</v>
      </c>
      <c r="D244" s="26" t="s">
        <v>4374</v>
      </c>
      <c r="E244" s="26" t="s">
        <v>4717</v>
      </c>
      <c r="F244" s="26" t="s">
        <v>4718</v>
      </c>
      <c r="G244" s="26" t="s">
        <v>309</v>
      </c>
      <c r="H244" s="26" t="s">
        <v>4719</v>
      </c>
      <c r="I244" s="26" t="s">
        <v>4720</v>
      </c>
      <c r="J244" s="26" t="s">
        <v>4721</v>
      </c>
      <c r="K244" s="26" t="s">
        <v>4722</v>
      </c>
      <c r="L244" s="26">
        <v>5052264</v>
      </c>
      <c r="M244" s="26">
        <v>1676023</v>
      </c>
      <c r="N244" s="26" t="s">
        <v>311</v>
      </c>
      <c r="O244" s="26" t="s">
        <v>313</v>
      </c>
      <c r="P244" s="26"/>
      <c r="Q244" s="26" t="s">
        <v>4723</v>
      </c>
      <c r="R244" s="26">
        <v>3</v>
      </c>
      <c r="S244" s="26" t="s">
        <v>317</v>
      </c>
      <c r="T244" s="26" t="s">
        <v>321</v>
      </c>
      <c r="U244" s="26" t="s">
        <v>323</v>
      </c>
      <c r="V244" s="26"/>
      <c r="W244" s="26">
        <v>1</v>
      </c>
      <c r="X244" s="26"/>
      <c r="Y244" s="26" t="s">
        <v>325</v>
      </c>
      <c r="Z244" s="26"/>
      <c r="AA244" s="26" t="b">
        <v>0</v>
      </c>
      <c r="AB244" s="26" t="s">
        <v>330</v>
      </c>
      <c r="AC244" s="26" t="s">
        <v>330</v>
      </c>
      <c r="AD244" s="26" t="s">
        <v>332</v>
      </c>
      <c r="AE244" s="26">
        <v>33</v>
      </c>
      <c r="AF244" s="40">
        <v>43319</v>
      </c>
      <c r="AG244" s="26">
        <v>1</v>
      </c>
      <c r="AH244" s="26">
        <v>0</v>
      </c>
      <c r="AI244" s="26">
        <v>29</v>
      </c>
      <c r="AJ244" s="26">
        <v>300</v>
      </c>
      <c r="AK244" s="26" t="s">
        <v>339</v>
      </c>
      <c r="AL244" s="26" t="s">
        <v>4571</v>
      </c>
      <c r="AM244" s="26">
        <v>16</v>
      </c>
      <c r="AN244" s="26" t="s">
        <v>348</v>
      </c>
      <c r="AO244" s="26">
        <v>1997</v>
      </c>
      <c r="AP244" s="26">
        <v>300</v>
      </c>
      <c r="AQ244" s="26">
        <v>152</v>
      </c>
      <c r="AR244" s="26">
        <v>65</v>
      </c>
      <c r="AS244" s="26">
        <v>9.5</v>
      </c>
      <c r="AT244" s="26" t="s">
        <v>350</v>
      </c>
      <c r="AU244" s="26">
        <v>8</v>
      </c>
      <c r="AV244" s="26">
        <v>0</v>
      </c>
      <c r="AW244" s="26">
        <v>0</v>
      </c>
      <c r="AX244" s="26">
        <v>45.7</v>
      </c>
      <c r="AY244" s="26">
        <v>0</v>
      </c>
      <c r="AZ244" s="26">
        <v>45.7</v>
      </c>
      <c r="BA244" s="26">
        <v>0.4</v>
      </c>
      <c r="BB244" s="26">
        <v>2.33</v>
      </c>
      <c r="BC244" s="26">
        <v>42.97</v>
      </c>
      <c r="BD244" s="26">
        <v>58.97</v>
      </c>
      <c r="BE244" s="26"/>
      <c r="BF244" s="26"/>
      <c r="BG244" s="26"/>
      <c r="BH244" s="26"/>
      <c r="BI244" s="26"/>
      <c r="BJ244" s="26"/>
      <c r="BK244" s="26"/>
      <c r="BL244" s="26"/>
      <c r="BM244" s="26"/>
      <c r="BN244" s="26"/>
      <c r="BO244" s="26">
        <v>28</v>
      </c>
      <c r="BP244" s="26">
        <v>0</v>
      </c>
      <c r="BQ244" s="26"/>
      <c r="BR244" s="26"/>
      <c r="BS244" s="26"/>
      <c r="BT244" s="26" t="s">
        <v>4724</v>
      </c>
      <c r="BU244" s="26">
        <v>0</v>
      </c>
      <c r="BV244" s="26"/>
      <c r="BW244" s="26"/>
      <c r="BX244" s="26"/>
      <c r="BY244" s="26"/>
      <c r="BZ244" s="26"/>
      <c r="CA244" s="26"/>
      <c r="CB244" s="26"/>
      <c r="CC244" s="26">
        <v>0</v>
      </c>
      <c r="CD244" s="26"/>
      <c r="CE244" s="26"/>
      <c r="CF244" s="26"/>
      <c r="CG244" s="26"/>
      <c r="CH244" s="26"/>
      <c r="CI244" s="26"/>
      <c r="CJ244" s="26"/>
      <c r="CK244" s="26"/>
      <c r="CL244" s="26"/>
      <c r="CM244" s="26"/>
      <c r="CN244" s="26"/>
      <c r="CO244" s="26"/>
      <c r="CP244" s="26"/>
      <c r="CQ244" s="26"/>
      <c r="CR244" s="26"/>
      <c r="CS244" s="26"/>
      <c r="CT244" s="26" t="b">
        <v>1</v>
      </c>
      <c r="CU244" s="26"/>
      <c r="CV244" s="26"/>
      <c r="CW244" s="26"/>
      <c r="CX244" s="26" t="s">
        <v>353</v>
      </c>
      <c r="CY244" s="26" t="s">
        <v>330</v>
      </c>
      <c r="CZ244" s="26">
        <v>0</v>
      </c>
      <c r="DA244" s="26"/>
      <c r="DB244" s="26"/>
      <c r="DC244" s="26"/>
      <c r="DD244" s="26"/>
      <c r="DE244" s="26">
        <v>33</v>
      </c>
      <c r="DF244" s="26">
        <v>45.7</v>
      </c>
      <c r="DG244" s="26"/>
      <c r="DH244" s="26"/>
      <c r="DI244" s="26"/>
      <c r="DJ244" s="26"/>
      <c r="DK244" s="26"/>
      <c r="DL244" s="26"/>
      <c r="DM244" s="26"/>
      <c r="DN244" s="26">
        <v>19.829999999999998</v>
      </c>
      <c r="DO244" s="26"/>
      <c r="DP244" s="26"/>
      <c r="DQ244" s="26"/>
      <c r="DR244" s="26" t="s">
        <v>330</v>
      </c>
      <c r="DS244" s="26" t="s">
        <v>319</v>
      </c>
      <c r="DT244" s="26" t="b">
        <v>1</v>
      </c>
      <c r="DU244" s="26" t="s">
        <v>83</v>
      </c>
      <c r="DV244" s="26">
        <v>3</v>
      </c>
      <c r="DW244" s="26"/>
      <c r="DX244" s="26"/>
      <c r="DY244" s="26"/>
      <c r="DZ244" s="26"/>
      <c r="EA244" s="26">
        <v>819783</v>
      </c>
    </row>
    <row r="245" spans="1:131">
      <c r="A245" s="42" t="s">
        <v>4180</v>
      </c>
      <c r="B245" s="26" t="s">
        <v>308</v>
      </c>
      <c r="C245" s="39">
        <v>43413</v>
      </c>
      <c r="D245" s="26" t="s">
        <v>4374</v>
      </c>
      <c r="E245" s="26" t="s">
        <v>4717</v>
      </c>
      <c r="F245" s="26" t="s">
        <v>4718</v>
      </c>
      <c r="G245" s="26" t="s">
        <v>309</v>
      </c>
      <c r="H245" s="26" t="s">
        <v>4719</v>
      </c>
      <c r="I245" s="26" t="s">
        <v>4720</v>
      </c>
      <c r="J245" s="26" t="s">
        <v>4721</v>
      </c>
      <c r="K245" s="26" t="s">
        <v>4722</v>
      </c>
      <c r="L245" s="26">
        <v>5052264</v>
      </c>
      <c r="M245" s="26">
        <v>1676023</v>
      </c>
      <c r="N245" s="26" t="s">
        <v>311</v>
      </c>
      <c r="O245" s="26" t="s">
        <v>313</v>
      </c>
      <c r="P245" s="26"/>
      <c r="Q245" s="26" t="s">
        <v>4723</v>
      </c>
      <c r="R245" s="26">
        <v>3</v>
      </c>
      <c r="S245" s="26" t="s">
        <v>4372</v>
      </c>
      <c r="T245" s="26" t="s">
        <v>321</v>
      </c>
      <c r="U245" s="26" t="s">
        <v>323</v>
      </c>
      <c r="V245" s="26"/>
      <c r="W245" s="26">
        <v>2</v>
      </c>
      <c r="X245" s="26"/>
      <c r="Y245" s="26" t="s">
        <v>328</v>
      </c>
      <c r="Z245" s="26"/>
      <c r="AA245" s="26" t="s">
        <v>329</v>
      </c>
      <c r="AB245" s="26" t="s">
        <v>331</v>
      </c>
      <c r="AC245" s="26" t="s">
        <v>258</v>
      </c>
      <c r="AD245" s="26" t="s">
        <v>335</v>
      </c>
      <c r="AE245" s="26">
        <v>33</v>
      </c>
      <c r="AF245" s="40">
        <v>43319</v>
      </c>
      <c r="AG245" s="26" t="s">
        <v>336</v>
      </c>
      <c r="AH245" s="26">
        <v>0</v>
      </c>
      <c r="AI245" s="26">
        <v>29</v>
      </c>
      <c r="AJ245" s="26">
        <v>300</v>
      </c>
      <c r="AK245" s="26" t="s">
        <v>339</v>
      </c>
      <c r="AL245" s="26" t="s">
        <v>4571</v>
      </c>
      <c r="AM245" s="26">
        <v>17.5</v>
      </c>
      <c r="AN245" s="26" t="s">
        <v>348</v>
      </c>
      <c r="AO245" s="26">
        <v>1997</v>
      </c>
      <c r="AP245" s="26">
        <v>300</v>
      </c>
      <c r="AQ245" s="26">
        <v>152</v>
      </c>
      <c r="AR245" s="26">
        <v>62</v>
      </c>
      <c r="AS245" s="26">
        <v>4.9000000000000004</v>
      </c>
      <c r="AT245" s="26" t="s">
        <v>350</v>
      </c>
      <c r="AU245" s="26">
        <v>6</v>
      </c>
      <c r="AV245" s="26">
        <v>0</v>
      </c>
      <c r="AW245" s="26">
        <v>0</v>
      </c>
      <c r="AX245" s="26">
        <v>43</v>
      </c>
      <c r="AY245" s="26">
        <v>0</v>
      </c>
      <c r="AZ245" s="26">
        <v>43</v>
      </c>
      <c r="BA245" s="26">
        <v>0.6</v>
      </c>
      <c r="BB245" s="26">
        <v>2.9</v>
      </c>
      <c r="BC245" s="26">
        <v>39</v>
      </c>
      <c r="BD245" s="26">
        <v>56.5</v>
      </c>
      <c r="BE245" s="26"/>
      <c r="BF245" s="26"/>
      <c r="BG245" s="26"/>
      <c r="BH245" s="26"/>
      <c r="BI245" s="26"/>
      <c r="BJ245" s="26"/>
      <c r="BK245" s="26"/>
      <c r="BL245" s="26"/>
      <c r="BM245" s="26"/>
      <c r="BN245" s="26"/>
      <c r="BO245" s="26">
        <v>28</v>
      </c>
      <c r="BP245" s="26">
        <v>0</v>
      </c>
      <c r="BQ245" s="26"/>
      <c r="BR245" s="26"/>
      <c r="BS245" s="26"/>
      <c r="BT245" s="26" t="s">
        <v>4724</v>
      </c>
      <c r="BU245" s="26">
        <v>0</v>
      </c>
      <c r="BV245" s="26"/>
      <c r="BW245" s="26"/>
      <c r="BX245" s="26"/>
      <c r="BY245" s="26"/>
      <c r="BZ245" s="26"/>
      <c r="CA245" s="26"/>
      <c r="CB245" s="26"/>
      <c r="CC245" s="26">
        <v>0</v>
      </c>
      <c r="CD245" s="26"/>
      <c r="CE245" s="26"/>
      <c r="CF245" s="26"/>
      <c r="CG245" s="26"/>
      <c r="CH245" s="26"/>
      <c r="CI245" s="26"/>
      <c r="CJ245" s="26"/>
      <c r="CK245" s="26"/>
      <c r="CL245" s="26"/>
      <c r="CM245" s="26"/>
      <c r="CN245" s="26"/>
      <c r="CO245" s="26"/>
      <c r="CP245" s="26"/>
      <c r="CQ245" s="26"/>
      <c r="CR245" s="26"/>
      <c r="CS245" s="26"/>
      <c r="CT245" s="26" t="b">
        <v>1</v>
      </c>
      <c r="CU245" s="26"/>
      <c r="CV245" s="26"/>
      <c r="CW245" s="26"/>
      <c r="CX245" s="26">
        <v>43314</v>
      </c>
      <c r="CY245" s="26" t="s">
        <v>330</v>
      </c>
      <c r="CZ245" s="26">
        <v>0</v>
      </c>
      <c r="DA245" s="26"/>
      <c r="DB245" s="26"/>
      <c r="DC245" s="26"/>
      <c r="DD245" s="26"/>
      <c r="DE245" s="26">
        <v>0</v>
      </c>
      <c r="DF245" s="26">
        <v>43</v>
      </c>
      <c r="DG245" s="26"/>
      <c r="DH245" s="26"/>
      <c r="DI245" s="26"/>
      <c r="DJ245" s="26"/>
      <c r="DK245" s="26"/>
      <c r="DL245" s="26"/>
      <c r="DM245" s="26"/>
      <c r="DN245" s="26">
        <v>7.95</v>
      </c>
      <c r="DO245" s="26"/>
      <c r="DP245" s="26"/>
      <c r="DQ245" s="26"/>
      <c r="DR245" s="26" t="s">
        <v>330</v>
      </c>
      <c r="DS245" s="26" t="s">
        <v>319</v>
      </c>
      <c r="DT245" s="26" t="b">
        <v>1</v>
      </c>
      <c r="DU245" s="26" t="s">
        <v>360</v>
      </c>
      <c r="DV245" s="26">
        <v>3</v>
      </c>
      <c r="DW245" s="26"/>
      <c r="DX245" s="26"/>
      <c r="DY245" s="26"/>
      <c r="DZ245" s="26"/>
      <c r="EA245" s="26">
        <v>819783</v>
      </c>
    </row>
    <row r="246" spans="1:131">
      <c r="A246" s="42" t="s">
        <v>4734</v>
      </c>
      <c r="B246" s="26" t="s">
        <v>308</v>
      </c>
      <c r="C246" s="39">
        <v>43413</v>
      </c>
      <c r="D246" s="26" t="s">
        <v>4374</v>
      </c>
      <c r="E246" s="26" t="s">
        <v>4717</v>
      </c>
      <c r="F246" s="26" t="s">
        <v>4718</v>
      </c>
      <c r="G246" s="26" t="s">
        <v>309</v>
      </c>
      <c r="H246" s="26" t="s">
        <v>4719</v>
      </c>
      <c r="I246" s="26" t="s">
        <v>4720</v>
      </c>
      <c r="J246" s="26" t="s">
        <v>4721</v>
      </c>
      <c r="K246" s="26" t="s">
        <v>4722</v>
      </c>
      <c r="L246" s="26">
        <v>5052264</v>
      </c>
      <c r="M246" s="26">
        <v>1676023</v>
      </c>
      <c r="N246" s="26" t="s">
        <v>311</v>
      </c>
      <c r="O246" s="26" t="s">
        <v>313</v>
      </c>
      <c r="P246" s="26"/>
      <c r="Q246" s="26" t="s">
        <v>4723</v>
      </c>
      <c r="R246" s="26">
        <v>3</v>
      </c>
      <c r="S246" s="26" t="s">
        <v>318</v>
      </c>
      <c r="T246" s="26" t="s">
        <v>321</v>
      </c>
      <c r="U246" s="26" t="s">
        <v>323</v>
      </c>
      <c r="V246" s="26"/>
      <c r="W246" s="26">
        <v>1</v>
      </c>
      <c r="X246" s="26"/>
      <c r="Y246" s="26" t="s">
        <v>328</v>
      </c>
      <c r="Z246" s="26"/>
      <c r="AA246" s="26" t="s">
        <v>329</v>
      </c>
      <c r="AB246" s="26" t="s">
        <v>331</v>
      </c>
      <c r="AC246" s="26" t="s">
        <v>258</v>
      </c>
      <c r="AD246" s="26" t="s">
        <v>335</v>
      </c>
      <c r="AE246" s="26">
        <v>33</v>
      </c>
      <c r="AF246" s="40">
        <v>43319</v>
      </c>
      <c r="AG246" s="26" t="s">
        <v>336</v>
      </c>
      <c r="AH246" s="26">
        <v>0</v>
      </c>
      <c r="AI246" s="26">
        <v>29</v>
      </c>
      <c r="AJ246" s="26">
        <v>300</v>
      </c>
      <c r="AK246" s="26" t="s">
        <v>339</v>
      </c>
      <c r="AL246" s="26" t="s">
        <v>4571</v>
      </c>
      <c r="AM246" s="26">
        <v>17.5</v>
      </c>
      <c r="AN246" s="26" t="s">
        <v>348</v>
      </c>
      <c r="AO246" s="26">
        <v>1997</v>
      </c>
      <c r="AP246" s="26">
        <v>300</v>
      </c>
      <c r="AQ246" s="26">
        <v>152</v>
      </c>
      <c r="AR246" s="26">
        <v>62</v>
      </c>
      <c r="AS246" s="26">
        <v>4.9000000000000004</v>
      </c>
      <c r="AT246" s="26" t="s">
        <v>350</v>
      </c>
      <c r="AU246" s="26">
        <v>6</v>
      </c>
      <c r="AV246" s="26">
        <v>0</v>
      </c>
      <c r="AW246" s="26">
        <v>0</v>
      </c>
      <c r="AX246" s="26">
        <v>49</v>
      </c>
      <c r="AY246" s="26">
        <v>0</v>
      </c>
      <c r="AZ246" s="26">
        <v>49</v>
      </c>
      <c r="BA246" s="26">
        <v>0.6</v>
      </c>
      <c r="BB246" s="26">
        <v>2.9</v>
      </c>
      <c r="BC246" s="26">
        <v>45</v>
      </c>
      <c r="BD246" s="26">
        <v>62.5</v>
      </c>
      <c r="BE246" s="26"/>
      <c r="BF246" s="26"/>
      <c r="BG246" s="26"/>
      <c r="BH246" s="26"/>
      <c r="BI246" s="26"/>
      <c r="BJ246" s="26"/>
      <c r="BK246" s="26"/>
      <c r="BL246" s="26"/>
      <c r="BM246" s="26"/>
      <c r="BN246" s="26"/>
      <c r="BO246" s="26">
        <v>28</v>
      </c>
      <c r="BP246" s="26">
        <v>0</v>
      </c>
      <c r="BQ246" s="26"/>
      <c r="BR246" s="26"/>
      <c r="BS246" s="26"/>
      <c r="BT246" s="26" t="s">
        <v>4724</v>
      </c>
      <c r="BU246" s="26">
        <v>0</v>
      </c>
      <c r="BV246" s="26"/>
      <c r="BW246" s="26"/>
      <c r="BX246" s="26"/>
      <c r="BY246" s="26"/>
      <c r="BZ246" s="26"/>
      <c r="CA246" s="26"/>
      <c r="CB246" s="26"/>
      <c r="CC246" s="26">
        <v>0</v>
      </c>
      <c r="CD246" s="26"/>
      <c r="CE246" s="26"/>
      <c r="CF246" s="26"/>
      <c r="CG246" s="26"/>
      <c r="CH246" s="26"/>
      <c r="CI246" s="26"/>
      <c r="CJ246" s="26"/>
      <c r="CK246" s="26"/>
      <c r="CL246" s="26"/>
      <c r="CM246" s="26"/>
      <c r="CN246" s="26"/>
      <c r="CO246" s="26"/>
      <c r="CP246" s="26"/>
      <c r="CQ246" s="26"/>
      <c r="CR246" s="26"/>
      <c r="CS246" s="26"/>
      <c r="CT246" s="26" t="b">
        <v>1</v>
      </c>
      <c r="CU246" s="26"/>
      <c r="CV246" s="26"/>
      <c r="CW246" s="26"/>
      <c r="CX246" s="26">
        <v>43314</v>
      </c>
      <c r="CY246" s="26" t="s">
        <v>330</v>
      </c>
      <c r="CZ246" s="26">
        <v>0</v>
      </c>
      <c r="DA246" s="26"/>
      <c r="DB246" s="26"/>
      <c r="DC246" s="26"/>
      <c r="DD246" s="26"/>
      <c r="DE246" s="26">
        <v>16.399999999999999</v>
      </c>
      <c r="DF246" s="26">
        <v>49</v>
      </c>
      <c r="DG246" s="26"/>
      <c r="DH246" s="26"/>
      <c r="DI246" s="26"/>
      <c r="DJ246" s="26"/>
      <c r="DK246" s="26"/>
      <c r="DL246" s="26"/>
      <c r="DM246" s="26"/>
      <c r="DN246" s="26">
        <v>31.64</v>
      </c>
      <c r="DO246" s="26"/>
      <c r="DP246" s="26"/>
      <c r="DQ246" s="26"/>
      <c r="DR246" s="26" t="s">
        <v>330</v>
      </c>
      <c r="DS246" s="26" t="s">
        <v>319</v>
      </c>
      <c r="DT246" s="26" t="b">
        <v>1</v>
      </c>
      <c r="DU246" s="26" t="s">
        <v>360</v>
      </c>
      <c r="DV246" s="26">
        <v>3</v>
      </c>
      <c r="DW246" s="26"/>
      <c r="DX246" s="26"/>
      <c r="DY246" s="26"/>
      <c r="DZ246" s="26"/>
      <c r="EA246" s="26">
        <v>819783</v>
      </c>
    </row>
    <row r="247" spans="1:131">
      <c r="A247" s="42" t="s">
        <v>4735</v>
      </c>
      <c r="B247" s="26" t="s">
        <v>308</v>
      </c>
      <c r="C247" s="39">
        <v>43413</v>
      </c>
      <c r="D247" s="26" t="s">
        <v>4374</v>
      </c>
      <c r="E247" s="26" t="s">
        <v>4717</v>
      </c>
      <c r="F247" s="26" t="s">
        <v>4718</v>
      </c>
      <c r="G247" s="26" t="s">
        <v>309</v>
      </c>
      <c r="H247" s="26" t="s">
        <v>4719</v>
      </c>
      <c r="I247" s="26" t="s">
        <v>4720</v>
      </c>
      <c r="J247" s="26" t="s">
        <v>4721</v>
      </c>
      <c r="K247" s="26" t="s">
        <v>4722</v>
      </c>
      <c r="L247" s="26">
        <v>5052264</v>
      </c>
      <c r="M247" s="26">
        <v>1676023</v>
      </c>
      <c r="N247" s="26" t="s">
        <v>311</v>
      </c>
      <c r="O247" s="26" t="s">
        <v>313</v>
      </c>
      <c r="P247" s="26"/>
      <c r="Q247" s="26" t="s">
        <v>4723</v>
      </c>
      <c r="R247" s="26">
        <v>3</v>
      </c>
      <c r="S247" s="26" t="s">
        <v>319</v>
      </c>
      <c r="T247" s="26" t="s">
        <v>321</v>
      </c>
      <c r="U247" s="26" t="s">
        <v>323</v>
      </c>
      <c r="V247" s="26"/>
      <c r="W247" s="26">
        <v>4</v>
      </c>
      <c r="X247" s="26"/>
      <c r="Y247" s="26" t="s">
        <v>327</v>
      </c>
      <c r="Z247" s="26"/>
      <c r="AA247" s="26" t="s">
        <v>329</v>
      </c>
      <c r="AB247" s="26" t="s">
        <v>331</v>
      </c>
      <c r="AC247" s="26" t="s">
        <v>258</v>
      </c>
      <c r="AD247" s="26" t="s">
        <v>335</v>
      </c>
      <c r="AE247" s="26">
        <v>33</v>
      </c>
      <c r="AF247" s="26">
        <v>43319</v>
      </c>
      <c r="AG247" s="26" t="s">
        <v>336</v>
      </c>
      <c r="AH247" s="26">
        <v>0</v>
      </c>
      <c r="AI247" s="26">
        <v>29</v>
      </c>
      <c r="AJ247" s="26">
        <v>300</v>
      </c>
      <c r="AK247" s="26" t="s">
        <v>339</v>
      </c>
      <c r="AL247" s="26" t="s">
        <v>4571</v>
      </c>
      <c r="AM247" s="26">
        <v>17.8</v>
      </c>
      <c r="AN247" s="26" t="s">
        <v>348</v>
      </c>
      <c r="AO247" s="26">
        <v>1997</v>
      </c>
      <c r="AP247" s="26">
        <v>300</v>
      </c>
      <c r="AQ247" s="26">
        <v>152</v>
      </c>
      <c r="AR247" s="26">
        <v>63</v>
      </c>
      <c r="AS247" s="26">
        <v>4.3</v>
      </c>
      <c r="AT247" s="26" t="s">
        <v>350</v>
      </c>
      <c r="AU247" s="26">
        <v>6</v>
      </c>
      <c r="AV247" s="26">
        <v>0</v>
      </c>
      <c r="AW247" s="26">
        <v>0</v>
      </c>
      <c r="AX247" s="26">
        <v>44</v>
      </c>
      <c r="AY247" s="26">
        <v>0</v>
      </c>
      <c r="AZ247" s="26">
        <v>44</v>
      </c>
      <c r="BA247" s="26">
        <v>0.6</v>
      </c>
      <c r="BB247" s="26">
        <v>3.08</v>
      </c>
      <c r="BC247" s="26">
        <v>39.82</v>
      </c>
      <c r="BD247" s="26">
        <v>57.62</v>
      </c>
      <c r="BE247" s="26"/>
      <c r="BF247" s="26"/>
      <c r="BG247" s="26"/>
      <c r="BH247" s="26"/>
      <c r="BI247" s="26"/>
      <c r="BJ247" s="26"/>
      <c r="BK247" s="26"/>
      <c r="BL247" s="26"/>
      <c r="BM247" s="26"/>
      <c r="BN247" s="26"/>
      <c r="BO247" s="26">
        <v>28</v>
      </c>
      <c r="BP247" s="26">
        <v>0</v>
      </c>
      <c r="BQ247" s="26"/>
      <c r="BR247" s="26"/>
      <c r="BS247" s="26"/>
      <c r="BT247" s="26" t="s">
        <v>4724</v>
      </c>
      <c r="BU247" s="26">
        <v>0</v>
      </c>
      <c r="BV247" s="26"/>
      <c r="BW247" s="26"/>
      <c r="BX247" s="26"/>
      <c r="BY247" s="26"/>
      <c r="BZ247" s="26"/>
      <c r="CA247" s="26"/>
      <c r="CB247" s="26"/>
      <c r="CC247" s="26">
        <v>0</v>
      </c>
      <c r="CD247" s="26"/>
      <c r="CE247" s="26"/>
      <c r="CF247" s="26"/>
      <c r="CG247" s="26"/>
      <c r="CH247" s="26"/>
      <c r="CI247" s="26"/>
      <c r="CJ247" s="26"/>
      <c r="CK247" s="26"/>
      <c r="CL247" s="26"/>
      <c r="CM247" s="26"/>
      <c r="CN247" s="26"/>
      <c r="CO247" s="26"/>
      <c r="CP247" s="26"/>
      <c r="CQ247" s="26"/>
      <c r="CR247" s="26"/>
      <c r="CS247" s="26"/>
      <c r="CT247" s="26" t="b">
        <v>1</v>
      </c>
      <c r="CU247" s="26"/>
      <c r="CV247" s="26"/>
      <c r="CW247" s="26"/>
      <c r="CX247" s="26">
        <v>43314</v>
      </c>
      <c r="CY247" s="26" t="s">
        <v>330</v>
      </c>
      <c r="CZ247" s="26">
        <v>0</v>
      </c>
      <c r="DA247" s="26"/>
      <c r="DB247" s="26"/>
      <c r="DC247" s="26"/>
      <c r="DD247" s="26"/>
      <c r="DE247" s="26">
        <v>33</v>
      </c>
      <c r="DF247" s="26">
        <v>44</v>
      </c>
      <c r="DG247" s="26"/>
      <c r="DH247" s="26"/>
      <c r="DI247" s="26"/>
      <c r="DJ247" s="26"/>
      <c r="DK247" s="26"/>
      <c r="DL247" s="26"/>
      <c r="DM247" s="26"/>
      <c r="DN247" s="26">
        <v>9.6</v>
      </c>
      <c r="DO247" s="26"/>
      <c r="DP247" s="26"/>
      <c r="DQ247" s="26"/>
      <c r="DR247" s="26" t="s">
        <v>330</v>
      </c>
      <c r="DS247" s="26" t="s">
        <v>319</v>
      </c>
      <c r="DT247" s="26" t="b">
        <v>1</v>
      </c>
      <c r="DU247" s="26" t="s">
        <v>359</v>
      </c>
      <c r="DV247" s="26">
        <v>3</v>
      </c>
      <c r="DW247" s="26"/>
      <c r="DX247" s="26"/>
      <c r="DY247" s="26"/>
      <c r="DZ247" s="26"/>
      <c r="EA247" s="26">
        <v>819783</v>
      </c>
    </row>
    <row r="248" spans="1:131">
      <c r="A248" s="42" t="s">
        <v>4736</v>
      </c>
      <c r="B248" s="26" t="s">
        <v>308</v>
      </c>
      <c r="C248" s="39">
        <v>43416</v>
      </c>
      <c r="D248" s="26" t="s">
        <v>4374</v>
      </c>
      <c r="E248" s="26" t="s">
        <v>4737</v>
      </c>
      <c r="F248" s="26" t="s">
        <v>4738</v>
      </c>
      <c r="G248" s="26" t="s">
        <v>309</v>
      </c>
      <c r="H248" s="26" t="s">
        <v>4451</v>
      </c>
      <c r="I248" s="26" t="s">
        <v>4739</v>
      </c>
      <c r="J248" s="26" t="s">
        <v>4740</v>
      </c>
      <c r="K248" s="26" t="s">
        <v>4741</v>
      </c>
      <c r="L248" s="26">
        <v>5041803</v>
      </c>
      <c r="M248" s="26">
        <v>1687343</v>
      </c>
      <c r="N248" s="26" t="s">
        <v>311</v>
      </c>
      <c r="O248" s="26" t="s">
        <v>312</v>
      </c>
      <c r="P248" s="26"/>
      <c r="Q248" s="26" t="s">
        <v>4742</v>
      </c>
      <c r="R248" s="26">
        <v>1</v>
      </c>
      <c r="S248" s="26" t="s">
        <v>315</v>
      </c>
      <c r="T248" s="26" t="s">
        <v>321</v>
      </c>
      <c r="U248" s="26" t="s">
        <v>323</v>
      </c>
      <c r="V248" s="26"/>
      <c r="W248" s="26">
        <v>1</v>
      </c>
      <c r="X248" s="26"/>
      <c r="Y248" s="26" t="s">
        <v>324</v>
      </c>
      <c r="Z248" s="26"/>
      <c r="AA248" s="26" t="b">
        <v>0</v>
      </c>
      <c r="AB248" s="26" t="s">
        <v>330</v>
      </c>
      <c r="AC248" s="26" t="s">
        <v>330</v>
      </c>
      <c r="AD248" s="26" t="s">
        <v>332</v>
      </c>
      <c r="AE248" s="26">
        <v>37</v>
      </c>
      <c r="AF248" s="40">
        <v>43319</v>
      </c>
      <c r="AG248" s="26">
        <v>1</v>
      </c>
      <c r="AH248" s="26">
        <v>0</v>
      </c>
      <c r="AI248" s="26">
        <v>33</v>
      </c>
      <c r="AJ248" s="26">
        <v>20</v>
      </c>
      <c r="AK248" s="26" t="s">
        <v>339</v>
      </c>
      <c r="AL248" s="26" t="s">
        <v>344</v>
      </c>
      <c r="AM248" s="26">
        <v>15.6</v>
      </c>
      <c r="AN248" s="26" t="s">
        <v>347</v>
      </c>
      <c r="AO248" s="26">
        <v>1933</v>
      </c>
      <c r="AP248" s="26">
        <v>261</v>
      </c>
      <c r="AQ248" s="26">
        <v>146</v>
      </c>
      <c r="AR248" s="26">
        <v>68</v>
      </c>
      <c r="AS248" s="26">
        <v>10.9</v>
      </c>
      <c r="AT248" s="26" t="s">
        <v>350</v>
      </c>
      <c r="AU248" s="26">
        <v>5</v>
      </c>
      <c r="AV248" s="26">
        <v>0</v>
      </c>
      <c r="AW248" s="26">
        <v>0</v>
      </c>
      <c r="AX248" s="26">
        <v>46</v>
      </c>
      <c r="AY248" s="26">
        <v>0</v>
      </c>
      <c r="AZ248" s="26">
        <v>46</v>
      </c>
      <c r="BA248" s="26">
        <v>0.4</v>
      </c>
      <c r="BB248" s="26">
        <v>2.34</v>
      </c>
      <c r="BC248" s="26">
        <v>43.26</v>
      </c>
      <c r="BD248" s="26">
        <v>58.86</v>
      </c>
      <c r="BE248" s="26"/>
      <c r="BF248" s="26"/>
      <c r="BG248" s="26"/>
      <c r="BH248" s="26"/>
      <c r="BI248" s="26"/>
      <c r="BJ248" s="26"/>
      <c r="BK248" s="26"/>
      <c r="BL248" s="26"/>
      <c r="BM248" s="26"/>
      <c r="BN248" s="26"/>
      <c r="BO248" s="26">
        <v>32.03</v>
      </c>
      <c r="BP248" s="26">
        <v>0</v>
      </c>
      <c r="BQ248" s="26"/>
      <c r="BR248" s="26"/>
      <c r="BS248" s="26"/>
      <c r="BT248" s="26" t="s">
        <v>4743</v>
      </c>
      <c r="BU248" s="26">
        <v>0</v>
      </c>
      <c r="BV248" s="26"/>
      <c r="BW248" s="26"/>
      <c r="BX248" s="26"/>
      <c r="BY248" s="26"/>
      <c r="BZ248" s="26"/>
      <c r="CA248" s="26"/>
      <c r="CB248" s="26"/>
      <c r="CC248" s="26">
        <v>0</v>
      </c>
      <c r="CD248" s="26"/>
      <c r="CE248" s="26"/>
      <c r="CF248" s="26"/>
      <c r="CG248" s="26"/>
      <c r="CH248" s="26"/>
      <c r="CI248" s="26"/>
      <c r="CJ248" s="26"/>
      <c r="CK248" s="26"/>
      <c r="CL248" s="26"/>
      <c r="CM248" s="26"/>
      <c r="CN248" s="26"/>
      <c r="CO248" s="26"/>
      <c r="CP248" s="26"/>
      <c r="CQ248" s="26"/>
      <c r="CR248" s="26"/>
      <c r="CS248" s="26"/>
      <c r="CT248" s="26" t="b">
        <v>1</v>
      </c>
      <c r="CU248" s="26"/>
      <c r="CV248" s="26"/>
      <c r="CW248" s="26"/>
      <c r="CX248" s="26" t="s">
        <v>353</v>
      </c>
      <c r="CY248" s="26" t="s">
        <v>330</v>
      </c>
      <c r="CZ248" s="26">
        <v>0</v>
      </c>
      <c r="DA248" s="26"/>
      <c r="DB248" s="26"/>
      <c r="DC248" s="26"/>
      <c r="DD248" s="26"/>
      <c r="DE248" s="26">
        <v>15.2</v>
      </c>
      <c r="DF248" s="26">
        <v>46</v>
      </c>
      <c r="DG248" s="26"/>
      <c r="DH248" s="26"/>
      <c r="DI248" s="26"/>
      <c r="DJ248" s="26"/>
      <c r="DK248" s="26"/>
      <c r="DL248" s="26"/>
      <c r="DM248" s="26"/>
      <c r="DN248" s="26">
        <v>21.17</v>
      </c>
      <c r="DO248" s="26"/>
      <c r="DP248" s="26"/>
      <c r="DQ248" s="26"/>
      <c r="DR248" s="26" t="s">
        <v>330</v>
      </c>
      <c r="DS248" s="26" t="s">
        <v>319</v>
      </c>
      <c r="DT248" s="26" t="b">
        <v>1</v>
      </c>
      <c r="DU248" s="26" t="s">
        <v>83</v>
      </c>
      <c r="DV248" s="26">
        <v>3</v>
      </c>
      <c r="DW248" s="26"/>
      <c r="DX248" s="26"/>
      <c r="DY248" s="26"/>
      <c r="DZ248" s="26"/>
      <c r="EA248" s="26">
        <v>553258</v>
      </c>
    </row>
    <row r="249" spans="1:131">
      <c r="A249" s="42" t="s">
        <v>4744</v>
      </c>
      <c r="B249" s="26" t="s">
        <v>308</v>
      </c>
      <c r="C249" s="39">
        <v>43416</v>
      </c>
      <c r="D249" s="26" t="s">
        <v>4374</v>
      </c>
      <c r="E249" s="26" t="s">
        <v>4737</v>
      </c>
      <c r="F249" s="26" t="s">
        <v>4738</v>
      </c>
      <c r="G249" s="26" t="s">
        <v>309</v>
      </c>
      <c r="H249" s="26" t="s">
        <v>4451</v>
      </c>
      <c r="I249" s="26" t="s">
        <v>4739</v>
      </c>
      <c r="J249" s="26" t="s">
        <v>4740</v>
      </c>
      <c r="K249" s="26" t="s">
        <v>4741</v>
      </c>
      <c r="L249" s="26">
        <v>5041803</v>
      </c>
      <c r="M249" s="26">
        <v>1687343</v>
      </c>
      <c r="N249" s="26" t="s">
        <v>311</v>
      </c>
      <c r="O249" s="26" t="s">
        <v>312</v>
      </c>
      <c r="P249" s="26"/>
      <c r="Q249" s="26" t="s">
        <v>4742</v>
      </c>
      <c r="R249" s="26">
        <v>1</v>
      </c>
      <c r="S249" s="26" t="s">
        <v>317</v>
      </c>
      <c r="T249" s="26" t="s">
        <v>321</v>
      </c>
      <c r="U249" s="26" t="s">
        <v>323</v>
      </c>
      <c r="V249" s="26"/>
      <c r="W249" s="26">
        <v>1</v>
      </c>
      <c r="X249" s="26"/>
      <c r="Y249" s="26" t="s">
        <v>325</v>
      </c>
      <c r="Z249" s="26"/>
      <c r="AA249" s="26" t="b">
        <v>0</v>
      </c>
      <c r="AB249" s="26" t="s">
        <v>330</v>
      </c>
      <c r="AC249" s="26" t="s">
        <v>330</v>
      </c>
      <c r="AD249" s="26" t="s">
        <v>332</v>
      </c>
      <c r="AE249" s="26">
        <v>37</v>
      </c>
      <c r="AF249" s="40">
        <v>43319</v>
      </c>
      <c r="AG249" s="26" t="s">
        <v>336</v>
      </c>
      <c r="AH249" s="26">
        <v>0</v>
      </c>
      <c r="AI249" s="26">
        <v>33</v>
      </c>
      <c r="AJ249" s="26">
        <v>20</v>
      </c>
      <c r="AK249" s="26" t="s">
        <v>339</v>
      </c>
      <c r="AL249" s="26" t="s">
        <v>344</v>
      </c>
      <c r="AM249" s="26">
        <v>16.100000000000001</v>
      </c>
      <c r="AN249" s="26" t="s">
        <v>347</v>
      </c>
      <c r="AO249" s="26">
        <v>1933</v>
      </c>
      <c r="AP249" s="26">
        <v>261</v>
      </c>
      <c r="AQ249" s="26">
        <v>146</v>
      </c>
      <c r="AR249" s="26">
        <v>65</v>
      </c>
      <c r="AS249" s="26">
        <v>10</v>
      </c>
      <c r="AT249" s="26" t="s">
        <v>350</v>
      </c>
      <c r="AU249" s="26">
        <v>5</v>
      </c>
      <c r="AV249" s="26">
        <v>0</v>
      </c>
      <c r="AW249" s="26">
        <v>0</v>
      </c>
      <c r="AX249" s="26">
        <v>46</v>
      </c>
      <c r="AY249" s="26">
        <v>0</v>
      </c>
      <c r="AZ249" s="26">
        <v>46</v>
      </c>
      <c r="BA249" s="26">
        <v>0.4</v>
      </c>
      <c r="BB249" s="26">
        <v>2.4900000000000002</v>
      </c>
      <c r="BC249" s="26">
        <v>43.11</v>
      </c>
      <c r="BD249" s="26">
        <v>59.21</v>
      </c>
      <c r="BE249" s="26"/>
      <c r="BF249" s="26"/>
      <c r="BG249" s="26"/>
      <c r="BH249" s="26"/>
      <c r="BI249" s="26"/>
      <c r="BJ249" s="26"/>
      <c r="BK249" s="26"/>
      <c r="BL249" s="26"/>
      <c r="BM249" s="26"/>
      <c r="BN249" s="26"/>
      <c r="BO249" s="26">
        <v>32.03</v>
      </c>
      <c r="BP249" s="26">
        <v>0</v>
      </c>
      <c r="BQ249" s="26"/>
      <c r="BR249" s="26"/>
      <c r="BS249" s="26"/>
      <c r="BT249" s="26" t="s">
        <v>4743</v>
      </c>
      <c r="BU249" s="26">
        <v>0</v>
      </c>
      <c r="BV249" s="26"/>
      <c r="BW249" s="26"/>
      <c r="BX249" s="26"/>
      <c r="BY249" s="26"/>
      <c r="BZ249" s="26"/>
      <c r="CA249" s="26"/>
      <c r="CB249" s="26"/>
      <c r="CC249" s="26">
        <v>0</v>
      </c>
      <c r="CD249" s="26"/>
      <c r="CE249" s="26"/>
      <c r="CF249" s="26"/>
      <c r="CG249" s="26"/>
      <c r="CH249" s="26"/>
      <c r="CI249" s="26"/>
      <c r="CJ249" s="26"/>
      <c r="CK249" s="26"/>
      <c r="CL249" s="26"/>
      <c r="CM249" s="26"/>
      <c r="CN249" s="26"/>
      <c r="CO249" s="26"/>
      <c r="CP249" s="26"/>
      <c r="CQ249" s="26"/>
      <c r="CR249" s="26"/>
      <c r="CS249" s="26"/>
      <c r="CT249" s="26" t="b">
        <v>1</v>
      </c>
      <c r="CU249" s="26"/>
      <c r="CV249" s="26"/>
      <c r="CW249" s="26"/>
      <c r="CX249" s="26" t="s">
        <v>353</v>
      </c>
      <c r="CY249" s="26" t="s">
        <v>330</v>
      </c>
      <c r="CZ249" s="26">
        <v>0</v>
      </c>
      <c r="DA249" s="26"/>
      <c r="DB249" s="26"/>
      <c r="DC249" s="26"/>
      <c r="DD249" s="26"/>
      <c r="DE249" s="26">
        <v>33</v>
      </c>
      <c r="DF249" s="26">
        <v>46</v>
      </c>
      <c r="DG249" s="26"/>
      <c r="DH249" s="26"/>
      <c r="DI249" s="26"/>
      <c r="DJ249" s="26"/>
      <c r="DK249" s="26"/>
      <c r="DL249" s="26"/>
      <c r="DM249" s="26"/>
      <c r="DN249" s="26">
        <v>20.48</v>
      </c>
      <c r="DO249" s="26"/>
      <c r="DP249" s="26"/>
      <c r="DQ249" s="26"/>
      <c r="DR249" s="26" t="s">
        <v>330</v>
      </c>
      <c r="DS249" s="26" t="s">
        <v>319</v>
      </c>
      <c r="DT249" s="26" t="b">
        <v>1</v>
      </c>
      <c r="DU249" s="26" t="s">
        <v>83</v>
      </c>
      <c r="DV249" s="26">
        <v>3</v>
      </c>
      <c r="DW249" s="26"/>
      <c r="DX249" s="26"/>
      <c r="DY249" s="26"/>
      <c r="DZ249" s="26"/>
      <c r="EA249" s="26">
        <v>553258</v>
      </c>
    </row>
    <row r="250" spans="1:131">
      <c r="A250" s="42" t="s">
        <v>4745</v>
      </c>
      <c r="B250" s="26" t="s">
        <v>308</v>
      </c>
      <c r="C250" s="39">
        <v>43416</v>
      </c>
      <c r="D250" s="26" t="s">
        <v>4374</v>
      </c>
      <c r="E250" s="26" t="s">
        <v>4737</v>
      </c>
      <c r="F250" s="26" t="s">
        <v>4738</v>
      </c>
      <c r="G250" s="26" t="s">
        <v>309</v>
      </c>
      <c r="H250" s="26" t="s">
        <v>4451</v>
      </c>
      <c r="I250" s="26" t="s">
        <v>4739</v>
      </c>
      <c r="J250" s="26" t="s">
        <v>4740</v>
      </c>
      <c r="K250" s="26" t="s">
        <v>4741</v>
      </c>
      <c r="L250" s="26">
        <v>5041803</v>
      </c>
      <c r="M250" s="26">
        <v>1687343</v>
      </c>
      <c r="N250" s="26" t="s">
        <v>311</v>
      </c>
      <c r="O250" s="26" t="s">
        <v>312</v>
      </c>
      <c r="P250" s="26"/>
      <c r="Q250" s="26" t="s">
        <v>4742</v>
      </c>
      <c r="R250" s="26">
        <v>1</v>
      </c>
      <c r="S250" s="26" t="s">
        <v>318</v>
      </c>
      <c r="T250" s="26" t="s">
        <v>321</v>
      </c>
      <c r="U250" s="26" t="s">
        <v>323</v>
      </c>
      <c r="V250" s="26"/>
      <c r="W250" s="26">
        <v>1</v>
      </c>
      <c r="X250" s="26"/>
      <c r="Y250" s="26" t="s">
        <v>328</v>
      </c>
      <c r="Z250" s="26"/>
      <c r="AA250" s="26" t="s">
        <v>329</v>
      </c>
      <c r="AB250" s="26" t="s">
        <v>331</v>
      </c>
      <c r="AC250" s="26" t="s">
        <v>258</v>
      </c>
      <c r="AD250" s="26" t="s">
        <v>333</v>
      </c>
      <c r="AE250" s="26">
        <v>37</v>
      </c>
      <c r="AF250" s="40">
        <v>43319</v>
      </c>
      <c r="AG250" s="26" t="s">
        <v>336</v>
      </c>
      <c r="AH250" s="26">
        <v>0</v>
      </c>
      <c r="AI250" s="26">
        <v>33</v>
      </c>
      <c r="AJ250" s="26">
        <v>20</v>
      </c>
      <c r="AK250" s="26" t="s">
        <v>339</v>
      </c>
      <c r="AL250" s="26" t="s">
        <v>344</v>
      </c>
      <c r="AM250" s="26">
        <v>18.2</v>
      </c>
      <c r="AN250" s="26" t="s">
        <v>347</v>
      </c>
      <c r="AO250" s="26">
        <v>1933</v>
      </c>
      <c r="AP250" s="26">
        <v>261</v>
      </c>
      <c r="AQ250" s="26">
        <v>146</v>
      </c>
      <c r="AR250" s="26">
        <v>65</v>
      </c>
      <c r="AS250" s="26">
        <v>5</v>
      </c>
      <c r="AT250" s="26" t="s">
        <v>350</v>
      </c>
      <c r="AU250" s="26">
        <v>3</v>
      </c>
      <c r="AV250" s="26">
        <v>0</v>
      </c>
      <c r="AW250" s="26">
        <v>0</v>
      </c>
      <c r="AX250" s="26">
        <v>49</v>
      </c>
      <c r="AY250" s="26">
        <v>0</v>
      </c>
      <c r="AZ250" s="26">
        <v>49</v>
      </c>
      <c r="BA250" s="26">
        <v>0.3</v>
      </c>
      <c r="BB250" s="26">
        <v>3.13</v>
      </c>
      <c r="BC250" s="26">
        <v>45.07</v>
      </c>
      <c r="BD250" s="26">
        <v>63.27</v>
      </c>
      <c r="BE250" s="26"/>
      <c r="BF250" s="26"/>
      <c r="BG250" s="26"/>
      <c r="BH250" s="26"/>
      <c r="BI250" s="26"/>
      <c r="BJ250" s="26"/>
      <c r="BK250" s="26"/>
      <c r="BL250" s="26"/>
      <c r="BM250" s="26"/>
      <c r="BN250" s="26"/>
      <c r="BO250" s="26">
        <v>32.03</v>
      </c>
      <c r="BP250" s="26">
        <v>0</v>
      </c>
      <c r="BQ250" s="26"/>
      <c r="BR250" s="26"/>
      <c r="BS250" s="26"/>
      <c r="BT250" s="26" t="s">
        <v>4743</v>
      </c>
      <c r="BU250" s="26">
        <v>0</v>
      </c>
      <c r="BV250" s="26"/>
      <c r="BW250" s="26"/>
      <c r="BX250" s="26"/>
      <c r="BY250" s="26"/>
      <c r="BZ250" s="26"/>
      <c r="CA250" s="26"/>
      <c r="CB250" s="26"/>
      <c r="CC250" s="26">
        <v>0</v>
      </c>
      <c r="CD250" s="26"/>
      <c r="CE250" s="26"/>
      <c r="CF250" s="26"/>
      <c r="CG250" s="26"/>
      <c r="CH250" s="26"/>
      <c r="CI250" s="26"/>
      <c r="CJ250" s="26"/>
      <c r="CK250" s="26"/>
      <c r="CL250" s="26"/>
      <c r="CM250" s="26"/>
      <c r="CN250" s="26"/>
      <c r="CO250" s="26"/>
      <c r="CP250" s="26"/>
      <c r="CQ250" s="26"/>
      <c r="CR250" s="26"/>
      <c r="CS250" s="26"/>
      <c r="CT250" s="26" t="b">
        <v>1</v>
      </c>
      <c r="CU250" s="26"/>
      <c r="CV250" s="26"/>
      <c r="CW250" s="26"/>
      <c r="CX250" s="26" t="s">
        <v>354</v>
      </c>
      <c r="CY250" s="26" t="s">
        <v>330</v>
      </c>
      <c r="CZ250" s="26">
        <v>0</v>
      </c>
      <c r="DA250" s="26"/>
      <c r="DB250" s="26"/>
      <c r="DC250" s="26"/>
      <c r="DD250" s="26"/>
      <c r="DE250" s="26">
        <v>16.399999999999999</v>
      </c>
      <c r="DF250" s="26">
        <v>49</v>
      </c>
      <c r="DG250" s="26"/>
      <c r="DH250" s="26"/>
      <c r="DI250" s="26"/>
      <c r="DJ250" s="26"/>
      <c r="DK250" s="26"/>
      <c r="DL250" s="26"/>
      <c r="DM250" s="26"/>
      <c r="DN250" s="26">
        <v>32.159999999999997</v>
      </c>
      <c r="DO250" s="26"/>
      <c r="DP250" s="26"/>
      <c r="DQ250" s="26"/>
      <c r="DR250" s="26" t="s">
        <v>330</v>
      </c>
      <c r="DS250" s="26" t="s">
        <v>319</v>
      </c>
      <c r="DT250" s="26" t="b">
        <v>0</v>
      </c>
      <c r="DU250" s="26" t="s">
        <v>360</v>
      </c>
      <c r="DV250" s="26">
        <v>3</v>
      </c>
      <c r="DW250" s="26"/>
      <c r="DX250" s="26"/>
      <c r="DY250" s="26"/>
      <c r="DZ250" s="26"/>
      <c r="EA250" s="26">
        <v>553258</v>
      </c>
    </row>
    <row r="251" spans="1:131">
      <c r="A251" s="42" t="s">
        <v>4746</v>
      </c>
      <c r="B251" s="26" t="s">
        <v>308</v>
      </c>
      <c r="C251" s="39">
        <v>43416</v>
      </c>
      <c r="D251" s="26" t="s">
        <v>4374</v>
      </c>
      <c r="E251" s="26" t="s">
        <v>4737</v>
      </c>
      <c r="F251" s="26" t="s">
        <v>4738</v>
      </c>
      <c r="G251" s="26" t="s">
        <v>309</v>
      </c>
      <c r="H251" s="26" t="s">
        <v>4451</v>
      </c>
      <c r="I251" s="26" t="s">
        <v>4739</v>
      </c>
      <c r="J251" s="26" t="s">
        <v>4740</v>
      </c>
      <c r="K251" s="26" t="s">
        <v>4741</v>
      </c>
      <c r="L251" s="26">
        <v>5041803</v>
      </c>
      <c r="M251" s="26">
        <v>1687343</v>
      </c>
      <c r="N251" s="26" t="s">
        <v>311</v>
      </c>
      <c r="O251" s="26" t="s">
        <v>312</v>
      </c>
      <c r="P251" s="26"/>
      <c r="Q251" s="26" t="s">
        <v>4742</v>
      </c>
      <c r="R251" s="26">
        <v>1</v>
      </c>
      <c r="S251" s="26" t="s">
        <v>319</v>
      </c>
      <c r="T251" s="26" t="s">
        <v>321</v>
      </c>
      <c r="U251" s="26" t="s">
        <v>323</v>
      </c>
      <c r="V251" s="26"/>
      <c r="W251" s="26">
        <v>4</v>
      </c>
      <c r="X251" s="26"/>
      <c r="Y251" s="26" t="s">
        <v>327</v>
      </c>
      <c r="Z251" s="26"/>
      <c r="AA251" s="26" t="s">
        <v>329</v>
      </c>
      <c r="AB251" s="26" t="s">
        <v>331</v>
      </c>
      <c r="AC251" s="26" t="s">
        <v>258</v>
      </c>
      <c r="AD251" s="26" t="s">
        <v>333</v>
      </c>
      <c r="AE251" s="26">
        <v>37</v>
      </c>
      <c r="AF251" s="26">
        <v>43319</v>
      </c>
      <c r="AG251" s="26" t="s">
        <v>336</v>
      </c>
      <c r="AH251" s="26">
        <v>0</v>
      </c>
      <c r="AI251" s="26">
        <v>33</v>
      </c>
      <c r="AJ251" s="26">
        <v>20</v>
      </c>
      <c r="AK251" s="26" t="s">
        <v>339</v>
      </c>
      <c r="AL251" s="26" t="s">
        <v>344</v>
      </c>
      <c r="AM251" s="26">
        <v>18.5</v>
      </c>
      <c r="AN251" s="26" t="s">
        <v>347</v>
      </c>
      <c r="AO251" s="26">
        <v>1933</v>
      </c>
      <c r="AP251" s="26">
        <v>261</v>
      </c>
      <c r="AQ251" s="26">
        <v>146</v>
      </c>
      <c r="AR251" s="26">
        <v>61</v>
      </c>
      <c r="AS251" s="26">
        <v>4.5999999999999996</v>
      </c>
      <c r="AT251" s="26" t="s">
        <v>350</v>
      </c>
      <c r="AU251" s="26">
        <v>3</v>
      </c>
      <c r="AV251" s="26">
        <v>0</v>
      </c>
      <c r="AW251" s="26">
        <v>0</v>
      </c>
      <c r="AX251" s="26">
        <v>44</v>
      </c>
      <c r="AY251" s="26">
        <v>0</v>
      </c>
      <c r="AZ251" s="26">
        <v>44</v>
      </c>
      <c r="BA251" s="26">
        <v>0.3</v>
      </c>
      <c r="BB251" s="26">
        <v>3.33</v>
      </c>
      <c r="BC251" s="26">
        <v>39.869999999999997</v>
      </c>
      <c r="BD251" s="26">
        <v>58.37</v>
      </c>
      <c r="BE251" s="26"/>
      <c r="BF251" s="26"/>
      <c r="BG251" s="26"/>
      <c r="BH251" s="26"/>
      <c r="BI251" s="26"/>
      <c r="BJ251" s="26"/>
      <c r="BK251" s="26"/>
      <c r="BL251" s="26"/>
      <c r="BM251" s="26"/>
      <c r="BN251" s="26"/>
      <c r="BO251" s="26">
        <v>32.03</v>
      </c>
      <c r="BP251" s="26">
        <v>0</v>
      </c>
      <c r="BQ251" s="26"/>
      <c r="BR251" s="26"/>
      <c r="BS251" s="26"/>
      <c r="BT251" s="26" t="s">
        <v>4743</v>
      </c>
      <c r="BU251" s="26">
        <v>0</v>
      </c>
      <c r="BV251" s="26"/>
      <c r="BW251" s="26"/>
      <c r="BX251" s="26"/>
      <c r="BY251" s="26"/>
      <c r="BZ251" s="26"/>
      <c r="CA251" s="26"/>
      <c r="CB251" s="26"/>
      <c r="CC251" s="26">
        <v>0</v>
      </c>
      <c r="CD251" s="26"/>
      <c r="CE251" s="26"/>
      <c r="CF251" s="26"/>
      <c r="CG251" s="26"/>
      <c r="CH251" s="26"/>
      <c r="CI251" s="26"/>
      <c r="CJ251" s="26"/>
      <c r="CK251" s="26"/>
      <c r="CL251" s="26"/>
      <c r="CM251" s="26"/>
      <c r="CN251" s="26"/>
      <c r="CO251" s="26"/>
      <c r="CP251" s="26"/>
      <c r="CQ251" s="26"/>
      <c r="CR251" s="26"/>
      <c r="CS251" s="26"/>
      <c r="CT251" s="26" t="b">
        <v>1</v>
      </c>
      <c r="CU251" s="26"/>
      <c r="CV251" s="26"/>
      <c r="CW251" s="26"/>
      <c r="CX251" s="26" t="s">
        <v>354</v>
      </c>
      <c r="CY251" s="26" t="s">
        <v>330</v>
      </c>
      <c r="CZ251" s="26">
        <v>0</v>
      </c>
      <c r="DA251" s="26"/>
      <c r="DB251" s="26"/>
      <c r="DC251" s="26"/>
      <c r="DD251" s="26"/>
      <c r="DE251" s="26">
        <v>33</v>
      </c>
      <c r="DF251" s="26">
        <v>44</v>
      </c>
      <c r="DG251" s="26"/>
      <c r="DH251" s="26"/>
      <c r="DI251" s="26"/>
      <c r="DJ251" s="26"/>
      <c r="DK251" s="26"/>
      <c r="DL251" s="26"/>
      <c r="DM251" s="26"/>
      <c r="DN251" s="26">
        <v>9.7100000000000009</v>
      </c>
      <c r="DO251" s="26"/>
      <c r="DP251" s="26"/>
      <c r="DQ251" s="26"/>
      <c r="DR251" s="26" t="s">
        <v>330</v>
      </c>
      <c r="DS251" s="26" t="s">
        <v>319</v>
      </c>
      <c r="DT251" s="26" t="b">
        <v>0</v>
      </c>
      <c r="DU251" s="26" t="s">
        <v>360</v>
      </c>
      <c r="DV251" s="26">
        <v>3</v>
      </c>
      <c r="DW251" s="26"/>
      <c r="DX251" s="26"/>
      <c r="DY251" s="26"/>
      <c r="DZ251" s="26"/>
      <c r="EA251" s="26">
        <v>553258</v>
      </c>
    </row>
    <row r="252" spans="1:131">
      <c r="A252" s="42" t="s">
        <v>4747</v>
      </c>
      <c r="B252" s="26" t="s">
        <v>308</v>
      </c>
      <c r="C252" s="39">
        <v>43416</v>
      </c>
      <c r="D252" s="26" t="s">
        <v>4374</v>
      </c>
      <c r="E252" s="26" t="s">
        <v>4737</v>
      </c>
      <c r="F252" s="26" t="s">
        <v>4738</v>
      </c>
      <c r="G252" s="26" t="s">
        <v>309</v>
      </c>
      <c r="H252" s="26" t="s">
        <v>4451</v>
      </c>
      <c r="I252" s="26" t="s">
        <v>4739</v>
      </c>
      <c r="J252" s="26" t="s">
        <v>4740</v>
      </c>
      <c r="K252" s="26" t="s">
        <v>4741</v>
      </c>
      <c r="L252" s="26">
        <v>5041803</v>
      </c>
      <c r="M252" s="26">
        <v>1687343</v>
      </c>
      <c r="N252" s="26" t="s">
        <v>311</v>
      </c>
      <c r="O252" s="26" t="s">
        <v>312</v>
      </c>
      <c r="P252" s="26"/>
      <c r="Q252" s="26" t="s">
        <v>4742</v>
      </c>
      <c r="R252" s="26">
        <v>2</v>
      </c>
      <c r="S252" s="26" t="s">
        <v>315</v>
      </c>
      <c r="T252" s="26" t="s">
        <v>321</v>
      </c>
      <c r="U252" s="26" t="s">
        <v>323</v>
      </c>
      <c r="V252" s="26"/>
      <c r="W252" s="26">
        <v>1</v>
      </c>
      <c r="X252" s="26"/>
      <c r="Y252" s="26" t="s">
        <v>324</v>
      </c>
      <c r="Z252" s="26"/>
      <c r="AA252" s="26" t="b">
        <v>0</v>
      </c>
      <c r="AB252" s="26" t="s">
        <v>330</v>
      </c>
      <c r="AC252" s="26" t="s">
        <v>330</v>
      </c>
      <c r="AD252" s="26" t="s">
        <v>332</v>
      </c>
      <c r="AE252" s="26">
        <v>37</v>
      </c>
      <c r="AF252" s="40">
        <v>43319</v>
      </c>
      <c r="AG252" s="26">
        <v>1</v>
      </c>
      <c r="AH252" s="26">
        <v>0</v>
      </c>
      <c r="AI252" s="26">
        <v>33</v>
      </c>
      <c r="AJ252" s="26">
        <v>90</v>
      </c>
      <c r="AK252" s="26" t="s">
        <v>339</v>
      </c>
      <c r="AL252" s="26" t="s">
        <v>344</v>
      </c>
      <c r="AM252" s="26">
        <v>15.6</v>
      </c>
      <c r="AN252" s="26" t="s">
        <v>347</v>
      </c>
      <c r="AO252" s="26">
        <v>1933</v>
      </c>
      <c r="AP252" s="26">
        <v>261</v>
      </c>
      <c r="AQ252" s="26">
        <v>146</v>
      </c>
      <c r="AR252" s="26">
        <v>68</v>
      </c>
      <c r="AS252" s="26">
        <v>10.9</v>
      </c>
      <c r="AT252" s="26" t="s">
        <v>350</v>
      </c>
      <c r="AU252" s="26">
        <v>6</v>
      </c>
      <c r="AV252" s="26">
        <v>0</v>
      </c>
      <c r="AW252" s="26">
        <v>0</v>
      </c>
      <c r="AX252" s="26">
        <v>46</v>
      </c>
      <c r="AY252" s="26">
        <v>0</v>
      </c>
      <c r="AZ252" s="26">
        <v>46</v>
      </c>
      <c r="BA252" s="26">
        <v>0.4</v>
      </c>
      <c r="BB252" s="26">
        <v>2.34</v>
      </c>
      <c r="BC252" s="26">
        <v>43.26</v>
      </c>
      <c r="BD252" s="26">
        <v>58.86</v>
      </c>
      <c r="BE252" s="26"/>
      <c r="BF252" s="26"/>
      <c r="BG252" s="26"/>
      <c r="BH252" s="26"/>
      <c r="BI252" s="26"/>
      <c r="BJ252" s="26"/>
      <c r="BK252" s="26"/>
      <c r="BL252" s="26"/>
      <c r="BM252" s="26"/>
      <c r="BN252" s="26"/>
      <c r="BO252" s="26">
        <v>32.03</v>
      </c>
      <c r="BP252" s="26">
        <v>0</v>
      </c>
      <c r="BQ252" s="26"/>
      <c r="BR252" s="26"/>
      <c r="BS252" s="26"/>
      <c r="BT252" s="26" t="s">
        <v>4743</v>
      </c>
      <c r="BU252" s="26">
        <v>0</v>
      </c>
      <c r="BV252" s="26"/>
      <c r="BW252" s="26"/>
      <c r="BX252" s="26"/>
      <c r="BY252" s="26"/>
      <c r="BZ252" s="26"/>
      <c r="CA252" s="26"/>
      <c r="CB252" s="26"/>
      <c r="CC252" s="26">
        <v>0</v>
      </c>
      <c r="CD252" s="26"/>
      <c r="CE252" s="26"/>
      <c r="CF252" s="26"/>
      <c r="CG252" s="26"/>
      <c r="CH252" s="26"/>
      <c r="CI252" s="26"/>
      <c r="CJ252" s="26"/>
      <c r="CK252" s="26"/>
      <c r="CL252" s="26"/>
      <c r="CM252" s="26"/>
      <c r="CN252" s="26"/>
      <c r="CO252" s="26"/>
      <c r="CP252" s="26"/>
      <c r="CQ252" s="26"/>
      <c r="CR252" s="26"/>
      <c r="CS252" s="26"/>
      <c r="CT252" s="26" t="b">
        <v>1</v>
      </c>
      <c r="CU252" s="26"/>
      <c r="CV252" s="26"/>
      <c r="CW252" s="26"/>
      <c r="CX252" s="26" t="s">
        <v>353</v>
      </c>
      <c r="CY252" s="26" t="s">
        <v>330</v>
      </c>
      <c r="CZ252" s="26">
        <v>0</v>
      </c>
      <c r="DA252" s="26"/>
      <c r="DB252" s="26"/>
      <c r="DC252" s="26"/>
      <c r="DD252" s="26"/>
      <c r="DE252" s="26">
        <v>15.2</v>
      </c>
      <c r="DF252" s="26">
        <v>46</v>
      </c>
      <c r="DG252" s="26"/>
      <c r="DH252" s="26"/>
      <c r="DI252" s="26"/>
      <c r="DJ252" s="26"/>
      <c r="DK252" s="26"/>
      <c r="DL252" s="26"/>
      <c r="DM252" s="26"/>
      <c r="DN252" s="26">
        <v>21.17</v>
      </c>
      <c r="DO252" s="26"/>
      <c r="DP252" s="26"/>
      <c r="DQ252" s="26"/>
      <c r="DR252" s="26" t="s">
        <v>330</v>
      </c>
      <c r="DS252" s="26" t="s">
        <v>319</v>
      </c>
      <c r="DT252" s="26" t="b">
        <v>1</v>
      </c>
      <c r="DU252" s="26" t="s">
        <v>83</v>
      </c>
      <c r="DV252" s="26">
        <v>3</v>
      </c>
      <c r="DW252" s="26"/>
      <c r="DX252" s="26"/>
      <c r="DY252" s="26"/>
      <c r="DZ252" s="26"/>
      <c r="EA252" s="26">
        <v>553258</v>
      </c>
    </row>
    <row r="253" spans="1:131">
      <c r="A253" s="42" t="s">
        <v>4748</v>
      </c>
      <c r="B253" s="26" t="s">
        <v>308</v>
      </c>
      <c r="C253" s="39">
        <v>43416</v>
      </c>
      <c r="D253" s="26" t="s">
        <v>4374</v>
      </c>
      <c r="E253" s="26" t="s">
        <v>4737</v>
      </c>
      <c r="F253" s="26" t="s">
        <v>4738</v>
      </c>
      <c r="G253" s="26" t="s">
        <v>309</v>
      </c>
      <c r="H253" s="26" t="s">
        <v>4451</v>
      </c>
      <c r="I253" s="26" t="s">
        <v>4739</v>
      </c>
      <c r="J253" s="26" t="s">
        <v>4740</v>
      </c>
      <c r="K253" s="26" t="s">
        <v>4741</v>
      </c>
      <c r="L253" s="26">
        <v>5041803</v>
      </c>
      <c r="M253" s="26">
        <v>1687343</v>
      </c>
      <c r="N253" s="26" t="s">
        <v>311</v>
      </c>
      <c r="O253" s="26" t="s">
        <v>312</v>
      </c>
      <c r="P253" s="26"/>
      <c r="Q253" s="26" t="s">
        <v>4742</v>
      </c>
      <c r="R253" s="26">
        <v>2</v>
      </c>
      <c r="S253" s="26" t="s">
        <v>317</v>
      </c>
      <c r="T253" s="26" t="s">
        <v>321</v>
      </c>
      <c r="U253" s="26" t="s">
        <v>323</v>
      </c>
      <c r="V253" s="26"/>
      <c r="W253" s="26">
        <v>1</v>
      </c>
      <c r="X253" s="26"/>
      <c r="Y253" s="26" t="s">
        <v>325</v>
      </c>
      <c r="Z253" s="26"/>
      <c r="AA253" s="26" t="b">
        <v>0</v>
      </c>
      <c r="AB253" s="26" t="s">
        <v>330</v>
      </c>
      <c r="AC253" s="26" t="s">
        <v>330</v>
      </c>
      <c r="AD253" s="26" t="s">
        <v>332</v>
      </c>
      <c r="AE253" s="26">
        <v>37</v>
      </c>
      <c r="AF253" s="40">
        <v>43319</v>
      </c>
      <c r="AG253" s="26" t="s">
        <v>336</v>
      </c>
      <c r="AH253" s="26">
        <v>0</v>
      </c>
      <c r="AI253" s="26">
        <v>33</v>
      </c>
      <c r="AJ253" s="26">
        <v>90</v>
      </c>
      <c r="AK253" s="26" t="s">
        <v>339</v>
      </c>
      <c r="AL253" s="26" t="s">
        <v>344</v>
      </c>
      <c r="AM253" s="26">
        <v>16.100000000000001</v>
      </c>
      <c r="AN253" s="26" t="s">
        <v>347</v>
      </c>
      <c r="AO253" s="26">
        <v>1933</v>
      </c>
      <c r="AP253" s="26">
        <v>261</v>
      </c>
      <c r="AQ253" s="26">
        <v>146</v>
      </c>
      <c r="AR253" s="26">
        <v>65</v>
      </c>
      <c r="AS253" s="26">
        <v>10</v>
      </c>
      <c r="AT253" s="26" t="s">
        <v>350</v>
      </c>
      <c r="AU253" s="26">
        <v>6</v>
      </c>
      <c r="AV253" s="26">
        <v>0</v>
      </c>
      <c r="AW253" s="26">
        <v>0</v>
      </c>
      <c r="AX253" s="26">
        <v>46</v>
      </c>
      <c r="AY253" s="26">
        <v>0</v>
      </c>
      <c r="AZ253" s="26">
        <v>46</v>
      </c>
      <c r="BA253" s="26">
        <v>0.4</v>
      </c>
      <c r="BB253" s="26">
        <v>2.4900000000000002</v>
      </c>
      <c r="BC253" s="26">
        <v>43.11</v>
      </c>
      <c r="BD253" s="26">
        <v>59.21</v>
      </c>
      <c r="BE253" s="26"/>
      <c r="BF253" s="26"/>
      <c r="BG253" s="26"/>
      <c r="BH253" s="26"/>
      <c r="BI253" s="26"/>
      <c r="BJ253" s="26"/>
      <c r="BK253" s="26"/>
      <c r="BL253" s="26"/>
      <c r="BM253" s="26"/>
      <c r="BN253" s="26"/>
      <c r="BO253" s="26">
        <v>32.03</v>
      </c>
      <c r="BP253" s="26">
        <v>0</v>
      </c>
      <c r="BQ253" s="26"/>
      <c r="BR253" s="26"/>
      <c r="BS253" s="26"/>
      <c r="BT253" s="26" t="s">
        <v>4743</v>
      </c>
      <c r="BU253" s="26">
        <v>0</v>
      </c>
      <c r="BV253" s="26"/>
      <c r="BW253" s="26"/>
      <c r="BX253" s="26"/>
      <c r="BY253" s="26"/>
      <c r="BZ253" s="26"/>
      <c r="CA253" s="26"/>
      <c r="CB253" s="26"/>
      <c r="CC253" s="26">
        <v>0</v>
      </c>
      <c r="CD253" s="26"/>
      <c r="CE253" s="26"/>
      <c r="CF253" s="26"/>
      <c r="CG253" s="26"/>
      <c r="CH253" s="26"/>
      <c r="CI253" s="26"/>
      <c r="CJ253" s="26"/>
      <c r="CK253" s="26"/>
      <c r="CL253" s="26"/>
      <c r="CM253" s="26"/>
      <c r="CN253" s="26"/>
      <c r="CO253" s="26"/>
      <c r="CP253" s="26"/>
      <c r="CQ253" s="26"/>
      <c r="CR253" s="26"/>
      <c r="CS253" s="26"/>
      <c r="CT253" s="26" t="b">
        <v>1</v>
      </c>
      <c r="CU253" s="26"/>
      <c r="CV253" s="26"/>
      <c r="CW253" s="26"/>
      <c r="CX253" s="26" t="s">
        <v>353</v>
      </c>
      <c r="CY253" s="26" t="s">
        <v>330</v>
      </c>
      <c r="CZ253" s="26">
        <v>0</v>
      </c>
      <c r="DA253" s="26"/>
      <c r="DB253" s="26"/>
      <c r="DC253" s="26"/>
      <c r="DD253" s="26"/>
      <c r="DE253" s="26">
        <v>33</v>
      </c>
      <c r="DF253" s="26">
        <v>46</v>
      </c>
      <c r="DG253" s="26"/>
      <c r="DH253" s="26"/>
      <c r="DI253" s="26"/>
      <c r="DJ253" s="26"/>
      <c r="DK253" s="26"/>
      <c r="DL253" s="26"/>
      <c r="DM253" s="26"/>
      <c r="DN253" s="26">
        <v>20.48</v>
      </c>
      <c r="DO253" s="26"/>
      <c r="DP253" s="26"/>
      <c r="DQ253" s="26"/>
      <c r="DR253" s="26" t="s">
        <v>330</v>
      </c>
      <c r="DS253" s="26" t="s">
        <v>319</v>
      </c>
      <c r="DT253" s="26" t="b">
        <v>1</v>
      </c>
      <c r="DU253" s="26" t="s">
        <v>83</v>
      </c>
      <c r="DV253" s="26">
        <v>3</v>
      </c>
      <c r="DW253" s="26"/>
      <c r="DX253" s="26"/>
      <c r="DY253" s="26"/>
      <c r="DZ253" s="26"/>
      <c r="EA253" s="26">
        <v>553258</v>
      </c>
    </row>
    <row r="254" spans="1:131">
      <c r="A254" s="42" t="s">
        <v>4749</v>
      </c>
      <c r="B254" s="26" t="s">
        <v>308</v>
      </c>
      <c r="C254" s="39">
        <v>43416</v>
      </c>
      <c r="D254" s="26" t="s">
        <v>4374</v>
      </c>
      <c r="E254" s="26" t="s">
        <v>4737</v>
      </c>
      <c r="F254" s="26" t="s">
        <v>4738</v>
      </c>
      <c r="G254" s="26" t="s">
        <v>309</v>
      </c>
      <c r="H254" s="26" t="s">
        <v>4451</v>
      </c>
      <c r="I254" s="26" t="s">
        <v>4739</v>
      </c>
      <c r="J254" s="26" t="s">
        <v>4740</v>
      </c>
      <c r="K254" s="26" t="s">
        <v>4741</v>
      </c>
      <c r="L254" s="26">
        <v>5041803</v>
      </c>
      <c r="M254" s="26">
        <v>1687343</v>
      </c>
      <c r="N254" s="26" t="s">
        <v>311</v>
      </c>
      <c r="O254" s="26" t="s">
        <v>312</v>
      </c>
      <c r="P254" s="26"/>
      <c r="Q254" s="26" t="s">
        <v>4742</v>
      </c>
      <c r="R254" s="26">
        <v>2</v>
      </c>
      <c r="S254" s="26" t="s">
        <v>318</v>
      </c>
      <c r="T254" s="26" t="s">
        <v>321</v>
      </c>
      <c r="U254" s="26" t="s">
        <v>323</v>
      </c>
      <c r="V254" s="26"/>
      <c r="W254" s="26">
        <v>1</v>
      </c>
      <c r="X254" s="26"/>
      <c r="Y254" s="26" t="s">
        <v>328</v>
      </c>
      <c r="Z254" s="26"/>
      <c r="AA254" s="26" t="s">
        <v>329</v>
      </c>
      <c r="AB254" s="26" t="s">
        <v>331</v>
      </c>
      <c r="AC254" s="26" t="s">
        <v>258</v>
      </c>
      <c r="AD254" s="26" t="s">
        <v>333</v>
      </c>
      <c r="AE254" s="26">
        <v>37</v>
      </c>
      <c r="AF254" s="40">
        <v>43319</v>
      </c>
      <c r="AG254" s="26" t="s">
        <v>336</v>
      </c>
      <c r="AH254" s="26">
        <v>0</v>
      </c>
      <c r="AI254" s="26">
        <v>33</v>
      </c>
      <c r="AJ254" s="26">
        <v>90</v>
      </c>
      <c r="AK254" s="26" t="s">
        <v>339</v>
      </c>
      <c r="AL254" s="26" t="s">
        <v>344</v>
      </c>
      <c r="AM254" s="26">
        <v>18.2</v>
      </c>
      <c r="AN254" s="26" t="s">
        <v>347</v>
      </c>
      <c r="AO254" s="26">
        <v>1933</v>
      </c>
      <c r="AP254" s="26">
        <v>261</v>
      </c>
      <c r="AQ254" s="26">
        <v>146</v>
      </c>
      <c r="AR254" s="26">
        <v>65</v>
      </c>
      <c r="AS254" s="26">
        <v>5</v>
      </c>
      <c r="AT254" s="26" t="s">
        <v>350</v>
      </c>
      <c r="AU254" s="26">
        <v>4</v>
      </c>
      <c r="AV254" s="26">
        <v>0</v>
      </c>
      <c r="AW254" s="26">
        <v>0</v>
      </c>
      <c r="AX254" s="26">
        <v>49</v>
      </c>
      <c r="AY254" s="26">
        <v>0</v>
      </c>
      <c r="AZ254" s="26">
        <v>49</v>
      </c>
      <c r="BA254" s="26">
        <v>0.3</v>
      </c>
      <c r="BB254" s="26">
        <v>3.13</v>
      </c>
      <c r="BC254" s="26">
        <v>45.07</v>
      </c>
      <c r="BD254" s="26">
        <v>63.27</v>
      </c>
      <c r="BE254" s="26"/>
      <c r="BF254" s="26"/>
      <c r="BG254" s="26"/>
      <c r="BH254" s="26"/>
      <c r="BI254" s="26"/>
      <c r="BJ254" s="26"/>
      <c r="BK254" s="26"/>
      <c r="BL254" s="26"/>
      <c r="BM254" s="26"/>
      <c r="BN254" s="26"/>
      <c r="BO254" s="26">
        <v>32.03</v>
      </c>
      <c r="BP254" s="26">
        <v>0</v>
      </c>
      <c r="BQ254" s="26"/>
      <c r="BR254" s="26"/>
      <c r="BS254" s="26"/>
      <c r="BT254" s="26" t="s">
        <v>4743</v>
      </c>
      <c r="BU254" s="26">
        <v>0</v>
      </c>
      <c r="BV254" s="26"/>
      <c r="BW254" s="26"/>
      <c r="BX254" s="26"/>
      <c r="BY254" s="26"/>
      <c r="BZ254" s="26"/>
      <c r="CA254" s="26"/>
      <c r="CB254" s="26"/>
      <c r="CC254" s="26">
        <v>0</v>
      </c>
      <c r="CD254" s="26"/>
      <c r="CE254" s="26"/>
      <c r="CF254" s="26"/>
      <c r="CG254" s="26"/>
      <c r="CH254" s="26"/>
      <c r="CI254" s="26"/>
      <c r="CJ254" s="26"/>
      <c r="CK254" s="26"/>
      <c r="CL254" s="26"/>
      <c r="CM254" s="26"/>
      <c r="CN254" s="26"/>
      <c r="CO254" s="26"/>
      <c r="CP254" s="26"/>
      <c r="CQ254" s="26"/>
      <c r="CR254" s="26"/>
      <c r="CS254" s="26"/>
      <c r="CT254" s="26" t="b">
        <v>1</v>
      </c>
      <c r="CU254" s="26"/>
      <c r="CV254" s="26"/>
      <c r="CW254" s="26"/>
      <c r="CX254" s="26" t="s">
        <v>354</v>
      </c>
      <c r="CY254" s="26" t="s">
        <v>330</v>
      </c>
      <c r="CZ254" s="26">
        <v>0</v>
      </c>
      <c r="DA254" s="26"/>
      <c r="DB254" s="26"/>
      <c r="DC254" s="26"/>
      <c r="DD254" s="26"/>
      <c r="DE254" s="26">
        <v>16.399999999999999</v>
      </c>
      <c r="DF254" s="26">
        <v>49</v>
      </c>
      <c r="DG254" s="26"/>
      <c r="DH254" s="26"/>
      <c r="DI254" s="26"/>
      <c r="DJ254" s="26"/>
      <c r="DK254" s="26"/>
      <c r="DL254" s="26"/>
      <c r="DM254" s="26"/>
      <c r="DN254" s="26">
        <v>32.159999999999997</v>
      </c>
      <c r="DO254" s="26"/>
      <c r="DP254" s="26"/>
      <c r="DQ254" s="26"/>
      <c r="DR254" s="26" t="s">
        <v>330</v>
      </c>
      <c r="DS254" s="26" t="s">
        <v>319</v>
      </c>
      <c r="DT254" s="26" t="b">
        <v>0</v>
      </c>
      <c r="DU254" s="26" t="s">
        <v>360</v>
      </c>
      <c r="DV254" s="26">
        <v>3</v>
      </c>
      <c r="DW254" s="26"/>
      <c r="DX254" s="26"/>
      <c r="DY254" s="26"/>
      <c r="DZ254" s="26"/>
      <c r="EA254" s="26">
        <v>553258</v>
      </c>
    </row>
    <row r="255" spans="1:131">
      <c r="A255" s="42" t="s">
        <v>4750</v>
      </c>
      <c r="B255" s="26" t="s">
        <v>308</v>
      </c>
      <c r="C255" s="39">
        <v>43416</v>
      </c>
      <c r="D255" s="26" t="s">
        <v>4374</v>
      </c>
      <c r="E255" s="26" t="s">
        <v>4737</v>
      </c>
      <c r="F255" s="26" t="s">
        <v>4738</v>
      </c>
      <c r="G255" s="26" t="s">
        <v>309</v>
      </c>
      <c r="H255" s="26" t="s">
        <v>4451</v>
      </c>
      <c r="I255" s="26" t="s">
        <v>4739</v>
      </c>
      <c r="J255" s="26" t="s">
        <v>4740</v>
      </c>
      <c r="K255" s="26" t="s">
        <v>4741</v>
      </c>
      <c r="L255" s="26">
        <v>5041803</v>
      </c>
      <c r="M255" s="26">
        <v>1687343</v>
      </c>
      <c r="N255" s="26" t="s">
        <v>311</v>
      </c>
      <c r="O255" s="26" t="s">
        <v>312</v>
      </c>
      <c r="P255" s="26"/>
      <c r="Q255" s="26" t="s">
        <v>4742</v>
      </c>
      <c r="R255" s="26">
        <v>2</v>
      </c>
      <c r="S255" s="26" t="s">
        <v>319</v>
      </c>
      <c r="T255" s="26" t="s">
        <v>321</v>
      </c>
      <c r="U255" s="26" t="s">
        <v>323</v>
      </c>
      <c r="V255" s="26"/>
      <c r="W255" s="26">
        <v>4</v>
      </c>
      <c r="X255" s="26"/>
      <c r="Y255" s="26" t="s">
        <v>327</v>
      </c>
      <c r="Z255" s="26"/>
      <c r="AA255" s="26" t="s">
        <v>329</v>
      </c>
      <c r="AB255" s="26" t="s">
        <v>331</v>
      </c>
      <c r="AC255" s="26" t="s">
        <v>258</v>
      </c>
      <c r="AD255" s="26" t="s">
        <v>333</v>
      </c>
      <c r="AE255" s="26">
        <v>37</v>
      </c>
      <c r="AF255" s="26">
        <v>43319</v>
      </c>
      <c r="AG255" s="26" t="s">
        <v>336</v>
      </c>
      <c r="AH255" s="26">
        <v>0</v>
      </c>
      <c r="AI255" s="26">
        <v>33</v>
      </c>
      <c r="AJ255" s="26">
        <v>90</v>
      </c>
      <c r="AK255" s="26" t="s">
        <v>339</v>
      </c>
      <c r="AL255" s="26" t="s">
        <v>344</v>
      </c>
      <c r="AM255" s="26">
        <v>18.5</v>
      </c>
      <c r="AN255" s="26" t="s">
        <v>347</v>
      </c>
      <c r="AO255" s="26">
        <v>1933</v>
      </c>
      <c r="AP255" s="26">
        <v>261</v>
      </c>
      <c r="AQ255" s="26">
        <v>146</v>
      </c>
      <c r="AR255" s="26">
        <v>61</v>
      </c>
      <c r="AS255" s="26">
        <v>4.5999999999999996</v>
      </c>
      <c r="AT255" s="26" t="s">
        <v>350</v>
      </c>
      <c r="AU255" s="26">
        <v>4</v>
      </c>
      <c r="AV255" s="26">
        <v>0</v>
      </c>
      <c r="AW255" s="26">
        <v>0</v>
      </c>
      <c r="AX255" s="26">
        <v>44</v>
      </c>
      <c r="AY255" s="26">
        <v>0</v>
      </c>
      <c r="AZ255" s="26">
        <v>44</v>
      </c>
      <c r="BA255" s="26">
        <v>0.3</v>
      </c>
      <c r="BB255" s="26">
        <v>3.33</v>
      </c>
      <c r="BC255" s="26">
        <v>39.869999999999997</v>
      </c>
      <c r="BD255" s="26">
        <v>58.37</v>
      </c>
      <c r="BE255" s="26"/>
      <c r="BF255" s="26"/>
      <c r="BG255" s="26"/>
      <c r="BH255" s="26"/>
      <c r="BI255" s="26"/>
      <c r="BJ255" s="26"/>
      <c r="BK255" s="26"/>
      <c r="BL255" s="26"/>
      <c r="BM255" s="26"/>
      <c r="BN255" s="26"/>
      <c r="BO255" s="26">
        <v>32.03</v>
      </c>
      <c r="BP255" s="26">
        <v>0</v>
      </c>
      <c r="BQ255" s="26"/>
      <c r="BR255" s="26"/>
      <c r="BS255" s="26"/>
      <c r="BT255" s="26" t="s">
        <v>4743</v>
      </c>
      <c r="BU255" s="26">
        <v>0</v>
      </c>
      <c r="BV255" s="26"/>
      <c r="BW255" s="26"/>
      <c r="BX255" s="26"/>
      <c r="BY255" s="26"/>
      <c r="BZ255" s="26"/>
      <c r="CA255" s="26"/>
      <c r="CB255" s="26"/>
      <c r="CC255" s="26">
        <v>0</v>
      </c>
      <c r="CD255" s="26"/>
      <c r="CE255" s="26"/>
      <c r="CF255" s="26"/>
      <c r="CG255" s="26"/>
      <c r="CH255" s="26"/>
      <c r="CI255" s="26"/>
      <c r="CJ255" s="26"/>
      <c r="CK255" s="26"/>
      <c r="CL255" s="26"/>
      <c r="CM255" s="26"/>
      <c r="CN255" s="26"/>
      <c r="CO255" s="26"/>
      <c r="CP255" s="26"/>
      <c r="CQ255" s="26"/>
      <c r="CR255" s="26"/>
      <c r="CS255" s="26"/>
      <c r="CT255" s="26" t="b">
        <v>1</v>
      </c>
      <c r="CU255" s="26"/>
      <c r="CV255" s="26"/>
      <c r="CW255" s="26"/>
      <c r="CX255" s="26" t="s">
        <v>354</v>
      </c>
      <c r="CY255" s="26" t="s">
        <v>330</v>
      </c>
      <c r="CZ255" s="26">
        <v>0</v>
      </c>
      <c r="DA255" s="26"/>
      <c r="DB255" s="26"/>
      <c r="DC255" s="26"/>
      <c r="DD255" s="26"/>
      <c r="DE255" s="26">
        <v>33</v>
      </c>
      <c r="DF255" s="26">
        <v>44</v>
      </c>
      <c r="DG255" s="26"/>
      <c r="DH255" s="26"/>
      <c r="DI255" s="26"/>
      <c r="DJ255" s="26"/>
      <c r="DK255" s="26"/>
      <c r="DL255" s="26"/>
      <c r="DM255" s="26"/>
      <c r="DN255" s="26">
        <v>9.7100000000000009</v>
      </c>
      <c r="DO255" s="26"/>
      <c r="DP255" s="26"/>
      <c r="DQ255" s="26"/>
      <c r="DR255" s="26" t="s">
        <v>330</v>
      </c>
      <c r="DS255" s="26" t="s">
        <v>319</v>
      </c>
      <c r="DT255" s="26" t="b">
        <v>0</v>
      </c>
      <c r="DU255" s="26" t="s">
        <v>360</v>
      </c>
      <c r="DV255" s="26">
        <v>3</v>
      </c>
      <c r="DW255" s="26"/>
      <c r="DX255" s="26"/>
      <c r="DY255" s="26"/>
      <c r="DZ255" s="26"/>
      <c r="EA255" s="26">
        <v>553258</v>
      </c>
    </row>
    <row r="256" spans="1:131">
      <c r="A256" s="26" t="s">
        <v>4751</v>
      </c>
      <c r="B256" t="s">
        <v>308</v>
      </c>
      <c r="C256">
        <v>43416</v>
      </c>
      <c r="D256" t="s">
        <v>4374</v>
      </c>
      <c r="E256" t="s">
        <v>4737</v>
      </c>
      <c r="F256" t="s">
        <v>4738</v>
      </c>
      <c r="G256" t="s">
        <v>309</v>
      </c>
      <c r="H256" t="s">
        <v>4451</v>
      </c>
      <c r="I256" t="s">
        <v>4739</v>
      </c>
      <c r="J256" t="s">
        <v>4740</v>
      </c>
      <c r="K256" t="s">
        <v>4741</v>
      </c>
      <c r="L256">
        <v>5041803</v>
      </c>
      <c r="M256">
        <v>1687343</v>
      </c>
      <c r="N256" t="s">
        <v>311</v>
      </c>
      <c r="O256" t="s">
        <v>312</v>
      </c>
      <c r="Q256" t="s">
        <v>4742</v>
      </c>
      <c r="R256">
        <v>3</v>
      </c>
      <c r="S256" t="s">
        <v>315</v>
      </c>
      <c r="T256" t="s">
        <v>321</v>
      </c>
      <c r="U256" t="s">
        <v>323</v>
      </c>
      <c r="W256">
        <v>1</v>
      </c>
      <c r="Y256" t="s">
        <v>324</v>
      </c>
      <c r="AA256" t="b">
        <v>0</v>
      </c>
      <c r="AB256" t="s">
        <v>330</v>
      </c>
      <c r="AC256" t="s">
        <v>330</v>
      </c>
      <c r="AD256" t="s">
        <v>332</v>
      </c>
      <c r="AE256">
        <v>37</v>
      </c>
      <c r="AF256">
        <v>43319</v>
      </c>
      <c r="AG256">
        <v>1</v>
      </c>
      <c r="AH256">
        <v>0</v>
      </c>
      <c r="AI256">
        <v>33</v>
      </c>
      <c r="AJ256">
        <v>220</v>
      </c>
      <c r="AK256" t="s">
        <v>339</v>
      </c>
      <c r="AL256" t="s">
        <v>344</v>
      </c>
      <c r="AM256">
        <v>15.6</v>
      </c>
      <c r="AN256" t="s">
        <v>347</v>
      </c>
      <c r="AO256">
        <v>1933</v>
      </c>
      <c r="AP256">
        <v>261</v>
      </c>
      <c r="AQ256">
        <v>146</v>
      </c>
      <c r="AR256">
        <v>68</v>
      </c>
      <c r="AS256">
        <v>10.9</v>
      </c>
      <c r="AT256" t="s">
        <v>350</v>
      </c>
      <c r="AU256">
        <v>5</v>
      </c>
      <c r="AV256">
        <v>0</v>
      </c>
      <c r="AW256">
        <v>0</v>
      </c>
      <c r="AX256">
        <v>46</v>
      </c>
      <c r="AY256">
        <v>0</v>
      </c>
      <c r="AZ256">
        <v>46</v>
      </c>
      <c r="BA256">
        <v>0.4</v>
      </c>
      <c r="BB256">
        <v>2.34</v>
      </c>
      <c r="BC256">
        <v>43.26</v>
      </c>
      <c r="BD256">
        <v>58.86</v>
      </c>
      <c r="BO256">
        <v>32.03</v>
      </c>
      <c r="BP256">
        <v>0</v>
      </c>
      <c r="BT256" t="s">
        <v>4743</v>
      </c>
      <c r="BU256">
        <v>0</v>
      </c>
      <c r="CC256">
        <v>0</v>
      </c>
      <c r="CT256" t="b">
        <v>1</v>
      </c>
      <c r="CX256" t="s">
        <v>353</v>
      </c>
      <c r="CY256" t="s">
        <v>330</v>
      </c>
      <c r="CZ256">
        <v>0</v>
      </c>
      <c r="DE256">
        <v>15.2</v>
      </c>
      <c r="DF256">
        <v>46</v>
      </c>
      <c r="DN256">
        <v>21.17</v>
      </c>
      <c r="DR256" t="s">
        <v>330</v>
      </c>
      <c r="DS256" t="s">
        <v>319</v>
      </c>
      <c r="DT256" t="b">
        <v>1</v>
      </c>
      <c r="DU256" t="s">
        <v>83</v>
      </c>
      <c r="DV256">
        <v>3</v>
      </c>
      <c r="EA256">
        <v>553258</v>
      </c>
    </row>
    <row r="257" spans="1:131">
      <c r="A257" s="26" t="s">
        <v>4752</v>
      </c>
      <c r="B257" t="s">
        <v>308</v>
      </c>
      <c r="C257">
        <v>43416</v>
      </c>
      <c r="D257" t="s">
        <v>4374</v>
      </c>
      <c r="E257" t="s">
        <v>4737</v>
      </c>
      <c r="F257" t="s">
        <v>4738</v>
      </c>
      <c r="G257" t="s">
        <v>309</v>
      </c>
      <c r="H257" t="s">
        <v>4451</v>
      </c>
      <c r="I257" t="s">
        <v>4739</v>
      </c>
      <c r="J257" t="s">
        <v>4740</v>
      </c>
      <c r="K257" t="s">
        <v>4741</v>
      </c>
      <c r="L257">
        <v>5041803</v>
      </c>
      <c r="M257">
        <v>1687343</v>
      </c>
      <c r="N257" t="s">
        <v>311</v>
      </c>
      <c r="O257" t="s">
        <v>312</v>
      </c>
      <c r="Q257" t="s">
        <v>4742</v>
      </c>
      <c r="R257">
        <v>3</v>
      </c>
      <c r="S257" t="s">
        <v>317</v>
      </c>
      <c r="T257" t="s">
        <v>321</v>
      </c>
      <c r="U257" t="s">
        <v>323</v>
      </c>
      <c r="W257">
        <v>1</v>
      </c>
      <c r="Y257" t="s">
        <v>325</v>
      </c>
      <c r="AA257" t="b">
        <v>0</v>
      </c>
      <c r="AB257" t="s">
        <v>330</v>
      </c>
      <c r="AC257" t="s">
        <v>330</v>
      </c>
      <c r="AD257" t="s">
        <v>332</v>
      </c>
      <c r="AE257">
        <v>37</v>
      </c>
      <c r="AF257">
        <v>43319</v>
      </c>
      <c r="AG257" t="s">
        <v>336</v>
      </c>
      <c r="AH257">
        <v>0</v>
      </c>
      <c r="AI257">
        <v>33</v>
      </c>
      <c r="AJ257">
        <v>220</v>
      </c>
      <c r="AK257" t="s">
        <v>339</v>
      </c>
      <c r="AL257" t="s">
        <v>344</v>
      </c>
      <c r="AM257">
        <v>16.100000000000001</v>
      </c>
      <c r="AN257" t="s">
        <v>347</v>
      </c>
      <c r="AO257">
        <v>1933</v>
      </c>
      <c r="AP257">
        <v>261</v>
      </c>
      <c r="AQ257">
        <v>146</v>
      </c>
      <c r="AR257">
        <v>65</v>
      </c>
      <c r="AS257">
        <v>10</v>
      </c>
      <c r="AT257" t="s">
        <v>350</v>
      </c>
      <c r="AU257">
        <v>5</v>
      </c>
      <c r="AV257">
        <v>0</v>
      </c>
      <c r="AW257">
        <v>0</v>
      </c>
      <c r="AX257">
        <v>46</v>
      </c>
      <c r="AY257">
        <v>0</v>
      </c>
      <c r="AZ257">
        <v>46</v>
      </c>
      <c r="BA257">
        <v>0.4</v>
      </c>
      <c r="BB257">
        <v>2.4900000000000002</v>
      </c>
      <c r="BC257">
        <v>43.11</v>
      </c>
      <c r="BD257">
        <v>59.21</v>
      </c>
      <c r="BO257">
        <v>32.03</v>
      </c>
      <c r="BP257">
        <v>0</v>
      </c>
      <c r="BT257" t="s">
        <v>4743</v>
      </c>
      <c r="BU257">
        <v>0</v>
      </c>
      <c r="CC257">
        <v>0</v>
      </c>
      <c r="CT257" t="b">
        <v>1</v>
      </c>
      <c r="CX257" t="s">
        <v>353</v>
      </c>
      <c r="CY257" t="s">
        <v>330</v>
      </c>
      <c r="CZ257">
        <v>0</v>
      </c>
      <c r="DE257">
        <v>33</v>
      </c>
      <c r="DF257">
        <v>46</v>
      </c>
      <c r="DN257">
        <v>20.48</v>
      </c>
      <c r="DR257" t="s">
        <v>330</v>
      </c>
      <c r="DS257" t="s">
        <v>319</v>
      </c>
      <c r="DT257" t="b">
        <v>1</v>
      </c>
      <c r="DU257" t="s">
        <v>83</v>
      </c>
      <c r="DV257">
        <v>3</v>
      </c>
      <c r="EA257">
        <v>553258</v>
      </c>
    </row>
    <row r="258" spans="1:131">
      <c r="A258" s="26" t="s">
        <v>4753</v>
      </c>
      <c r="B258" t="s">
        <v>308</v>
      </c>
      <c r="C258">
        <v>43416</v>
      </c>
      <c r="D258" t="s">
        <v>4374</v>
      </c>
      <c r="E258" t="s">
        <v>4737</v>
      </c>
      <c r="F258" t="s">
        <v>4738</v>
      </c>
      <c r="G258" t="s">
        <v>309</v>
      </c>
      <c r="H258" t="s">
        <v>4451</v>
      </c>
      <c r="I258" t="s">
        <v>4739</v>
      </c>
      <c r="J258" t="s">
        <v>4740</v>
      </c>
      <c r="K258" t="s">
        <v>4741</v>
      </c>
      <c r="L258">
        <v>5041803</v>
      </c>
      <c r="M258">
        <v>1687343</v>
      </c>
      <c r="N258" t="s">
        <v>311</v>
      </c>
      <c r="O258" t="s">
        <v>312</v>
      </c>
      <c r="Q258" t="s">
        <v>4742</v>
      </c>
      <c r="R258">
        <v>3</v>
      </c>
      <c r="S258" t="s">
        <v>318</v>
      </c>
      <c r="T258" t="s">
        <v>321</v>
      </c>
      <c r="U258" t="s">
        <v>323</v>
      </c>
      <c r="W258">
        <v>1</v>
      </c>
      <c r="Y258" t="s">
        <v>328</v>
      </c>
      <c r="AA258" t="s">
        <v>329</v>
      </c>
      <c r="AB258" t="s">
        <v>331</v>
      </c>
      <c r="AC258" t="s">
        <v>258</v>
      </c>
      <c r="AD258" t="s">
        <v>333</v>
      </c>
      <c r="AE258">
        <v>37</v>
      </c>
      <c r="AF258">
        <v>43319</v>
      </c>
      <c r="AG258" t="s">
        <v>336</v>
      </c>
      <c r="AH258">
        <v>0</v>
      </c>
      <c r="AI258">
        <v>33</v>
      </c>
      <c r="AJ258">
        <v>220</v>
      </c>
      <c r="AK258" t="s">
        <v>339</v>
      </c>
      <c r="AL258" t="s">
        <v>344</v>
      </c>
      <c r="AM258">
        <v>18.2</v>
      </c>
      <c r="AN258" t="s">
        <v>347</v>
      </c>
      <c r="AO258">
        <v>1933</v>
      </c>
      <c r="AP258">
        <v>261</v>
      </c>
      <c r="AQ258">
        <v>146</v>
      </c>
      <c r="AR258">
        <v>65</v>
      </c>
      <c r="AS258">
        <v>5</v>
      </c>
      <c r="AT258" t="s">
        <v>350</v>
      </c>
      <c r="AU258">
        <v>3</v>
      </c>
      <c r="AV258">
        <v>0</v>
      </c>
      <c r="AW258">
        <v>0</v>
      </c>
      <c r="AX258">
        <v>49</v>
      </c>
      <c r="AY258">
        <v>0</v>
      </c>
      <c r="AZ258">
        <v>49</v>
      </c>
      <c r="BA258">
        <v>0.3</v>
      </c>
      <c r="BB258">
        <v>3.13</v>
      </c>
      <c r="BC258">
        <v>45.07</v>
      </c>
      <c r="BD258">
        <v>63.27</v>
      </c>
      <c r="BO258">
        <v>32.03</v>
      </c>
      <c r="BP258">
        <v>0</v>
      </c>
      <c r="BT258" t="s">
        <v>4743</v>
      </c>
      <c r="BU258">
        <v>0</v>
      </c>
      <c r="CC258">
        <v>0</v>
      </c>
      <c r="CT258" t="b">
        <v>1</v>
      </c>
      <c r="CX258" t="s">
        <v>354</v>
      </c>
      <c r="CY258" t="s">
        <v>330</v>
      </c>
      <c r="CZ258">
        <v>0</v>
      </c>
      <c r="DE258">
        <v>16.399999999999999</v>
      </c>
      <c r="DF258">
        <v>49</v>
      </c>
      <c r="DN258">
        <v>32.159999999999997</v>
      </c>
      <c r="DR258" t="s">
        <v>330</v>
      </c>
      <c r="DS258" t="s">
        <v>319</v>
      </c>
      <c r="DT258" t="b">
        <v>0</v>
      </c>
      <c r="DU258" t="s">
        <v>360</v>
      </c>
      <c r="DV258">
        <v>3</v>
      </c>
      <c r="EA258">
        <v>553258</v>
      </c>
    </row>
    <row r="259" spans="1:131">
      <c r="A259" s="26" t="s">
        <v>4754</v>
      </c>
      <c r="B259" t="s">
        <v>308</v>
      </c>
      <c r="C259">
        <v>43416</v>
      </c>
      <c r="D259" t="s">
        <v>4374</v>
      </c>
      <c r="E259" t="s">
        <v>4737</v>
      </c>
      <c r="F259" t="s">
        <v>4738</v>
      </c>
      <c r="G259" t="s">
        <v>309</v>
      </c>
      <c r="H259" t="s">
        <v>4451</v>
      </c>
      <c r="I259" t="s">
        <v>4739</v>
      </c>
      <c r="J259" t="s">
        <v>4740</v>
      </c>
      <c r="K259" t="s">
        <v>4741</v>
      </c>
      <c r="L259">
        <v>5041803</v>
      </c>
      <c r="M259">
        <v>1687343</v>
      </c>
      <c r="N259" t="s">
        <v>311</v>
      </c>
      <c r="O259" t="s">
        <v>312</v>
      </c>
      <c r="Q259" t="s">
        <v>4742</v>
      </c>
      <c r="R259">
        <v>3</v>
      </c>
      <c r="S259" t="s">
        <v>319</v>
      </c>
      <c r="T259" t="s">
        <v>321</v>
      </c>
      <c r="U259" t="s">
        <v>323</v>
      </c>
      <c r="W259">
        <v>4</v>
      </c>
      <c r="Y259" t="s">
        <v>327</v>
      </c>
      <c r="AA259" t="s">
        <v>329</v>
      </c>
      <c r="AB259" t="s">
        <v>331</v>
      </c>
      <c r="AC259" t="s">
        <v>258</v>
      </c>
      <c r="AD259" t="s">
        <v>333</v>
      </c>
      <c r="AE259">
        <v>37</v>
      </c>
      <c r="AF259">
        <v>43319</v>
      </c>
      <c r="AG259" t="s">
        <v>336</v>
      </c>
      <c r="AH259">
        <v>0</v>
      </c>
      <c r="AI259">
        <v>33</v>
      </c>
      <c r="AJ259">
        <v>220</v>
      </c>
      <c r="AK259" t="s">
        <v>339</v>
      </c>
      <c r="AL259" t="s">
        <v>344</v>
      </c>
      <c r="AM259">
        <v>18.5</v>
      </c>
      <c r="AN259" t="s">
        <v>347</v>
      </c>
      <c r="AO259">
        <v>1933</v>
      </c>
      <c r="AP259">
        <v>261</v>
      </c>
      <c r="AQ259">
        <v>146</v>
      </c>
      <c r="AR259">
        <v>61</v>
      </c>
      <c r="AS259">
        <v>4.5999999999999996</v>
      </c>
      <c r="AT259" t="s">
        <v>350</v>
      </c>
      <c r="AU259">
        <v>3</v>
      </c>
      <c r="AV259">
        <v>0</v>
      </c>
      <c r="AW259">
        <v>0</v>
      </c>
      <c r="AX259">
        <v>44</v>
      </c>
      <c r="AY259">
        <v>0</v>
      </c>
      <c r="AZ259">
        <v>44</v>
      </c>
      <c r="BA259">
        <v>0.3</v>
      </c>
      <c r="BB259">
        <v>3.33</v>
      </c>
      <c r="BC259">
        <v>39.869999999999997</v>
      </c>
      <c r="BD259">
        <v>58.37</v>
      </c>
      <c r="BO259">
        <v>32.03</v>
      </c>
      <c r="BP259">
        <v>0</v>
      </c>
      <c r="BT259" t="s">
        <v>4743</v>
      </c>
      <c r="BU259">
        <v>0</v>
      </c>
      <c r="CC259">
        <v>0</v>
      </c>
      <c r="CT259" t="b">
        <v>1</v>
      </c>
      <c r="CX259" t="s">
        <v>354</v>
      </c>
      <c r="CY259" t="s">
        <v>330</v>
      </c>
      <c r="CZ259">
        <v>0</v>
      </c>
      <c r="DE259">
        <v>33</v>
      </c>
      <c r="DF259">
        <v>44</v>
      </c>
      <c r="DN259">
        <v>9.7100000000000009</v>
      </c>
      <c r="DR259" t="s">
        <v>330</v>
      </c>
      <c r="DS259" t="s">
        <v>319</v>
      </c>
      <c r="DT259" t="b">
        <v>0</v>
      </c>
      <c r="DU259" t="s">
        <v>360</v>
      </c>
      <c r="DV259">
        <v>3</v>
      </c>
      <c r="EA259">
        <v>553258</v>
      </c>
    </row>
    <row r="260" spans="1:131">
      <c r="A260" s="26" t="s">
        <v>4755</v>
      </c>
      <c r="B260" t="s">
        <v>308</v>
      </c>
      <c r="C260">
        <v>43416</v>
      </c>
      <c r="D260" t="s">
        <v>4374</v>
      </c>
      <c r="E260" t="s">
        <v>4756</v>
      </c>
      <c r="F260" t="s">
        <v>4757</v>
      </c>
      <c r="G260" t="s">
        <v>309</v>
      </c>
      <c r="H260" t="s">
        <v>4405</v>
      </c>
      <c r="I260" t="s">
        <v>4758</v>
      </c>
      <c r="J260" t="s">
        <v>4759</v>
      </c>
      <c r="K260" t="s">
        <v>4760</v>
      </c>
      <c r="L260">
        <v>5049060.8</v>
      </c>
      <c r="M260">
        <v>1676683.02</v>
      </c>
      <c r="N260" t="s">
        <v>4761</v>
      </c>
      <c r="O260" t="s">
        <v>312</v>
      </c>
      <c r="Q260" t="s">
        <v>4762</v>
      </c>
      <c r="R260">
        <v>1</v>
      </c>
      <c r="S260" t="s">
        <v>315</v>
      </c>
      <c r="T260" t="s">
        <v>321</v>
      </c>
      <c r="U260" t="s">
        <v>323</v>
      </c>
      <c r="W260">
        <v>1</v>
      </c>
      <c r="Y260" t="s">
        <v>324</v>
      </c>
      <c r="AA260" t="b">
        <v>0</v>
      </c>
      <c r="AB260" t="s">
        <v>330</v>
      </c>
      <c r="AC260" t="s">
        <v>330</v>
      </c>
      <c r="AD260" t="s">
        <v>332</v>
      </c>
      <c r="AE260">
        <v>45</v>
      </c>
      <c r="AF260">
        <v>43319</v>
      </c>
      <c r="AG260">
        <v>1</v>
      </c>
      <c r="AH260">
        <v>0</v>
      </c>
      <c r="AI260">
        <v>33.15</v>
      </c>
      <c r="AJ260">
        <v>50</v>
      </c>
      <c r="AK260" t="s">
        <v>338</v>
      </c>
      <c r="AL260" t="s">
        <v>341</v>
      </c>
      <c r="AM260">
        <v>15.3</v>
      </c>
      <c r="AN260" t="s">
        <v>348</v>
      </c>
      <c r="AO260">
        <v>2090</v>
      </c>
      <c r="AP260">
        <v>499</v>
      </c>
      <c r="AQ260">
        <v>199</v>
      </c>
      <c r="AR260">
        <v>65</v>
      </c>
      <c r="AS260">
        <v>8.5</v>
      </c>
      <c r="AT260" t="s">
        <v>352</v>
      </c>
      <c r="AU260">
        <v>2</v>
      </c>
      <c r="AV260">
        <v>0</v>
      </c>
      <c r="AW260">
        <v>0</v>
      </c>
      <c r="AX260">
        <v>44.7</v>
      </c>
      <c r="AY260">
        <v>0</v>
      </c>
      <c r="AZ260">
        <v>44.7</v>
      </c>
      <c r="BA260">
        <v>0.4</v>
      </c>
      <c r="BB260">
        <v>2.63</v>
      </c>
      <c r="BC260">
        <v>41.67</v>
      </c>
      <c r="BD260">
        <v>56.97</v>
      </c>
      <c r="BO260">
        <v>32.1</v>
      </c>
      <c r="BP260">
        <v>0</v>
      </c>
      <c r="BT260" t="s">
        <v>4763</v>
      </c>
      <c r="BU260">
        <v>0</v>
      </c>
      <c r="CC260">
        <v>0</v>
      </c>
      <c r="CT260" t="b">
        <v>1</v>
      </c>
      <c r="CX260">
        <v>43436</v>
      </c>
      <c r="CY260" t="s">
        <v>330</v>
      </c>
      <c r="CZ260">
        <v>0</v>
      </c>
      <c r="DE260">
        <v>13.9</v>
      </c>
      <c r="DF260">
        <v>44.7</v>
      </c>
      <c r="DN260">
        <v>14.68</v>
      </c>
      <c r="DR260" t="s">
        <v>330</v>
      </c>
      <c r="DS260" t="s">
        <v>319</v>
      </c>
      <c r="DT260" t="b">
        <v>0</v>
      </c>
      <c r="DU260" t="s">
        <v>83</v>
      </c>
      <c r="DV260">
        <v>5</v>
      </c>
      <c r="EA260">
        <v>813348</v>
      </c>
    </row>
    <row r="261" spans="1:131">
      <c r="A261" s="26" t="s">
        <v>4220</v>
      </c>
      <c r="B261" t="s">
        <v>308</v>
      </c>
      <c r="C261">
        <v>43416</v>
      </c>
      <c r="D261" t="s">
        <v>4374</v>
      </c>
      <c r="E261" t="s">
        <v>4756</v>
      </c>
      <c r="F261" t="s">
        <v>4757</v>
      </c>
      <c r="G261" t="s">
        <v>309</v>
      </c>
      <c r="H261" t="s">
        <v>4405</v>
      </c>
      <c r="I261" t="s">
        <v>4758</v>
      </c>
      <c r="J261" t="s">
        <v>4759</v>
      </c>
      <c r="K261" t="s">
        <v>4760</v>
      </c>
      <c r="L261">
        <v>5049060.8</v>
      </c>
      <c r="M261">
        <v>1676683.02</v>
      </c>
      <c r="N261" t="s">
        <v>4761</v>
      </c>
      <c r="O261" t="s">
        <v>312</v>
      </c>
      <c r="Q261" t="s">
        <v>4762</v>
      </c>
      <c r="R261">
        <v>1</v>
      </c>
      <c r="S261" t="s">
        <v>316</v>
      </c>
      <c r="T261" t="s">
        <v>321</v>
      </c>
      <c r="U261" t="s">
        <v>323</v>
      </c>
      <c r="W261">
        <v>2</v>
      </c>
      <c r="Y261" t="s">
        <v>325</v>
      </c>
      <c r="AA261" t="b">
        <v>0</v>
      </c>
      <c r="AB261" t="s">
        <v>330</v>
      </c>
      <c r="AC261" t="s">
        <v>330</v>
      </c>
      <c r="AD261" t="s">
        <v>332</v>
      </c>
      <c r="AE261">
        <v>45</v>
      </c>
      <c r="AF261">
        <v>43319</v>
      </c>
      <c r="AG261" t="s">
        <v>336</v>
      </c>
      <c r="AH261">
        <v>0</v>
      </c>
      <c r="AI261">
        <v>33.15</v>
      </c>
      <c r="AJ261">
        <v>50</v>
      </c>
      <c r="AK261" t="s">
        <v>338</v>
      </c>
      <c r="AL261" t="s">
        <v>341</v>
      </c>
      <c r="AM261">
        <v>15.8</v>
      </c>
      <c r="AN261" t="s">
        <v>348</v>
      </c>
      <c r="AO261">
        <v>2090</v>
      </c>
      <c r="AP261">
        <v>499</v>
      </c>
      <c r="AQ261">
        <v>199</v>
      </c>
      <c r="AR261">
        <v>63</v>
      </c>
      <c r="AS261">
        <v>8</v>
      </c>
      <c r="AT261" t="s">
        <v>352</v>
      </c>
      <c r="AU261">
        <v>2</v>
      </c>
      <c r="AV261">
        <v>0</v>
      </c>
      <c r="AW261">
        <v>0</v>
      </c>
      <c r="AX261">
        <v>43</v>
      </c>
      <c r="AY261">
        <v>0</v>
      </c>
      <c r="AZ261">
        <v>43</v>
      </c>
      <c r="BA261">
        <v>0.4</v>
      </c>
      <c r="BB261">
        <v>2.81</v>
      </c>
      <c r="BC261">
        <v>39.79</v>
      </c>
      <c r="BD261">
        <v>55.59</v>
      </c>
      <c r="BO261">
        <v>32.1</v>
      </c>
      <c r="BP261">
        <v>0</v>
      </c>
      <c r="BT261" t="s">
        <v>4763</v>
      </c>
      <c r="BU261">
        <v>0</v>
      </c>
      <c r="CC261">
        <v>0</v>
      </c>
      <c r="CT261" t="b">
        <v>1</v>
      </c>
      <c r="CX261">
        <v>43436</v>
      </c>
      <c r="CY261" t="s">
        <v>330</v>
      </c>
      <c r="CZ261">
        <v>0</v>
      </c>
      <c r="DE261">
        <v>0</v>
      </c>
      <c r="DF261">
        <v>43</v>
      </c>
      <c r="DN261">
        <v>9.5299999999999994</v>
      </c>
      <c r="DR261" t="s">
        <v>330</v>
      </c>
      <c r="DS261" t="s">
        <v>319</v>
      </c>
      <c r="DT261" t="b">
        <v>0</v>
      </c>
      <c r="DU261" t="s">
        <v>83</v>
      </c>
      <c r="DV261">
        <v>5</v>
      </c>
      <c r="EA261">
        <v>813348</v>
      </c>
    </row>
    <row r="262" spans="1:131">
      <c r="A262" s="26" t="s">
        <v>4764</v>
      </c>
      <c r="B262" t="s">
        <v>308</v>
      </c>
      <c r="C262">
        <v>43416</v>
      </c>
      <c r="D262" t="s">
        <v>4374</v>
      </c>
      <c r="E262" t="s">
        <v>4756</v>
      </c>
      <c r="F262" t="s">
        <v>4757</v>
      </c>
      <c r="G262" t="s">
        <v>309</v>
      </c>
      <c r="H262" t="s">
        <v>4405</v>
      </c>
      <c r="I262" t="s">
        <v>4758</v>
      </c>
      <c r="J262" t="s">
        <v>4759</v>
      </c>
      <c r="K262" t="s">
        <v>4760</v>
      </c>
      <c r="L262">
        <v>5049060.8</v>
      </c>
      <c r="M262">
        <v>1676683.02</v>
      </c>
      <c r="N262" t="s">
        <v>4761</v>
      </c>
      <c r="O262" t="s">
        <v>312</v>
      </c>
      <c r="Q262" t="s">
        <v>4762</v>
      </c>
      <c r="R262">
        <v>1</v>
      </c>
      <c r="S262" t="s">
        <v>317</v>
      </c>
      <c r="T262" t="s">
        <v>321</v>
      </c>
      <c r="U262" t="s">
        <v>323</v>
      </c>
      <c r="W262">
        <v>1</v>
      </c>
      <c r="Y262" t="s">
        <v>325</v>
      </c>
      <c r="AA262" t="b">
        <v>0</v>
      </c>
      <c r="AB262" t="s">
        <v>330</v>
      </c>
      <c r="AC262" t="s">
        <v>330</v>
      </c>
      <c r="AD262" t="s">
        <v>332</v>
      </c>
      <c r="AE262">
        <v>45</v>
      </c>
      <c r="AF262">
        <v>43319</v>
      </c>
      <c r="AG262" t="s">
        <v>336</v>
      </c>
      <c r="AH262">
        <v>0</v>
      </c>
      <c r="AI262">
        <v>33.15</v>
      </c>
      <c r="AJ262">
        <v>50</v>
      </c>
      <c r="AK262" t="s">
        <v>338</v>
      </c>
      <c r="AL262" t="s">
        <v>341</v>
      </c>
      <c r="AM262">
        <v>15.8</v>
      </c>
      <c r="AN262" t="s">
        <v>348</v>
      </c>
      <c r="AO262">
        <v>2090</v>
      </c>
      <c r="AP262">
        <v>499</v>
      </c>
      <c r="AQ262">
        <v>199</v>
      </c>
      <c r="AR262">
        <v>63</v>
      </c>
      <c r="AS262">
        <v>8</v>
      </c>
      <c r="AT262" t="s">
        <v>352</v>
      </c>
      <c r="AU262">
        <v>2</v>
      </c>
      <c r="AV262">
        <v>0</v>
      </c>
      <c r="AW262">
        <v>0</v>
      </c>
      <c r="AX262">
        <v>46</v>
      </c>
      <c r="AY262">
        <v>0</v>
      </c>
      <c r="AZ262">
        <v>46</v>
      </c>
      <c r="BA262">
        <v>0.4</v>
      </c>
      <c r="BB262">
        <v>2.81</v>
      </c>
      <c r="BC262">
        <v>42.79</v>
      </c>
      <c r="BD262">
        <v>58.59</v>
      </c>
      <c r="BO262">
        <v>32.1</v>
      </c>
      <c r="BP262">
        <v>0</v>
      </c>
      <c r="BT262" t="s">
        <v>4763</v>
      </c>
      <c r="BU262">
        <v>0</v>
      </c>
      <c r="CC262">
        <v>0</v>
      </c>
      <c r="CT262" t="b">
        <v>1</v>
      </c>
      <c r="CX262">
        <v>43436</v>
      </c>
      <c r="CY262" t="s">
        <v>330</v>
      </c>
      <c r="CZ262">
        <v>0</v>
      </c>
      <c r="DE262">
        <v>33</v>
      </c>
      <c r="DF262">
        <v>46</v>
      </c>
      <c r="DN262">
        <v>19.02</v>
      </c>
      <c r="DR262" t="s">
        <v>330</v>
      </c>
      <c r="DS262" t="s">
        <v>319</v>
      </c>
      <c r="DT262" t="b">
        <v>0</v>
      </c>
      <c r="DU262" t="s">
        <v>83</v>
      </c>
      <c r="DV262">
        <v>5</v>
      </c>
      <c r="EA262">
        <v>813348</v>
      </c>
    </row>
    <row r="263" spans="1:131">
      <c r="A263" s="26" t="s">
        <v>4765</v>
      </c>
      <c r="B263" t="s">
        <v>308</v>
      </c>
      <c r="C263">
        <v>43416</v>
      </c>
      <c r="D263" t="s">
        <v>4374</v>
      </c>
      <c r="E263" t="s">
        <v>4756</v>
      </c>
      <c r="F263" t="s">
        <v>4757</v>
      </c>
      <c r="G263" t="s">
        <v>309</v>
      </c>
      <c r="H263" t="s">
        <v>4405</v>
      </c>
      <c r="I263" t="s">
        <v>4758</v>
      </c>
      <c r="J263" t="s">
        <v>4759</v>
      </c>
      <c r="K263" t="s">
        <v>4760</v>
      </c>
      <c r="L263">
        <v>5049060.8</v>
      </c>
      <c r="M263">
        <v>1676683.02</v>
      </c>
      <c r="N263" t="s">
        <v>4761</v>
      </c>
      <c r="O263" t="s">
        <v>312</v>
      </c>
      <c r="Q263" t="s">
        <v>4762</v>
      </c>
      <c r="R263">
        <v>1</v>
      </c>
      <c r="S263" t="s">
        <v>318</v>
      </c>
      <c r="T263" t="s">
        <v>321</v>
      </c>
      <c r="U263" t="s">
        <v>323</v>
      </c>
      <c r="W263">
        <v>1</v>
      </c>
      <c r="Y263" t="s">
        <v>4766</v>
      </c>
      <c r="AA263" t="s">
        <v>329</v>
      </c>
      <c r="AB263" t="s">
        <v>331</v>
      </c>
      <c r="AC263" t="s">
        <v>258</v>
      </c>
      <c r="AD263" t="s">
        <v>333</v>
      </c>
      <c r="AE263">
        <v>45</v>
      </c>
      <c r="AF263">
        <v>43319</v>
      </c>
      <c r="AG263" t="s">
        <v>336</v>
      </c>
      <c r="AH263">
        <v>0</v>
      </c>
      <c r="AI263">
        <v>33.15</v>
      </c>
      <c r="AJ263">
        <v>50</v>
      </c>
      <c r="AK263" t="s">
        <v>338</v>
      </c>
      <c r="AL263" t="s">
        <v>341</v>
      </c>
      <c r="AM263">
        <v>17.399999999999999</v>
      </c>
      <c r="AN263" t="s">
        <v>348</v>
      </c>
      <c r="AO263">
        <v>2090</v>
      </c>
      <c r="AP263">
        <v>499</v>
      </c>
      <c r="AQ263">
        <v>199</v>
      </c>
      <c r="AR263">
        <v>68</v>
      </c>
      <c r="AS263">
        <v>7.2</v>
      </c>
      <c r="AT263" t="s">
        <v>352</v>
      </c>
      <c r="AU263">
        <v>2</v>
      </c>
      <c r="AV263">
        <v>0</v>
      </c>
      <c r="AW263">
        <v>0</v>
      </c>
      <c r="AX263">
        <v>49</v>
      </c>
      <c r="AY263">
        <v>0</v>
      </c>
      <c r="AZ263">
        <v>49</v>
      </c>
      <c r="BA263">
        <v>0.3</v>
      </c>
      <c r="BB263">
        <v>3.59</v>
      </c>
      <c r="BC263">
        <v>44.61</v>
      </c>
      <c r="BD263">
        <v>62.01</v>
      </c>
      <c r="BO263">
        <v>32.1</v>
      </c>
      <c r="BP263">
        <v>0</v>
      </c>
      <c r="BT263" t="s">
        <v>4763</v>
      </c>
      <c r="BU263">
        <v>0</v>
      </c>
      <c r="CC263">
        <v>0</v>
      </c>
      <c r="CT263" t="b">
        <v>1</v>
      </c>
      <c r="CX263">
        <v>43436</v>
      </c>
      <c r="CY263" t="s">
        <v>330</v>
      </c>
      <c r="CZ263">
        <v>0</v>
      </c>
      <c r="DE263">
        <v>13.4</v>
      </c>
      <c r="DF263">
        <v>49</v>
      </c>
      <c r="DN263">
        <v>28.92</v>
      </c>
      <c r="DR263" t="s">
        <v>330</v>
      </c>
      <c r="DS263" t="s">
        <v>319</v>
      </c>
      <c r="DT263" t="b">
        <v>0</v>
      </c>
      <c r="DU263" t="s">
        <v>357</v>
      </c>
      <c r="DV263">
        <v>5</v>
      </c>
      <c r="EA263">
        <v>813348</v>
      </c>
    </row>
    <row r="264" spans="1:131">
      <c r="A264" s="26" t="s">
        <v>4767</v>
      </c>
      <c r="B264" t="s">
        <v>308</v>
      </c>
      <c r="C264">
        <v>43416</v>
      </c>
      <c r="D264" t="s">
        <v>4374</v>
      </c>
      <c r="E264" t="s">
        <v>4756</v>
      </c>
      <c r="F264" t="s">
        <v>4757</v>
      </c>
      <c r="G264" t="s">
        <v>309</v>
      </c>
      <c r="H264" t="s">
        <v>4405</v>
      </c>
      <c r="I264" t="s">
        <v>4758</v>
      </c>
      <c r="J264" t="s">
        <v>4759</v>
      </c>
      <c r="K264" t="s">
        <v>4760</v>
      </c>
      <c r="L264">
        <v>5049060.8</v>
      </c>
      <c r="M264">
        <v>1676683.02</v>
      </c>
      <c r="N264" t="s">
        <v>4761</v>
      </c>
      <c r="O264" t="s">
        <v>312</v>
      </c>
      <c r="Q264" t="s">
        <v>4762</v>
      </c>
      <c r="R264">
        <v>1</v>
      </c>
      <c r="S264" t="s">
        <v>319</v>
      </c>
      <c r="T264" t="s">
        <v>321</v>
      </c>
      <c r="U264" t="s">
        <v>323</v>
      </c>
      <c r="W264">
        <v>4</v>
      </c>
      <c r="Y264" t="s">
        <v>327</v>
      </c>
      <c r="AA264" t="s">
        <v>329</v>
      </c>
      <c r="AB264" t="s">
        <v>331</v>
      </c>
      <c r="AC264" t="s">
        <v>258</v>
      </c>
      <c r="AD264" t="s">
        <v>333</v>
      </c>
      <c r="AE264">
        <v>45</v>
      </c>
      <c r="AF264">
        <v>43319</v>
      </c>
      <c r="AG264" t="s">
        <v>336</v>
      </c>
      <c r="AH264">
        <v>0</v>
      </c>
      <c r="AI264">
        <v>33.15</v>
      </c>
      <c r="AJ264">
        <v>50</v>
      </c>
      <c r="AK264" t="s">
        <v>338</v>
      </c>
      <c r="AL264" t="s">
        <v>341</v>
      </c>
      <c r="AM264">
        <v>17.899999999999999</v>
      </c>
      <c r="AN264" t="s">
        <v>348</v>
      </c>
      <c r="AO264">
        <v>2090</v>
      </c>
      <c r="AP264">
        <v>499</v>
      </c>
      <c r="AQ264">
        <v>199</v>
      </c>
      <c r="AR264">
        <v>65</v>
      </c>
      <c r="AS264">
        <v>6.2</v>
      </c>
      <c r="AT264" t="s">
        <v>352</v>
      </c>
      <c r="AU264">
        <v>2</v>
      </c>
      <c r="AV264">
        <v>0</v>
      </c>
      <c r="AW264">
        <v>0</v>
      </c>
      <c r="AX264">
        <v>43.6</v>
      </c>
      <c r="AY264">
        <v>0</v>
      </c>
      <c r="AZ264">
        <v>43.6</v>
      </c>
      <c r="BA264">
        <v>0.3</v>
      </c>
      <c r="BB264">
        <v>3.83</v>
      </c>
      <c r="BC264">
        <v>38.97</v>
      </c>
      <c r="BD264">
        <v>56.87</v>
      </c>
      <c r="BO264">
        <v>32.1</v>
      </c>
      <c r="BP264">
        <v>0</v>
      </c>
      <c r="BT264" t="s">
        <v>4763</v>
      </c>
      <c r="BU264">
        <v>0</v>
      </c>
      <c r="CC264">
        <v>0</v>
      </c>
      <c r="CT264" t="b">
        <v>1</v>
      </c>
      <c r="CX264">
        <v>43436</v>
      </c>
      <c r="CY264" t="s">
        <v>330</v>
      </c>
      <c r="CZ264">
        <v>0</v>
      </c>
      <c r="DE264">
        <v>33</v>
      </c>
      <c r="DF264">
        <v>43.6</v>
      </c>
      <c r="DN264">
        <v>7.89</v>
      </c>
      <c r="DR264" t="s">
        <v>330</v>
      </c>
      <c r="DS264" t="s">
        <v>319</v>
      </c>
      <c r="DT264" t="b">
        <v>0</v>
      </c>
      <c r="DU264" t="s">
        <v>357</v>
      </c>
      <c r="DV264">
        <v>5</v>
      </c>
      <c r="EA264">
        <v>813348</v>
      </c>
    </row>
    <row r="265" spans="1:131">
      <c r="A265" s="26" t="s">
        <v>4768</v>
      </c>
      <c r="B265" t="s">
        <v>308</v>
      </c>
      <c r="C265">
        <v>43416</v>
      </c>
      <c r="D265" t="s">
        <v>4374</v>
      </c>
      <c r="E265" t="s">
        <v>4756</v>
      </c>
      <c r="F265" t="s">
        <v>4757</v>
      </c>
      <c r="G265" t="s">
        <v>309</v>
      </c>
      <c r="H265" t="s">
        <v>4405</v>
      </c>
      <c r="I265" t="s">
        <v>4758</v>
      </c>
      <c r="J265" t="s">
        <v>4759</v>
      </c>
      <c r="K265" t="s">
        <v>4760</v>
      </c>
      <c r="L265">
        <v>5049060.8</v>
      </c>
      <c r="M265">
        <v>1676683.02</v>
      </c>
      <c r="N265" t="s">
        <v>4761</v>
      </c>
      <c r="O265" t="s">
        <v>312</v>
      </c>
      <c r="Q265" t="s">
        <v>4762</v>
      </c>
      <c r="R265">
        <v>2</v>
      </c>
      <c r="S265" t="s">
        <v>315</v>
      </c>
      <c r="T265" t="s">
        <v>321</v>
      </c>
      <c r="U265" t="s">
        <v>323</v>
      </c>
      <c r="W265">
        <v>1</v>
      </c>
      <c r="Y265" t="s">
        <v>324</v>
      </c>
      <c r="AA265" t="b">
        <v>0</v>
      </c>
      <c r="AB265" t="s">
        <v>330</v>
      </c>
      <c r="AC265" t="s">
        <v>330</v>
      </c>
      <c r="AD265" t="s">
        <v>332</v>
      </c>
      <c r="AE265">
        <v>45</v>
      </c>
      <c r="AF265">
        <v>43319</v>
      </c>
      <c r="AG265">
        <v>1</v>
      </c>
      <c r="AH265">
        <v>0</v>
      </c>
      <c r="AI265">
        <v>33.15</v>
      </c>
      <c r="AJ265">
        <v>170</v>
      </c>
      <c r="AK265" t="s">
        <v>339</v>
      </c>
      <c r="AL265" t="s">
        <v>344</v>
      </c>
      <c r="AM265">
        <v>15.6</v>
      </c>
      <c r="AN265" t="s">
        <v>347</v>
      </c>
      <c r="AO265">
        <v>1933</v>
      </c>
      <c r="AP265">
        <v>261</v>
      </c>
      <c r="AQ265">
        <v>146</v>
      </c>
      <c r="AR265">
        <v>68</v>
      </c>
      <c r="AS265">
        <v>10.9</v>
      </c>
      <c r="AT265" t="s">
        <v>350</v>
      </c>
      <c r="AU265">
        <v>6</v>
      </c>
      <c r="AV265">
        <v>0</v>
      </c>
      <c r="AW265">
        <v>0</v>
      </c>
      <c r="AX265">
        <v>46</v>
      </c>
      <c r="AY265">
        <v>0</v>
      </c>
      <c r="AZ265">
        <v>46</v>
      </c>
      <c r="BA265">
        <v>0.4</v>
      </c>
      <c r="BB265">
        <v>2.63</v>
      </c>
      <c r="BC265">
        <v>42.97</v>
      </c>
      <c r="BD265">
        <v>58.57</v>
      </c>
      <c r="BO265">
        <v>32.18</v>
      </c>
      <c r="BP265">
        <v>0</v>
      </c>
      <c r="BT265" t="s">
        <v>4763</v>
      </c>
      <c r="BU265">
        <v>0</v>
      </c>
      <c r="CC265">
        <v>0</v>
      </c>
      <c r="CT265" t="b">
        <v>1</v>
      </c>
      <c r="CX265" t="s">
        <v>353</v>
      </c>
      <c r="CY265" t="s">
        <v>330</v>
      </c>
      <c r="CZ265">
        <v>0</v>
      </c>
      <c r="DE265">
        <v>15.2</v>
      </c>
      <c r="DF265">
        <v>46</v>
      </c>
      <c r="DN265">
        <v>19.8</v>
      </c>
      <c r="DR265" t="s">
        <v>330</v>
      </c>
      <c r="DS265" t="s">
        <v>319</v>
      </c>
      <c r="DT265" t="b">
        <v>1</v>
      </c>
      <c r="DU265" t="s">
        <v>83</v>
      </c>
      <c r="DV265">
        <v>5</v>
      </c>
      <c r="EA265">
        <v>813348</v>
      </c>
    </row>
    <row r="266" spans="1:131">
      <c r="A266" s="26" t="s">
        <v>4224</v>
      </c>
      <c r="B266" t="s">
        <v>308</v>
      </c>
      <c r="C266">
        <v>43416</v>
      </c>
      <c r="D266" t="s">
        <v>4374</v>
      </c>
      <c r="E266" t="s">
        <v>4756</v>
      </c>
      <c r="F266" t="s">
        <v>4757</v>
      </c>
      <c r="G266" t="s">
        <v>309</v>
      </c>
      <c r="H266" t="s">
        <v>4405</v>
      </c>
      <c r="I266" t="s">
        <v>4758</v>
      </c>
      <c r="J266" t="s">
        <v>4759</v>
      </c>
      <c r="K266" t="s">
        <v>4760</v>
      </c>
      <c r="L266">
        <v>5049060.8</v>
      </c>
      <c r="M266">
        <v>1676683.02</v>
      </c>
      <c r="N266" t="s">
        <v>4761</v>
      </c>
      <c r="O266" t="s">
        <v>312</v>
      </c>
      <c r="Q266" t="s">
        <v>4762</v>
      </c>
      <c r="R266">
        <v>2</v>
      </c>
      <c r="S266" t="s">
        <v>316</v>
      </c>
      <c r="T266" t="s">
        <v>321</v>
      </c>
      <c r="U266" t="s">
        <v>323</v>
      </c>
      <c r="W266">
        <v>2</v>
      </c>
      <c r="Y266" t="s">
        <v>325</v>
      </c>
      <c r="AA266" t="b">
        <v>0</v>
      </c>
      <c r="AB266" t="s">
        <v>330</v>
      </c>
      <c r="AC266" t="s">
        <v>330</v>
      </c>
      <c r="AD266" t="s">
        <v>332</v>
      </c>
      <c r="AE266">
        <v>45</v>
      </c>
      <c r="AF266">
        <v>43319</v>
      </c>
      <c r="AG266" t="s">
        <v>336</v>
      </c>
      <c r="AH266">
        <v>0</v>
      </c>
      <c r="AI266">
        <v>33.15</v>
      </c>
      <c r="AJ266">
        <v>170</v>
      </c>
      <c r="AK266" t="s">
        <v>339</v>
      </c>
      <c r="AL266" t="s">
        <v>344</v>
      </c>
      <c r="AM266">
        <v>16.100000000000001</v>
      </c>
      <c r="AN266" t="s">
        <v>347</v>
      </c>
      <c r="AO266">
        <v>1933</v>
      </c>
      <c r="AP266">
        <v>261</v>
      </c>
      <c r="AQ266">
        <v>146</v>
      </c>
      <c r="AR266">
        <v>65</v>
      </c>
      <c r="AS266">
        <v>10</v>
      </c>
      <c r="AT266" t="s">
        <v>350</v>
      </c>
      <c r="AU266">
        <v>6</v>
      </c>
      <c r="AV266">
        <v>0</v>
      </c>
      <c r="AW266">
        <v>0</v>
      </c>
      <c r="AX266">
        <v>43</v>
      </c>
      <c r="AY266">
        <v>0</v>
      </c>
      <c r="AZ266">
        <v>43</v>
      </c>
      <c r="BA266">
        <v>0.4</v>
      </c>
      <c r="BB266">
        <v>2.81</v>
      </c>
      <c r="BC266">
        <v>39.79</v>
      </c>
      <c r="BD266">
        <v>55.89</v>
      </c>
      <c r="BO266">
        <v>32.18</v>
      </c>
      <c r="BP266">
        <v>0</v>
      </c>
      <c r="BT266" t="s">
        <v>4763</v>
      </c>
      <c r="BU266">
        <v>0</v>
      </c>
      <c r="CC266">
        <v>0</v>
      </c>
      <c r="CT266" t="b">
        <v>1</v>
      </c>
      <c r="CX266" t="s">
        <v>353</v>
      </c>
      <c r="CY266" t="s">
        <v>330</v>
      </c>
      <c r="CZ266">
        <v>0</v>
      </c>
      <c r="DE266">
        <v>0</v>
      </c>
      <c r="DF266">
        <v>43</v>
      </c>
      <c r="DN266">
        <v>9.5299999999999994</v>
      </c>
      <c r="DR266" t="s">
        <v>330</v>
      </c>
      <c r="DS266" t="s">
        <v>319</v>
      </c>
      <c r="DT266" t="b">
        <v>1</v>
      </c>
      <c r="DU266" t="s">
        <v>83</v>
      </c>
      <c r="DV266">
        <v>5</v>
      </c>
      <c r="EA266">
        <v>813348</v>
      </c>
    </row>
    <row r="267" spans="1:131">
      <c r="A267" s="26" t="s">
        <v>4769</v>
      </c>
      <c r="B267" t="s">
        <v>308</v>
      </c>
      <c r="C267">
        <v>43416</v>
      </c>
      <c r="D267" t="s">
        <v>4374</v>
      </c>
      <c r="E267" t="s">
        <v>4756</v>
      </c>
      <c r="F267" t="s">
        <v>4757</v>
      </c>
      <c r="G267" t="s">
        <v>309</v>
      </c>
      <c r="H267" t="s">
        <v>4405</v>
      </c>
      <c r="I267" t="s">
        <v>4758</v>
      </c>
      <c r="J267" t="s">
        <v>4759</v>
      </c>
      <c r="K267" t="s">
        <v>4760</v>
      </c>
      <c r="L267">
        <v>5049060.8</v>
      </c>
      <c r="M267">
        <v>1676683.02</v>
      </c>
      <c r="N267" t="s">
        <v>4761</v>
      </c>
      <c r="O267" t="s">
        <v>312</v>
      </c>
      <c r="Q267" t="s">
        <v>4762</v>
      </c>
      <c r="R267">
        <v>2</v>
      </c>
      <c r="S267" t="s">
        <v>317</v>
      </c>
      <c r="T267" t="s">
        <v>321</v>
      </c>
      <c r="U267" t="s">
        <v>323</v>
      </c>
      <c r="W267">
        <v>1</v>
      </c>
      <c r="Y267" t="s">
        <v>325</v>
      </c>
      <c r="AA267" t="b">
        <v>0</v>
      </c>
      <c r="AB267" t="s">
        <v>330</v>
      </c>
      <c r="AC267" t="s">
        <v>330</v>
      </c>
      <c r="AD267" t="s">
        <v>332</v>
      </c>
      <c r="AE267">
        <v>45</v>
      </c>
      <c r="AF267">
        <v>43319</v>
      </c>
      <c r="AG267" t="s">
        <v>336</v>
      </c>
      <c r="AH267">
        <v>0</v>
      </c>
      <c r="AI267">
        <v>33.15</v>
      </c>
      <c r="AJ267">
        <v>170</v>
      </c>
      <c r="AK267" t="s">
        <v>339</v>
      </c>
      <c r="AL267" t="s">
        <v>344</v>
      </c>
      <c r="AM267">
        <v>16.100000000000001</v>
      </c>
      <c r="AN267" t="s">
        <v>347</v>
      </c>
      <c r="AO267">
        <v>1933</v>
      </c>
      <c r="AP267">
        <v>261</v>
      </c>
      <c r="AQ267">
        <v>146</v>
      </c>
      <c r="AR267">
        <v>65</v>
      </c>
      <c r="AS267">
        <v>10</v>
      </c>
      <c r="AT267" t="s">
        <v>350</v>
      </c>
      <c r="AU267">
        <v>6</v>
      </c>
      <c r="AV267">
        <v>0</v>
      </c>
      <c r="AW267">
        <v>0</v>
      </c>
      <c r="AX267">
        <v>46</v>
      </c>
      <c r="AY267">
        <v>0</v>
      </c>
      <c r="AZ267">
        <v>46</v>
      </c>
      <c r="BA267">
        <v>0.4</v>
      </c>
      <c r="BB267">
        <v>2.81</v>
      </c>
      <c r="BC267">
        <v>42.79</v>
      </c>
      <c r="BD267">
        <v>58.89</v>
      </c>
      <c r="BO267">
        <v>32.18</v>
      </c>
      <c r="BP267">
        <v>0</v>
      </c>
      <c r="BT267" t="s">
        <v>4763</v>
      </c>
      <c r="BU267">
        <v>0</v>
      </c>
      <c r="CC267">
        <v>0</v>
      </c>
      <c r="CT267" t="b">
        <v>1</v>
      </c>
      <c r="CX267" t="s">
        <v>353</v>
      </c>
      <c r="CY267" t="s">
        <v>330</v>
      </c>
      <c r="CZ267">
        <v>0</v>
      </c>
      <c r="DE267">
        <v>33</v>
      </c>
      <c r="DF267">
        <v>46</v>
      </c>
      <c r="DN267">
        <v>19.02</v>
      </c>
      <c r="DR267" t="s">
        <v>330</v>
      </c>
      <c r="DS267" t="s">
        <v>319</v>
      </c>
      <c r="DT267" t="b">
        <v>1</v>
      </c>
      <c r="DU267" t="s">
        <v>83</v>
      </c>
      <c r="DV267">
        <v>5</v>
      </c>
      <c r="EA267">
        <v>813348</v>
      </c>
    </row>
    <row r="268" spans="1:131">
      <c r="A268" s="26" t="s">
        <v>4770</v>
      </c>
      <c r="B268" t="s">
        <v>308</v>
      </c>
      <c r="C268">
        <v>43416</v>
      </c>
      <c r="D268" t="s">
        <v>4374</v>
      </c>
      <c r="E268" t="s">
        <v>4756</v>
      </c>
      <c r="F268" t="s">
        <v>4757</v>
      </c>
      <c r="G268" t="s">
        <v>309</v>
      </c>
      <c r="H268" t="s">
        <v>4405</v>
      </c>
      <c r="I268" t="s">
        <v>4758</v>
      </c>
      <c r="J268" t="s">
        <v>4759</v>
      </c>
      <c r="K268" t="s">
        <v>4760</v>
      </c>
      <c r="L268">
        <v>5049060.8</v>
      </c>
      <c r="M268">
        <v>1676683.02</v>
      </c>
      <c r="N268" t="s">
        <v>4761</v>
      </c>
      <c r="O268" t="s">
        <v>312</v>
      </c>
      <c r="Q268" t="s">
        <v>4762</v>
      </c>
      <c r="R268">
        <v>2</v>
      </c>
      <c r="S268" t="s">
        <v>318</v>
      </c>
      <c r="T268" t="s">
        <v>321</v>
      </c>
      <c r="U268" t="s">
        <v>323</v>
      </c>
      <c r="W268">
        <v>1</v>
      </c>
      <c r="Y268" t="s">
        <v>4766</v>
      </c>
      <c r="AA268" t="s">
        <v>329</v>
      </c>
      <c r="AB268" t="s">
        <v>331</v>
      </c>
      <c r="AC268" t="s">
        <v>258</v>
      </c>
      <c r="AD268" t="s">
        <v>335</v>
      </c>
      <c r="AE268">
        <v>45</v>
      </c>
      <c r="AF268">
        <v>43319</v>
      </c>
      <c r="AG268" t="s">
        <v>336</v>
      </c>
      <c r="AH268">
        <v>0</v>
      </c>
      <c r="AI268">
        <v>33.15</v>
      </c>
      <c r="AJ268">
        <v>170</v>
      </c>
      <c r="AK268" t="s">
        <v>339</v>
      </c>
      <c r="AL268" t="s">
        <v>344</v>
      </c>
      <c r="AM268">
        <v>18.2</v>
      </c>
      <c r="AN268" t="s">
        <v>347</v>
      </c>
      <c r="AO268">
        <v>1933</v>
      </c>
      <c r="AP268">
        <v>261</v>
      </c>
      <c r="AQ268">
        <v>146</v>
      </c>
      <c r="AR268">
        <v>65</v>
      </c>
      <c r="AS268">
        <v>5</v>
      </c>
      <c r="AT268" t="s">
        <v>350</v>
      </c>
      <c r="AU268">
        <v>4</v>
      </c>
      <c r="AV268">
        <v>0</v>
      </c>
      <c r="AW268">
        <v>0</v>
      </c>
      <c r="AX268">
        <v>49</v>
      </c>
      <c r="AY268">
        <v>0</v>
      </c>
      <c r="AZ268">
        <v>49</v>
      </c>
      <c r="BA268">
        <v>0.6</v>
      </c>
      <c r="BB268">
        <v>3.59</v>
      </c>
      <c r="BC268">
        <v>44.31</v>
      </c>
      <c r="BD268">
        <v>62.51</v>
      </c>
      <c r="BO268">
        <v>32.18</v>
      </c>
      <c r="BP268">
        <v>0</v>
      </c>
      <c r="BT268" t="s">
        <v>4763</v>
      </c>
      <c r="BU268">
        <v>0</v>
      </c>
      <c r="CC268">
        <v>0</v>
      </c>
      <c r="CT268" t="b">
        <v>1</v>
      </c>
      <c r="CX268" t="s">
        <v>354</v>
      </c>
      <c r="CY268" t="s">
        <v>330</v>
      </c>
      <c r="CZ268">
        <v>0</v>
      </c>
      <c r="DE268">
        <v>13.4</v>
      </c>
      <c r="DF268">
        <v>49</v>
      </c>
      <c r="DN268">
        <v>26.99</v>
      </c>
      <c r="DR268" t="s">
        <v>330</v>
      </c>
      <c r="DS268" t="s">
        <v>319</v>
      </c>
      <c r="DT268" t="b">
        <v>1</v>
      </c>
      <c r="DU268" t="s">
        <v>360</v>
      </c>
      <c r="DV268">
        <v>5</v>
      </c>
      <c r="EA268">
        <v>813348</v>
      </c>
    </row>
    <row r="269" spans="1:131">
      <c r="A269" s="26" t="s">
        <v>4771</v>
      </c>
      <c r="B269" t="s">
        <v>308</v>
      </c>
      <c r="C269">
        <v>43416</v>
      </c>
      <c r="D269" t="s">
        <v>4374</v>
      </c>
      <c r="E269" t="s">
        <v>4756</v>
      </c>
      <c r="F269" t="s">
        <v>4757</v>
      </c>
      <c r="G269" t="s">
        <v>309</v>
      </c>
      <c r="H269" t="s">
        <v>4405</v>
      </c>
      <c r="I269" t="s">
        <v>4758</v>
      </c>
      <c r="J269" t="s">
        <v>4759</v>
      </c>
      <c r="K269" t="s">
        <v>4760</v>
      </c>
      <c r="L269">
        <v>5049060.8</v>
      </c>
      <c r="M269">
        <v>1676683.02</v>
      </c>
      <c r="N269" t="s">
        <v>4761</v>
      </c>
      <c r="O269" t="s">
        <v>312</v>
      </c>
      <c r="Q269" t="s">
        <v>4762</v>
      </c>
      <c r="R269">
        <v>2</v>
      </c>
      <c r="S269" t="s">
        <v>319</v>
      </c>
      <c r="T269" t="s">
        <v>321</v>
      </c>
      <c r="U269" t="s">
        <v>323</v>
      </c>
      <c r="W269">
        <v>4</v>
      </c>
      <c r="Y269" t="s">
        <v>327</v>
      </c>
      <c r="AA269" t="s">
        <v>329</v>
      </c>
      <c r="AB269" t="s">
        <v>331</v>
      </c>
      <c r="AC269" t="s">
        <v>258</v>
      </c>
      <c r="AD269" t="s">
        <v>335</v>
      </c>
      <c r="AE269">
        <v>45</v>
      </c>
      <c r="AF269">
        <v>43319</v>
      </c>
      <c r="AG269">
        <v>1</v>
      </c>
      <c r="AH269">
        <v>0</v>
      </c>
      <c r="AI269">
        <v>33.15</v>
      </c>
      <c r="AJ269">
        <v>170</v>
      </c>
      <c r="AK269" t="s">
        <v>340</v>
      </c>
      <c r="AL269" t="s">
        <v>4690</v>
      </c>
      <c r="AM269">
        <v>20.100000000000001</v>
      </c>
      <c r="AN269" t="s">
        <v>347</v>
      </c>
      <c r="AO269">
        <v>1641</v>
      </c>
      <c r="AP269">
        <v>374</v>
      </c>
      <c r="AQ269">
        <v>132</v>
      </c>
      <c r="AR269">
        <v>60</v>
      </c>
      <c r="AS269">
        <v>5.3</v>
      </c>
      <c r="AT269" t="s">
        <v>350</v>
      </c>
      <c r="AU269">
        <v>4</v>
      </c>
      <c r="AV269">
        <v>0</v>
      </c>
      <c r="AW269">
        <v>0</v>
      </c>
      <c r="AX269">
        <v>44</v>
      </c>
      <c r="AY269">
        <v>0</v>
      </c>
      <c r="AZ269">
        <v>44</v>
      </c>
      <c r="BA269">
        <v>0.6</v>
      </c>
      <c r="BB269">
        <v>3.83</v>
      </c>
      <c r="BC269">
        <v>39.07</v>
      </c>
      <c r="BD269">
        <v>59.17</v>
      </c>
      <c r="BO269">
        <v>32.33</v>
      </c>
      <c r="BP269">
        <v>0</v>
      </c>
      <c r="BT269" t="s">
        <v>4763</v>
      </c>
      <c r="BU269">
        <v>0</v>
      </c>
      <c r="CC269">
        <v>0</v>
      </c>
      <c r="CT269" t="b">
        <v>1</v>
      </c>
      <c r="CX269" t="s">
        <v>355</v>
      </c>
      <c r="CY269" t="s">
        <v>330</v>
      </c>
      <c r="CZ269">
        <v>0</v>
      </c>
      <c r="DE269">
        <v>33</v>
      </c>
      <c r="DF269">
        <v>44</v>
      </c>
      <c r="DN269">
        <v>8.07</v>
      </c>
      <c r="DR269" t="s">
        <v>330</v>
      </c>
      <c r="DS269" t="s">
        <v>319</v>
      </c>
      <c r="DT269" t="b">
        <v>0</v>
      </c>
      <c r="DU269" t="s">
        <v>309</v>
      </c>
      <c r="DV269">
        <v>5</v>
      </c>
      <c r="EA269">
        <v>813348</v>
      </c>
    </row>
    <row r="270" spans="1:131">
      <c r="A270" s="26" t="s">
        <v>4772</v>
      </c>
      <c r="B270" t="s">
        <v>308</v>
      </c>
      <c r="C270">
        <v>43416</v>
      </c>
      <c r="D270" t="s">
        <v>4374</v>
      </c>
      <c r="E270" t="s">
        <v>4756</v>
      </c>
      <c r="F270" t="s">
        <v>4757</v>
      </c>
      <c r="G270" t="s">
        <v>309</v>
      </c>
      <c r="H270" t="s">
        <v>4405</v>
      </c>
      <c r="I270" t="s">
        <v>4758</v>
      </c>
      <c r="J270" t="s">
        <v>4759</v>
      </c>
      <c r="K270" t="s">
        <v>4760</v>
      </c>
      <c r="L270">
        <v>5049060.8</v>
      </c>
      <c r="M270">
        <v>1676683.02</v>
      </c>
      <c r="N270" t="s">
        <v>4761</v>
      </c>
      <c r="O270" t="s">
        <v>312</v>
      </c>
      <c r="Q270" t="s">
        <v>4762</v>
      </c>
      <c r="R270">
        <v>3</v>
      </c>
      <c r="S270" t="s">
        <v>315</v>
      </c>
      <c r="T270" t="s">
        <v>321</v>
      </c>
      <c r="U270" t="s">
        <v>323</v>
      </c>
      <c r="W270">
        <v>1</v>
      </c>
      <c r="Y270" t="s">
        <v>324</v>
      </c>
      <c r="AA270" t="b">
        <v>0</v>
      </c>
      <c r="AB270" t="s">
        <v>330</v>
      </c>
      <c r="AC270" t="s">
        <v>330</v>
      </c>
      <c r="AD270" t="s">
        <v>332</v>
      </c>
      <c r="AE270">
        <v>45</v>
      </c>
      <c r="AF270">
        <v>43319</v>
      </c>
      <c r="AG270">
        <v>1</v>
      </c>
      <c r="AH270">
        <v>0</v>
      </c>
      <c r="AI270">
        <v>33.15</v>
      </c>
      <c r="AJ270">
        <v>340</v>
      </c>
      <c r="AK270" t="s">
        <v>339</v>
      </c>
      <c r="AL270" t="s">
        <v>344</v>
      </c>
      <c r="AM270">
        <v>15.6</v>
      </c>
      <c r="AN270" t="s">
        <v>347</v>
      </c>
      <c r="AO270">
        <v>1933</v>
      </c>
      <c r="AP270">
        <v>261</v>
      </c>
      <c r="AQ270">
        <v>146</v>
      </c>
      <c r="AR270">
        <v>68</v>
      </c>
      <c r="AS270">
        <v>10.9</v>
      </c>
      <c r="AT270" t="s">
        <v>350</v>
      </c>
      <c r="AU270">
        <v>5</v>
      </c>
      <c r="AV270">
        <v>0</v>
      </c>
      <c r="AW270">
        <v>0</v>
      </c>
      <c r="AX270">
        <v>46</v>
      </c>
      <c r="AY270">
        <v>0</v>
      </c>
      <c r="AZ270">
        <v>46</v>
      </c>
      <c r="BA270">
        <v>0.4</v>
      </c>
      <c r="BB270">
        <v>2.63</v>
      </c>
      <c r="BC270">
        <v>42.97</v>
      </c>
      <c r="BD270">
        <v>58.57</v>
      </c>
      <c r="BO270">
        <v>32.18</v>
      </c>
      <c r="BP270">
        <v>0</v>
      </c>
      <c r="BT270" t="s">
        <v>4763</v>
      </c>
      <c r="BU270">
        <v>0</v>
      </c>
      <c r="CC270">
        <v>0</v>
      </c>
      <c r="CT270" t="b">
        <v>1</v>
      </c>
      <c r="CX270" t="s">
        <v>353</v>
      </c>
      <c r="CY270" t="s">
        <v>330</v>
      </c>
      <c r="CZ270">
        <v>0</v>
      </c>
      <c r="DE270">
        <v>15.2</v>
      </c>
      <c r="DF270">
        <v>46</v>
      </c>
      <c r="DN270">
        <v>19.8</v>
      </c>
      <c r="DR270" t="s">
        <v>330</v>
      </c>
      <c r="DS270" t="s">
        <v>319</v>
      </c>
      <c r="DT270" t="b">
        <v>1</v>
      </c>
      <c r="DU270" t="s">
        <v>83</v>
      </c>
      <c r="DV270">
        <v>5</v>
      </c>
      <c r="EA270">
        <v>813348</v>
      </c>
    </row>
    <row r="271" spans="1:131">
      <c r="A271" s="26" t="s">
        <v>4228</v>
      </c>
      <c r="B271" t="s">
        <v>308</v>
      </c>
      <c r="C271">
        <v>43416</v>
      </c>
      <c r="D271" t="s">
        <v>4374</v>
      </c>
      <c r="E271" t="s">
        <v>4756</v>
      </c>
      <c r="F271" t="s">
        <v>4757</v>
      </c>
      <c r="G271" t="s">
        <v>309</v>
      </c>
      <c r="H271" t="s">
        <v>4405</v>
      </c>
      <c r="I271" t="s">
        <v>4758</v>
      </c>
      <c r="J271" t="s">
        <v>4759</v>
      </c>
      <c r="K271" t="s">
        <v>4760</v>
      </c>
      <c r="L271">
        <v>5049060.8</v>
      </c>
      <c r="M271">
        <v>1676683.02</v>
      </c>
      <c r="N271" t="s">
        <v>4761</v>
      </c>
      <c r="O271" t="s">
        <v>312</v>
      </c>
      <c r="Q271" t="s">
        <v>4762</v>
      </c>
      <c r="R271">
        <v>3</v>
      </c>
      <c r="S271" t="s">
        <v>316</v>
      </c>
      <c r="T271" t="s">
        <v>321</v>
      </c>
      <c r="U271" t="s">
        <v>323</v>
      </c>
      <c r="W271">
        <v>2</v>
      </c>
      <c r="Y271" t="s">
        <v>325</v>
      </c>
      <c r="AA271" t="b">
        <v>0</v>
      </c>
      <c r="AB271" t="s">
        <v>330</v>
      </c>
      <c r="AC271" t="s">
        <v>330</v>
      </c>
      <c r="AD271" t="s">
        <v>332</v>
      </c>
      <c r="AE271">
        <v>45</v>
      </c>
      <c r="AF271">
        <v>43319</v>
      </c>
      <c r="AG271" t="s">
        <v>336</v>
      </c>
      <c r="AH271">
        <v>0</v>
      </c>
      <c r="AI271">
        <v>33.15</v>
      </c>
      <c r="AJ271">
        <v>340</v>
      </c>
      <c r="AK271" t="s">
        <v>339</v>
      </c>
      <c r="AL271" t="s">
        <v>344</v>
      </c>
      <c r="AM271">
        <v>16.100000000000001</v>
      </c>
      <c r="AN271" t="s">
        <v>347</v>
      </c>
      <c r="AO271">
        <v>1933</v>
      </c>
      <c r="AP271">
        <v>261</v>
      </c>
      <c r="AQ271">
        <v>146</v>
      </c>
      <c r="AR271">
        <v>65</v>
      </c>
      <c r="AS271">
        <v>10</v>
      </c>
      <c r="AT271" t="s">
        <v>350</v>
      </c>
      <c r="AU271">
        <v>5</v>
      </c>
      <c r="AV271">
        <v>0</v>
      </c>
      <c r="AW271">
        <v>0</v>
      </c>
      <c r="AX271">
        <v>43</v>
      </c>
      <c r="AY271">
        <v>0</v>
      </c>
      <c r="AZ271">
        <v>43</v>
      </c>
      <c r="BA271">
        <v>0.4</v>
      </c>
      <c r="BB271">
        <v>2.81</v>
      </c>
      <c r="BC271">
        <v>39.79</v>
      </c>
      <c r="BD271">
        <v>55.89</v>
      </c>
      <c r="BO271">
        <v>32.18</v>
      </c>
      <c r="BP271">
        <v>0</v>
      </c>
      <c r="BT271" t="s">
        <v>4763</v>
      </c>
      <c r="BU271">
        <v>0</v>
      </c>
      <c r="CC271">
        <v>0</v>
      </c>
      <c r="CT271" t="b">
        <v>1</v>
      </c>
      <c r="CX271" t="s">
        <v>353</v>
      </c>
      <c r="CY271" t="s">
        <v>330</v>
      </c>
      <c r="CZ271">
        <v>0</v>
      </c>
      <c r="DE271">
        <v>0</v>
      </c>
      <c r="DF271">
        <v>43</v>
      </c>
      <c r="DN271">
        <v>9.5299999999999994</v>
      </c>
      <c r="DR271" t="s">
        <v>330</v>
      </c>
      <c r="DS271" t="s">
        <v>319</v>
      </c>
      <c r="DT271" t="b">
        <v>1</v>
      </c>
      <c r="DU271" t="s">
        <v>83</v>
      </c>
      <c r="DV271">
        <v>5</v>
      </c>
      <c r="EA271">
        <v>813348</v>
      </c>
    </row>
    <row r="272" spans="1:131">
      <c r="A272" s="26" t="s">
        <v>4773</v>
      </c>
      <c r="B272" t="s">
        <v>308</v>
      </c>
      <c r="C272">
        <v>43416</v>
      </c>
      <c r="D272" t="s">
        <v>4374</v>
      </c>
      <c r="E272" t="s">
        <v>4756</v>
      </c>
      <c r="F272" t="s">
        <v>4757</v>
      </c>
      <c r="G272" t="s">
        <v>309</v>
      </c>
      <c r="H272" t="s">
        <v>4405</v>
      </c>
      <c r="I272" t="s">
        <v>4758</v>
      </c>
      <c r="J272" t="s">
        <v>4759</v>
      </c>
      <c r="K272" t="s">
        <v>4760</v>
      </c>
      <c r="L272">
        <v>5049060.8</v>
      </c>
      <c r="M272">
        <v>1676683.02</v>
      </c>
      <c r="N272" t="s">
        <v>4761</v>
      </c>
      <c r="O272" t="s">
        <v>312</v>
      </c>
      <c r="Q272" t="s">
        <v>4762</v>
      </c>
      <c r="R272">
        <v>3</v>
      </c>
      <c r="S272" t="s">
        <v>317</v>
      </c>
      <c r="T272" t="s">
        <v>321</v>
      </c>
      <c r="U272" t="s">
        <v>323</v>
      </c>
      <c r="W272">
        <v>1</v>
      </c>
      <c r="Y272" t="s">
        <v>325</v>
      </c>
      <c r="AA272" t="b">
        <v>0</v>
      </c>
      <c r="AB272" t="s">
        <v>330</v>
      </c>
      <c r="AC272" t="s">
        <v>330</v>
      </c>
      <c r="AD272" t="s">
        <v>332</v>
      </c>
      <c r="AE272">
        <v>45</v>
      </c>
      <c r="AF272">
        <v>43319</v>
      </c>
      <c r="AG272" t="s">
        <v>336</v>
      </c>
      <c r="AH272">
        <v>0</v>
      </c>
      <c r="AI272">
        <v>33.15</v>
      </c>
      <c r="AJ272">
        <v>340</v>
      </c>
      <c r="AK272" t="s">
        <v>339</v>
      </c>
      <c r="AL272" t="s">
        <v>344</v>
      </c>
      <c r="AM272">
        <v>16.100000000000001</v>
      </c>
      <c r="AN272" t="s">
        <v>347</v>
      </c>
      <c r="AO272">
        <v>1933</v>
      </c>
      <c r="AP272">
        <v>261</v>
      </c>
      <c r="AQ272">
        <v>146</v>
      </c>
      <c r="AR272">
        <v>65</v>
      </c>
      <c r="AS272">
        <v>10</v>
      </c>
      <c r="AT272" t="s">
        <v>350</v>
      </c>
      <c r="AU272">
        <v>5</v>
      </c>
      <c r="AV272">
        <v>0</v>
      </c>
      <c r="AW272">
        <v>0</v>
      </c>
      <c r="AX272">
        <v>46</v>
      </c>
      <c r="AY272">
        <v>0</v>
      </c>
      <c r="AZ272">
        <v>46</v>
      </c>
      <c r="BA272">
        <v>0.4</v>
      </c>
      <c r="BB272">
        <v>2.81</v>
      </c>
      <c r="BC272">
        <v>42.79</v>
      </c>
      <c r="BD272">
        <v>58.89</v>
      </c>
      <c r="BO272">
        <v>32.18</v>
      </c>
      <c r="BP272">
        <v>0</v>
      </c>
      <c r="BT272" t="s">
        <v>4763</v>
      </c>
      <c r="BU272">
        <v>0</v>
      </c>
      <c r="CC272">
        <v>0</v>
      </c>
      <c r="CT272" t="b">
        <v>1</v>
      </c>
      <c r="CX272" t="s">
        <v>353</v>
      </c>
      <c r="CY272" t="s">
        <v>330</v>
      </c>
      <c r="CZ272">
        <v>0</v>
      </c>
      <c r="DE272">
        <v>33</v>
      </c>
      <c r="DF272">
        <v>46</v>
      </c>
      <c r="DN272">
        <v>19.02</v>
      </c>
      <c r="DR272" t="s">
        <v>330</v>
      </c>
      <c r="DS272" t="s">
        <v>319</v>
      </c>
      <c r="DT272" t="b">
        <v>1</v>
      </c>
      <c r="DU272" t="s">
        <v>83</v>
      </c>
      <c r="DV272">
        <v>5</v>
      </c>
      <c r="EA272">
        <v>813348</v>
      </c>
    </row>
    <row r="273" spans="1:131">
      <c r="A273" s="26" t="s">
        <v>4774</v>
      </c>
      <c r="B273" t="s">
        <v>308</v>
      </c>
      <c r="C273">
        <v>43416</v>
      </c>
      <c r="D273" t="s">
        <v>4374</v>
      </c>
      <c r="E273" t="s">
        <v>4756</v>
      </c>
      <c r="F273" t="s">
        <v>4757</v>
      </c>
      <c r="G273" t="s">
        <v>309</v>
      </c>
      <c r="H273" t="s">
        <v>4405</v>
      </c>
      <c r="I273" t="s">
        <v>4758</v>
      </c>
      <c r="J273" t="s">
        <v>4759</v>
      </c>
      <c r="K273" t="s">
        <v>4760</v>
      </c>
      <c r="L273">
        <v>5049060.8</v>
      </c>
      <c r="M273">
        <v>1676683.02</v>
      </c>
      <c r="N273" t="s">
        <v>4761</v>
      </c>
      <c r="O273" t="s">
        <v>312</v>
      </c>
      <c r="Q273" t="s">
        <v>4762</v>
      </c>
      <c r="R273">
        <v>3</v>
      </c>
      <c r="S273" t="s">
        <v>318</v>
      </c>
      <c r="T273" t="s">
        <v>321</v>
      </c>
      <c r="U273" t="s">
        <v>323</v>
      </c>
      <c r="W273">
        <v>1</v>
      </c>
      <c r="Y273" t="s">
        <v>4766</v>
      </c>
      <c r="AA273" t="s">
        <v>329</v>
      </c>
      <c r="AB273" t="s">
        <v>331</v>
      </c>
      <c r="AC273" t="s">
        <v>258</v>
      </c>
      <c r="AD273" t="s">
        <v>335</v>
      </c>
      <c r="AE273">
        <v>45</v>
      </c>
      <c r="AF273">
        <v>43319</v>
      </c>
      <c r="AG273" t="s">
        <v>336</v>
      </c>
      <c r="AH273">
        <v>0</v>
      </c>
      <c r="AI273">
        <v>33.15</v>
      </c>
      <c r="AJ273">
        <v>340</v>
      </c>
      <c r="AK273" t="s">
        <v>339</v>
      </c>
      <c r="AL273" t="s">
        <v>344</v>
      </c>
      <c r="AM273">
        <v>18.2</v>
      </c>
      <c r="AN273" t="s">
        <v>347</v>
      </c>
      <c r="AO273">
        <v>1933</v>
      </c>
      <c r="AP273">
        <v>261</v>
      </c>
      <c r="AQ273">
        <v>146</v>
      </c>
      <c r="AR273">
        <v>65</v>
      </c>
      <c r="AS273">
        <v>5</v>
      </c>
      <c r="AT273" t="s">
        <v>350</v>
      </c>
      <c r="AU273">
        <v>3</v>
      </c>
      <c r="AV273">
        <v>0</v>
      </c>
      <c r="AW273">
        <v>0</v>
      </c>
      <c r="AX273">
        <v>49</v>
      </c>
      <c r="AY273">
        <v>0</v>
      </c>
      <c r="AZ273">
        <v>49</v>
      </c>
      <c r="BA273">
        <v>0.6</v>
      </c>
      <c r="BB273">
        <v>3.59</v>
      </c>
      <c r="BC273">
        <v>44.31</v>
      </c>
      <c r="BD273">
        <v>62.51</v>
      </c>
      <c r="BO273">
        <v>32.18</v>
      </c>
      <c r="BP273">
        <v>0</v>
      </c>
      <c r="BT273" t="s">
        <v>4763</v>
      </c>
      <c r="BU273">
        <v>0</v>
      </c>
      <c r="CC273">
        <v>0</v>
      </c>
      <c r="CT273" t="b">
        <v>1</v>
      </c>
      <c r="CX273" t="s">
        <v>354</v>
      </c>
      <c r="CY273" t="s">
        <v>330</v>
      </c>
      <c r="CZ273">
        <v>0</v>
      </c>
      <c r="DE273">
        <v>13.4</v>
      </c>
      <c r="DF273">
        <v>49</v>
      </c>
      <c r="DN273">
        <v>26.99</v>
      </c>
      <c r="DR273" t="s">
        <v>330</v>
      </c>
      <c r="DS273" t="s">
        <v>319</v>
      </c>
      <c r="DT273" t="b">
        <v>1</v>
      </c>
      <c r="DU273" t="s">
        <v>360</v>
      </c>
      <c r="DV273">
        <v>5</v>
      </c>
      <c r="EA273">
        <v>813348</v>
      </c>
    </row>
    <row r="274" spans="1:131">
      <c r="A274" s="26" t="s">
        <v>4775</v>
      </c>
      <c r="B274" t="s">
        <v>308</v>
      </c>
      <c r="C274">
        <v>43416</v>
      </c>
      <c r="D274" t="s">
        <v>4374</v>
      </c>
      <c r="E274" t="s">
        <v>4756</v>
      </c>
      <c r="F274" t="s">
        <v>4757</v>
      </c>
      <c r="G274" t="s">
        <v>309</v>
      </c>
      <c r="H274" t="s">
        <v>4405</v>
      </c>
      <c r="I274" t="s">
        <v>4758</v>
      </c>
      <c r="J274" t="s">
        <v>4759</v>
      </c>
      <c r="K274" t="s">
        <v>4760</v>
      </c>
      <c r="L274">
        <v>5049060.8</v>
      </c>
      <c r="M274">
        <v>1676683.02</v>
      </c>
      <c r="N274" t="s">
        <v>4761</v>
      </c>
      <c r="O274" t="s">
        <v>312</v>
      </c>
      <c r="Q274" t="s">
        <v>4762</v>
      </c>
      <c r="R274">
        <v>3</v>
      </c>
      <c r="S274" t="s">
        <v>319</v>
      </c>
      <c r="T274" t="s">
        <v>321</v>
      </c>
      <c r="U274" t="s">
        <v>323</v>
      </c>
      <c r="W274">
        <v>4</v>
      </c>
      <c r="Y274" t="s">
        <v>327</v>
      </c>
      <c r="AA274" t="s">
        <v>329</v>
      </c>
      <c r="AB274" t="s">
        <v>331</v>
      </c>
      <c r="AC274" t="s">
        <v>258</v>
      </c>
      <c r="AD274" t="s">
        <v>335</v>
      </c>
      <c r="AE274">
        <v>45</v>
      </c>
      <c r="AF274">
        <v>43319</v>
      </c>
      <c r="AG274">
        <v>1</v>
      </c>
      <c r="AH274">
        <v>0</v>
      </c>
      <c r="AI274">
        <v>33.15</v>
      </c>
      <c r="AJ274">
        <v>340</v>
      </c>
      <c r="AK274" t="s">
        <v>340</v>
      </c>
      <c r="AL274" t="s">
        <v>4690</v>
      </c>
      <c r="AM274">
        <v>20.100000000000001</v>
      </c>
      <c r="AN274" t="s">
        <v>347</v>
      </c>
      <c r="AO274">
        <v>1641</v>
      </c>
      <c r="AP274">
        <v>374</v>
      </c>
      <c r="AQ274">
        <v>132</v>
      </c>
      <c r="AR274">
        <v>60</v>
      </c>
      <c r="AS274">
        <v>5.3</v>
      </c>
      <c r="AT274" t="s">
        <v>350</v>
      </c>
      <c r="AU274">
        <v>3</v>
      </c>
      <c r="AV274">
        <v>0</v>
      </c>
      <c r="AW274">
        <v>0</v>
      </c>
      <c r="AX274">
        <v>44</v>
      </c>
      <c r="AY274">
        <v>0</v>
      </c>
      <c r="AZ274">
        <v>44</v>
      </c>
      <c r="BA274">
        <v>0.6</v>
      </c>
      <c r="BB274">
        <v>3.83</v>
      </c>
      <c r="BC274">
        <v>39.07</v>
      </c>
      <c r="BD274">
        <v>59.17</v>
      </c>
      <c r="BO274">
        <v>32.33</v>
      </c>
      <c r="BP274">
        <v>0</v>
      </c>
      <c r="BT274" t="s">
        <v>4763</v>
      </c>
      <c r="BU274">
        <v>0</v>
      </c>
      <c r="CC274">
        <v>0</v>
      </c>
      <c r="CT274" t="b">
        <v>1</v>
      </c>
      <c r="CX274" t="s">
        <v>355</v>
      </c>
      <c r="CY274" t="s">
        <v>330</v>
      </c>
      <c r="CZ274">
        <v>0</v>
      </c>
      <c r="DE274">
        <v>33</v>
      </c>
      <c r="DF274">
        <v>44</v>
      </c>
      <c r="DN274">
        <v>8.07</v>
      </c>
      <c r="DR274" t="s">
        <v>330</v>
      </c>
      <c r="DS274" t="s">
        <v>319</v>
      </c>
      <c r="DT274" t="b">
        <v>0</v>
      </c>
      <c r="DU274" t="s">
        <v>309</v>
      </c>
      <c r="DV274">
        <v>5</v>
      </c>
      <c r="EA274">
        <v>813348</v>
      </c>
    </row>
    <row r="275" spans="1:131">
      <c r="A275" s="26" t="s">
        <v>4776</v>
      </c>
      <c r="B275" t="s">
        <v>308</v>
      </c>
      <c r="C275">
        <v>43417</v>
      </c>
      <c r="D275" t="s">
        <v>4374</v>
      </c>
      <c r="E275" t="s">
        <v>4777</v>
      </c>
      <c r="F275" t="s">
        <v>4778</v>
      </c>
      <c r="G275" t="s">
        <v>309</v>
      </c>
      <c r="H275" t="s">
        <v>4405</v>
      </c>
      <c r="I275" t="s">
        <v>4779</v>
      </c>
      <c r="J275" t="s">
        <v>4780</v>
      </c>
      <c r="K275" t="s">
        <v>4781</v>
      </c>
      <c r="L275">
        <v>5044625</v>
      </c>
      <c r="M275">
        <v>1679467</v>
      </c>
      <c r="N275" t="s">
        <v>311</v>
      </c>
      <c r="O275" t="s">
        <v>312</v>
      </c>
      <c r="Q275" t="s">
        <v>4782</v>
      </c>
      <c r="R275">
        <v>1</v>
      </c>
      <c r="S275" t="s">
        <v>318</v>
      </c>
      <c r="T275" t="s">
        <v>320</v>
      </c>
      <c r="U275" t="s">
        <v>322</v>
      </c>
      <c r="W275">
        <v>1</v>
      </c>
      <c r="Y275" t="s">
        <v>328</v>
      </c>
      <c r="AA275" t="b">
        <v>0</v>
      </c>
      <c r="AB275" t="s">
        <v>330</v>
      </c>
      <c r="AC275" t="s">
        <v>330</v>
      </c>
      <c r="AD275" t="s">
        <v>334</v>
      </c>
      <c r="AE275">
        <v>5</v>
      </c>
      <c r="AF275">
        <v>43132</v>
      </c>
      <c r="AG275" t="s">
        <v>336</v>
      </c>
      <c r="AH275">
        <v>0</v>
      </c>
      <c r="AI275">
        <v>36.68</v>
      </c>
      <c r="AJ275">
        <v>40</v>
      </c>
      <c r="AK275" t="s">
        <v>338</v>
      </c>
      <c r="AL275" t="s">
        <v>4367</v>
      </c>
      <c r="AM275">
        <v>16.5</v>
      </c>
      <c r="AN275" t="s">
        <v>348</v>
      </c>
      <c r="AO275">
        <v>1350</v>
      </c>
      <c r="AP275">
        <v>499</v>
      </c>
      <c r="AQ275">
        <v>199</v>
      </c>
      <c r="AR275">
        <v>68</v>
      </c>
      <c r="AS275">
        <v>7.5</v>
      </c>
      <c r="AT275" t="s">
        <v>352</v>
      </c>
      <c r="AU275">
        <v>4</v>
      </c>
      <c r="AV275">
        <v>0</v>
      </c>
      <c r="AW275">
        <v>0</v>
      </c>
      <c r="AX275">
        <v>48.9</v>
      </c>
      <c r="AY275">
        <v>0</v>
      </c>
      <c r="AZ275">
        <v>48.9</v>
      </c>
      <c r="BA275">
        <v>0</v>
      </c>
      <c r="BB275">
        <v>0.51</v>
      </c>
      <c r="BC275">
        <v>48.39</v>
      </c>
      <c r="BD275">
        <v>64.89</v>
      </c>
      <c r="BO275">
        <v>36</v>
      </c>
      <c r="BP275">
        <v>0</v>
      </c>
      <c r="BT275" t="s">
        <v>4783</v>
      </c>
      <c r="BU275">
        <v>0</v>
      </c>
      <c r="CC275">
        <v>0</v>
      </c>
      <c r="CT275" t="b">
        <v>1</v>
      </c>
      <c r="CX275">
        <v>43436</v>
      </c>
      <c r="CY275" t="s">
        <v>330</v>
      </c>
      <c r="CZ275">
        <v>0</v>
      </c>
      <c r="DE275">
        <v>13.3</v>
      </c>
      <c r="DF275">
        <v>48.9</v>
      </c>
      <c r="DN275">
        <v>69.099999999999994</v>
      </c>
      <c r="DR275" t="s">
        <v>330</v>
      </c>
      <c r="DS275" t="s">
        <v>319</v>
      </c>
      <c r="DT275" t="b">
        <v>0</v>
      </c>
      <c r="DU275" t="s">
        <v>357</v>
      </c>
      <c r="DV275">
        <v>3</v>
      </c>
      <c r="EA275">
        <v>266143</v>
      </c>
    </row>
    <row r="276" spans="1:131">
      <c r="A276" s="26" t="s">
        <v>4784</v>
      </c>
      <c r="B276" t="s">
        <v>308</v>
      </c>
      <c r="C276">
        <v>43417</v>
      </c>
      <c r="D276" t="s">
        <v>4374</v>
      </c>
      <c r="E276" t="s">
        <v>4777</v>
      </c>
      <c r="F276" t="s">
        <v>4778</v>
      </c>
      <c r="G276" t="s">
        <v>309</v>
      </c>
      <c r="H276" t="s">
        <v>4405</v>
      </c>
      <c r="I276" t="s">
        <v>4779</v>
      </c>
      <c r="J276" t="s">
        <v>4780</v>
      </c>
      <c r="K276" t="s">
        <v>4781</v>
      </c>
      <c r="L276">
        <v>5044625</v>
      </c>
      <c r="M276">
        <v>1679467</v>
      </c>
      <c r="N276" t="s">
        <v>311</v>
      </c>
      <c r="O276" t="s">
        <v>312</v>
      </c>
      <c r="Q276" t="s">
        <v>4782</v>
      </c>
      <c r="R276">
        <v>1</v>
      </c>
      <c r="S276" t="s">
        <v>319</v>
      </c>
      <c r="T276" t="s">
        <v>320</v>
      </c>
      <c r="U276" t="s">
        <v>322</v>
      </c>
      <c r="W276">
        <v>4</v>
      </c>
      <c r="Y276" t="s">
        <v>327</v>
      </c>
      <c r="AA276" t="b">
        <v>0</v>
      </c>
      <c r="AB276" t="s">
        <v>330</v>
      </c>
      <c r="AC276" t="s">
        <v>330</v>
      </c>
      <c r="AD276" t="s">
        <v>334</v>
      </c>
      <c r="AE276">
        <v>5</v>
      </c>
      <c r="AF276">
        <v>43132</v>
      </c>
      <c r="AG276">
        <v>1</v>
      </c>
      <c r="AH276">
        <v>0</v>
      </c>
      <c r="AI276">
        <v>36.68</v>
      </c>
      <c r="AJ276">
        <v>40</v>
      </c>
      <c r="AK276" t="s">
        <v>338</v>
      </c>
      <c r="AL276" t="s">
        <v>4367</v>
      </c>
      <c r="AM276">
        <v>17</v>
      </c>
      <c r="AN276" t="s">
        <v>348</v>
      </c>
      <c r="AO276">
        <v>1350</v>
      </c>
      <c r="AP276">
        <v>499</v>
      </c>
      <c r="AQ276">
        <v>199</v>
      </c>
      <c r="AR276">
        <v>65</v>
      </c>
      <c r="AS276">
        <v>6.5</v>
      </c>
      <c r="AT276" t="s">
        <v>352</v>
      </c>
      <c r="AU276">
        <v>4</v>
      </c>
      <c r="AV276">
        <v>0</v>
      </c>
      <c r="AW276">
        <v>0</v>
      </c>
      <c r="AX276">
        <v>43.5</v>
      </c>
      <c r="AY276">
        <v>0</v>
      </c>
      <c r="AZ276">
        <v>43.5</v>
      </c>
      <c r="BA276">
        <v>0</v>
      </c>
      <c r="BB276">
        <v>0.55000000000000004</v>
      </c>
      <c r="BC276">
        <v>42.95</v>
      </c>
      <c r="BD276">
        <v>59.95</v>
      </c>
      <c r="BO276">
        <v>36</v>
      </c>
      <c r="BP276">
        <v>0</v>
      </c>
      <c r="BT276" t="s">
        <v>4783</v>
      </c>
      <c r="BU276">
        <v>0</v>
      </c>
      <c r="CC276">
        <v>0</v>
      </c>
      <c r="CT276" t="b">
        <v>1</v>
      </c>
      <c r="CX276">
        <v>43436</v>
      </c>
      <c r="CY276" t="s">
        <v>330</v>
      </c>
      <c r="CZ276">
        <v>0</v>
      </c>
      <c r="DE276">
        <v>33</v>
      </c>
      <c r="DF276">
        <v>43.5</v>
      </c>
      <c r="DN276">
        <v>19.72</v>
      </c>
      <c r="DR276" t="s">
        <v>330</v>
      </c>
      <c r="DS276" t="s">
        <v>319</v>
      </c>
      <c r="DT276" t="b">
        <v>0</v>
      </c>
      <c r="DU276" t="s">
        <v>358</v>
      </c>
      <c r="DV276">
        <v>3</v>
      </c>
      <c r="EA276">
        <v>266143</v>
      </c>
    </row>
    <row r="277" spans="1:131">
      <c r="A277" s="26" t="s">
        <v>4785</v>
      </c>
      <c r="B277" t="s">
        <v>308</v>
      </c>
      <c r="C277">
        <v>43417</v>
      </c>
      <c r="D277" t="s">
        <v>4374</v>
      </c>
      <c r="E277" t="s">
        <v>4777</v>
      </c>
      <c r="F277" t="s">
        <v>4778</v>
      </c>
      <c r="G277" t="s">
        <v>309</v>
      </c>
      <c r="H277" t="s">
        <v>4405</v>
      </c>
      <c r="I277" t="s">
        <v>4779</v>
      </c>
      <c r="J277" t="s">
        <v>4780</v>
      </c>
      <c r="K277" t="s">
        <v>4781</v>
      </c>
      <c r="L277">
        <v>5044625</v>
      </c>
      <c r="M277">
        <v>1679467</v>
      </c>
      <c r="N277" t="s">
        <v>311</v>
      </c>
      <c r="O277" t="s">
        <v>312</v>
      </c>
      <c r="Q277" t="s">
        <v>4782</v>
      </c>
      <c r="R277">
        <v>2</v>
      </c>
      <c r="S277" t="s">
        <v>318</v>
      </c>
      <c r="T277" t="s">
        <v>320</v>
      </c>
      <c r="U277" t="s">
        <v>322</v>
      </c>
      <c r="W277">
        <v>1</v>
      </c>
      <c r="Y277" t="s">
        <v>328</v>
      </c>
      <c r="AA277" t="b">
        <v>0</v>
      </c>
      <c r="AB277" t="s">
        <v>330</v>
      </c>
      <c r="AC277" t="s">
        <v>330</v>
      </c>
      <c r="AD277" t="s">
        <v>334</v>
      </c>
      <c r="AE277">
        <v>5</v>
      </c>
      <c r="AF277">
        <v>43132</v>
      </c>
      <c r="AG277" t="s">
        <v>336</v>
      </c>
      <c r="AH277">
        <v>0</v>
      </c>
      <c r="AI277">
        <v>36.68</v>
      </c>
      <c r="AJ277">
        <v>120</v>
      </c>
      <c r="AK277" t="s">
        <v>338</v>
      </c>
      <c r="AL277" t="s">
        <v>4367</v>
      </c>
      <c r="AM277">
        <v>16.5</v>
      </c>
      <c r="AN277" t="s">
        <v>348</v>
      </c>
      <c r="AO277">
        <v>1350</v>
      </c>
      <c r="AP277">
        <v>499</v>
      </c>
      <c r="AQ277">
        <v>199</v>
      </c>
      <c r="AR277">
        <v>68</v>
      </c>
      <c r="AS277">
        <v>7.5</v>
      </c>
      <c r="AT277" t="s">
        <v>352</v>
      </c>
      <c r="AU277">
        <v>4</v>
      </c>
      <c r="AV277">
        <v>0</v>
      </c>
      <c r="AW277">
        <v>0</v>
      </c>
      <c r="AX277">
        <v>48.9</v>
      </c>
      <c r="AY277">
        <v>0</v>
      </c>
      <c r="AZ277">
        <v>48.9</v>
      </c>
      <c r="BA277">
        <v>0</v>
      </c>
      <c r="BB277">
        <v>0.51</v>
      </c>
      <c r="BC277">
        <v>48.39</v>
      </c>
      <c r="BD277">
        <v>64.89</v>
      </c>
      <c r="BO277">
        <v>36</v>
      </c>
      <c r="BP277">
        <v>0</v>
      </c>
      <c r="BT277" t="s">
        <v>4783</v>
      </c>
      <c r="BU277">
        <v>0</v>
      </c>
      <c r="CC277">
        <v>0</v>
      </c>
      <c r="CT277" t="b">
        <v>1</v>
      </c>
      <c r="CX277">
        <v>43436</v>
      </c>
      <c r="CY277" t="s">
        <v>330</v>
      </c>
      <c r="CZ277">
        <v>0</v>
      </c>
      <c r="DE277">
        <v>13.3</v>
      </c>
      <c r="DF277">
        <v>48.9</v>
      </c>
      <c r="DN277">
        <v>69.099999999999994</v>
      </c>
      <c r="DR277" t="s">
        <v>330</v>
      </c>
      <c r="DS277" t="s">
        <v>319</v>
      </c>
      <c r="DT277" t="b">
        <v>0</v>
      </c>
      <c r="DU277" t="s">
        <v>357</v>
      </c>
      <c r="DV277">
        <v>3</v>
      </c>
      <c r="EA277">
        <v>266143</v>
      </c>
    </row>
    <row r="278" spans="1:131">
      <c r="A278" s="26" t="s">
        <v>4786</v>
      </c>
      <c r="B278" t="s">
        <v>308</v>
      </c>
      <c r="C278">
        <v>43417</v>
      </c>
      <c r="D278" t="s">
        <v>4374</v>
      </c>
      <c r="E278" t="s">
        <v>4777</v>
      </c>
      <c r="F278" t="s">
        <v>4778</v>
      </c>
      <c r="G278" t="s">
        <v>309</v>
      </c>
      <c r="H278" t="s">
        <v>4405</v>
      </c>
      <c r="I278" t="s">
        <v>4779</v>
      </c>
      <c r="J278" t="s">
        <v>4780</v>
      </c>
      <c r="K278" t="s">
        <v>4781</v>
      </c>
      <c r="L278">
        <v>5044625</v>
      </c>
      <c r="M278">
        <v>1679467</v>
      </c>
      <c r="N278" t="s">
        <v>311</v>
      </c>
      <c r="O278" t="s">
        <v>312</v>
      </c>
      <c r="Q278" t="s">
        <v>4782</v>
      </c>
      <c r="R278">
        <v>2</v>
      </c>
      <c r="S278" t="s">
        <v>319</v>
      </c>
      <c r="T278" t="s">
        <v>320</v>
      </c>
      <c r="U278" t="s">
        <v>322</v>
      </c>
      <c r="W278">
        <v>4</v>
      </c>
      <c r="Y278" t="s">
        <v>327</v>
      </c>
      <c r="AA278" t="b">
        <v>0</v>
      </c>
      <c r="AB278" t="s">
        <v>330</v>
      </c>
      <c r="AC278" t="s">
        <v>330</v>
      </c>
      <c r="AD278" t="s">
        <v>334</v>
      </c>
      <c r="AE278">
        <v>5</v>
      </c>
      <c r="AF278">
        <v>43132</v>
      </c>
      <c r="AG278">
        <v>1</v>
      </c>
      <c r="AH278">
        <v>0</v>
      </c>
      <c r="AI278">
        <v>36.68</v>
      </c>
      <c r="AJ278">
        <v>120</v>
      </c>
      <c r="AK278" t="s">
        <v>338</v>
      </c>
      <c r="AL278" t="s">
        <v>4367</v>
      </c>
      <c r="AM278">
        <v>17</v>
      </c>
      <c r="AN278" t="s">
        <v>348</v>
      </c>
      <c r="AO278">
        <v>1350</v>
      </c>
      <c r="AP278">
        <v>499</v>
      </c>
      <c r="AQ278">
        <v>199</v>
      </c>
      <c r="AR278">
        <v>65</v>
      </c>
      <c r="AS278">
        <v>6.5</v>
      </c>
      <c r="AT278" t="s">
        <v>352</v>
      </c>
      <c r="AU278">
        <v>4</v>
      </c>
      <c r="AV278">
        <v>0</v>
      </c>
      <c r="AW278">
        <v>0</v>
      </c>
      <c r="AX278">
        <v>43.5</v>
      </c>
      <c r="AY278">
        <v>0</v>
      </c>
      <c r="AZ278">
        <v>43.5</v>
      </c>
      <c r="BA278">
        <v>0</v>
      </c>
      <c r="BB278">
        <v>0.55000000000000004</v>
      </c>
      <c r="BC278">
        <v>42.95</v>
      </c>
      <c r="BD278">
        <v>59.95</v>
      </c>
      <c r="BO278">
        <v>36</v>
      </c>
      <c r="BP278">
        <v>0</v>
      </c>
      <c r="BT278" t="s">
        <v>4783</v>
      </c>
      <c r="BU278">
        <v>0</v>
      </c>
      <c r="CC278">
        <v>0</v>
      </c>
      <c r="CT278" t="b">
        <v>1</v>
      </c>
      <c r="CX278">
        <v>43436</v>
      </c>
      <c r="CY278" t="s">
        <v>330</v>
      </c>
      <c r="CZ278">
        <v>0</v>
      </c>
      <c r="DE278">
        <v>33</v>
      </c>
      <c r="DF278">
        <v>43.5</v>
      </c>
      <c r="DN278">
        <v>19.72</v>
      </c>
      <c r="DR278" t="s">
        <v>330</v>
      </c>
      <c r="DS278" t="s">
        <v>319</v>
      </c>
      <c r="DT278" t="b">
        <v>0</v>
      </c>
      <c r="DU278" t="s">
        <v>358</v>
      </c>
      <c r="DV278">
        <v>3</v>
      </c>
      <c r="EA278">
        <v>266143</v>
      </c>
    </row>
    <row r="279" spans="1:131">
      <c r="A279" s="26" t="s">
        <v>4787</v>
      </c>
      <c r="B279" t="s">
        <v>308</v>
      </c>
      <c r="C279">
        <v>43417</v>
      </c>
      <c r="D279" t="s">
        <v>4374</v>
      </c>
      <c r="E279" t="s">
        <v>4777</v>
      </c>
      <c r="F279" t="s">
        <v>4778</v>
      </c>
      <c r="G279" t="s">
        <v>309</v>
      </c>
      <c r="H279" t="s">
        <v>4405</v>
      </c>
      <c r="I279" t="s">
        <v>4779</v>
      </c>
      <c r="J279" t="s">
        <v>4780</v>
      </c>
      <c r="K279" t="s">
        <v>4781</v>
      </c>
      <c r="L279">
        <v>5044625</v>
      </c>
      <c r="M279">
        <v>1679467</v>
      </c>
      <c r="N279" t="s">
        <v>311</v>
      </c>
      <c r="O279" t="s">
        <v>312</v>
      </c>
      <c r="Q279" t="s">
        <v>4782</v>
      </c>
      <c r="R279">
        <v>3</v>
      </c>
      <c r="S279" t="s">
        <v>318</v>
      </c>
      <c r="T279" t="s">
        <v>320</v>
      </c>
      <c r="U279" t="s">
        <v>322</v>
      </c>
      <c r="W279">
        <v>1</v>
      </c>
      <c r="Y279" t="s">
        <v>328</v>
      </c>
      <c r="AA279" t="b">
        <v>0</v>
      </c>
      <c r="AB279" t="s">
        <v>330</v>
      </c>
      <c r="AC279" t="s">
        <v>330</v>
      </c>
      <c r="AD279" t="s">
        <v>334</v>
      </c>
      <c r="AE279">
        <v>5</v>
      </c>
      <c r="AF279">
        <v>43132</v>
      </c>
      <c r="AG279" t="s">
        <v>336</v>
      </c>
      <c r="AH279">
        <v>0</v>
      </c>
      <c r="AI279">
        <v>36.68</v>
      </c>
      <c r="AJ279">
        <v>310</v>
      </c>
      <c r="AK279" t="s">
        <v>338</v>
      </c>
      <c r="AL279" t="s">
        <v>4367</v>
      </c>
      <c r="AM279">
        <v>16.5</v>
      </c>
      <c r="AN279" t="s">
        <v>348</v>
      </c>
      <c r="AO279">
        <v>1350</v>
      </c>
      <c r="AP279">
        <v>499</v>
      </c>
      <c r="AQ279">
        <v>199</v>
      </c>
      <c r="AR279">
        <v>68</v>
      </c>
      <c r="AS279">
        <v>7.5</v>
      </c>
      <c r="AT279" t="s">
        <v>352</v>
      </c>
      <c r="AU279">
        <v>4</v>
      </c>
      <c r="AV279">
        <v>0</v>
      </c>
      <c r="AW279">
        <v>0</v>
      </c>
      <c r="AX279">
        <v>48.9</v>
      </c>
      <c r="AY279">
        <v>0</v>
      </c>
      <c r="AZ279">
        <v>48.9</v>
      </c>
      <c r="BA279">
        <v>0</v>
      </c>
      <c r="BB279">
        <v>0.51</v>
      </c>
      <c r="BC279">
        <v>48.39</v>
      </c>
      <c r="BD279">
        <v>64.89</v>
      </c>
      <c r="BO279">
        <v>36</v>
      </c>
      <c r="BP279">
        <v>0</v>
      </c>
      <c r="BT279" t="s">
        <v>4783</v>
      </c>
      <c r="BU279">
        <v>0</v>
      </c>
      <c r="CC279">
        <v>0</v>
      </c>
      <c r="CT279" t="b">
        <v>1</v>
      </c>
      <c r="CX279">
        <v>43436</v>
      </c>
      <c r="CY279" t="s">
        <v>330</v>
      </c>
      <c r="CZ279">
        <v>0</v>
      </c>
      <c r="DE279">
        <v>13.3</v>
      </c>
      <c r="DF279">
        <v>48.9</v>
      </c>
      <c r="DN279">
        <v>69.099999999999994</v>
      </c>
      <c r="DR279" t="s">
        <v>330</v>
      </c>
      <c r="DS279" t="s">
        <v>319</v>
      </c>
      <c r="DT279" t="b">
        <v>0</v>
      </c>
      <c r="DU279" t="s">
        <v>357</v>
      </c>
      <c r="DV279">
        <v>3</v>
      </c>
      <c r="EA279">
        <v>266143</v>
      </c>
    </row>
    <row r="280" spans="1:131">
      <c r="A280" s="26" t="s">
        <v>4788</v>
      </c>
      <c r="B280" t="s">
        <v>308</v>
      </c>
      <c r="C280">
        <v>43417</v>
      </c>
      <c r="D280" t="s">
        <v>4374</v>
      </c>
      <c r="E280" t="s">
        <v>4777</v>
      </c>
      <c r="F280" t="s">
        <v>4778</v>
      </c>
      <c r="G280" t="s">
        <v>309</v>
      </c>
      <c r="H280" t="s">
        <v>4405</v>
      </c>
      <c r="I280" t="s">
        <v>4779</v>
      </c>
      <c r="J280" t="s">
        <v>4780</v>
      </c>
      <c r="K280" t="s">
        <v>4781</v>
      </c>
      <c r="L280">
        <v>5044625</v>
      </c>
      <c r="M280">
        <v>1679467</v>
      </c>
      <c r="N280" t="s">
        <v>311</v>
      </c>
      <c r="O280" t="s">
        <v>312</v>
      </c>
      <c r="Q280" t="s">
        <v>4782</v>
      </c>
      <c r="R280">
        <v>3</v>
      </c>
      <c r="S280" t="s">
        <v>319</v>
      </c>
      <c r="T280" t="s">
        <v>320</v>
      </c>
      <c r="U280" t="s">
        <v>322</v>
      </c>
      <c r="W280">
        <v>4</v>
      </c>
      <c r="Y280" t="s">
        <v>327</v>
      </c>
      <c r="AA280" t="b">
        <v>0</v>
      </c>
      <c r="AB280" t="s">
        <v>330</v>
      </c>
      <c r="AC280" t="s">
        <v>330</v>
      </c>
      <c r="AD280" t="s">
        <v>334</v>
      </c>
      <c r="AE280">
        <v>5</v>
      </c>
      <c r="AF280">
        <v>43132</v>
      </c>
      <c r="AG280">
        <v>1</v>
      </c>
      <c r="AH280">
        <v>0</v>
      </c>
      <c r="AI280">
        <v>36.68</v>
      </c>
      <c r="AJ280">
        <v>310</v>
      </c>
      <c r="AK280" t="s">
        <v>338</v>
      </c>
      <c r="AL280" t="s">
        <v>4367</v>
      </c>
      <c r="AM280">
        <v>17</v>
      </c>
      <c r="AN280" t="s">
        <v>348</v>
      </c>
      <c r="AO280">
        <v>1350</v>
      </c>
      <c r="AP280">
        <v>499</v>
      </c>
      <c r="AQ280">
        <v>199</v>
      </c>
      <c r="AR280">
        <v>65</v>
      </c>
      <c r="AS280">
        <v>6.5</v>
      </c>
      <c r="AT280" t="s">
        <v>352</v>
      </c>
      <c r="AU280">
        <v>4</v>
      </c>
      <c r="AV280">
        <v>0</v>
      </c>
      <c r="AW280">
        <v>0</v>
      </c>
      <c r="AX280">
        <v>43.5</v>
      </c>
      <c r="AY280">
        <v>0</v>
      </c>
      <c r="AZ280">
        <v>43.5</v>
      </c>
      <c r="BA280">
        <v>0</v>
      </c>
      <c r="BB280">
        <v>0.55000000000000004</v>
      </c>
      <c r="BC280">
        <v>42.95</v>
      </c>
      <c r="BD280">
        <v>59.95</v>
      </c>
      <c r="BO280">
        <v>36</v>
      </c>
      <c r="BP280">
        <v>0</v>
      </c>
      <c r="BT280" t="s">
        <v>4783</v>
      </c>
      <c r="BU280">
        <v>0</v>
      </c>
      <c r="CC280">
        <v>0</v>
      </c>
      <c r="CT280" t="b">
        <v>1</v>
      </c>
      <c r="CX280">
        <v>43436</v>
      </c>
      <c r="CY280" t="s">
        <v>330</v>
      </c>
      <c r="CZ280">
        <v>0</v>
      </c>
      <c r="DE280">
        <v>33</v>
      </c>
      <c r="DF280">
        <v>43.5</v>
      </c>
      <c r="DN280">
        <v>19.72</v>
      </c>
      <c r="DR280" t="s">
        <v>330</v>
      </c>
      <c r="DS280" t="s">
        <v>319</v>
      </c>
      <c r="DT280" t="b">
        <v>0</v>
      </c>
      <c r="DU280" t="s">
        <v>358</v>
      </c>
      <c r="DV280">
        <v>3</v>
      </c>
      <c r="EA280">
        <v>266143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workbookViewId="0">
      <selection sqref="A1:XFD1048576"/>
    </sheetView>
  </sheetViews>
  <sheetFormatPr defaultRowHeight="15"/>
  <cols>
    <col min="1" max="1" width="8.140625" bestFit="1" customWidth="1"/>
    <col min="2" max="2" width="7.7109375" bestFit="1" customWidth="1"/>
    <col min="3" max="3" width="13.140625" bestFit="1" customWidth="1"/>
    <col min="4" max="4" width="8.7109375" bestFit="1" customWidth="1"/>
    <col min="5" max="5" width="6" bestFit="1" customWidth="1"/>
    <col min="6" max="6" width="13.140625" bestFit="1" customWidth="1"/>
    <col min="7" max="7" width="17.7109375" customWidth="1"/>
    <col min="8" max="8" width="14.5703125" bestFit="1" customWidth="1"/>
    <col min="9" max="9" width="13.7109375" bestFit="1" customWidth="1"/>
    <col min="10" max="10" width="13.140625" bestFit="1" customWidth="1"/>
    <col min="11" max="11" width="12.28515625" bestFit="1" customWidth="1"/>
    <col min="12" max="13" width="11" bestFit="1" customWidth="1"/>
    <col min="14" max="14" width="12" bestFit="1" customWidth="1"/>
    <col min="15" max="15" width="10.7109375" bestFit="1" customWidth="1"/>
    <col min="16" max="16" width="14.28515625" bestFit="1" customWidth="1"/>
  </cols>
  <sheetData>
    <row r="1" spans="1:16">
      <c r="A1" t="s">
        <v>105</v>
      </c>
      <c r="B1" t="s">
        <v>106</v>
      </c>
      <c r="C1" t="s">
        <v>107</v>
      </c>
      <c r="D1" t="s">
        <v>108</v>
      </c>
      <c r="E1" t="s">
        <v>109</v>
      </c>
      <c r="F1" t="s">
        <v>110</v>
      </c>
      <c r="G1" t="s">
        <v>46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</row>
    <row r="2" spans="1:16">
      <c r="A2" s="38" t="s">
        <v>1124</v>
      </c>
      <c r="B2" s="38" t="s">
        <v>121</v>
      </c>
      <c r="C2" s="38" t="s">
        <v>122</v>
      </c>
      <c r="D2" s="38" t="s">
        <v>122</v>
      </c>
      <c r="E2" s="26">
        <v>27987</v>
      </c>
      <c r="F2" s="26">
        <v>24533</v>
      </c>
      <c r="G2" s="26">
        <v>24533</v>
      </c>
      <c r="H2" s="26">
        <v>710</v>
      </c>
      <c r="I2" s="26">
        <v>77</v>
      </c>
      <c r="J2" s="26">
        <v>710</v>
      </c>
      <c r="K2" s="26">
        <v>77</v>
      </c>
      <c r="L2" s="26" t="s">
        <v>4789</v>
      </c>
      <c r="M2" s="26" t="s">
        <v>4790</v>
      </c>
      <c r="N2" s="26"/>
      <c r="O2" s="26">
        <v>60</v>
      </c>
      <c r="P2" s="38" t="s">
        <v>131</v>
      </c>
    </row>
    <row r="3" spans="1:16">
      <c r="A3" s="38" t="s">
        <v>1132</v>
      </c>
      <c r="B3" s="38" t="s">
        <v>121</v>
      </c>
      <c r="C3" s="38" t="s">
        <v>122</v>
      </c>
      <c r="D3" s="38" t="s">
        <v>122</v>
      </c>
      <c r="E3" s="26">
        <v>27989</v>
      </c>
      <c r="F3" s="26">
        <v>24533</v>
      </c>
      <c r="G3" s="26">
        <v>24533</v>
      </c>
      <c r="H3" s="26">
        <v>708</v>
      </c>
      <c r="I3" s="26">
        <v>77</v>
      </c>
      <c r="J3" s="26">
        <v>708</v>
      </c>
      <c r="K3" s="26">
        <v>77</v>
      </c>
      <c r="L3" s="26" t="s">
        <v>4789</v>
      </c>
      <c r="M3" s="26" t="s">
        <v>4790</v>
      </c>
      <c r="N3" s="26"/>
      <c r="O3" s="26">
        <v>350</v>
      </c>
      <c r="P3" s="38" t="s">
        <v>131</v>
      </c>
    </row>
    <row r="4" spans="1:16">
      <c r="A4" s="38" t="s">
        <v>1136</v>
      </c>
      <c r="B4" s="38" t="s">
        <v>127</v>
      </c>
      <c r="C4" s="38" t="s">
        <v>122</v>
      </c>
      <c r="D4" s="38" t="s">
        <v>122</v>
      </c>
      <c r="E4" s="26">
        <v>53727</v>
      </c>
      <c r="F4" s="26">
        <v>24533</v>
      </c>
      <c r="G4" s="26">
        <v>24533</v>
      </c>
      <c r="H4" s="26">
        <v>114</v>
      </c>
      <c r="I4" s="26">
        <v>77</v>
      </c>
      <c r="J4" s="26">
        <v>114</v>
      </c>
      <c r="K4" s="26">
        <v>77</v>
      </c>
      <c r="L4" s="26" t="s">
        <v>4789</v>
      </c>
      <c r="M4" s="26" t="s">
        <v>4790</v>
      </c>
      <c r="N4" s="26"/>
      <c r="O4" s="26">
        <v>60</v>
      </c>
      <c r="P4" s="38" t="s">
        <v>131</v>
      </c>
    </row>
    <row r="5" spans="1:16">
      <c r="A5" s="38" t="s">
        <v>1140</v>
      </c>
      <c r="B5" s="38" t="s">
        <v>127</v>
      </c>
      <c r="C5" s="38" t="s">
        <v>122</v>
      </c>
      <c r="D5" s="38" t="s">
        <v>122</v>
      </c>
      <c r="E5" s="26">
        <v>53728</v>
      </c>
      <c r="F5" s="26">
        <v>24533</v>
      </c>
      <c r="G5" s="26">
        <v>24533</v>
      </c>
      <c r="H5" s="26">
        <v>111</v>
      </c>
      <c r="I5" s="26">
        <v>72</v>
      </c>
      <c r="J5" s="26">
        <v>111</v>
      </c>
      <c r="K5" s="26">
        <v>72</v>
      </c>
      <c r="L5" s="26" t="s">
        <v>4789</v>
      </c>
      <c r="M5" s="26" t="s">
        <v>4790</v>
      </c>
      <c r="N5" s="26"/>
      <c r="O5" s="26">
        <v>270</v>
      </c>
      <c r="P5" s="38" t="s">
        <v>131</v>
      </c>
    </row>
    <row r="6" spans="1:16">
      <c r="A6" s="38" t="s">
        <v>1144</v>
      </c>
      <c r="B6" s="38" t="s">
        <v>127</v>
      </c>
      <c r="C6" s="38" t="s">
        <v>122</v>
      </c>
      <c r="D6" s="38" t="s">
        <v>122</v>
      </c>
      <c r="E6" s="26">
        <v>53729</v>
      </c>
      <c r="F6" s="26">
        <v>24533</v>
      </c>
      <c r="G6" s="26">
        <v>24533</v>
      </c>
      <c r="H6" s="26">
        <v>108</v>
      </c>
      <c r="I6" s="26">
        <v>75</v>
      </c>
      <c r="J6" s="26">
        <v>108</v>
      </c>
      <c r="K6" s="26">
        <v>75</v>
      </c>
      <c r="L6" s="26" t="s">
        <v>4789</v>
      </c>
      <c r="M6" s="26" t="s">
        <v>4790</v>
      </c>
      <c r="N6" s="26"/>
      <c r="O6" s="26">
        <v>350</v>
      </c>
      <c r="P6" s="38" t="s">
        <v>131</v>
      </c>
    </row>
    <row r="7" spans="1:16">
      <c r="A7" s="38" t="s">
        <v>1164</v>
      </c>
      <c r="B7" s="38" t="s">
        <v>127</v>
      </c>
      <c r="C7" s="38" t="s">
        <v>122</v>
      </c>
      <c r="D7" s="38" t="s">
        <v>122</v>
      </c>
      <c r="E7" s="26">
        <v>53730</v>
      </c>
      <c r="F7" s="26">
        <v>24533</v>
      </c>
      <c r="G7" s="26">
        <v>24533</v>
      </c>
      <c r="H7" s="26">
        <v>110</v>
      </c>
      <c r="I7" s="26">
        <v>77</v>
      </c>
      <c r="J7" s="26">
        <v>110</v>
      </c>
      <c r="K7" s="26">
        <v>77</v>
      </c>
      <c r="L7" s="26" t="s">
        <v>4791</v>
      </c>
      <c r="M7" s="26" t="s">
        <v>4792</v>
      </c>
      <c r="N7" s="26"/>
      <c r="O7" s="26">
        <v>40</v>
      </c>
      <c r="P7" s="38" t="s">
        <v>131</v>
      </c>
    </row>
    <row r="8" spans="1:16">
      <c r="A8" s="38" t="s">
        <v>1168</v>
      </c>
      <c r="B8" s="38" t="s">
        <v>127</v>
      </c>
      <c r="C8" s="38" t="s">
        <v>122</v>
      </c>
      <c r="D8" s="38" t="s">
        <v>122</v>
      </c>
      <c r="E8" s="26">
        <v>53731</v>
      </c>
      <c r="F8" s="26">
        <v>24533</v>
      </c>
      <c r="G8" s="26">
        <v>24533</v>
      </c>
      <c r="H8" s="26">
        <v>113</v>
      </c>
      <c r="I8" s="26">
        <v>75</v>
      </c>
      <c r="J8" s="26">
        <v>113</v>
      </c>
      <c r="K8" s="26">
        <v>75</v>
      </c>
      <c r="L8" s="26" t="s">
        <v>4791</v>
      </c>
      <c r="M8" s="26" t="s">
        <v>4792</v>
      </c>
      <c r="N8" s="26"/>
      <c r="O8" s="26">
        <v>130</v>
      </c>
      <c r="P8" s="38" t="s">
        <v>131</v>
      </c>
    </row>
    <row r="9" spans="1:16">
      <c r="A9" s="38" t="s">
        <v>1172</v>
      </c>
      <c r="B9" s="38" t="s">
        <v>127</v>
      </c>
      <c r="C9" s="38" t="s">
        <v>122</v>
      </c>
      <c r="D9" s="38" t="s">
        <v>122</v>
      </c>
      <c r="E9" s="26">
        <v>53732</v>
      </c>
      <c r="F9" s="26">
        <v>24533</v>
      </c>
      <c r="G9" s="26">
        <v>24533</v>
      </c>
      <c r="H9" s="26">
        <v>106</v>
      </c>
      <c r="I9" s="26">
        <v>70</v>
      </c>
      <c r="J9" s="26">
        <v>106</v>
      </c>
      <c r="K9" s="26">
        <v>70</v>
      </c>
      <c r="L9" s="26" t="s">
        <v>4791</v>
      </c>
      <c r="M9" s="26" t="s">
        <v>4792</v>
      </c>
      <c r="N9" s="26"/>
      <c r="O9" s="26">
        <v>210</v>
      </c>
      <c r="P9" s="38" t="s">
        <v>131</v>
      </c>
    </row>
    <row r="10" spans="1:16">
      <c r="A10" s="38" t="s">
        <v>1176</v>
      </c>
      <c r="B10" s="38" t="s">
        <v>127</v>
      </c>
      <c r="C10" s="38" t="s">
        <v>122</v>
      </c>
      <c r="D10" s="38" t="s">
        <v>122</v>
      </c>
      <c r="E10" s="26">
        <v>42302</v>
      </c>
      <c r="F10" s="26">
        <v>24533</v>
      </c>
      <c r="G10" s="26">
        <v>24533</v>
      </c>
      <c r="H10" s="26">
        <v>105</v>
      </c>
      <c r="I10" s="26">
        <v>77</v>
      </c>
      <c r="J10" s="26">
        <v>105</v>
      </c>
      <c r="K10" s="26">
        <v>77</v>
      </c>
      <c r="L10" s="26" t="s">
        <v>4791</v>
      </c>
      <c r="M10" s="26" t="s">
        <v>4792</v>
      </c>
      <c r="N10" s="26"/>
      <c r="O10" s="26">
        <v>290</v>
      </c>
      <c r="P10" s="38" t="s">
        <v>131</v>
      </c>
    </row>
    <row r="11" spans="1:16">
      <c r="A11" s="38" t="s">
        <v>2984</v>
      </c>
      <c r="B11" s="38" t="s">
        <v>121</v>
      </c>
      <c r="C11" s="38" t="s">
        <v>122</v>
      </c>
      <c r="D11" s="38" t="s">
        <v>122</v>
      </c>
      <c r="E11" s="26">
        <v>22218</v>
      </c>
      <c r="F11" s="26">
        <v>24533</v>
      </c>
      <c r="G11" s="26">
        <v>24533</v>
      </c>
      <c r="H11" s="26">
        <v>702</v>
      </c>
      <c r="I11" s="26">
        <v>76</v>
      </c>
      <c r="J11" s="26">
        <v>702</v>
      </c>
      <c r="K11" s="26">
        <v>76</v>
      </c>
      <c r="L11" s="26" t="s">
        <v>4793</v>
      </c>
      <c r="M11" s="26" t="s">
        <v>4794</v>
      </c>
      <c r="N11" s="26"/>
      <c r="O11" s="26">
        <v>140</v>
      </c>
      <c r="P11" s="38" t="s">
        <v>123</v>
      </c>
    </row>
    <row r="12" spans="1:16">
      <c r="A12" s="38" t="s">
        <v>2996</v>
      </c>
      <c r="B12" s="38" t="s">
        <v>127</v>
      </c>
      <c r="C12" s="38" t="s">
        <v>122</v>
      </c>
      <c r="D12" s="38" t="s">
        <v>122</v>
      </c>
      <c r="E12" s="26">
        <v>22578</v>
      </c>
      <c r="F12" s="26">
        <v>24533</v>
      </c>
      <c r="G12" s="26">
        <v>24533</v>
      </c>
      <c r="H12" s="26">
        <v>105</v>
      </c>
      <c r="I12" s="26">
        <v>74</v>
      </c>
      <c r="J12" s="26">
        <v>105</v>
      </c>
      <c r="K12" s="26">
        <v>74</v>
      </c>
      <c r="L12" s="26" t="s">
        <v>4793</v>
      </c>
      <c r="M12" s="26" t="s">
        <v>4794</v>
      </c>
      <c r="N12" s="26"/>
      <c r="O12" s="26">
        <v>140</v>
      </c>
      <c r="P12" s="38" t="s">
        <v>123</v>
      </c>
    </row>
    <row r="13" spans="1:16">
      <c r="A13" s="38" t="s">
        <v>3000</v>
      </c>
      <c r="B13" s="38" t="s">
        <v>127</v>
      </c>
      <c r="C13" s="38" t="s">
        <v>122</v>
      </c>
      <c r="D13" s="38" t="s">
        <v>122</v>
      </c>
      <c r="E13" s="26">
        <v>22579</v>
      </c>
      <c r="F13" s="26">
        <v>24533</v>
      </c>
      <c r="G13" s="26">
        <v>24533</v>
      </c>
      <c r="H13" s="26">
        <v>103</v>
      </c>
      <c r="I13" s="26">
        <v>71</v>
      </c>
      <c r="J13" s="26">
        <v>103</v>
      </c>
      <c r="K13" s="26">
        <v>71</v>
      </c>
      <c r="L13" s="26" t="s">
        <v>4793</v>
      </c>
      <c r="M13" s="26" t="s">
        <v>4794</v>
      </c>
      <c r="N13" s="26"/>
      <c r="O13" s="26">
        <v>240</v>
      </c>
      <c r="P13" s="38" t="s">
        <v>123</v>
      </c>
    </row>
    <row r="14" spans="1:16">
      <c r="A14" s="38" t="s">
        <v>3004</v>
      </c>
      <c r="B14" s="38" t="s">
        <v>127</v>
      </c>
      <c r="C14" s="38" t="s">
        <v>122</v>
      </c>
      <c r="D14" s="38" t="s">
        <v>122</v>
      </c>
      <c r="E14" s="26">
        <v>22580</v>
      </c>
      <c r="F14" s="26">
        <v>24533</v>
      </c>
      <c r="G14" s="26">
        <v>24533</v>
      </c>
      <c r="H14" s="26">
        <v>113</v>
      </c>
      <c r="I14" s="26">
        <v>71</v>
      </c>
      <c r="J14" s="26">
        <v>113</v>
      </c>
      <c r="K14" s="26">
        <v>71</v>
      </c>
      <c r="L14" s="26" t="s">
        <v>4793</v>
      </c>
      <c r="M14" s="26" t="s">
        <v>4794</v>
      </c>
      <c r="N14" s="26"/>
      <c r="O14" s="26">
        <v>340</v>
      </c>
      <c r="P14" s="38" t="s">
        <v>123</v>
      </c>
    </row>
    <row r="15" spans="1:16">
      <c r="A15" s="38" t="s">
        <v>3308</v>
      </c>
      <c r="B15" s="38" t="s">
        <v>127</v>
      </c>
      <c r="C15" s="38" t="s">
        <v>122</v>
      </c>
      <c r="D15" s="38" t="s">
        <v>122</v>
      </c>
      <c r="E15" s="26">
        <v>22641</v>
      </c>
      <c r="F15" s="26">
        <v>24533</v>
      </c>
      <c r="G15" s="26">
        <v>24533</v>
      </c>
      <c r="H15" s="26">
        <v>114</v>
      </c>
      <c r="I15" s="26">
        <v>76</v>
      </c>
      <c r="J15" s="26">
        <v>114</v>
      </c>
      <c r="K15" s="26">
        <v>76</v>
      </c>
      <c r="L15" s="26" t="s">
        <v>4795</v>
      </c>
      <c r="M15" s="26" t="s">
        <v>4796</v>
      </c>
      <c r="N15" s="26"/>
      <c r="O15" s="26">
        <v>60</v>
      </c>
      <c r="P15" s="38" t="s">
        <v>131</v>
      </c>
    </row>
    <row r="16" spans="1:16">
      <c r="A16" s="38" t="s">
        <v>3312</v>
      </c>
      <c r="B16" s="38" t="s">
        <v>127</v>
      </c>
      <c r="C16" s="38" t="s">
        <v>122</v>
      </c>
      <c r="D16" s="38" t="s">
        <v>122</v>
      </c>
      <c r="E16" s="26">
        <v>22642</v>
      </c>
      <c r="F16" s="26">
        <v>24533</v>
      </c>
      <c r="G16" s="26">
        <v>24533</v>
      </c>
      <c r="H16" s="26">
        <v>102</v>
      </c>
      <c r="I16" s="26">
        <v>76</v>
      </c>
      <c r="J16" s="26">
        <v>102</v>
      </c>
      <c r="K16" s="26">
        <v>76</v>
      </c>
      <c r="L16" s="26" t="s">
        <v>4795</v>
      </c>
      <c r="M16" s="26" t="s">
        <v>4796</v>
      </c>
      <c r="N16" s="26"/>
      <c r="O16" s="26">
        <v>280</v>
      </c>
      <c r="P16" s="38" t="s">
        <v>131</v>
      </c>
    </row>
    <row r="17" spans="1:16">
      <c r="A17" s="38" t="s">
        <v>3316</v>
      </c>
      <c r="B17" s="38" t="s">
        <v>127</v>
      </c>
      <c r="C17" s="38" t="s">
        <v>122</v>
      </c>
      <c r="D17" s="38" t="s">
        <v>122</v>
      </c>
      <c r="E17" s="26">
        <v>22643</v>
      </c>
      <c r="F17" s="26">
        <v>24533</v>
      </c>
      <c r="G17" s="26">
        <v>24533</v>
      </c>
      <c r="H17" s="26">
        <v>111</v>
      </c>
      <c r="I17" s="26">
        <v>73</v>
      </c>
      <c r="J17" s="26">
        <v>111</v>
      </c>
      <c r="K17" s="26">
        <v>73</v>
      </c>
      <c r="L17" s="26" t="s">
        <v>4795</v>
      </c>
      <c r="M17" s="26" t="s">
        <v>4796</v>
      </c>
      <c r="N17" s="26"/>
      <c r="O17" s="26">
        <v>350</v>
      </c>
      <c r="P17" s="38" t="s">
        <v>131</v>
      </c>
    </row>
    <row r="18" spans="1:16">
      <c r="A18" s="38" t="s">
        <v>3344</v>
      </c>
      <c r="B18" s="38" t="s">
        <v>121</v>
      </c>
      <c r="C18" s="38" t="s">
        <v>122</v>
      </c>
      <c r="D18" s="38" t="s">
        <v>122</v>
      </c>
      <c r="E18" s="26">
        <v>22287</v>
      </c>
      <c r="F18" s="26">
        <v>24533</v>
      </c>
      <c r="G18" s="26">
        <v>24533</v>
      </c>
      <c r="H18" s="26">
        <v>705</v>
      </c>
      <c r="I18" s="26">
        <v>74</v>
      </c>
      <c r="J18" s="26">
        <v>705</v>
      </c>
      <c r="K18" s="26">
        <v>74</v>
      </c>
      <c r="L18" s="26" t="s">
        <v>4797</v>
      </c>
      <c r="M18" s="26" t="s">
        <v>4798</v>
      </c>
      <c r="N18" s="26"/>
      <c r="O18" s="26">
        <v>50</v>
      </c>
      <c r="P18" s="38" t="s">
        <v>131</v>
      </c>
    </row>
    <row r="19" spans="1:16">
      <c r="A19" s="38" t="s">
        <v>3348</v>
      </c>
      <c r="B19" s="38" t="s">
        <v>121</v>
      </c>
      <c r="C19" s="38" t="s">
        <v>122</v>
      </c>
      <c r="D19" s="38" t="s">
        <v>122</v>
      </c>
      <c r="E19" s="26">
        <v>22288</v>
      </c>
      <c r="F19" s="26">
        <v>24533</v>
      </c>
      <c r="G19" s="26">
        <v>24533</v>
      </c>
      <c r="H19" s="26">
        <v>699</v>
      </c>
      <c r="I19" s="26">
        <v>72</v>
      </c>
      <c r="J19" s="26">
        <v>699</v>
      </c>
      <c r="K19" s="26">
        <v>72</v>
      </c>
      <c r="L19" s="26" t="s">
        <v>4797</v>
      </c>
      <c r="M19" s="26" t="s">
        <v>4798</v>
      </c>
      <c r="N19" s="26"/>
      <c r="O19" s="26">
        <v>120</v>
      </c>
      <c r="P19" s="38" t="s">
        <v>131</v>
      </c>
    </row>
    <row r="20" spans="1:16">
      <c r="A20" s="38" t="s">
        <v>3356</v>
      </c>
      <c r="B20" s="38" t="s">
        <v>127</v>
      </c>
      <c r="C20" s="38" t="s">
        <v>122</v>
      </c>
      <c r="D20" s="38" t="s">
        <v>122</v>
      </c>
      <c r="E20" s="26">
        <v>22647</v>
      </c>
      <c r="F20" s="26">
        <v>24533</v>
      </c>
      <c r="G20" s="26">
        <v>24533</v>
      </c>
      <c r="H20" s="26">
        <v>104</v>
      </c>
      <c r="I20" s="26">
        <v>74</v>
      </c>
      <c r="J20" s="26">
        <v>104</v>
      </c>
      <c r="K20" s="26">
        <v>74</v>
      </c>
      <c r="L20" s="26" t="s">
        <v>4797</v>
      </c>
      <c r="M20" s="26" t="s">
        <v>4798</v>
      </c>
      <c r="N20" s="26"/>
      <c r="O20" s="26">
        <v>50</v>
      </c>
      <c r="P20" s="38" t="s">
        <v>131</v>
      </c>
    </row>
    <row r="21" spans="1:16">
      <c r="A21" s="38" t="s">
        <v>3360</v>
      </c>
      <c r="B21" s="38" t="s">
        <v>127</v>
      </c>
      <c r="C21" s="38" t="s">
        <v>122</v>
      </c>
      <c r="D21" s="38" t="s">
        <v>122</v>
      </c>
      <c r="E21" s="26">
        <v>22648</v>
      </c>
      <c r="F21" s="26">
        <v>24533</v>
      </c>
      <c r="G21" s="26">
        <v>24533</v>
      </c>
      <c r="H21" s="26">
        <v>110</v>
      </c>
      <c r="I21" s="26">
        <v>76</v>
      </c>
      <c r="J21" s="26">
        <v>110</v>
      </c>
      <c r="K21" s="26">
        <v>76</v>
      </c>
      <c r="L21" s="26" t="s">
        <v>4797</v>
      </c>
      <c r="M21" s="26" t="s">
        <v>4798</v>
      </c>
      <c r="N21" s="26"/>
      <c r="O21" s="26">
        <v>120</v>
      </c>
      <c r="P21" s="38" t="s">
        <v>131</v>
      </c>
    </row>
    <row r="22" spans="1:16">
      <c r="A22" s="38" t="s">
        <v>3380</v>
      </c>
      <c r="B22" s="38" t="s">
        <v>127</v>
      </c>
      <c r="C22" s="38" t="s">
        <v>122</v>
      </c>
      <c r="D22" s="38" t="s">
        <v>122</v>
      </c>
      <c r="E22" s="26">
        <v>22650</v>
      </c>
      <c r="F22" s="26">
        <v>24533</v>
      </c>
      <c r="G22" s="26">
        <v>24533</v>
      </c>
      <c r="H22" s="26">
        <v>111</v>
      </c>
      <c r="I22" s="26">
        <v>71</v>
      </c>
      <c r="J22" s="26">
        <v>111</v>
      </c>
      <c r="K22" s="26">
        <v>71</v>
      </c>
      <c r="L22" s="26" t="s">
        <v>4799</v>
      </c>
      <c r="M22" s="26" t="s">
        <v>4800</v>
      </c>
      <c r="N22" s="26"/>
      <c r="O22" s="26">
        <v>40</v>
      </c>
      <c r="P22" s="38" t="s">
        <v>131</v>
      </c>
    </row>
    <row r="23" spans="1:16">
      <c r="A23" s="38" t="s">
        <v>3384</v>
      </c>
      <c r="B23" s="38" t="s">
        <v>127</v>
      </c>
      <c r="C23" s="38" t="s">
        <v>122</v>
      </c>
      <c r="D23" s="38" t="s">
        <v>122</v>
      </c>
      <c r="E23" s="26">
        <v>22651</v>
      </c>
      <c r="F23" s="26">
        <v>24533</v>
      </c>
      <c r="G23" s="26">
        <v>24533</v>
      </c>
      <c r="H23" s="26">
        <v>107</v>
      </c>
      <c r="I23" s="26">
        <v>73</v>
      </c>
      <c r="J23" s="26">
        <v>107</v>
      </c>
      <c r="K23" s="26">
        <v>73</v>
      </c>
      <c r="L23" s="26" t="s">
        <v>4799</v>
      </c>
      <c r="M23" s="26" t="s">
        <v>4800</v>
      </c>
      <c r="N23" s="26"/>
      <c r="O23" s="26">
        <v>170</v>
      </c>
      <c r="P23" s="38" t="s">
        <v>131</v>
      </c>
    </row>
    <row r="24" spans="1:16">
      <c r="A24" s="38" t="s">
        <v>3388</v>
      </c>
      <c r="B24" s="38" t="s">
        <v>127</v>
      </c>
      <c r="C24" s="38" t="s">
        <v>122</v>
      </c>
      <c r="D24" s="38" t="s">
        <v>122</v>
      </c>
      <c r="E24" s="26">
        <v>22652</v>
      </c>
      <c r="F24" s="26">
        <v>24533</v>
      </c>
      <c r="G24" s="26">
        <v>24533</v>
      </c>
      <c r="H24" s="26">
        <v>101</v>
      </c>
      <c r="I24" s="26">
        <v>74</v>
      </c>
      <c r="J24" s="26">
        <v>101</v>
      </c>
      <c r="K24" s="26">
        <v>74</v>
      </c>
      <c r="L24" s="26" t="s">
        <v>4799</v>
      </c>
      <c r="M24" s="26" t="s">
        <v>4800</v>
      </c>
      <c r="N24" s="26"/>
      <c r="O24" s="26">
        <v>290</v>
      </c>
      <c r="P24" s="38" t="s">
        <v>131</v>
      </c>
    </row>
    <row r="25" spans="1:16">
      <c r="A25" s="38" t="s">
        <v>3784</v>
      </c>
      <c r="B25" s="38" t="s">
        <v>127</v>
      </c>
      <c r="C25" s="38" t="s">
        <v>122</v>
      </c>
      <c r="D25" s="38" t="s">
        <v>122</v>
      </c>
      <c r="E25" s="26">
        <v>30702</v>
      </c>
      <c r="F25" s="26">
        <v>24533</v>
      </c>
      <c r="G25" s="26">
        <v>24533</v>
      </c>
      <c r="H25" s="26">
        <v>107</v>
      </c>
      <c r="I25" s="26">
        <v>72</v>
      </c>
      <c r="J25" s="26">
        <v>107</v>
      </c>
      <c r="K25" s="26">
        <v>72</v>
      </c>
      <c r="L25" s="26" t="s">
        <v>4801</v>
      </c>
      <c r="M25" s="26" t="s">
        <v>4802</v>
      </c>
      <c r="N25" s="26"/>
      <c r="O25" s="26">
        <v>160</v>
      </c>
      <c r="P25" s="38" t="s">
        <v>131</v>
      </c>
    </row>
    <row r="26" spans="1:16">
      <c r="A26" s="38" t="s">
        <v>3788</v>
      </c>
      <c r="B26" s="38" t="s">
        <v>127</v>
      </c>
      <c r="C26" s="38" t="s">
        <v>122</v>
      </c>
      <c r="D26" s="38" t="s">
        <v>122</v>
      </c>
      <c r="E26" s="26">
        <v>30703</v>
      </c>
      <c r="F26" s="26">
        <v>24533</v>
      </c>
      <c r="G26" s="26">
        <v>24533</v>
      </c>
      <c r="H26" s="26">
        <v>102</v>
      </c>
      <c r="I26" s="26">
        <v>71</v>
      </c>
      <c r="J26" s="26">
        <v>102</v>
      </c>
      <c r="K26" s="26">
        <v>71</v>
      </c>
      <c r="L26" s="26" t="s">
        <v>4801</v>
      </c>
      <c r="M26" s="26" t="s">
        <v>4802</v>
      </c>
      <c r="N26" s="26"/>
      <c r="O26" s="26">
        <v>250</v>
      </c>
      <c r="P26" s="38" t="s">
        <v>131</v>
      </c>
    </row>
    <row r="27" spans="1:16">
      <c r="A27" s="38" t="s">
        <v>3792</v>
      </c>
      <c r="B27" s="38" t="s">
        <v>127</v>
      </c>
      <c r="C27" s="38" t="s">
        <v>122</v>
      </c>
      <c r="D27" s="38" t="s">
        <v>122</v>
      </c>
      <c r="E27" s="26">
        <v>30704</v>
      </c>
      <c r="F27" s="26">
        <v>24533</v>
      </c>
      <c r="G27" s="26">
        <v>24533</v>
      </c>
      <c r="H27" s="26">
        <v>112</v>
      </c>
      <c r="I27" s="26">
        <v>77</v>
      </c>
      <c r="J27" s="26">
        <v>112</v>
      </c>
      <c r="K27" s="26">
        <v>77</v>
      </c>
      <c r="L27" s="26" t="s">
        <v>4801</v>
      </c>
      <c r="M27" s="26" t="s">
        <v>4802</v>
      </c>
      <c r="N27" s="26"/>
      <c r="O27" s="26">
        <v>320</v>
      </c>
      <c r="P27" s="38" t="s">
        <v>131</v>
      </c>
    </row>
    <row r="28" spans="1:16">
      <c r="A28" s="38" t="s">
        <v>3968</v>
      </c>
      <c r="B28" s="38" t="s">
        <v>127</v>
      </c>
      <c r="C28" s="38" t="s">
        <v>122</v>
      </c>
      <c r="D28" s="38" t="s">
        <v>122</v>
      </c>
      <c r="E28" s="26">
        <v>32602</v>
      </c>
      <c r="F28" s="26">
        <v>24533</v>
      </c>
      <c r="G28" s="26">
        <v>24533</v>
      </c>
      <c r="H28" s="26">
        <v>106</v>
      </c>
      <c r="I28" s="26">
        <v>76</v>
      </c>
      <c r="J28" s="26">
        <v>106</v>
      </c>
      <c r="K28" s="26">
        <v>76</v>
      </c>
      <c r="L28" s="26" t="s">
        <v>4803</v>
      </c>
      <c r="M28" s="26" t="s">
        <v>4804</v>
      </c>
      <c r="N28" s="26"/>
      <c r="O28" s="26">
        <v>70</v>
      </c>
      <c r="P28" s="38" t="s">
        <v>131</v>
      </c>
    </row>
    <row r="29" spans="1:16">
      <c r="A29" s="38" t="s">
        <v>3972</v>
      </c>
      <c r="B29" s="38" t="s">
        <v>127</v>
      </c>
      <c r="C29" s="38" t="s">
        <v>122</v>
      </c>
      <c r="D29" s="38" t="s">
        <v>122</v>
      </c>
      <c r="E29" s="26">
        <v>32603</v>
      </c>
      <c r="F29" s="26">
        <v>24533</v>
      </c>
      <c r="G29" s="26">
        <v>24533</v>
      </c>
      <c r="H29" s="26">
        <v>103</v>
      </c>
      <c r="I29" s="26">
        <v>74</v>
      </c>
      <c r="J29" s="26">
        <v>103</v>
      </c>
      <c r="K29" s="26">
        <v>74</v>
      </c>
      <c r="L29" s="26" t="s">
        <v>4803</v>
      </c>
      <c r="M29" s="26" t="s">
        <v>4804</v>
      </c>
      <c r="N29" s="26"/>
      <c r="O29" s="26">
        <v>160</v>
      </c>
      <c r="P29" s="38" t="s">
        <v>131</v>
      </c>
    </row>
    <row r="30" spans="1:16">
      <c r="A30" s="38" t="s">
        <v>3976</v>
      </c>
      <c r="B30" s="38" t="s">
        <v>127</v>
      </c>
      <c r="C30" s="38" t="s">
        <v>122</v>
      </c>
      <c r="D30" s="38" t="s">
        <v>122</v>
      </c>
      <c r="E30" s="26">
        <v>32604</v>
      </c>
      <c r="F30" s="26">
        <v>24533</v>
      </c>
      <c r="G30" s="26">
        <v>24533</v>
      </c>
      <c r="H30" s="26">
        <v>110</v>
      </c>
      <c r="I30" s="26">
        <v>72</v>
      </c>
      <c r="J30" s="26">
        <v>110</v>
      </c>
      <c r="K30" s="26">
        <v>72</v>
      </c>
      <c r="L30" s="26" t="s">
        <v>4803</v>
      </c>
      <c r="M30" s="26" t="s">
        <v>4804</v>
      </c>
      <c r="N30" s="26"/>
      <c r="O30" s="26">
        <v>345</v>
      </c>
      <c r="P30" s="38" t="s">
        <v>131</v>
      </c>
    </row>
    <row r="31" spans="1:16">
      <c r="A31" s="38" t="s">
        <v>4028</v>
      </c>
      <c r="B31" s="38" t="s">
        <v>127</v>
      </c>
      <c r="C31" s="38" t="s">
        <v>122</v>
      </c>
      <c r="D31" s="38" t="s">
        <v>122</v>
      </c>
      <c r="E31" s="26">
        <v>41638</v>
      </c>
      <c r="F31" s="26">
        <v>24533</v>
      </c>
      <c r="G31" s="26">
        <v>24533</v>
      </c>
      <c r="H31" s="26">
        <v>115</v>
      </c>
      <c r="I31" s="26">
        <v>77</v>
      </c>
      <c r="J31" s="26">
        <v>115</v>
      </c>
      <c r="K31" s="26">
        <v>77</v>
      </c>
      <c r="L31" s="26" t="s">
        <v>4805</v>
      </c>
      <c r="M31" s="26" t="s">
        <v>4806</v>
      </c>
      <c r="N31" s="26"/>
      <c r="O31" s="26">
        <v>10</v>
      </c>
      <c r="P31" s="38" t="s">
        <v>131</v>
      </c>
    </row>
    <row r="32" spans="1:16">
      <c r="A32" s="38" t="s">
        <v>4032</v>
      </c>
      <c r="B32" s="38" t="s">
        <v>127</v>
      </c>
      <c r="C32" s="38" t="s">
        <v>122</v>
      </c>
      <c r="D32" s="38" t="s">
        <v>122</v>
      </c>
      <c r="E32" s="26">
        <v>41639</v>
      </c>
      <c r="F32" s="26">
        <v>24533</v>
      </c>
      <c r="G32" s="26">
        <v>24533</v>
      </c>
      <c r="H32" s="26">
        <v>109</v>
      </c>
      <c r="I32" s="26">
        <v>77</v>
      </c>
      <c r="J32" s="26">
        <v>109</v>
      </c>
      <c r="K32" s="26">
        <v>77</v>
      </c>
      <c r="L32" s="26" t="s">
        <v>4805</v>
      </c>
      <c r="M32" s="26" t="s">
        <v>4806</v>
      </c>
      <c r="N32" s="26"/>
      <c r="O32" s="26">
        <v>120</v>
      </c>
      <c r="P32" s="38" t="s">
        <v>131</v>
      </c>
    </row>
    <row r="33" spans="1:16">
      <c r="A33" s="38" t="s">
        <v>4036</v>
      </c>
      <c r="B33" s="38" t="s">
        <v>127</v>
      </c>
      <c r="C33" s="38" t="s">
        <v>122</v>
      </c>
      <c r="D33" s="38" t="s">
        <v>122</v>
      </c>
      <c r="E33" s="26">
        <v>41640</v>
      </c>
      <c r="F33" s="26">
        <v>24533</v>
      </c>
      <c r="G33" s="26">
        <v>24533</v>
      </c>
      <c r="H33" s="26">
        <v>113</v>
      </c>
      <c r="I33" s="26">
        <v>74</v>
      </c>
      <c r="J33" s="26">
        <v>113</v>
      </c>
      <c r="K33" s="26">
        <v>74</v>
      </c>
      <c r="L33" s="26" t="s">
        <v>4805</v>
      </c>
      <c r="M33" s="26" t="s">
        <v>4806</v>
      </c>
      <c r="N33" s="26"/>
      <c r="O33" s="26">
        <v>275</v>
      </c>
      <c r="P33" s="38" t="s">
        <v>131</v>
      </c>
    </row>
    <row r="34" spans="1:16">
      <c r="A34" s="38" t="s">
        <v>4040</v>
      </c>
      <c r="B34" s="38" t="s">
        <v>127</v>
      </c>
      <c r="C34" s="38" t="s">
        <v>122</v>
      </c>
      <c r="D34" s="38" t="s">
        <v>122</v>
      </c>
      <c r="E34" s="26">
        <v>36122</v>
      </c>
      <c r="F34" s="26">
        <v>24533</v>
      </c>
      <c r="G34" s="26">
        <v>24533</v>
      </c>
      <c r="H34" s="26">
        <v>106</v>
      </c>
      <c r="I34" s="26">
        <v>73</v>
      </c>
      <c r="J34" s="26">
        <v>106</v>
      </c>
      <c r="K34" s="26">
        <v>73</v>
      </c>
      <c r="L34" s="26" t="s">
        <v>4807</v>
      </c>
      <c r="M34" s="26" t="s">
        <v>4808</v>
      </c>
      <c r="N34" s="26"/>
      <c r="O34" s="26">
        <v>70</v>
      </c>
      <c r="P34" s="38" t="s">
        <v>131</v>
      </c>
    </row>
    <row r="35" spans="1:16">
      <c r="A35" s="38" t="s">
        <v>4044</v>
      </c>
      <c r="B35" s="38" t="s">
        <v>127</v>
      </c>
      <c r="C35" s="38" t="s">
        <v>122</v>
      </c>
      <c r="D35" s="38" t="s">
        <v>122</v>
      </c>
      <c r="E35" s="26">
        <v>36123</v>
      </c>
      <c r="F35" s="26">
        <v>24533</v>
      </c>
      <c r="G35" s="26">
        <v>24533</v>
      </c>
      <c r="H35" s="26">
        <v>113</v>
      </c>
      <c r="I35" s="26">
        <v>76</v>
      </c>
      <c r="J35" s="26">
        <v>113</v>
      </c>
      <c r="K35" s="26">
        <v>76</v>
      </c>
      <c r="L35" s="26" t="s">
        <v>4807</v>
      </c>
      <c r="M35" s="26" t="s">
        <v>4808</v>
      </c>
      <c r="N35" s="26"/>
      <c r="O35" s="26">
        <v>200</v>
      </c>
      <c r="P35" s="38" t="s">
        <v>131</v>
      </c>
    </row>
    <row r="36" spans="1:16">
      <c r="A36" s="38" t="s">
        <v>4144</v>
      </c>
      <c r="B36" s="38" t="s">
        <v>121</v>
      </c>
      <c r="C36" s="38" t="s">
        <v>122</v>
      </c>
      <c r="D36" s="38" t="s">
        <v>122</v>
      </c>
      <c r="E36" s="26">
        <v>599</v>
      </c>
      <c r="F36" s="26">
        <v>24533</v>
      </c>
      <c r="G36" s="26">
        <v>24533</v>
      </c>
      <c r="H36" s="26"/>
      <c r="I36" s="26"/>
      <c r="J36" s="26">
        <v>696</v>
      </c>
      <c r="K36" s="26">
        <v>76</v>
      </c>
      <c r="L36" s="26">
        <v>45506916</v>
      </c>
      <c r="M36" s="26">
        <v>113624449</v>
      </c>
      <c r="N36" s="26">
        <v>583168475273693</v>
      </c>
      <c r="O36" s="26">
        <v>120</v>
      </c>
      <c r="P36" s="38" t="s">
        <v>4371</v>
      </c>
    </row>
    <row r="37" spans="1:16">
      <c r="A37" s="38" t="s">
        <v>4148</v>
      </c>
      <c r="B37" s="38" t="s">
        <v>121</v>
      </c>
      <c r="C37" s="38" t="s">
        <v>122</v>
      </c>
      <c r="D37" s="38" t="s">
        <v>122</v>
      </c>
      <c r="E37" s="26">
        <v>600</v>
      </c>
      <c r="F37" s="26">
        <v>24533</v>
      </c>
      <c r="G37" s="26">
        <v>24533</v>
      </c>
      <c r="H37" s="26"/>
      <c r="I37" s="26"/>
      <c r="J37" s="26">
        <v>709</v>
      </c>
      <c r="K37" s="26">
        <v>75</v>
      </c>
      <c r="L37" s="26">
        <v>45506916</v>
      </c>
      <c r="M37" s="26">
        <v>113624449</v>
      </c>
      <c r="N37" s="26">
        <v>583168475273693</v>
      </c>
      <c r="O37" s="26">
        <v>190</v>
      </c>
      <c r="P37" s="38" t="s">
        <v>4371</v>
      </c>
    </row>
    <row r="38" spans="1:16">
      <c r="A38" s="38" t="s">
        <v>4152</v>
      </c>
      <c r="B38" s="38" t="s">
        <v>121</v>
      </c>
      <c r="C38" s="38" t="s">
        <v>122</v>
      </c>
      <c r="D38" s="38" t="s">
        <v>122</v>
      </c>
      <c r="E38" s="26">
        <v>661</v>
      </c>
      <c r="F38" s="26">
        <v>24533</v>
      </c>
      <c r="G38" s="26">
        <v>24533</v>
      </c>
      <c r="H38" s="26"/>
      <c r="I38" s="26"/>
      <c r="J38" s="26">
        <v>698</v>
      </c>
      <c r="K38" s="26">
        <v>75</v>
      </c>
      <c r="L38" s="26">
        <v>45506916</v>
      </c>
      <c r="M38" s="26">
        <v>113624449</v>
      </c>
      <c r="N38" s="26">
        <v>50668567557205</v>
      </c>
      <c r="O38" s="26">
        <v>300</v>
      </c>
      <c r="P38" s="38" t="s">
        <v>4371</v>
      </c>
    </row>
    <row r="39" spans="1:16">
      <c r="A39" s="38" t="s">
        <v>4156</v>
      </c>
      <c r="B39" s="38" t="s">
        <v>127</v>
      </c>
      <c r="C39" s="38" t="s">
        <v>122</v>
      </c>
      <c r="D39" s="38" t="s">
        <v>122</v>
      </c>
      <c r="E39" s="26">
        <v>595</v>
      </c>
      <c r="F39" s="26">
        <v>24533</v>
      </c>
      <c r="G39" s="26">
        <v>24533</v>
      </c>
      <c r="H39" s="26"/>
      <c r="I39" s="26"/>
      <c r="J39" s="26">
        <v>112</v>
      </c>
      <c r="K39" s="26">
        <v>75</v>
      </c>
      <c r="L39" s="26">
        <v>45506916</v>
      </c>
      <c r="M39" s="26">
        <v>113624449</v>
      </c>
      <c r="N39" s="26">
        <v>63675792360471</v>
      </c>
      <c r="O39" s="26">
        <v>20</v>
      </c>
      <c r="P39" s="38" t="s">
        <v>4371</v>
      </c>
    </row>
    <row r="40" spans="1:16">
      <c r="A40" s="38" t="s">
        <v>4160</v>
      </c>
      <c r="B40" s="38" t="s">
        <v>127</v>
      </c>
      <c r="C40" s="38" t="s">
        <v>122</v>
      </c>
      <c r="D40" s="38" t="s">
        <v>122</v>
      </c>
      <c r="E40" s="26">
        <v>596</v>
      </c>
      <c r="F40" s="26">
        <v>24533</v>
      </c>
      <c r="G40" s="26">
        <v>24533</v>
      </c>
      <c r="H40" s="26"/>
      <c r="I40" s="26"/>
      <c r="J40" s="26">
        <v>103</v>
      </c>
      <c r="K40" s="26">
        <v>77</v>
      </c>
      <c r="L40" s="26">
        <v>45506916</v>
      </c>
      <c r="M40" s="26">
        <v>113624449</v>
      </c>
      <c r="N40" s="26">
        <v>353129786735963</v>
      </c>
      <c r="O40" s="26">
        <v>120</v>
      </c>
      <c r="P40" s="38" t="s">
        <v>4371</v>
      </c>
    </row>
    <row r="41" spans="1:16">
      <c r="A41" s="38" t="s">
        <v>4164</v>
      </c>
      <c r="B41" s="38" t="s">
        <v>127</v>
      </c>
      <c r="C41" s="38" t="s">
        <v>122</v>
      </c>
      <c r="D41" s="38" t="s">
        <v>122</v>
      </c>
      <c r="E41" s="26">
        <v>597</v>
      </c>
      <c r="F41" s="26">
        <v>24533</v>
      </c>
      <c r="G41" s="26">
        <v>24533</v>
      </c>
      <c r="H41" s="26"/>
      <c r="I41" s="26"/>
      <c r="J41" s="26">
        <v>105</v>
      </c>
      <c r="K41" s="26">
        <v>73</v>
      </c>
      <c r="L41" s="26">
        <v>45506916</v>
      </c>
      <c r="M41" s="26">
        <v>113624449</v>
      </c>
      <c r="N41" s="26">
        <v>353129786735963</v>
      </c>
      <c r="O41" s="26">
        <v>190</v>
      </c>
      <c r="P41" s="38" t="s">
        <v>4371</v>
      </c>
    </row>
    <row r="42" spans="1:16">
      <c r="A42" s="38" t="s">
        <v>4168</v>
      </c>
      <c r="B42" s="38" t="s">
        <v>127</v>
      </c>
      <c r="C42" s="38" t="s">
        <v>122</v>
      </c>
      <c r="D42" s="38" t="s">
        <v>122</v>
      </c>
      <c r="E42" s="26">
        <v>660</v>
      </c>
      <c r="F42" s="26">
        <v>24533</v>
      </c>
      <c r="G42" s="26">
        <v>24533</v>
      </c>
      <c r="H42" s="26"/>
      <c r="I42" s="26"/>
      <c r="J42" s="26">
        <v>108</v>
      </c>
      <c r="K42" s="26">
        <v>77</v>
      </c>
      <c r="L42" s="26">
        <v>45506916</v>
      </c>
      <c r="M42" s="26">
        <v>113624449</v>
      </c>
      <c r="N42" s="26">
        <v>320437684124644</v>
      </c>
      <c r="O42" s="26">
        <v>300</v>
      </c>
      <c r="P42" s="38" t="s">
        <v>4371</v>
      </c>
    </row>
    <row r="43" spans="1:16">
      <c r="A43" s="38" t="s">
        <v>4172</v>
      </c>
      <c r="B43" s="38" t="s">
        <v>121</v>
      </c>
      <c r="C43" s="38" t="s">
        <v>122</v>
      </c>
      <c r="D43" s="38" t="s">
        <v>122</v>
      </c>
      <c r="E43" s="26">
        <v>589</v>
      </c>
      <c r="F43" s="26">
        <v>24533</v>
      </c>
      <c r="G43" s="26">
        <v>24533</v>
      </c>
      <c r="H43" s="26"/>
      <c r="I43" s="26"/>
      <c r="J43" s="26">
        <v>710</v>
      </c>
      <c r="K43" s="26">
        <v>76</v>
      </c>
      <c r="L43" s="26">
        <v>456014137</v>
      </c>
      <c r="M43" s="26">
        <v>112566948</v>
      </c>
      <c r="N43" s="26">
        <v>106107229296725</v>
      </c>
      <c r="O43" s="26">
        <v>10</v>
      </c>
      <c r="P43" s="38" t="s">
        <v>4371</v>
      </c>
    </row>
    <row r="44" spans="1:16">
      <c r="A44" s="38" t="s">
        <v>4176</v>
      </c>
      <c r="B44" s="38" t="s">
        <v>121</v>
      </c>
      <c r="C44" s="38" t="s">
        <v>122</v>
      </c>
      <c r="D44" s="38" t="s">
        <v>122</v>
      </c>
      <c r="E44" s="26">
        <v>590</v>
      </c>
      <c r="F44" s="26">
        <v>24533</v>
      </c>
      <c r="G44" s="26">
        <v>24533</v>
      </c>
      <c r="H44" s="26"/>
      <c r="I44" s="26"/>
      <c r="J44" s="26">
        <v>706</v>
      </c>
      <c r="K44" s="26">
        <v>77</v>
      </c>
      <c r="L44" s="26">
        <v>456014137</v>
      </c>
      <c r="M44" s="26">
        <v>112566948</v>
      </c>
      <c r="N44" s="26">
        <v>10567924466653</v>
      </c>
      <c r="O44" s="26">
        <v>180</v>
      </c>
      <c r="P44" s="38" t="s">
        <v>4371</v>
      </c>
    </row>
    <row r="45" spans="1:16">
      <c r="A45" s="38" t="s">
        <v>4180</v>
      </c>
      <c r="B45" s="38" t="s">
        <v>121</v>
      </c>
      <c r="C45" s="38" t="s">
        <v>122</v>
      </c>
      <c r="D45" s="38" t="s">
        <v>122</v>
      </c>
      <c r="E45" s="26">
        <v>591</v>
      </c>
      <c r="F45" s="26">
        <v>24533</v>
      </c>
      <c r="G45" s="26">
        <v>24533</v>
      </c>
      <c r="H45" s="26"/>
      <c r="I45" s="26"/>
      <c r="J45" s="26">
        <v>704</v>
      </c>
      <c r="K45" s="26">
        <v>70</v>
      </c>
      <c r="L45" s="26">
        <v>456014137</v>
      </c>
      <c r="M45" s="26">
        <v>112566948</v>
      </c>
      <c r="N45" s="26">
        <v>79549309841908</v>
      </c>
      <c r="O45" s="26">
        <v>300</v>
      </c>
      <c r="P45" s="38" t="s">
        <v>4371</v>
      </c>
    </row>
    <row r="46" spans="1:16">
      <c r="A46" s="38" t="s">
        <v>4184</v>
      </c>
      <c r="B46" s="38" t="s">
        <v>127</v>
      </c>
      <c r="C46" s="38" t="s">
        <v>122</v>
      </c>
      <c r="D46" s="38" t="s">
        <v>122</v>
      </c>
      <c r="E46" s="26">
        <v>586</v>
      </c>
      <c r="F46" s="26">
        <v>24533</v>
      </c>
      <c r="G46" s="26">
        <v>24533</v>
      </c>
      <c r="H46" s="26"/>
      <c r="I46" s="26"/>
      <c r="J46" s="26">
        <v>104</v>
      </c>
      <c r="K46" s="26">
        <v>77</v>
      </c>
      <c r="L46" s="26">
        <v>456014137</v>
      </c>
      <c r="M46" s="26">
        <v>112566948</v>
      </c>
      <c r="N46" s="26">
        <v>889222571015563</v>
      </c>
      <c r="O46" s="26">
        <v>10</v>
      </c>
      <c r="P46" s="38" t="s">
        <v>4371</v>
      </c>
    </row>
    <row r="47" spans="1:16">
      <c r="A47" s="38" t="s">
        <v>4188</v>
      </c>
      <c r="B47" s="38" t="s">
        <v>127</v>
      </c>
      <c r="C47" s="38" t="s">
        <v>122</v>
      </c>
      <c r="D47" s="38" t="s">
        <v>122</v>
      </c>
      <c r="E47" s="26">
        <v>587</v>
      </c>
      <c r="F47" s="26">
        <v>24533</v>
      </c>
      <c r="G47" s="26">
        <v>24533</v>
      </c>
      <c r="H47" s="26"/>
      <c r="I47" s="26"/>
      <c r="J47" s="26">
        <v>114</v>
      </c>
      <c r="K47" s="26">
        <v>75</v>
      </c>
      <c r="L47" s="26">
        <v>456014137</v>
      </c>
      <c r="M47" s="26">
        <v>112566948</v>
      </c>
      <c r="N47" s="26">
        <v>629780694697873</v>
      </c>
      <c r="O47" s="26">
        <v>180</v>
      </c>
      <c r="P47" s="38" t="s">
        <v>4371</v>
      </c>
    </row>
    <row r="48" spans="1:16">
      <c r="A48" s="38" t="s">
        <v>4192</v>
      </c>
      <c r="B48" s="38" t="s">
        <v>127</v>
      </c>
      <c r="C48" s="38" t="s">
        <v>122</v>
      </c>
      <c r="D48" s="38" t="s">
        <v>122</v>
      </c>
      <c r="E48" s="26">
        <v>588</v>
      </c>
      <c r="F48" s="26">
        <v>24533</v>
      </c>
      <c r="G48" s="26">
        <v>24533</v>
      </c>
      <c r="H48" s="26"/>
      <c r="I48" s="26"/>
      <c r="J48" s="26">
        <v>110</v>
      </c>
      <c r="K48" s="26">
        <v>75</v>
      </c>
      <c r="L48" s="26">
        <v>456014137</v>
      </c>
      <c r="M48" s="26">
        <v>112566948</v>
      </c>
      <c r="N48" s="26">
        <v>525409219536233</v>
      </c>
      <c r="O48" s="26">
        <v>300</v>
      </c>
      <c r="P48" s="38" t="s">
        <v>4371</v>
      </c>
    </row>
    <row r="49" spans="1:16">
      <c r="A49" s="38" t="s">
        <v>4220</v>
      </c>
      <c r="B49" s="38" t="s">
        <v>127</v>
      </c>
      <c r="C49" s="38" t="s">
        <v>122</v>
      </c>
      <c r="D49" s="38" t="s">
        <v>122</v>
      </c>
      <c r="E49" s="26">
        <v>622</v>
      </c>
      <c r="F49" s="26">
        <v>24533</v>
      </c>
      <c r="G49" s="26">
        <v>24533</v>
      </c>
      <c r="H49" s="26"/>
      <c r="I49" s="26"/>
      <c r="J49" s="26">
        <v>105</v>
      </c>
      <c r="K49" s="26">
        <v>75</v>
      </c>
      <c r="L49" s="26">
        <v>455724449</v>
      </c>
      <c r="M49" s="26">
        <v>112639999</v>
      </c>
      <c r="N49" s="26">
        <v>486906787405598</v>
      </c>
      <c r="O49" s="26">
        <v>50</v>
      </c>
      <c r="P49" s="38" t="s">
        <v>4371</v>
      </c>
    </row>
    <row r="50" spans="1:16">
      <c r="A50" s="38" t="s">
        <v>4224</v>
      </c>
      <c r="B50" s="38" t="s">
        <v>127</v>
      </c>
      <c r="C50" s="38" t="s">
        <v>122</v>
      </c>
      <c r="D50" s="38" t="s">
        <v>122</v>
      </c>
      <c r="E50" s="26">
        <v>623</v>
      </c>
      <c r="F50" s="26">
        <v>24533</v>
      </c>
      <c r="G50" s="26">
        <v>24533</v>
      </c>
      <c r="H50" s="26"/>
      <c r="I50" s="26"/>
      <c r="J50" s="26">
        <v>113</v>
      </c>
      <c r="K50" s="26">
        <v>77</v>
      </c>
      <c r="L50" s="26">
        <v>455724449</v>
      </c>
      <c r="M50" s="26">
        <v>112639999</v>
      </c>
      <c r="N50" s="26">
        <v>395922828788847</v>
      </c>
      <c r="O50" s="26">
        <v>170</v>
      </c>
      <c r="P50" s="38" t="s">
        <v>4371</v>
      </c>
    </row>
    <row r="51" spans="1:16">
      <c r="A51" s="38" t="s">
        <v>4228</v>
      </c>
      <c r="B51" s="38" t="s">
        <v>127</v>
      </c>
      <c r="C51" s="38" t="s">
        <v>122</v>
      </c>
      <c r="D51" s="38" t="s">
        <v>122</v>
      </c>
      <c r="E51" s="26">
        <v>624</v>
      </c>
      <c r="F51" s="26">
        <v>24533</v>
      </c>
      <c r="G51" s="26">
        <v>24533</v>
      </c>
      <c r="H51" s="26"/>
      <c r="I51" s="26"/>
      <c r="J51" s="26">
        <v>115</v>
      </c>
      <c r="K51" s="26">
        <v>73</v>
      </c>
      <c r="L51" s="26">
        <v>455724449</v>
      </c>
      <c r="M51" s="26">
        <v>112639999</v>
      </c>
      <c r="N51" s="26">
        <v>325691499155166</v>
      </c>
      <c r="O51" s="26">
        <v>340</v>
      </c>
      <c r="P51" s="38" t="s">
        <v>4371</v>
      </c>
    </row>
    <row r="52" spans="1:16">
      <c r="A52" s="38"/>
      <c r="B52" s="38"/>
      <c r="C52" s="38"/>
      <c r="D52" s="38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38"/>
    </row>
    <row r="53" spans="1:16">
      <c r="A53" s="38"/>
      <c r="B53" s="38"/>
      <c r="C53" s="38"/>
      <c r="D53" s="38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38"/>
    </row>
    <row r="54" spans="1:16">
      <c r="A54" s="38"/>
      <c r="B54" s="38"/>
      <c r="C54" s="38"/>
      <c r="D54" s="38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3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0"/>
  <sheetViews>
    <sheetView workbookViewId="0">
      <selection sqref="A1:XFD1048576"/>
    </sheetView>
  </sheetViews>
  <sheetFormatPr defaultRowHeight="15"/>
  <cols>
    <col min="1" max="3" width="9.140625" style="26"/>
    <col min="4" max="4" width="10.85546875" style="26" bestFit="1" customWidth="1"/>
    <col min="5" max="5" width="13.28515625" style="26" bestFit="1" customWidth="1"/>
    <col min="6" max="6" width="6.5703125" style="26" bestFit="1" customWidth="1"/>
    <col min="7" max="16384" width="9.140625" style="26"/>
  </cols>
  <sheetData>
    <row r="1" spans="1:15">
      <c r="A1" s="26" t="s">
        <v>105</v>
      </c>
      <c r="B1" s="26" t="s">
        <v>106</v>
      </c>
      <c r="C1" s="26" t="s">
        <v>108</v>
      </c>
      <c r="D1" s="26" t="s">
        <v>107</v>
      </c>
      <c r="E1" s="26" t="s">
        <v>365</v>
      </c>
      <c r="F1" s="26" t="s">
        <v>63</v>
      </c>
      <c r="G1" s="26" t="s">
        <v>109</v>
      </c>
      <c r="H1" s="26" t="s">
        <v>46</v>
      </c>
      <c r="I1" s="26" t="s">
        <v>366</v>
      </c>
      <c r="J1" s="26" t="s">
        <v>367</v>
      </c>
      <c r="K1" s="26" t="s">
        <v>117</v>
      </c>
      <c r="L1" s="26" t="s">
        <v>119</v>
      </c>
      <c r="M1" s="26" t="s">
        <v>115</v>
      </c>
      <c r="N1" s="26" t="s">
        <v>116</v>
      </c>
      <c r="O1" s="26" t="s">
        <v>118</v>
      </c>
    </row>
    <row r="2" spans="1:15">
      <c r="A2" s="26" t="s">
        <v>4809</v>
      </c>
      <c r="B2" s="26" t="s">
        <v>70</v>
      </c>
      <c r="C2" s="26" t="s">
        <v>4810</v>
      </c>
      <c r="D2" s="26" t="s">
        <v>4810</v>
      </c>
      <c r="E2" s="26">
        <v>292</v>
      </c>
      <c r="F2" s="26">
        <v>292</v>
      </c>
      <c r="G2" s="26">
        <v>48175</v>
      </c>
      <c r="H2" s="26">
        <v>24532</v>
      </c>
      <c r="J2" s="26">
        <v>504</v>
      </c>
      <c r="K2" s="26">
        <v>42764417226489</v>
      </c>
      <c r="L2" s="26" t="s">
        <v>131</v>
      </c>
      <c r="M2" s="26">
        <v>455188332</v>
      </c>
      <c r="N2" s="26">
        <v>113249998</v>
      </c>
      <c r="O2" s="26">
        <v>60</v>
      </c>
    </row>
    <row r="3" spans="1:15">
      <c r="A3" s="26" t="s">
        <v>4811</v>
      </c>
      <c r="B3" s="26" t="s">
        <v>70</v>
      </c>
      <c r="C3" s="26" t="s">
        <v>4810</v>
      </c>
      <c r="D3" s="26" t="s">
        <v>4810</v>
      </c>
      <c r="E3" s="26">
        <v>292</v>
      </c>
      <c r="F3" s="26">
        <v>292</v>
      </c>
      <c r="G3" s="26">
        <v>48176</v>
      </c>
      <c r="H3" s="26">
        <v>24532</v>
      </c>
      <c r="J3" s="26">
        <v>496</v>
      </c>
      <c r="K3" s="26">
        <v>415922921943206</v>
      </c>
      <c r="L3" s="26" t="s">
        <v>131</v>
      </c>
      <c r="M3" s="26">
        <v>455188332</v>
      </c>
      <c r="N3" s="26">
        <v>113249998</v>
      </c>
      <c r="O3" s="26">
        <v>270</v>
      </c>
    </row>
    <row r="4" spans="1:15">
      <c r="A4" s="26" t="s">
        <v>4812</v>
      </c>
      <c r="B4" s="26" t="s">
        <v>70</v>
      </c>
      <c r="C4" s="26" t="s">
        <v>4810</v>
      </c>
      <c r="D4" s="26" t="s">
        <v>4810</v>
      </c>
      <c r="E4" s="26">
        <v>292</v>
      </c>
      <c r="F4" s="26">
        <v>292</v>
      </c>
      <c r="G4" s="26">
        <v>48177</v>
      </c>
      <c r="H4" s="26">
        <v>24532</v>
      </c>
      <c r="J4" s="26">
        <v>454</v>
      </c>
      <c r="K4" s="26">
        <v>406622451589782</v>
      </c>
      <c r="L4" s="26" t="s">
        <v>131</v>
      </c>
      <c r="M4" s="26">
        <v>455188332</v>
      </c>
      <c r="N4" s="26">
        <v>113249998</v>
      </c>
      <c r="O4" s="26">
        <v>350</v>
      </c>
    </row>
    <row r="5" spans="1:15">
      <c r="A5" s="26" t="s">
        <v>4383</v>
      </c>
      <c r="B5" s="26" t="s">
        <v>69</v>
      </c>
      <c r="C5" s="26" t="s">
        <v>4810</v>
      </c>
      <c r="D5" s="26" t="s">
        <v>4810</v>
      </c>
      <c r="E5" s="26">
        <v>292</v>
      </c>
      <c r="F5" s="26">
        <v>292</v>
      </c>
      <c r="G5" s="26">
        <v>53727</v>
      </c>
      <c r="H5" s="26">
        <v>24532</v>
      </c>
      <c r="I5" s="26">
        <v>375</v>
      </c>
      <c r="J5" s="26">
        <v>375</v>
      </c>
      <c r="L5" s="26" t="s">
        <v>131</v>
      </c>
      <c r="M5" s="26" t="s">
        <v>4789</v>
      </c>
      <c r="N5" s="26" t="s">
        <v>4790</v>
      </c>
      <c r="O5" s="26">
        <v>60</v>
      </c>
    </row>
    <row r="6" spans="1:15">
      <c r="A6" s="26" t="s">
        <v>4393</v>
      </c>
      <c r="B6" s="26" t="s">
        <v>69</v>
      </c>
      <c r="C6" s="26" t="s">
        <v>4810</v>
      </c>
      <c r="D6" s="26" t="s">
        <v>4810</v>
      </c>
      <c r="E6" s="26">
        <v>292</v>
      </c>
      <c r="F6" s="26">
        <v>292</v>
      </c>
      <c r="G6" s="26">
        <v>53728</v>
      </c>
      <c r="H6" s="26">
        <v>24532</v>
      </c>
      <c r="I6" s="26">
        <v>126</v>
      </c>
      <c r="J6" s="26">
        <v>126</v>
      </c>
      <c r="L6" s="26" t="s">
        <v>131</v>
      </c>
      <c r="M6" s="26" t="s">
        <v>4789</v>
      </c>
      <c r="N6" s="26" t="s">
        <v>4790</v>
      </c>
      <c r="O6" s="26">
        <v>270</v>
      </c>
    </row>
    <row r="7" spans="1:15">
      <c r="A7" s="26" t="s">
        <v>4398</v>
      </c>
      <c r="B7" s="26" t="s">
        <v>69</v>
      </c>
      <c r="C7" s="26" t="s">
        <v>4810</v>
      </c>
      <c r="D7" s="26" t="s">
        <v>4810</v>
      </c>
      <c r="E7" s="26">
        <v>292</v>
      </c>
      <c r="F7" s="26">
        <v>292</v>
      </c>
      <c r="G7" s="26">
        <v>53729</v>
      </c>
      <c r="H7" s="26">
        <v>24532</v>
      </c>
      <c r="I7" s="26">
        <v>160</v>
      </c>
      <c r="J7" s="26">
        <v>160</v>
      </c>
      <c r="L7" s="26" t="s">
        <v>131</v>
      </c>
      <c r="M7" s="26" t="s">
        <v>4789</v>
      </c>
      <c r="N7" s="26" t="s">
        <v>4790</v>
      </c>
      <c r="O7" s="26">
        <v>350</v>
      </c>
    </row>
    <row r="8" spans="1:15">
      <c r="A8" s="26" t="s">
        <v>4386</v>
      </c>
      <c r="B8" s="26" t="s">
        <v>66</v>
      </c>
      <c r="C8" s="26" t="s">
        <v>4810</v>
      </c>
      <c r="D8" s="26" t="s">
        <v>4810</v>
      </c>
      <c r="E8" s="26">
        <v>292</v>
      </c>
      <c r="F8" s="26">
        <v>292</v>
      </c>
      <c r="G8" s="26">
        <v>8907</v>
      </c>
      <c r="H8" s="26">
        <v>24532</v>
      </c>
      <c r="I8" s="26">
        <v>375</v>
      </c>
      <c r="J8" s="26">
        <v>375</v>
      </c>
      <c r="L8" s="26" t="s">
        <v>131</v>
      </c>
      <c r="M8" s="26" t="s">
        <v>4789</v>
      </c>
      <c r="N8" s="26" t="s">
        <v>4790</v>
      </c>
      <c r="O8" s="26">
        <v>60</v>
      </c>
    </row>
    <row r="9" spans="1:15">
      <c r="A9" s="26" t="s">
        <v>4395</v>
      </c>
      <c r="B9" s="26" t="s">
        <v>66</v>
      </c>
      <c r="C9" s="26" t="s">
        <v>4810</v>
      </c>
      <c r="D9" s="26" t="s">
        <v>4810</v>
      </c>
      <c r="E9" s="26">
        <v>292</v>
      </c>
      <c r="F9" s="26">
        <v>292</v>
      </c>
      <c r="G9" s="26">
        <v>8908</v>
      </c>
      <c r="H9" s="26">
        <v>24532</v>
      </c>
      <c r="I9" s="26">
        <v>126</v>
      </c>
      <c r="J9" s="26">
        <v>126</v>
      </c>
      <c r="L9" s="26" t="s">
        <v>131</v>
      </c>
      <c r="M9" s="26" t="s">
        <v>4789</v>
      </c>
      <c r="N9" s="26" t="s">
        <v>4790</v>
      </c>
      <c r="O9" s="26">
        <v>270</v>
      </c>
    </row>
    <row r="10" spans="1:15">
      <c r="A10" s="26" t="s">
        <v>4400</v>
      </c>
      <c r="B10" s="26" t="s">
        <v>66</v>
      </c>
      <c r="C10" s="26" t="s">
        <v>4810</v>
      </c>
      <c r="D10" s="26" t="s">
        <v>4810</v>
      </c>
      <c r="E10" s="26">
        <v>292</v>
      </c>
      <c r="F10" s="26">
        <v>292</v>
      </c>
      <c r="G10" s="26">
        <v>8909</v>
      </c>
      <c r="H10" s="26">
        <v>24532</v>
      </c>
      <c r="I10" s="26">
        <v>160</v>
      </c>
      <c r="J10" s="26">
        <v>160</v>
      </c>
      <c r="L10" s="26" t="s">
        <v>131</v>
      </c>
      <c r="M10" s="26" t="s">
        <v>4789</v>
      </c>
      <c r="N10" s="26" t="s">
        <v>4790</v>
      </c>
      <c r="O10" s="26">
        <v>350</v>
      </c>
    </row>
    <row r="11" spans="1:15">
      <c r="A11" s="26" t="s">
        <v>4813</v>
      </c>
      <c r="B11" s="26" t="s">
        <v>67</v>
      </c>
      <c r="C11" s="26" t="s">
        <v>4810</v>
      </c>
      <c r="D11" s="26" t="s">
        <v>4810</v>
      </c>
      <c r="E11" s="26">
        <v>292</v>
      </c>
      <c r="F11" s="26">
        <v>292</v>
      </c>
      <c r="G11" s="26">
        <v>27987</v>
      </c>
      <c r="H11" s="26">
        <v>24532</v>
      </c>
      <c r="I11" s="26">
        <v>375</v>
      </c>
      <c r="J11" s="26">
        <v>375</v>
      </c>
      <c r="L11" s="26" t="s">
        <v>131</v>
      </c>
      <c r="M11" s="26" t="s">
        <v>4789</v>
      </c>
      <c r="N11" s="26" t="s">
        <v>4790</v>
      </c>
      <c r="O11" s="26">
        <v>60</v>
      </c>
    </row>
    <row r="12" spans="1:15">
      <c r="A12" s="26" t="s">
        <v>4814</v>
      </c>
      <c r="B12" s="26" t="s">
        <v>67</v>
      </c>
      <c r="C12" s="26" t="s">
        <v>4810</v>
      </c>
      <c r="D12" s="26" t="s">
        <v>4810</v>
      </c>
      <c r="E12" s="26">
        <v>292</v>
      </c>
      <c r="F12" s="26">
        <v>292</v>
      </c>
      <c r="G12" s="26">
        <v>27988</v>
      </c>
      <c r="H12" s="26">
        <v>24532</v>
      </c>
      <c r="I12" s="26">
        <v>126</v>
      </c>
      <c r="J12" s="26">
        <v>126</v>
      </c>
      <c r="L12" s="26" t="s">
        <v>131</v>
      </c>
      <c r="M12" s="26" t="s">
        <v>4789</v>
      </c>
      <c r="N12" s="26" t="s">
        <v>4790</v>
      </c>
      <c r="O12" s="26">
        <v>270</v>
      </c>
    </row>
    <row r="13" spans="1:15">
      <c r="A13" s="26" t="s">
        <v>4815</v>
      </c>
      <c r="B13" s="26" t="s">
        <v>67</v>
      </c>
      <c r="C13" s="26" t="s">
        <v>4810</v>
      </c>
      <c r="D13" s="26" t="s">
        <v>4810</v>
      </c>
      <c r="E13" s="26">
        <v>292</v>
      </c>
      <c r="F13" s="26">
        <v>292</v>
      </c>
      <c r="G13" s="26">
        <v>27989</v>
      </c>
      <c r="H13" s="26">
        <v>24532</v>
      </c>
      <c r="I13" s="26">
        <v>160</v>
      </c>
      <c r="J13" s="26">
        <v>160</v>
      </c>
      <c r="L13" s="26" t="s">
        <v>131</v>
      </c>
      <c r="M13" s="26" t="s">
        <v>4789</v>
      </c>
      <c r="N13" s="26" t="s">
        <v>4790</v>
      </c>
      <c r="O13" s="26">
        <v>350</v>
      </c>
    </row>
    <row r="14" spans="1:15">
      <c r="A14" s="26" t="s">
        <v>4816</v>
      </c>
      <c r="B14" s="26" t="s">
        <v>68</v>
      </c>
      <c r="C14" s="26" t="s">
        <v>4810</v>
      </c>
      <c r="D14" s="26" t="s">
        <v>4810</v>
      </c>
      <c r="E14" s="26">
        <v>292</v>
      </c>
      <c r="F14" s="26">
        <v>292</v>
      </c>
      <c r="G14" s="26">
        <v>42509</v>
      </c>
      <c r="H14" s="26">
        <v>24532</v>
      </c>
      <c r="I14" s="26">
        <v>375</v>
      </c>
      <c r="J14" s="26">
        <v>375</v>
      </c>
      <c r="L14" s="26" t="s">
        <v>131</v>
      </c>
      <c r="M14" s="26" t="s">
        <v>4789</v>
      </c>
      <c r="N14" s="26" t="s">
        <v>4790</v>
      </c>
      <c r="O14" s="26">
        <v>60</v>
      </c>
    </row>
    <row r="15" spans="1:15">
      <c r="A15" s="26" t="s">
        <v>4817</v>
      </c>
      <c r="B15" s="26" t="s">
        <v>68</v>
      </c>
      <c r="C15" s="26" t="s">
        <v>4810</v>
      </c>
      <c r="D15" s="26" t="s">
        <v>4810</v>
      </c>
      <c r="E15" s="26">
        <v>292</v>
      </c>
      <c r="F15" s="26">
        <v>292</v>
      </c>
      <c r="G15" s="26">
        <v>42510</v>
      </c>
      <c r="H15" s="26">
        <v>24532</v>
      </c>
      <c r="I15" s="26">
        <v>126</v>
      </c>
      <c r="J15" s="26">
        <v>126</v>
      </c>
      <c r="L15" s="26" t="s">
        <v>131</v>
      </c>
      <c r="M15" s="26" t="s">
        <v>4789</v>
      </c>
      <c r="N15" s="26" t="s">
        <v>4790</v>
      </c>
      <c r="O15" s="26">
        <v>270</v>
      </c>
    </row>
    <row r="16" spans="1:15">
      <c r="A16" s="26" t="s">
        <v>4818</v>
      </c>
      <c r="B16" s="26" t="s">
        <v>68</v>
      </c>
      <c r="C16" s="26" t="s">
        <v>4810</v>
      </c>
      <c r="D16" s="26" t="s">
        <v>4810</v>
      </c>
      <c r="E16" s="26">
        <v>292</v>
      </c>
      <c r="F16" s="26">
        <v>292</v>
      </c>
      <c r="G16" s="26">
        <v>42511</v>
      </c>
      <c r="H16" s="26">
        <v>24532</v>
      </c>
      <c r="I16" s="26">
        <v>160</v>
      </c>
      <c r="J16" s="26">
        <v>160</v>
      </c>
      <c r="L16" s="26" t="s">
        <v>131</v>
      </c>
      <c r="M16" s="26" t="s">
        <v>4789</v>
      </c>
      <c r="N16" s="26" t="s">
        <v>4790</v>
      </c>
      <c r="O16" s="26">
        <v>350</v>
      </c>
    </row>
    <row r="17" spans="1:15">
      <c r="A17" s="26" t="s">
        <v>4819</v>
      </c>
      <c r="B17" s="26" t="s">
        <v>70</v>
      </c>
      <c r="C17" s="26" t="s">
        <v>4810</v>
      </c>
      <c r="D17" s="26" t="s">
        <v>4810</v>
      </c>
      <c r="E17" s="26">
        <v>292</v>
      </c>
      <c r="F17" s="26">
        <v>292</v>
      </c>
      <c r="G17" s="26">
        <v>48178</v>
      </c>
      <c r="H17" s="26">
        <v>24532</v>
      </c>
      <c r="J17" s="26">
        <v>430</v>
      </c>
      <c r="K17" s="26">
        <v>410496032584228</v>
      </c>
      <c r="L17" s="26" t="s">
        <v>131</v>
      </c>
      <c r="M17" s="26">
        <v>455365562</v>
      </c>
      <c r="N17" s="26">
        <v>112998343</v>
      </c>
      <c r="O17" s="26">
        <v>40</v>
      </c>
    </row>
    <row r="18" spans="1:15">
      <c r="A18" s="26" t="s">
        <v>4820</v>
      </c>
      <c r="B18" s="26" t="s">
        <v>70</v>
      </c>
      <c r="C18" s="26" t="s">
        <v>4810</v>
      </c>
      <c r="D18" s="26" t="s">
        <v>4810</v>
      </c>
      <c r="E18" s="26">
        <v>292</v>
      </c>
      <c r="F18" s="26">
        <v>292</v>
      </c>
      <c r="G18" s="26">
        <v>48179</v>
      </c>
      <c r="H18" s="26">
        <v>24532</v>
      </c>
      <c r="J18" s="26">
        <v>182</v>
      </c>
      <c r="K18" s="26">
        <v>407199323991335</v>
      </c>
      <c r="L18" s="26" t="s">
        <v>131</v>
      </c>
      <c r="M18" s="26">
        <v>455365562</v>
      </c>
      <c r="N18" s="26">
        <v>112998343</v>
      </c>
      <c r="O18" s="26">
        <v>130</v>
      </c>
    </row>
    <row r="19" spans="1:15">
      <c r="A19" s="26" t="s">
        <v>4821</v>
      </c>
      <c r="B19" s="26" t="s">
        <v>70</v>
      </c>
      <c r="C19" s="26" t="s">
        <v>4810</v>
      </c>
      <c r="D19" s="26" t="s">
        <v>4810</v>
      </c>
      <c r="E19" s="26">
        <v>292</v>
      </c>
      <c r="F19" s="26">
        <v>292</v>
      </c>
      <c r="G19" s="26">
        <v>48180</v>
      </c>
      <c r="H19" s="26">
        <v>24532</v>
      </c>
      <c r="J19" s="26">
        <v>207</v>
      </c>
      <c r="K19" s="26">
        <v>396257452909747</v>
      </c>
      <c r="L19" s="26" t="s">
        <v>131</v>
      </c>
      <c r="M19" s="26">
        <v>455365562</v>
      </c>
      <c r="N19" s="26">
        <v>112998343</v>
      </c>
      <c r="O19" s="26">
        <v>210</v>
      </c>
    </row>
    <row r="20" spans="1:15">
      <c r="A20" s="26" t="s">
        <v>4822</v>
      </c>
      <c r="B20" s="26" t="s">
        <v>70</v>
      </c>
      <c r="C20" s="26" t="s">
        <v>4810</v>
      </c>
      <c r="D20" s="26" t="s">
        <v>4810</v>
      </c>
      <c r="E20" s="26">
        <v>292</v>
      </c>
      <c r="F20" s="26">
        <v>292</v>
      </c>
      <c r="G20" s="26">
        <v>50387</v>
      </c>
      <c r="H20" s="26">
        <v>24532</v>
      </c>
      <c r="J20" s="26">
        <v>452</v>
      </c>
      <c r="K20" s="26">
        <v>389658829501977</v>
      </c>
      <c r="L20" s="26" t="s">
        <v>131</v>
      </c>
      <c r="M20" s="26">
        <v>455365562</v>
      </c>
      <c r="N20" s="26">
        <v>112998343</v>
      </c>
      <c r="O20" s="26">
        <v>290</v>
      </c>
    </row>
    <row r="21" spans="1:15">
      <c r="A21" s="26" t="s">
        <v>4411</v>
      </c>
      <c r="B21" s="26" t="s">
        <v>69</v>
      </c>
      <c r="C21" s="26" t="s">
        <v>4810</v>
      </c>
      <c r="D21" s="26" t="s">
        <v>4810</v>
      </c>
      <c r="E21" s="26">
        <v>292</v>
      </c>
      <c r="F21" s="26">
        <v>292</v>
      </c>
      <c r="G21" s="26">
        <v>53730</v>
      </c>
      <c r="H21" s="26">
        <v>24532</v>
      </c>
      <c r="J21" s="26">
        <v>308</v>
      </c>
      <c r="K21" s="26">
        <v>423517033708339</v>
      </c>
      <c r="L21" s="26" t="s">
        <v>131</v>
      </c>
      <c r="M21" s="26">
        <v>455365562</v>
      </c>
      <c r="N21" s="26">
        <v>112998343</v>
      </c>
      <c r="O21" s="26">
        <v>40</v>
      </c>
    </row>
    <row r="22" spans="1:15">
      <c r="A22" s="26" t="s">
        <v>4416</v>
      </c>
      <c r="B22" s="26" t="s">
        <v>69</v>
      </c>
      <c r="C22" s="26" t="s">
        <v>4810</v>
      </c>
      <c r="D22" s="26" t="s">
        <v>4810</v>
      </c>
      <c r="E22" s="26">
        <v>292</v>
      </c>
      <c r="F22" s="26">
        <v>292</v>
      </c>
      <c r="G22" s="26">
        <v>53731</v>
      </c>
      <c r="H22" s="26">
        <v>24532</v>
      </c>
      <c r="I22" s="26">
        <v>129</v>
      </c>
      <c r="J22" s="26">
        <v>129</v>
      </c>
      <c r="L22" s="26" t="s">
        <v>131</v>
      </c>
      <c r="M22" s="26" t="s">
        <v>4791</v>
      </c>
      <c r="N22" s="26" t="s">
        <v>4792</v>
      </c>
      <c r="O22" s="26">
        <v>130</v>
      </c>
    </row>
    <row r="23" spans="1:15">
      <c r="A23" s="26" t="s">
        <v>4420</v>
      </c>
      <c r="B23" s="26" t="s">
        <v>69</v>
      </c>
      <c r="C23" s="26" t="s">
        <v>4810</v>
      </c>
      <c r="D23" s="26" t="s">
        <v>4810</v>
      </c>
      <c r="E23" s="26">
        <v>292</v>
      </c>
      <c r="F23" s="26">
        <v>292</v>
      </c>
      <c r="G23" s="26">
        <v>53732</v>
      </c>
      <c r="H23" s="26">
        <v>24532</v>
      </c>
      <c r="I23" s="26">
        <v>387</v>
      </c>
      <c r="J23" s="26">
        <v>387</v>
      </c>
      <c r="L23" s="26" t="s">
        <v>131</v>
      </c>
      <c r="M23" s="26" t="s">
        <v>4791</v>
      </c>
      <c r="N23" s="26" t="s">
        <v>4792</v>
      </c>
      <c r="O23" s="26">
        <v>210</v>
      </c>
    </row>
    <row r="24" spans="1:15">
      <c r="A24" s="26" t="s">
        <v>4424</v>
      </c>
      <c r="B24" s="26" t="s">
        <v>69</v>
      </c>
      <c r="C24" s="26" t="s">
        <v>4810</v>
      </c>
      <c r="D24" s="26" t="s">
        <v>4810</v>
      </c>
      <c r="E24" s="26">
        <v>292</v>
      </c>
      <c r="F24" s="26">
        <v>292</v>
      </c>
      <c r="G24" s="26">
        <v>42302</v>
      </c>
      <c r="H24" s="26">
        <v>24532</v>
      </c>
      <c r="J24" s="26">
        <v>1</v>
      </c>
      <c r="K24" s="26">
        <v>413240921021436</v>
      </c>
      <c r="L24" s="26" t="s">
        <v>131</v>
      </c>
      <c r="M24" s="26">
        <v>455365562</v>
      </c>
      <c r="N24" s="26">
        <v>112998343</v>
      </c>
      <c r="O24" s="26">
        <v>290</v>
      </c>
    </row>
    <row r="25" spans="1:15">
      <c r="A25" s="26" t="s">
        <v>4413</v>
      </c>
      <c r="B25" s="26" t="s">
        <v>66</v>
      </c>
      <c r="C25" s="26" t="s">
        <v>4810</v>
      </c>
      <c r="D25" s="26" t="s">
        <v>4810</v>
      </c>
      <c r="E25" s="26">
        <v>292</v>
      </c>
      <c r="F25" s="26">
        <v>292</v>
      </c>
      <c r="G25" s="26">
        <v>8910</v>
      </c>
      <c r="H25" s="26">
        <v>24532</v>
      </c>
      <c r="I25" s="26">
        <v>125</v>
      </c>
      <c r="J25" s="26">
        <v>125</v>
      </c>
      <c r="L25" s="26" t="s">
        <v>131</v>
      </c>
      <c r="M25" s="26" t="s">
        <v>4791</v>
      </c>
      <c r="N25" s="26" t="s">
        <v>4792</v>
      </c>
      <c r="O25" s="26">
        <v>40</v>
      </c>
    </row>
    <row r="26" spans="1:15">
      <c r="A26" s="26" t="s">
        <v>4418</v>
      </c>
      <c r="B26" s="26" t="s">
        <v>66</v>
      </c>
      <c r="C26" s="26" t="s">
        <v>4810</v>
      </c>
      <c r="D26" s="26" t="s">
        <v>4810</v>
      </c>
      <c r="E26" s="26">
        <v>292</v>
      </c>
      <c r="F26" s="26">
        <v>292</v>
      </c>
      <c r="G26" s="26">
        <v>8911</v>
      </c>
      <c r="H26" s="26">
        <v>24532</v>
      </c>
      <c r="I26" s="26">
        <v>129</v>
      </c>
      <c r="J26" s="26">
        <v>129</v>
      </c>
      <c r="L26" s="26" t="s">
        <v>131</v>
      </c>
      <c r="M26" s="26" t="s">
        <v>4791</v>
      </c>
      <c r="N26" s="26" t="s">
        <v>4792</v>
      </c>
      <c r="O26" s="26">
        <v>130</v>
      </c>
    </row>
    <row r="27" spans="1:15">
      <c r="A27" s="26" t="s">
        <v>4422</v>
      </c>
      <c r="B27" s="26" t="s">
        <v>66</v>
      </c>
      <c r="C27" s="26" t="s">
        <v>4810</v>
      </c>
      <c r="D27" s="26" t="s">
        <v>4810</v>
      </c>
      <c r="E27" s="26">
        <v>292</v>
      </c>
      <c r="F27" s="26">
        <v>292</v>
      </c>
      <c r="G27" s="26">
        <v>8912</v>
      </c>
      <c r="H27" s="26">
        <v>24532</v>
      </c>
      <c r="I27" s="26">
        <v>387</v>
      </c>
      <c r="J27" s="26">
        <v>387</v>
      </c>
      <c r="L27" s="26" t="s">
        <v>131</v>
      </c>
      <c r="M27" s="26" t="s">
        <v>4791</v>
      </c>
      <c r="N27" s="26" t="s">
        <v>4792</v>
      </c>
      <c r="O27" s="26">
        <v>210</v>
      </c>
    </row>
    <row r="28" spans="1:15">
      <c r="A28" s="26" t="s">
        <v>4426</v>
      </c>
      <c r="B28" s="26" t="s">
        <v>66</v>
      </c>
      <c r="C28" s="26" t="s">
        <v>4810</v>
      </c>
      <c r="D28" s="26" t="s">
        <v>4810</v>
      </c>
      <c r="E28" s="26">
        <v>292</v>
      </c>
      <c r="F28" s="26">
        <v>292</v>
      </c>
      <c r="G28" s="26">
        <v>42300</v>
      </c>
      <c r="H28" s="26">
        <v>24532</v>
      </c>
      <c r="I28" s="26">
        <v>158</v>
      </c>
      <c r="J28" s="26">
        <v>158</v>
      </c>
      <c r="L28" s="26" t="s">
        <v>131</v>
      </c>
      <c r="M28" s="26" t="s">
        <v>4791</v>
      </c>
      <c r="N28" s="26" t="s">
        <v>4792</v>
      </c>
      <c r="O28" s="26">
        <v>290</v>
      </c>
    </row>
    <row r="29" spans="1:15">
      <c r="A29" s="26" t="s">
        <v>4823</v>
      </c>
      <c r="B29" s="26" t="s">
        <v>67</v>
      </c>
      <c r="C29" s="26" t="s">
        <v>4810</v>
      </c>
      <c r="D29" s="26" t="s">
        <v>4810</v>
      </c>
      <c r="E29" s="26">
        <v>292</v>
      </c>
      <c r="F29" s="26">
        <v>292</v>
      </c>
      <c r="G29" s="26">
        <v>27990</v>
      </c>
      <c r="H29" s="26">
        <v>24532</v>
      </c>
      <c r="I29" s="26">
        <v>125</v>
      </c>
      <c r="J29" s="26">
        <v>125</v>
      </c>
      <c r="L29" s="26" t="s">
        <v>131</v>
      </c>
      <c r="M29" s="26" t="s">
        <v>4791</v>
      </c>
      <c r="N29" s="26" t="s">
        <v>4792</v>
      </c>
      <c r="O29" s="26">
        <v>40</v>
      </c>
    </row>
    <row r="30" spans="1:15">
      <c r="A30" s="26" t="s">
        <v>4824</v>
      </c>
      <c r="B30" s="26" t="s">
        <v>67</v>
      </c>
      <c r="C30" s="26" t="s">
        <v>4810</v>
      </c>
      <c r="D30" s="26" t="s">
        <v>4810</v>
      </c>
      <c r="E30" s="26">
        <v>292</v>
      </c>
      <c r="F30" s="26">
        <v>292</v>
      </c>
      <c r="G30" s="26">
        <v>27991</v>
      </c>
      <c r="H30" s="26">
        <v>24532</v>
      </c>
      <c r="I30" s="26">
        <v>129</v>
      </c>
      <c r="J30" s="26">
        <v>129</v>
      </c>
      <c r="L30" s="26" t="s">
        <v>131</v>
      </c>
      <c r="M30" s="26" t="s">
        <v>4791</v>
      </c>
      <c r="N30" s="26" t="s">
        <v>4792</v>
      </c>
      <c r="O30" s="26">
        <v>130</v>
      </c>
    </row>
    <row r="31" spans="1:15">
      <c r="A31" s="26" t="s">
        <v>4825</v>
      </c>
      <c r="B31" s="26" t="s">
        <v>67</v>
      </c>
      <c r="C31" s="26" t="s">
        <v>4810</v>
      </c>
      <c r="D31" s="26" t="s">
        <v>4810</v>
      </c>
      <c r="E31" s="26">
        <v>292</v>
      </c>
      <c r="F31" s="26">
        <v>292</v>
      </c>
      <c r="G31" s="26">
        <v>27992</v>
      </c>
      <c r="H31" s="26">
        <v>24532</v>
      </c>
      <c r="I31" s="26">
        <v>387</v>
      </c>
      <c r="J31" s="26">
        <v>387</v>
      </c>
      <c r="L31" s="26" t="s">
        <v>131</v>
      </c>
      <c r="M31" s="26" t="s">
        <v>4791</v>
      </c>
      <c r="N31" s="26" t="s">
        <v>4792</v>
      </c>
      <c r="O31" s="26">
        <v>210</v>
      </c>
    </row>
    <row r="32" spans="1:15">
      <c r="A32" s="26" t="s">
        <v>4826</v>
      </c>
      <c r="B32" s="26" t="s">
        <v>67</v>
      </c>
      <c r="C32" s="26" t="s">
        <v>4810</v>
      </c>
      <c r="D32" s="26" t="s">
        <v>4810</v>
      </c>
      <c r="E32" s="26">
        <v>292</v>
      </c>
      <c r="F32" s="26">
        <v>292</v>
      </c>
      <c r="G32" s="26">
        <v>42299</v>
      </c>
      <c r="H32" s="26">
        <v>24532</v>
      </c>
      <c r="I32" s="26">
        <v>158</v>
      </c>
      <c r="J32" s="26">
        <v>158</v>
      </c>
      <c r="L32" s="26" t="s">
        <v>131</v>
      </c>
      <c r="M32" s="26" t="s">
        <v>4791</v>
      </c>
      <c r="N32" s="26" t="s">
        <v>4792</v>
      </c>
      <c r="O32" s="26">
        <v>290</v>
      </c>
    </row>
    <row r="33" spans="1:15">
      <c r="A33" s="26" t="s">
        <v>4827</v>
      </c>
      <c r="B33" s="26" t="s">
        <v>68</v>
      </c>
      <c r="C33" s="26" t="s">
        <v>4810</v>
      </c>
      <c r="D33" s="26" t="s">
        <v>4810</v>
      </c>
      <c r="E33" s="26">
        <v>292</v>
      </c>
      <c r="F33" s="26">
        <v>292</v>
      </c>
      <c r="G33" s="26">
        <v>40802</v>
      </c>
      <c r="H33" s="26">
        <v>24532</v>
      </c>
      <c r="I33" s="26">
        <v>125</v>
      </c>
      <c r="J33" s="26">
        <v>125</v>
      </c>
      <c r="L33" s="26" t="s">
        <v>131</v>
      </c>
      <c r="M33" s="26" t="s">
        <v>4791</v>
      </c>
      <c r="N33" s="26" t="s">
        <v>4792</v>
      </c>
      <c r="O33" s="26">
        <v>40</v>
      </c>
    </row>
    <row r="34" spans="1:15">
      <c r="A34" s="26" t="s">
        <v>4828</v>
      </c>
      <c r="B34" s="26" t="s">
        <v>68</v>
      </c>
      <c r="C34" s="26" t="s">
        <v>4810</v>
      </c>
      <c r="D34" s="26" t="s">
        <v>4810</v>
      </c>
      <c r="E34" s="26">
        <v>292</v>
      </c>
      <c r="F34" s="26">
        <v>292</v>
      </c>
      <c r="G34" s="26">
        <v>40803</v>
      </c>
      <c r="H34" s="26">
        <v>24532</v>
      </c>
      <c r="I34" s="26">
        <v>129</v>
      </c>
      <c r="J34" s="26">
        <v>129</v>
      </c>
      <c r="L34" s="26" t="s">
        <v>131</v>
      </c>
      <c r="M34" s="26" t="s">
        <v>4791</v>
      </c>
      <c r="N34" s="26" t="s">
        <v>4792</v>
      </c>
      <c r="O34" s="26">
        <v>130</v>
      </c>
    </row>
    <row r="35" spans="1:15">
      <c r="A35" s="26" t="s">
        <v>4829</v>
      </c>
      <c r="B35" s="26" t="s">
        <v>68</v>
      </c>
      <c r="C35" s="26" t="s">
        <v>4810</v>
      </c>
      <c r="D35" s="26" t="s">
        <v>4810</v>
      </c>
      <c r="E35" s="26">
        <v>292</v>
      </c>
      <c r="F35" s="26">
        <v>292</v>
      </c>
      <c r="G35" s="26">
        <v>40804</v>
      </c>
      <c r="H35" s="26">
        <v>24532</v>
      </c>
      <c r="I35" s="26">
        <v>387</v>
      </c>
      <c r="J35" s="26">
        <v>387</v>
      </c>
      <c r="L35" s="26" t="s">
        <v>131</v>
      </c>
      <c r="M35" s="26" t="s">
        <v>4791</v>
      </c>
      <c r="N35" s="26" t="s">
        <v>4792</v>
      </c>
      <c r="O35" s="26">
        <v>210</v>
      </c>
    </row>
    <row r="36" spans="1:15">
      <c r="A36" s="26" t="s">
        <v>4830</v>
      </c>
      <c r="B36" s="26" t="s">
        <v>68</v>
      </c>
      <c r="C36" s="26" t="s">
        <v>4810</v>
      </c>
      <c r="D36" s="26" t="s">
        <v>4810</v>
      </c>
      <c r="E36" s="26">
        <v>292</v>
      </c>
      <c r="F36" s="26">
        <v>292</v>
      </c>
      <c r="G36" s="26">
        <v>42301</v>
      </c>
      <c r="H36" s="26">
        <v>24532</v>
      </c>
      <c r="I36" s="26">
        <v>158</v>
      </c>
      <c r="J36" s="26">
        <v>158</v>
      </c>
      <c r="L36" s="26" t="s">
        <v>131</v>
      </c>
      <c r="M36" s="26" t="s">
        <v>4791</v>
      </c>
      <c r="N36" s="26" t="s">
        <v>4792</v>
      </c>
      <c r="O36" s="26">
        <v>290</v>
      </c>
    </row>
    <row r="37" spans="1:15">
      <c r="A37" s="26" t="s">
        <v>4831</v>
      </c>
      <c r="B37" s="26" t="s">
        <v>70</v>
      </c>
      <c r="C37" s="26" t="s">
        <v>4810</v>
      </c>
      <c r="D37" s="26" t="s">
        <v>4810</v>
      </c>
      <c r="E37" s="26">
        <v>292</v>
      </c>
      <c r="F37" s="26">
        <v>292</v>
      </c>
      <c r="G37" s="26">
        <v>48577</v>
      </c>
      <c r="H37" s="26">
        <v>24532</v>
      </c>
      <c r="J37" s="26">
        <v>414</v>
      </c>
      <c r="K37" s="26">
        <v>339482470713783</v>
      </c>
      <c r="L37" s="26" t="s">
        <v>123</v>
      </c>
      <c r="M37" s="26">
        <v>454767494</v>
      </c>
      <c r="N37" s="26">
        <v>113766117</v>
      </c>
      <c r="O37" s="26">
        <v>140</v>
      </c>
    </row>
    <row r="38" spans="1:15">
      <c r="A38" s="26" t="s">
        <v>4832</v>
      </c>
      <c r="B38" s="26" t="s">
        <v>70</v>
      </c>
      <c r="C38" s="26" t="s">
        <v>4810</v>
      </c>
      <c r="D38" s="26" t="s">
        <v>4810</v>
      </c>
      <c r="E38" s="26">
        <v>292</v>
      </c>
      <c r="F38" s="26">
        <v>292</v>
      </c>
      <c r="G38" s="26">
        <v>48578</v>
      </c>
      <c r="H38" s="26">
        <v>24532</v>
      </c>
      <c r="J38" s="26">
        <v>339</v>
      </c>
      <c r="K38" s="26">
        <v>339245239434094</v>
      </c>
      <c r="L38" s="26" t="s">
        <v>123</v>
      </c>
      <c r="M38" s="26">
        <v>454767494</v>
      </c>
      <c r="N38" s="26">
        <v>113766117</v>
      </c>
      <c r="O38" s="26">
        <v>240</v>
      </c>
    </row>
    <row r="39" spans="1:15">
      <c r="A39" s="26" t="s">
        <v>4833</v>
      </c>
      <c r="B39" s="26" t="s">
        <v>70</v>
      </c>
      <c r="C39" s="26" t="s">
        <v>4810</v>
      </c>
      <c r="D39" s="26" t="s">
        <v>4810</v>
      </c>
      <c r="E39" s="26">
        <v>292</v>
      </c>
      <c r="F39" s="26">
        <v>292</v>
      </c>
      <c r="G39" s="26">
        <v>48579</v>
      </c>
      <c r="H39" s="26">
        <v>24532</v>
      </c>
      <c r="J39" s="26">
        <v>319</v>
      </c>
      <c r="K39" s="26">
        <v>337643379824638</v>
      </c>
      <c r="L39" s="26" t="s">
        <v>123</v>
      </c>
      <c r="M39" s="26">
        <v>454767494</v>
      </c>
      <c r="N39" s="26">
        <v>113766117</v>
      </c>
      <c r="O39" s="26">
        <v>340</v>
      </c>
    </row>
    <row r="40" spans="1:15">
      <c r="A40" s="26" t="s">
        <v>4437</v>
      </c>
      <c r="B40" s="26" t="s">
        <v>69</v>
      </c>
      <c r="C40" s="26" t="s">
        <v>4810</v>
      </c>
      <c r="D40" s="26" t="s">
        <v>4810</v>
      </c>
      <c r="E40" s="26">
        <v>292</v>
      </c>
      <c r="F40" s="26">
        <v>292</v>
      </c>
      <c r="G40" s="26">
        <v>22578</v>
      </c>
      <c r="H40" s="26">
        <v>24532</v>
      </c>
      <c r="I40" s="26">
        <v>477</v>
      </c>
      <c r="J40" s="26">
        <v>477</v>
      </c>
      <c r="L40" s="26" t="s">
        <v>123</v>
      </c>
      <c r="M40" s="26" t="s">
        <v>4793</v>
      </c>
      <c r="N40" s="26" t="s">
        <v>4794</v>
      </c>
      <c r="O40" s="26">
        <v>140</v>
      </c>
    </row>
    <row r="41" spans="1:15">
      <c r="A41" s="26" t="s">
        <v>4441</v>
      </c>
      <c r="B41" s="26" t="s">
        <v>69</v>
      </c>
      <c r="C41" s="26" t="s">
        <v>4810</v>
      </c>
      <c r="D41" s="26" t="s">
        <v>4810</v>
      </c>
      <c r="E41" s="26">
        <v>292</v>
      </c>
      <c r="F41" s="26">
        <v>292</v>
      </c>
      <c r="G41" s="26">
        <v>22579</v>
      </c>
      <c r="H41" s="26">
        <v>24532</v>
      </c>
      <c r="I41" s="26">
        <v>478</v>
      </c>
      <c r="J41" s="26">
        <v>478</v>
      </c>
      <c r="L41" s="26" t="s">
        <v>123</v>
      </c>
      <c r="M41" s="26" t="s">
        <v>4793</v>
      </c>
      <c r="N41" s="26" t="s">
        <v>4794</v>
      </c>
      <c r="O41" s="26">
        <v>240</v>
      </c>
    </row>
    <row r="42" spans="1:15">
      <c r="A42" s="26" t="s">
        <v>4445</v>
      </c>
      <c r="B42" s="26" t="s">
        <v>69</v>
      </c>
      <c r="C42" s="26" t="s">
        <v>4810</v>
      </c>
      <c r="D42" s="26" t="s">
        <v>4810</v>
      </c>
      <c r="E42" s="26">
        <v>292</v>
      </c>
      <c r="F42" s="26">
        <v>292</v>
      </c>
      <c r="G42" s="26">
        <v>22580</v>
      </c>
      <c r="H42" s="26">
        <v>24532</v>
      </c>
      <c r="I42" s="26">
        <v>479</v>
      </c>
      <c r="J42" s="26">
        <v>479</v>
      </c>
      <c r="L42" s="26" t="s">
        <v>123</v>
      </c>
      <c r="M42" s="26" t="s">
        <v>4793</v>
      </c>
      <c r="N42" s="26" t="s">
        <v>4794</v>
      </c>
      <c r="O42" s="26">
        <v>340</v>
      </c>
    </row>
    <row r="43" spans="1:15">
      <c r="A43" s="26" t="s">
        <v>4439</v>
      </c>
      <c r="B43" s="26" t="s">
        <v>66</v>
      </c>
      <c r="C43" s="26" t="s">
        <v>4810</v>
      </c>
      <c r="D43" s="26" t="s">
        <v>4810</v>
      </c>
      <c r="E43" s="26">
        <v>292</v>
      </c>
      <c r="F43" s="26">
        <v>292</v>
      </c>
      <c r="G43" s="26">
        <v>14118</v>
      </c>
      <c r="H43" s="26">
        <v>24532</v>
      </c>
      <c r="I43" s="26">
        <v>477</v>
      </c>
      <c r="J43" s="26">
        <v>477</v>
      </c>
      <c r="L43" s="26" t="s">
        <v>123</v>
      </c>
      <c r="M43" s="26" t="s">
        <v>4793</v>
      </c>
      <c r="N43" s="26" t="s">
        <v>4794</v>
      </c>
      <c r="O43" s="26">
        <v>140</v>
      </c>
    </row>
    <row r="44" spans="1:15">
      <c r="A44" s="26" t="s">
        <v>4443</v>
      </c>
      <c r="B44" s="26" t="s">
        <v>66</v>
      </c>
      <c r="C44" s="26" t="s">
        <v>4810</v>
      </c>
      <c r="D44" s="26" t="s">
        <v>4810</v>
      </c>
      <c r="E44" s="26">
        <v>292</v>
      </c>
      <c r="F44" s="26">
        <v>292</v>
      </c>
      <c r="G44" s="26">
        <v>14119</v>
      </c>
      <c r="H44" s="26">
        <v>24532</v>
      </c>
      <c r="I44" s="26">
        <v>478</v>
      </c>
      <c r="J44" s="26">
        <v>478</v>
      </c>
      <c r="L44" s="26" t="s">
        <v>123</v>
      </c>
      <c r="M44" s="26" t="s">
        <v>4793</v>
      </c>
      <c r="N44" s="26" t="s">
        <v>4794</v>
      </c>
      <c r="O44" s="26">
        <v>240</v>
      </c>
    </row>
    <row r="45" spans="1:15">
      <c r="A45" s="26" t="s">
        <v>4447</v>
      </c>
      <c r="B45" s="26" t="s">
        <v>66</v>
      </c>
      <c r="C45" s="26" t="s">
        <v>4810</v>
      </c>
      <c r="D45" s="26" t="s">
        <v>4810</v>
      </c>
      <c r="E45" s="26">
        <v>292</v>
      </c>
      <c r="F45" s="26">
        <v>292</v>
      </c>
      <c r="G45" s="26">
        <v>14120</v>
      </c>
      <c r="H45" s="26">
        <v>24532</v>
      </c>
      <c r="I45" s="26">
        <v>479</v>
      </c>
      <c r="J45" s="26">
        <v>479</v>
      </c>
      <c r="L45" s="26" t="s">
        <v>123</v>
      </c>
      <c r="M45" s="26" t="s">
        <v>4793</v>
      </c>
      <c r="N45" s="26" t="s">
        <v>4794</v>
      </c>
      <c r="O45" s="26">
        <v>340</v>
      </c>
    </row>
    <row r="46" spans="1:15">
      <c r="A46" s="26" t="s">
        <v>4834</v>
      </c>
      <c r="B46" s="26" t="s">
        <v>67</v>
      </c>
      <c r="C46" s="26" t="s">
        <v>4810</v>
      </c>
      <c r="D46" s="26" t="s">
        <v>4810</v>
      </c>
      <c r="E46" s="26">
        <v>292</v>
      </c>
      <c r="F46" s="26">
        <v>292</v>
      </c>
      <c r="G46" s="26">
        <v>22218</v>
      </c>
      <c r="H46" s="26">
        <v>24532</v>
      </c>
      <c r="I46" s="26">
        <v>477</v>
      </c>
      <c r="J46" s="26">
        <v>477</v>
      </c>
      <c r="L46" s="26" t="s">
        <v>123</v>
      </c>
      <c r="M46" s="26" t="s">
        <v>4793</v>
      </c>
      <c r="N46" s="26" t="s">
        <v>4794</v>
      </c>
      <c r="O46" s="26">
        <v>140</v>
      </c>
    </row>
    <row r="47" spans="1:15">
      <c r="A47" s="26" t="s">
        <v>4835</v>
      </c>
      <c r="B47" s="26" t="s">
        <v>67</v>
      </c>
      <c r="C47" s="26" t="s">
        <v>4810</v>
      </c>
      <c r="D47" s="26" t="s">
        <v>4810</v>
      </c>
      <c r="E47" s="26">
        <v>292</v>
      </c>
      <c r="F47" s="26">
        <v>292</v>
      </c>
      <c r="G47" s="26">
        <v>22219</v>
      </c>
      <c r="H47" s="26">
        <v>24532</v>
      </c>
      <c r="I47" s="26">
        <v>478</v>
      </c>
      <c r="J47" s="26">
        <v>478</v>
      </c>
      <c r="L47" s="26" t="s">
        <v>123</v>
      </c>
      <c r="M47" s="26" t="s">
        <v>4793</v>
      </c>
      <c r="N47" s="26" t="s">
        <v>4794</v>
      </c>
      <c r="O47" s="26">
        <v>240</v>
      </c>
    </row>
    <row r="48" spans="1:15">
      <c r="A48" s="26" t="s">
        <v>4836</v>
      </c>
      <c r="B48" s="26" t="s">
        <v>67</v>
      </c>
      <c r="C48" s="26" t="s">
        <v>4810</v>
      </c>
      <c r="D48" s="26" t="s">
        <v>4810</v>
      </c>
      <c r="E48" s="26">
        <v>292</v>
      </c>
      <c r="F48" s="26">
        <v>292</v>
      </c>
      <c r="G48" s="26">
        <v>22220</v>
      </c>
      <c r="H48" s="26">
        <v>24532</v>
      </c>
      <c r="I48" s="26">
        <v>479</v>
      </c>
      <c r="J48" s="26">
        <v>479</v>
      </c>
      <c r="L48" s="26" t="s">
        <v>123</v>
      </c>
      <c r="M48" s="26" t="s">
        <v>4793</v>
      </c>
      <c r="N48" s="26" t="s">
        <v>4794</v>
      </c>
      <c r="O48" s="26">
        <v>340</v>
      </c>
    </row>
    <row r="49" spans="1:15">
      <c r="A49" s="26" t="s">
        <v>4837</v>
      </c>
      <c r="B49" s="26" t="s">
        <v>68</v>
      </c>
      <c r="C49" s="26" t="s">
        <v>4810</v>
      </c>
      <c r="D49" s="26" t="s">
        <v>4810</v>
      </c>
      <c r="E49" s="26">
        <v>292</v>
      </c>
      <c r="F49" s="26">
        <v>292</v>
      </c>
      <c r="G49" s="26">
        <v>48574</v>
      </c>
      <c r="H49" s="26">
        <v>24532</v>
      </c>
      <c r="J49" s="26">
        <v>477</v>
      </c>
      <c r="K49" s="26">
        <v>336689286116651</v>
      </c>
      <c r="L49" s="26" t="s">
        <v>123</v>
      </c>
      <c r="M49" s="26">
        <v>454767494</v>
      </c>
      <c r="N49" s="26">
        <v>113766117</v>
      </c>
      <c r="O49" s="26">
        <v>140</v>
      </c>
    </row>
    <row r="50" spans="1:15">
      <c r="A50" s="26" t="s">
        <v>4838</v>
      </c>
      <c r="B50" s="26" t="s">
        <v>68</v>
      </c>
      <c r="C50" s="26" t="s">
        <v>4810</v>
      </c>
      <c r="D50" s="26" t="s">
        <v>4810</v>
      </c>
      <c r="E50" s="26">
        <v>292</v>
      </c>
      <c r="F50" s="26">
        <v>292</v>
      </c>
      <c r="G50" s="26">
        <v>48575</v>
      </c>
      <c r="H50" s="26">
        <v>24532</v>
      </c>
      <c r="J50" s="26">
        <v>76</v>
      </c>
      <c r="K50" s="26">
        <v>333272123653838</v>
      </c>
      <c r="L50" s="26" t="s">
        <v>123</v>
      </c>
      <c r="M50" s="26">
        <v>454767494</v>
      </c>
      <c r="N50" s="26">
        <v>113766117</v>
      </c>
      <c r="O50" s="26">
        <v>240</v>
      </c>
    </row>
    <row r="51" spans="1:15">
      <c r="A51" s="26" t="s">
        <v>4839</v>
      </c>
      <c r="B51" s="26" t="s">
        <v>68</v>
      </c>
      <c r="C51" s="26" t="s">
        <v>4810</v>
      </c>
      <c r="D51" s="26" t="s">
        <v>4810</v>
      </c>
      <c r="E51" s="26">
        <v>292</v>
      </c>
      <c r="F51" s="26">
        <v>292</v>
      </c>
      <c r="G51" s="26">
        <v>48576</v>
      </c>
      <c r="H51" s="26">
        <v>24532</v>
      </c>
      <c r="J51" s="26">
        <v>172</v>
      </c>
      <c r="K51" s="26">
        <v>332787127403504</v>
      </c>
      <c r="L51" s="26" t="s">
        <v>123</v>
      </c>
      <c r="M51" s="26">
        <v>454767494</v>
      </c>
      <c r="N51" s="26">
        <v>113766117</v>
      </c>
      <c r="O51" s="26">
        <v>340</v>
      </c>
    </row>
    <row r="52" spans="1:15">
      <c r="A52" s="26" t="s">
        <v>4840</v>
      </c>
      <c r="B52" s="26" t="s">
        <v>70</v>
      </c>
      <c r="C52" s="26" t="s">
        <v>4810</v>
      </c>
      <c r="D52" s="26" t="s">
        <v>4810</v>
      </c>
      <c r="E52" s="26">
        <v>292</v>
      </c>
      <c r="F52" s="26">
        <v>292</v>
      </c>
      <c r="G52" s="26">
        <v>48638</v>
      </c>
      <c r="H52" s="26">
        <v>24532</v>
      </c>
      <c r="J52" s="26">
        <v>440</v>
      </c>
      <c r="K52" s="26">
        <v>343898677383855</v>
      </c>
      <c r="L52" s="26" t="s">
        <v>131</v>
      </c>
      <c r="M52" s="26">
        <v>455083885</v>
      </c>
      <c r="N52" s="26">
        <v>113914165</v>
      </c>
      <c r="O52" s="26">
        <v>60</v>
      </c>
    </row>
    <row r="53" spans="1:15">
      <c r="A53" s="26" t="s">
        <v>4841</v>
      </c>
      <c r="B53" s="26" t="s">
        <v>70</v>
      </c>
      <c r="C53" s="26" t="s">
        <v>4810</v>
      </c>
      <c r="D53" s="26" t="s">
        <v>4810</v>
      </c>
      <c r="E53" s="26">
        <v>292</v>
      </c>
      <c r="F53" s="26">
        <v>292</v>
      </c>
      <c r="G53" s="26">
        <v>48639</v>
      </c>
      <c r="H53" s="26">
        <v>24532</v>
      </c>
      <c r="J53" s="26">
        <v>288</v>
      </c>
      <c r="K53" s="26">
        <v>337785588696635</v>
      </c>
      <c r="L53" s="26" t="s">
        <v>131</v>
      </c>
      <c r="M53" s="26">
        <v>455083885</v>
      </c>
      <c r="N53" s="26">
        <v>113914165</v>
      </c>
      <c r="O53" s="26">
        <v>280</v>
      </c>
    </row>
    <row r="54" spans="1:15">
      <c r="A54" s="26" t="s">
        <v>4842</v>
      </c>
      <c r="B54" s="26" t="s">
        <v>70</v>
      </c>
      <c r="C54" s="26" t="s">
        <v>4810</v>
      </c>
      <c r="D54" s="26" t="s">
        <v>4810</v>
      </c>
      <c r="E54" s="26">
        <v>292</v>
      </c>
      <c r="F54" s="26">
        <v>292</v>
      </c>
      <c r="G54" s="26">
        <v>48640</v>
      </c>
      <c r="H54" s="26">
        <v>24532</v>
      </c>
      <c r="J54" s="26">
        <v>206</v>
      </c>
      <c r="K54" s="26">
        <v>336960542574615</v>
      </c>
      <c r="L54" s="26" t="s">
        <v>131</v>
      </c>
      <c r="M54" s="26">
        <v>455083885</v>
      </c>
      <c r="N54" s="26">
        <v>113914165</v>
      </c>
      <c r="O54" s="26">
        <v>350</v>
      </c>
    </row>
    <row r="55" spans="1:15">
      <c r="A55" s="26" t="s">
        <v>4460</v>
      </c>
      <c r="B55" s="26" t="s">
        <v>69</v>
      </c>
      <c r="C55" s="26" t="s">
        <v>4810</v>
      </c>
      <c r="D55" s="26" t="s">
        <v>4810</v>
      </c>
      <c r="E55" s="26">
        <v>292</v>
      </c>
      <c r="F55" s="26">
        <v>292</v>
      </c>
      <c r="G55" s="26">
        <v>22641</v>
      </c>
      <c r="H55" s="26">
        <v>24532</v>
      </c>
      <c r="I55" s="26">
        <v>186</v>
      </c>
      <c r="J55" s="26">
        <v>186</v>
      </c>
      <c r="L55" s="26" t="s">
        <v>131</v>
      </c>
      <c r="M55" s="26" t="s">
        <v>4795</v>
      </c>
      <c r="N55" s="26" t="s">
        <v>4796</v>
      </c>
      <c r="O55" s="26">
        <v>60</v>
      </c>
    </row>
    <row r="56" spans="1:15">
      <c r="A56" s="26" t="s">
        <v>4465</v>
      </c>
      <c r="B56" s="26" t="s">
        <v>69</v>
      </c>
      <c r="C56" s="26" t="s">
        <v>4810</v>
      </c>
      <c r="D56" s="26" t="s">
        <v>4810</v>
      </c>
      <c r="E56" s="26">
        <v>292</v>
      </c>
      <c r="F56" s="26">
        <v>292</v>
      </c>
      <c r="G56" s="26">
        <v>22642</v>
      </c>
      <c r="H56" s="26">
        <v>24532</v>
      </c>
      <c r="I56" s="26">
        <v>471</v>
      </c>
      <c r="J56" s="26">
        <v>471</v>
      </c>
      <c r="L56" s="26" t="s">
        <v>131</v>
      </c>
      <c r="M56" s="26" t="s">
        <v>4795</v>
      </c>
      <c r="N56" s="26" t="s">
        <v>4796</v>
      </c>
      <c r="O56" s="26">
        <v>280</v>
      </c>
    </row>
    <row r="57" spans="1:15">
      <c r="A57" s="26" t="s">
        <v>4469</v>
      </c>
      <c r="B57" s="26" t="s">
        <v>69</v>
      </c>
      <c r="C57" s="26" t="s">
        <v>4810</v>
      </c>
      <c r="D57" s="26" t="s">
        <v>4810</v>
      </c>
      <c r="E57" s="26">
        <v>292</v>
      </c>
      <c r="F57" s="26">
        <v>292</v>
      </c>
      <c r="G57" s="26">
        <v>22643</v>
      </c>
      <c r="H57" s="26">
        <v>24532</v>
      </c>
      <c r="I57" s="26">
        <v>473</v>
      </c>
      <c r="J57" s="26">
        <v>473</v>
      </c>
      <c r="L57" s="26" t="s">
        <v>131</v>
      </c>
      <c r="M57" s="26" t="s">
        <v>4795</v>
      </c>
      <c r="N57" s="26" t="s">
        <v>4796</v>
      </c>
      <c r="O57" s="26">
        <v>350</v>
      </c>
    </row>
    <row r="58" spans="1:15">
      <c r="A58" s="26" t="s">
        <v>4462</v>
      </c>
      <c r="B58" s="26" t="s">
        <v>66</v>
      </c>
      <c r="C58" s="26" t="s">
        <v>4810</v>
      </c>
      <c r="D58" s="26" t="s">
        <v>4810</v>
      </c>
      <c r="E58" s="26">
        <v>292</v>
      </c>
      <c r="F58" s="26">
        <v>292</v>
      </c>
      <c r="G58" s="26">
        <v>14181</v>
      </c>
      <c r="H58" s="26">
        <v>24532</v>
      </c>
      <c r="I58" s="26">
        <v>186</v>
      </c>
      <c r="J58" s="26">
        <v>186</v>
      </c>
      <c r="L58" s="26" t="s">
        <v>131</v>
      </c>
      <c r="M58" s="26" t="s">
        <v>4795</v>
      </c>
      <c r="N58" s="26" t="s">
        <v>4796</v>
      </c>
      <c r="O58" s="26">
        <v>60</v>
      </c>
    </row>
    <row r="59" spans="1:15">
      <c r="A59" s="26" t="s">
        <v>4467</v>
      </c>
      <c r="B59" s="26" t="s">
        <v>66</v>
      </c>
      <c r="C59" s="26" t="s">
        <v>4810</v>
      </c>
      <c r="D59" s="26" t="s">
        <v>4810</v>
      </c>
      <c r="E59" s="26">
        <v>292</v>
      </c>
      <c r="F59" s="26">
        <v>292</v>
      </c>
      <c r="G59" s="26">
        <v>14182</v>
      </c>
      <c r="H59" s="26">
        <v>24532</v>
      </c>
      <c r="I59" s="26">
        <v>471</v>
      </c>
      <c r="J59" s="26">
        <v>471</v>
      </c>
      <c r="L59" s="26" t="s">
        <v>131</v>
      </c>
      <c r="M59" s="26" t="s">
        <v>4795</v>
      </c>
      <c r="N59" s="26" t="s">
        <v>4796</v>
      </c>
      <c r="O59" s="26">
        <v>280</v>
      </c>
    </row>
    <row r="60" spans="1:15">
      <c r="A60" s="26" t="s">
        <v>4471</v>
      </c>
      <c r="B60" s="26" t="s">
        <v>66</v>
      </c>
      <c r="C60" s="26" t="s">
        <v>4810</v>
      </c>
      <c r="D60" s="26" t="s">
        <v>4810</v>
      </c>
      <c r="E60" s="26">
        <v>292</v>
      </c>
      <c r="F60" s="26">
        <v>292</v>
      </c>
      <c r="G60" s="26">
        <v>14183</v>
      </c>
      <c r="H60" s="26">
        <v>24532</v>
      </c>
      <c r="I60" s="26">
        <v>473</v>
      </c>
      <c r="J60" s="26">
        <v>473</v>
      </c>
      <c r="L60" s="26" t="s">
        <v>131</v>
      </c>
      <c r="M60" s="26" t="s">
        <v>4795</v>
      </c>
      <c r="N60" s="26" t="s">
        <v>4796</v>
      </c>
      <c r="O60" s="26">
        <v>350</v>
      </c>
    </row>
    <row r="61" spans="1:15">
      <c r="A61" s="26" t="s">
        <v>4843</v>
      </c>
      <c r="B61" s="26" t="s">
        <v>67</v>
      </c>
      <c r="C61" s="26" t="s">
        <v>4810</v>
      </c>
      <c r="D61" s="26" t="s">
        <v>4810</v>
      </c>
      <c r="E61" s="26">
        <v>292</v>
      </c>
      <c r="F61" s="26">
        <v>292</v>
      </c>
      <c r="G61" s="26">
        <v>22281</v>
      </c>
      <c r="H61" s="26">
        <v>24532</v>
      </c>
      <c r="I61" s="26">
        <v>186</v>
      </c>
      <c r="J61" s="26">
        <v>186</v>
      </c>
      <c r="L61" s="26" t="s">
        <v>131</v>
      </c>
      <c r="M61" s="26" t="s">
        <v>4795</v>
      </c>
      <c r="N61" s="26" t="s">
        <v>4796</v>
      </c>
      <c r="O61" s="26">
        <v>60</v>
      </c>
    </row>
    <row r="62" spans="1:15">
      <c r="A62" s="26" t="s">
        <v>4844</v>
      </c>
      <c r="B62" s="26" t="s">
        <v>67</v>
      </c>
      <c r="C62" s="26" t="s">
        <v>4810</v>
      </c>
      <c r="D62" s="26" t="s">
        <v>4810</v>
      </c>
      <c r="E62" s="26">
        <v>292</v>
      </c>
      <c r="F62" s="26">
        <v>292</v>
      </c>
      <c r="G62" s="26">
        <v>22282</v>
      </c>
      <c r="H62" s="26">
        <v>24532</v>
      </c>
      <c r="I62" s="26">
        <v>471</v>
      </c>
      <c r="J62" s="26">
        <v>471</v>
      </c>
      <c r="L62" s="26" t="s">
        <v>131</v>
      </c>
      <c r="M62" s="26" t="s">
        <v>4795</v>
      </c>
      <c r="N62" s="26" t="s">
        <v>4796</v>
      </c>
      <c r="O62" s="26">
        <v>280</v>
      </c>
    </row>
    <row r="63" spans="1:15">
      <c r="A63" s="26" t="s">
        <v>4845</v>
      </c>
      <c r="B63" s="26" t="s">
        <v>67</v>
      </c>
      <c r="C63" s="26" t="s">
        <v>4810</v>
      </c>
      <c r="D63" s="26" t="s">
        <v>4810</v>
      </c>
      <c r="E63" s="26">
        <v>292</v>
      </c>
      <c r="F63" s="26">
        <v>292</v>
      </c>
      <c r="G63" s="26">
        <v>22283</v>
      </c>
      <c r="H63" s="26">
        <v>24532</v>
      </c>
      <c r="I63" s="26">
        <v>473</v>
      </c>
      <c r="J63" s="26">
        <v>473</v>
      </c>
      <c r="L63" s="26" t="s">
        <v>131</v>
      </c>
      <c r="M63" s="26" t="s">
        <v>4795</v>
      </c>
      <c r="N63" s="26" t="s">
        <v>4796</v>
      </c>
      <c r="O63" s="26">
        <v>350</v>
      </c>
    </row>
    <row r="64" spans="1:15">
      <c r="A64" s="26" t="s">
        <v>4846</v>
      </c>
      <c r="B64" s="26" t="s">
        <v>68</v>
      </c>
      <c r="C64" s="26" t="s">
        <v>4810</v>
      </c>
      <c r="D64" s="26" t="s">
        <v>4810</v>
      </c>
      <c r="E64" s="26">
        <v>292</v>
      </c>
      <c r="F64" s="26">
        <v>292</v>
      </c>
      <c r="G64" s="26">
        <v>42293</v>
      </c>
      <c r="H64" s="26">
        <v>24532</v>
      </c>
      <c r="I64" s="26">
        <v>186</v>
      </c>
      <c r="J64" s="26">
        <v>186</v>
      </c>
      <c r="L64" s="26" t="s">
        <v>131</v>
      </c>
      <c r="M64" s="26" t="s">
        <v>4795</v>
      </c>
      <c r="N64" s="26" t="s">
        <v>4796</v>
      </c>
      <c r="O64" s="26">
        <v>60</v>
      </c>
    </row>
    <row r="65" spans="1:15">
      <c r="A65" s="26" t="s">
        <v>4847</v>
      </c>
      <c r="B65" s="26" t="s">
        <v>68</v>
      </c>
      <c r="C65" s="26" t="s">
        <v>4810</v>
      </c>
      <c r="D65" s="26" t="s">
        <v>4810</v>
      </c>
      <c r="E65" s="26">
        <v>292</v>
      </c>
      <c r="F65" s="26">
        <v>292</v>
      </c>
      <c r="G65" s="26">
        <v>42294</v>
      </c>
      <c r="H65" s="26">
        <v>24532</v>
      </c>
      <c r="I65" s="26">
        <v>471</v>
      </c>
      <c r="J65" s="26">
        <v>471</v>
      </c>
      <c r="L65" s="26" t="s">
        <v>131</v>
      </c>
      <c r="M65" s="26" t="s">
        <v>4795</v>
      </c>
      <c r="N65" s="26" t="s">
        <v>4796</v>
      </c>
      <c r="O65" s="26">
        <v>280</v>
      </c>
    </row>
    <row r="66" spans="1:15">
      <c r="A66" s="26" t="s">
        <v>4848</v>
      </c>
      <c r="B66" s="26" t="s">
        <v>68</v>
      </c>
      <c r="C66" s="26" t="s">
        <v>4810</v>
      </c>
      <c r="D66" s="26" t="s">
        <v>4810</v>
      </c>
      <c r="E66" s="26">
        <v>292</v>
      </c>
      <c r="F66" s="26">
        <v>292</v>
      </c>
      <c r="G66" s="26">
        <v>42295</v>
      </c>
      <c r="H66" s="26">
        <v>24532</v>
      </c>
      <c r="I66" s="26">
        <v>473</v>
      </c>
      <c r="J66" s="26">
        <v>473</v>
      </c>
      <c r="L66" s="26" t="s">
        <v>131</v>
      </c>
      <c r="M66" s="26" t="s">
        <v>4795</v>
      </c>
      <c r="N66" s="26" t="s">
        <v>4796</v>
      </c>
      <c r="O66" s="26">
        <v>350</v>
      </c>
    </row>
    <row r="67" spans="1:15">
      <c r="A67" s="26" t="s">
        <v>4481</v>
      </c>
      <c r="B67" s="26" t="s">
        <v>69</v>
      </c>
      <c r="C67" s="26" t="s">
        <v>4810</v>
      </c>
      <c r="D67" s="26" t="s">
        <v>4810</v>
      </c>
      <c r="E67" s="26">
        <v>292</v>
      </c>
      <c r="F67" s="26">
        <v>292</v>
      </c>
      <c r="G67" s="26">
        <v>22647</v>
      </c>
      <c r="H67" s="26">
        <v>24532</v>
      </c>
      <c r="I67" s="26">
        <v>142</v>
      </c>
      <c r="J67" s="26">
        <v>142</v>
      </c>
      <c r="L67" s="26" t="s">
        <v>131</v>
      </c>
      <c r="M67" s="26" t="s">
        <v>4797</v>
      </c>
      <c r="N67" s="26" t="s">
        <v>4798</v>
      </c>
      <c r="O67" s="26">
        <v>50</v>
      </c>
    </row>
    <row r="68" spans="1:15">
      <c r="A68" s="26" t="s">
        <v>4484</v>
      </c>
      <c r="B68" s="26" t="s">
        <v>69</v>
      </c>
      <c r="C68" s="26" t="s">
        <v>4810</v>
      </c>
      <c r="D68" s="26" t="s">
        <v>4810</v>
      </c>
      <c r="E68" s="26">
        <v>292</v>
      </c>
      <c r="F68" s="26">
        <v>292</v>
      </c>
      <c r="G68" s="26">
        <v>22648</v>
      </c>
      <c r="H68" s="26">
        <v>24532</v>
      </c>
      <c r="I68" s="26">
        <v>143</v>
      </c>
      <c r="J68" s="26">
        <v>143</v>
      </c>
      <c r="L68" s="26" t="s">
        <v>131</v>
      </c>
      <c r="M68" s="26" t="s">
        <v>4797</v>
      </c>
      <c r="N68" s="26" t="s">
        <v>4798</v>
      </c>
      <c r="O68" s="26">
        <v>120</v>
      </c>
    </row>
    <row r="69" spans="1:15">
      <c r="A69" s="26" t="s">
        <v>4483</v>
      </c>
      <c r="B69" s="26" t="s">
        <v>66</v>
      </c>
      <c r="C69" s="26" t="s">
        <v>4810</v>
      </c>
      <c r="D69" s="26" t="s">
        <v>4810</v>
      </c>
      <c r="E69" s="26">
        <v>292</v>
      </c>
      <c r="F69" s="26">
        <v>292</v>
      </c>
      <c r="G69" s="26">
        <v>14187</v>
      </c>
      <c r="H69" s="26">
        <v>24532</v>
      </c>
      <c r="I69" s="26">
        <v>142</v>
      </c>
      <c r="J69" s="26">
        <v>142</v>
      </c>
      <c r="L69" s="26" t="s">
        <v>131</v>
      </c>
      <c r="M69" s="26" t="s">
        <v>4797</v>
      </c>
      <c r="N69" s="26" t="s">
        <v>4798</v>
      </c>
      <c r="O69" s="26">
        <v>60</v>
      </c>
    </row>
    <row r="70" spans="1:15">
      <c r="A70" s="26" t="s">
        <v>4486</v>
      </c>
      <c r="B70" s="26" t="s">
        <v>66</v>
      </c>
      <c r="C70" s="26" t="s">
        <v>4810</v>
      </c>
      <c r="D70" s="26" t="s">
        <v>4810</v>
      </c>
      <c r="E70" s="26">
        <v>292</v>
      </c>
      <c r="F70" s="26">
        <v>292</v>
      </c>
      <c r="G70" s="26">
        <v>14188</v>
      </c>
      <c r="H70" s="26">
        <v>24532</v>
      </c>
      <c r="I70" s="26">
        <v>143</v>
      </c>
      <c r="J70" s="26">
        <v>143</v>
      </c>
      <c r="L70" s="26" t="s">
        <v>131</v>
      </c>
      <c r="M70" s="26" t="s">
        <v>4797</v>
      </c>
      <c r="N70" s="26" t="s">
        <v>4798</v>
      </c>
      <c r="O70" s="26">
        <v>120</v>
      </c>
    </row>
    <row r="71" spans="1:15">
      <c r="A71" s="26" t="s">
        <v>4849</v>
      </c>
      <c r="B71" s="26" t="s">
        <v>67</v>
      </c>
      <c r="C71" s="26" t="s">
        <v>4810</v>
      </c>
      <c r="D71" s="26" t="s">
        <v>4810</v>
      </c>
      <c r="E71" s="26">
        <v>292</v>
      </c>
      <c r="F71" s="26">
        <v>292</v>
      </c>
      <c r="G71" s="26">
        <v>22287</v>
      </c>
      <c r="H71" s="26">
        <v>24532</v>
      </c>
      <c r="I71" s="26">
        <v>142</v>
      </c>
      <c r="J71" s="26">
        <v>142</v>
      </c>
      <c r="L71" s="26" t="s">
        <v>131</v>
      </c>
      <c r="M71" s="26" t="s">
        <v>4797</v>
      </c>
      <c r="N71" s="26" t="s">
        <v>4798</v>
      </c>
      <c r="O71" s="26">
        <v>60</v>
      </c>
    </row>
    <row r="72" spans="1:15">
      <c r="A72" s="26" t="s">
        <v>4850</v>
      </c>
      <c r="B72" s="26" t="s">
        <v>67</v>
      </c>
      <c r="C72" s="26" t="s">
        <v>4810</v>
      </c>
      <c r="D72" s="26" t="s">
        <v>4810</v>
      </c>
      <c r="E72" s="26">
        <v>292</v>
      </c>
      <c r="F72" s="26">
        <v>292</v>
      </c>
      <c r="G72" s="26">
        <v>22288</v>
      </c>
      <c r="H72" s="26">
        <v>24532</v>
      </c>
      <c r="I72" s="26">
        <v>143</v>
      </c>
      <c r="J72" s="26">
        <v>143</v>
      </c>
      <c r="L72" s="26" t="s">
        <v>131</v>
      </c>
      <c r="M72" s="26" t="s">
        <v>4797</v>
      </c>
      <c r="N72" s="26" t="s">
        <v>4798</v>
      </c>
      <c r="O72" s="26">
        <v>120</v>
      </c>
    </row>
    <row r="73" spans="1:15">
      <c r="A73" s="26" t="s">
        <v>4851</v>
      </c>
      <c r="B73" s="26" t="s">
        <v>68</v>
      </c>
      <c r="C73" s="26" t="s">
        <v>4810</v>
      </c>
      <c r="D73" s="26" t="s">
        <v>4810</v>
      </c>
      <c r="E73" s="26">
        <v>292</v>
      </c>
      <c r="F73" s="26">
        <v>292</v>
      </c>
      <c r="G73" s="26">
        <v>43362</v>
      </c>
      <c r="H73" s="26">
        <v>24532</v>
      </c>
      <c r="I73" s="26">
        <v>142</v>
      </c>
      <c r="J73" s="26">
        <v>142</v>
      </c>
      <c r="L73" s="26" t="s">
        <v>131</v>
      </c>
      <c r="M73" s="26" t="s">
        <v>4797</v>
      </c>
      <c r="N73" s="26" t="s">
        <v>4798</v>
      </c>
      <c r="O73" s="26">
        <v>60</v>
      </c>
    </row>
    <row r="74" spans="1:15">
      <c r="A74" s="26" t="s">
        <v>4852</v>
      </c>
      <c r="B74" s="26" t="s">
        <v>68</v>
      </c>
      <c r="C74" s="26" t="s">
        <v>4810</v>
      </c>
      <c r="D74" s="26" t="s">
        <v>4810</v>
      </c>
      <c r="E74" s="26">
        <v>292</v>
      </c>
      <c r="F74" s="26">
        <v>292</v>
      </c>
      <c r="G74" s="26">
        <v>43363</v>
      </c>
      <c r="H74" s="26">
        <v>24532</v>
      </c>
      <c r="I74" s="26">
        <v>143</v>
      </c>
      <c r="J74" s="26">
        <v>143</v>
      </c>
      <c r="L74" s="26" t="s">
        <v>131</v>
      </c>
      <c r="M74" s="26" t="s">
        <v>4797</v>
      </c>
      <c r="N74" s="26" t="s">
        <v>4798</v>
      </c>
      <c r="O74" s="26">
        <v>120</v>
      </c>
    </row>
    <row r="75" spans="1:15">
      <c r="A75" s="26" t="s">
        <v>4853</v>
      </c>
      <c r="B75" s="26" t="s">
        <v>70</v>
      </c>
      <c r="C75" s="26" t="s">
        <v>4810</v>
      </c>
      <c r="D75" s="26" t="s">
        <v>4810</v>
      </c>
      <c r="E75" s="26">
        <v>292</v>
      </c>
      <c r="F75" s="26">
        <v>292</v>
      </c>
      <c r="G75" s="26">
        <v>48648</v>
      </c>
      <c r="H75" s="26">
        <v>24532</v>
      </c>
      <c r="J75" s="26">
        <v>368</v>
      </c>
      <c r="K75" s="26">
        <v>361445466234908</v>
      </c>
      <c r="L75" s="26" t="s">
        <v>131</v>
      </c>
      <c r="M75" s="26">
        <v>455251656</v>
      </c>
      <c r="N75" s="26">
        <v>113349438</v>
      </c>
      <c r="O75" s="26">
        <v>40</v>
      </c>
    </row>
    <row r="76" spans="1:15">
      <c r="A76" s="26" t="s">
        <v>4854</v>
      </c>
      <c r="B76" s="26" t="s">
        <v>70</v>
      </c>
      <c r="C76" s="26" t="s">
        <v>4810</v>
      </c>
      <c r="D76" s="26" t="s">
        <v>4810</v>
      </c>
      <c r="E76" s="26">
        <v>292</v>
      </c>
      <c r="F76" s="26">
        <v>292</v>
      </c>
      <c r="G76" s="26">
        <v>48649</v>
      </c>
      <c r="H76" s="26">
        <v>24532</v>
      </c>
      <c r="J76" s="26">
        <v>84</v>
      </c>
      <c r="K76" s="26">
        <v>350459056613759</v>
      </c>
      <c r="L76" s="26" t="s">
        <v>131</v>
      </c>
      <c r="M76" s="26">
        <v>455251656</v>
      </c>
      <c r="N76" s="26">
        <v>113349438</v>
      </c>
      <c r="O76" s="26">
        <v>170</v>
      </c>
    </row>
    <row r="77" spans="1:15">
      <c r="A77" s="26" t="s">
        <v>4855</v>
      </c>
      <c r="B77" s="26" t="s">
        <v>70</v>
      </c>
      <c r="C77" s="26" t="s">
        <v>4810</v>
      </c>
      <c r="D77" s="26" t="s">
        <v>4810</v>
      </c>
      <c r="E77" s="26">
        <v>292</v>
      </c>
      <c r="F77" s="26">
        <v>292</v>
      </c>
      <c r="G77" s="26">
        <v>48650</v>
      </c>
      <c r="H77" s="26">
        <v>24532</v>
      </c>
      <c r="J77" s="26">
        <v>20</v>
      </c>
      <c r="K77" s="26">
        <v>35000040090653</v>
      </c>
      <c r="L77" s="26" t="s">
        <v>131</v>
      </c>
      <c r="M77" s="26">
        <v>455251656</v>
      </c>
      <c r="N77" s="26">
        <v>113349438</v>
      </c>
      <c r="O77" s="26">
        <v>290</v>
      </c>
    </row>
    <row r="78" spans="1:15">
      <c r="A78" s="26" t="s">
        <v>4499</v>
      </c>
      <c r="B78" s="26" t="s">
        <v>69</v>
      </c>
      <c r="C78" s="26" t="s">
        <v>4810</v>
      </c>
      <c r="D78" s="26" t="s">
        <v>4810</v>
      </c>
      <c r="E78" s="26">
        <v>292</v>
      </c>
      <c r="F78" s="26">
        <v>292</v>
      </c>
      <c r="G78" s="26">
        <v>22650</v>
      </c>
      <c r="H78" s="26">
        <v>24532</v>
      </c>
      <c r="I78" s="26">
        <v>240</v>
      </c>
      <c r="J78" s="26">
        <v>240</v>
      </c>
      <c r="L78" s="26" t="s">
        <v>131</v>
      </c>
      <c r="M78" s="26" t="s">
        <v>4799</v>
      </c>
      <c r="N78" s="26" t="s">
        <v>4800</v>
      </c>
      <c r="O78" s="26">
        <v>40</v>
      </c>
    </row>
    <row r="79" spans="1:15">
      <c r="A79" s="26" t="s">
        <v>4506</v>
      </c>
      <c r="B79" s="26" t="s">
        <v>69</v>
      </c>
      <c r="C79" s="26" t="s">
        <v>4810</v>
      </c>
      <c r="D79" s="26" t="s">
        <v>4810</v>
      </c>
      <c r="E79" s="26">
        <v>292</v>
      </c>
      <c r="F79" s="26">
        <v>292</v>
      </c>
      <c r="G79" s="26">
        <v>22651</v>
      </c>
      <c r="H79" s="26">
        <v>24532</v>
      </c>
      <c r="I79" s="26">
        <v>241</v>
      </c>
      <c r="J79" s="26">
        <v>241</v>
      </c>
      <c r="L79" s="26" t="s">
        <v>131</v>
      </c>
      <c r="M79" s="26" t="s">
        <v>4799</v>
      </c>
      <c r="N79" s="26" t="s">
        <v>4800</v>
      </c>
      <c r="O79" s="26">
        <v>170</v>
      </c>
    </row>
    <row r="80" spans="1:15">
      <c r="A80" s="26" t="s">
        <v>4511</v>
      </c>
      <c r="B80" s="26" t="s">
        <v>69</v>
      </c>
      <c r="C80" s="26" t="s">
        <v>4810</v>
      </c>
      <c r="D80" s="26" t="s">
        <v>4810</v>
      </c>
      <c r="E80" s="26">
        <v>292</v>
      </c>
      <c r="F80" s="26">
        <v>292</v>
      </c>
      <c r="G80" s="26">
        <v>22652</v>
      </c>
      <c r="H80" s="26">
        <v>24532</v>
      </c>
      <c r="I80" s="26">
        <v>242</v>
      </c>
      <c r="J80" s="26">
        <v>242</v>
      </c>
      <c r="L80" s="26" t="s">
        <v>131</v>
      </c>
      <c r="M80" s="26" t="s">
        <v>4799</v>
      </c>
      <c r="N80" s="26" t="s">
        <v>4800</v>
      </c>
      <c r="O80" s="26">
        <v>290</v>
      </c>
    </row>
    <row r="81" spans="1:15">
      <c r="A81" s="26" t="s">
        <v>4502</v>
      </c>
      <c r="B81" s="26" t="s">
        <v>66</v>
      </c>
      <c r="C81" s="26" t="s">
        <v>4810</v>
      </c>
      <c r="D81" s="26" t="s">
        <v>4810</v>
      </c>
      <c r="E81" s="26">
        <v>292</v>
      </c>
      <c r="F81" s="26">
        <v>292</v>
      </c>
      <c r="G81" s="26">
        <v>14190</v>
      </c>
      <c r="H81" s="26">
        <v>24532</v>
      </c>
      <c r="I81" s="26">
        <v>240</v>
      </c>
      <c r="J81" s="26">
        <v>240</v>
      </c>
      <c r="L81" s="26" t="s">
        <v>131</v>
      </c>
      <c r="M81" s="26" t="s">
        <v>4799</v>
      </c>
      <c r="N81" s="26" t="s">
        <v>4800</v>
      </c>
      <c r="O81" s="26">
        <v>40</v>
      </c>
    </row>
    <row r="82" spans="1:15">
      <c r="A82" s="26" t="s">
        <v>4509</v>
      </c>
      <c r="B82" s="26" t="s">
        <v>66</v>
      </c>
      <c r="C82" s="26" t="s">
        <v>4810</v>
      </c>
      <c r="D82" s="26" t="s">
        <v>4810</v>
      </c>
      <c r="E82" s="26">
        <v>292</v>
      </c>
      <c r="F82" s="26">
        <v>292</v>
      </c>
      <c r="G82" s="26">
        <v>14191</v>
      </c>
      <c r="H82" s="26">
        <v>24532</v>
      </c>
      <c r="I82" s="26">
        <v>241</v>
      </c>
      <c r="J82" s="26">
        <v>241</v>
      </c>
      <c r="L82" s="26" t="s">
        <v>131</v>
      </c>
      <c r="M82" s="26" t="s">
        <v>4799</v>
      </c>
      <c r="N82" s="26" t="s">
        <v>4800</v>
      </c>
      <c r="O82" s="26">
        <v>170</v>
      </c>
    </row>
    <row r="83" spans="1:15">
      <c r="A83" s="26" t="s">
        <v>4513</v>
      </c>
      <c r="B83" s="26" t="s">
        <v>66</v>
      </c>
      <c r="C83" s="26" t="s">
        <v>4810</v>
      </c>
      <c r="D83" s="26" t="s">
        <v>4810</v>
      </c>
      <c r="E83" s="26">
        <v>292</v>
      </c>
      <c r="F83" s="26">
        <v>292</v>
      </c>
      <c r="G83" s="26">
        <v>14192</v>
      </c>
      <c r="H83" s="26">
        <v>24532</v>
      </c>
      <c r="I83" s="26">
        <v>242</v>
      </c>
      <c r="J83" s="26">
        <v>242</v>
      </c>
      <c r="L83" s="26" t="s">
        <v>131</v>
      </c>
      <c r="M83" s="26" t="s">
        <v>4799</v>
      </c>
      <c r="N83" s="26" t="s">
        <v>4800</v>
      </c>
      <c r="O83" s="26">
        <v>290</v>
      </c>
    </row>
    <row r="84" spans="1:15">
      <c r="A84" s="26" t="s">
        <v>4856</v>
      </c>
      <c r="B84" s="26" t="s">
        <v>67</v>
      </c>
      <c r="C84" s="26" t="s">
        <v>4810</v>
      </c>
      <c r="D84" s="26" t="s">
        <v>4810</v>
      </c>
      <c r="E84" s="26">
        <v>292</v>
      </c>
      <c r="F84" s="26">
        <v>292</v>
      </c>
      <c r="G84" s="26">
        <v>22290</v>
      </c>
      <c r="H84" s="26">
        <v>24532</v>
      </c>
      <c r="I84" s="26">
        <v>240</v>
      </c>
      <c r="J84" s="26">
        <v>240</v>
      </c>
      <c r="L84" s="26" t="s">
        <v>131</v>
      </c>
      <c r="M84" s="26" t="s">
        <v>4799</v>
      </c>
      <c r="N84" s="26" t="s">
        <v>4800</v>
      </c>
      <c r="O84" s="26">
        <v>40</v>
      </c>
    </row>
    <row r="85" spans="1:15">
      <c r="A85" s="26" t="s">
        <v>4857</v>
      </c>
      <c r="B85" s="26" t="s">
        <v>67</v>
      </c>
      <c r="C85" s="26" t="s">
        <v>4810</v>
      </c>
      <c r="D85" s="26" t="s">
        <v>4810</v>
      </c>
      <c r="E85" s="26">
        <v>292</v>
      </c>
      <c r="F85" s="26">
        <v>292</v>
      </c>
      <c r="G85" s="26">
        <v>22291</v>
      </c>
      <c r="H85" s="26">
        <v>24532</v>
      </c>
      <c r="I85" s="26">
        <v>241</v>
      </c>
      <c r="J85" s="26">
        <v>241</v>
      </c>
      <c r="L85" s="26" t="s">
        <v>131</v>
      </c>
      <c r="M85" s="26" t="s">
        <v>4799</v>
      </c>
      <c r="N85" s="26" t="s">
        <v>4800</v>
      </c>
      <c r="O85" s="26">
        <v>170</v>
      </c>
    </row>
    <row r="86" spans="1:15">
      <c r="A86" s="26" t="s">
        <v>4858</v>
      </c>
      <c r="B86" s="26" t="s">
        <v>67</v>
      </c>
      <c r="C86" s="26" t="s">
        <v>4810</v>
      </c>
      <c r="D86" s="26" t="s">
        <v>4810</v>
      </c>
      <c r="E86" s="26">
        <v>292</v>
      </c>
      <c r="F86" s="26">
        <v>292</v>
      </c>
      <c r="G86" s="26">
        <v>22292</v>
      </c>
      <c r="H86" s="26">
        <v>24532</v>
      </c>
      <c r="I86" s="26">
        <v>242</v>
      </c>
      <c r="J86" s="26">
        <v>242</v>
      </c>
      <c r="L86" s="26" t="s">
        <v>131</v>
      </c>
      <c r="M86" s="26" t="s">
        <v>4799</v>
      </c>
      <c r="N86" s="26" t="s">
        <v>4800</v>
      </c>
      <c r="O86" s="26">
        <v>290</v>
      </c>
    </row>
    <row r="87" spans="1:15">
      <c r="A87" s="26" t="s">
        <v>4859</v>
      </c>
      <c r="B87" s="26" t="s">
        <v>68</v>
      </c>
      <c r="C87" s="26" t="s">
        <v>4810</v>
      </c>
      <c r="D87" s="26" t="s">
        <v>4810</v>
      </c>
      <c r="E87" s="26">
        <v>292</v>
      </c>
      <c r="F87" s="26">
        <v>292</v>
      </c>
      <c r="G87" s="26">
        <v>40826</v>
      </c>
      <c r="H87" s="26">
        <v>24532</v>
      </c>
      <c r="I87" s="26">
        <v>240</v>
      </c>
      <c r="J87" s="26">
        <v>240</v>
      </c>
      <c r="L87" s="26" t="s">
        <v>131</v>
      </c>
      <c r="M87" s="26" t="s">
        <v>4799</v>
      </c>
      <c r="N87" s="26" t="s">
        <v>4800</v>
      </c>
      <c r="O87" s="26">
        <v>40</v>
      </c>
    </row>
    <row r="88" spans="1:15">
      <c r="A88" s="26" t="s">
        <v>4860</v>
      </c>
      <c r="B88" s="26" t="s">
        <v>68</v>
      </c>
      <c r="C88" s="26" t="s">
        <v>4810</v>
      </c>
      <c r="D88" s="26" t="s">
        <v>4810</v>
      </c>
      <c r="E88" s="26">
        <v>292</v>
      </c>
      <c r="F88" s="26">
        <v>292</v>
      </c>
      <c r="G88" s="26">
        <v>40827</v>
      </c>
      <c r="H88" s="26">
        <v>24532</v>
      </c>
      <c r="I88" s="26">
        <v>241</v>
      </c>
      <c r="J88" s="26">
        <v>241</v>
      </c>
      <c r="L88" s="26" t="s">
        <v>131</v>
      </c>
      <c r="M88" s="26" t="s">
        <v>4799</v>
      </c>
      <c r="N88" s="26" t="s">
        <v>4800</v>
      </c>
      <c r="O88" s="26">
        <v>170</v>
      </c>
    </row>
    <row r="89" spans="1:15">
      <c r="A89" s="26" t="s">
        <v>4861</v>
      </c>
      <c r="B89" s="26" t="s">
        <v>68</v>
      </c>
      <c r="C89" s="26" t="s">
        <v>4810</v>
      </c>
      <c r="D89" s="26" t="s">
        <v>4810</v>
      </c>
      <c r="E89" s="26">
        <v>292</v>
      </c>
      <c r="F89" s="26">
        <v>292</v>
      </c>
      <c r="G89" s="26">
        <v>40828</v>
      </c>
      <c r="H89" s="26">
        <v>24532</v>
      </c>
      <c r="I89" s="26">
        <v>242</v>
      </c>
      <c r="J89" s="26">
        <v>242</v>
      </c>
      <c r="L89" s="26" t="s">
        <v>131</v>
      </c>
      <c r="M89" s="26" t="s">
        <v>4799</v>
      </c>
      <c r="N89" s="26" t="s">
        <v>4800</v>
      </c>
      <c r="O89" s="26">
        <v>290</v>
      </c>
    </row>
    <row r="90" spans="1:15">
      <c r="A90" s="26" t="s">
        <v>4862</v>
      </c>
      <c r="B90" s="26" t="s">
        <v>70</v>
      </c>
      <c r="C90" s="26" t="s">
        <v>4810</v>
      </c>
      <c r="D90" s="26" t="s">
        <v>4810</v>
      </c>
      <c r="E90" s="26">
        <v>292</v>
      </c>
      <c r="F90" s="26">
        <v>292</v>
      </c>
      <c r="G90" s="26">
        <v>48759</v>
      </c>
      <c r="H90" s="26">
        <v>24532</v>
      </c>
      <c r="J90" s="26">
        <v>21</v>
      </c>
      <c r="K90" s="26">
        <v>38976176091852</v>
      </c>
      <c r="L90" s="26" t="s">
        <v>131</v>
      </c>
      <c r="M90" s="26">
        <v>455560837</v>
      </c>
      <c r="N90" s="26">
        <v>112729721</v>
      </c>
      <c r="O90" s="26">
        <v>160</v>
      </c>
    </row>
    <row r="91" spans="1:15">
      <c r="A91" s="26" t="s">
        <v>4863</v>
      </c>
      <c r="B91" s="26" t="s">
        <v>70</v>
      </c>
      <c r="C91" s="26" t="s">
        <v>4810</v>
      </c>
      <c r="D91" s="26" t="s">
        <v>4810</v>
      </c>
      <c r="E91" s="26">
        <v>292</v>
      </c>
      <c r="F91" s="26">
        <v>292</v>
      </c>
      <c r="G91" s="26">
        <v>48760</v>
      </c>
      <c r="H91" s="26">
        <v>24532</v>
      </c>
      <c r="J91" s="26">
        <v>493</v>
      </c>
      <c r="K91" s="26">
        <v>374306861960865</v>
      </c>
      <c r="L91" s="26" t="s">
        <v>131</v>
      </c>
      <c r="M91" s="26">
        <v>455560837</v>
      </c>
      <c r="N91" s="26">
        <v>112729721</v>
      </c>
      <c r="O91" s="26">
        <v>250</v>
      </c>
    </row>
    <row r="92" spans="1:15">
      <c r="A92" s="26" t="s">
        <v>4864</v>
      </c>
      <c r="B92" s="26" t="s">
        <v>70</v>
      </c>
      <c r="C92" s="26" t="s">
        <v>4810</v>
      </c>
      <c r="D92" s="26" t="s">
        <v>4810</v>
      </c>
      <c r="E92" s="26">
        <v>292</v>
      </c>
      <c r="F92" s="26">
        <v>292</v>
      </c>
      <c r="G92" s="26">
        <v>48761</v>
      </c>
      <c r="H92" s="26">
        <v>24532</v>
      </c>
      <c r="J92" s="26">
        <v>499</v>
      </c>
      <c r="K92" s="26">
        <v>36007401893039</v>
      </c>
      <c r="L92" s="26" t="s">
        <v>131</v>
      </c>
      <c r="M92" s="26">
        <v>455560837</v>
      </c>
      <c r="N92" s="26">
        <v>112729721</v>
      </c>
      <c r="O92" s="26">
        <v>320</v>
      </c>
    </row>
    <row r="93" spans="1:15">
      <c r="A93" s="26" t="s">
        <v>4524</v>
      </c>
      <c r="B93" s="26" t="s">
        <v>69</v>
      </c>
      <c r="C93" s="26" t="s">
        <v>4810</v>
      </c>
      <c r="D93" s="26" t="s">
        <v>4810</v>
      </c>
      <c r="E93" s="26">
        <v>292</v>
      </c>
      <c r="F93" s="26">
        <v>292</v>
      </c>
      <c r="G93" s="26">
        <v>30702</v>
      </c>
      <c r="H93" s="26">
        <v>24532</v>
      </c>
      <c r="I93" s="26">
        <v>330</v>
      </c>
      <c r="J93" s="26">
        <v>330</v>
      </c>
      <c r="L93" s="26" t="s">
        <v>131</v>
      </c>
      <c r="M93" s="26" t="s">
        <v>4801</v>
      </c>
      <c r="N93" s="26" t="s">
        <v>4802</v>
      </c>
      <c r="O93" s="26">
        <v>160</v>
      </c>
    </row>
    <row r="94" spans="1:15">
      <c r="A94" s="26" t="s">
        <v>4529</v>
      </c>
      <c r="B94" s="26" t="s">
        <v>69</v>
      </c>
      <c r="C94" s="26" t="s">
        <v>4810</v>
      </c>
      <c r="D94" s="26" t="s">
        <v>4810</v>
      </c>
      <c r="E94" s="26">
        <v>292</v>
      </c>
      <c r="F94" s="26">
        <v>292</v>
      </c>
      <c r="G94" s="26">
        <v>30703</v>
      </c>
      <c r="H94" s="26">
        <v>24532</v>
      </c>
      <c r="I94" s="26">
        <v>331</v>
      </c>
      <c r="J94" s="26">
        <v>331</v>
      </c>
      <c r="L94" s="26" t="s">
        <v>131</v>
      </c>
      <c r="M94" s="26" t="s">
        <v>4801</v>
      </c>
      <c r="N94" s="26" t="s">
        <v>4802</v>
      </c>
      <c r="O94" s="26">
        <v>250</v>
      </c>
    </row>
    <row r="95" spans="1:15">
      <c r="A95" s="26" t="s">
        <v>4533</v>
      </c>
      <c r="B95" s="26" t="s">
        <v>69</v>
      </c>
      <c r="C95" s="26" t="s">
        <v>4810</v>
      </c>
      <c r="D95" s="26" t="s">
        <v>4810</v>
      </c>
      <c r="E95" s="26">
        <v>292</v>
      </c>
      <c r="F95" s="26">
        <v>292</v>
      </c>
      <c r="G95" s="26">
        <v>30704</v>
      </c>
      <c r="H95" s="26">
        <v>24532</v>
      </c>
      <c r="I95" s="26">
        <v>332</v>
      </c>
      <c r="J95" s="26">
        <v>332</v>
      </c>
      <c r="L95" s="26" t="s">
        <v>131</v>
      </c>
      <c r="M95" s="26" t="s">
        <v>4801</v>
      </c>
      <c r="N95" s="26" t="s">
        <v>4802</v>
      </c>
      <c r="O95" s="26">
        <v>320</v>
      </c>
    </row>
    <row r="96" spans="1:15">
      <c r="A96" s="26" t="s">
        <v>4527</v>
      </c>
      <c r="B96" s="26" t="s">
        <v>66</v>
      </c>
      <c r="C96" s="26" t="s">
        <v>4810</v>
      </c>
      <c r="D96" s="26" t="s">
        <v>4810</v>
      </c>
      <c r="E96" s="26">
        <v>292</v>
      </c>
      <c r="F96" s="26">
        <v>292</v>
      </c>
      <c r="G96" s="26">
        <v>30705</v>
      </c>
      <c r="H96" s="26">
        <v>24532</v>
      </c>
      <c r="I96" s="26">
        <v>330</v>
      </c>
      <c r="J96" s="26">
        <v>330</v>
      </c>
      <c r="L96" s="26" t="s">
        <v>131</v>
      </c>
      <c r="M96" s="26" t="s">
        <v>4801</v>
      </c>
      <c r="N96" s="26" t="s">
        <v>4802</v>
      </c>
      <c r="O96" s="26">
        <v>160</v>
      </c>
    </row>
    <row r="97" spans="1:15">
      <c r="A97" s="26" t="s">
        <v>4531</v>
      </c>
      <c r="B97" s="26" t="s">
        <v>66</v>
      </c>
      <c r="C97" s="26" t="s">
        <v>4810</v>
      </c>
      <c r="D97" s="26" t="s">
        <v>4810</v>
      </c>
      <c r="E97" s="26">
        <v>292</v>
      </c>
      <c r="F97" s="26">
        <v>292</v>
      </c>
      <c r="G97" s="26">
        <v>30706</v>
      </c>
      <c r="H97" s="26">
        <v>24532</v>
      </c>
      <c r="I97" s="26">
        <v>331</v>
      </c>
      <c r="J97" s="26">
        <v>331</v>
      </c>
      <c r="L97" s="26" t="s">
        <v>131</v>
      </c>
      <c r="M97" s="26" t="s">
        <v>4801</v>
      </c>
      <c r="N97" s="26" t="s">
        <v>4802</v>
      </c>
      <c r="O97" s="26">
        <v>250</v>
      </c>
    </row>
    <row r="98" spans="1:15">
      <c r="A98" s="26" t="s">
        <v>4535</v>
      </c>
      <c r="B98" s="26" t="s">
        <v>66</v>
      </c>
      <c r="C98" s="26" t="s">
        <v>4810</v>
      </c>
      <c r="D98" s="26" t="s">
        <v>4810</v>
      </c>
      <c r="E98" s="26">
        <v>292</v>
      </c>
      <c r="F98" s="26">
        <v>292</v>
      </c>
      <c r="G98" s="26">
        <v>30707</v>
      </c>
      <c r="H98" s="26">
        <v>24532</v>
      </c>
      <c r="I98" s="26">
        <v>332</v>
      </c>
      <c r="J98" s="26">
        <v>332</v>
      </c>
      <c r="L98" s="26" t="s">
        <v>131</v>
      </c>
      <c r="M98" s="26" t="s">
        <v>4801</v>
      </c>
      <c r="N98" s="26" t="s">
        <v>4802</v>
      </c>
      <c r="O98" s="26">
        <v>320</v>
      </c>
    </row>
    <row r="99" spans="1:15">
      <c r="A99" s="26" t="s">
        <v>4865</v>
      </c>
      <c r="B99" s="26" t="s">
        <v>67</v>
      </c>
      <c r="C99" s="26" t="s">
        <v>4810</v>
      </c>
      <c r="D99" s="26" t="s">
        <v>4810</v>
      </c>
      <c r="E99" s="26">
        <v>292</v>
      </c>
      <c r="F99" s="26">
        <v>292</v>
      </c>
      <c r="G99" s="26">
        <v>32236</v>
      </c>
      <c r="H99" s="26">
        <v>24532</v>
      </c>
      <c r="I99" s="26">
        <v>330</v>
      </c>
      <c r="J99" s="26">
        <v>330</v>
      </c>
      <c r="L99" s="26" t="s">
        <v>131</v>
      </c>
      <c r="M99" s="26" t="s">
        <v>4801</v>
      </c>
      <c r="N99" s="26" t="s">
        <v>4802</v>
      </c>
      <c r="O99" s="26">
        <v>160</v>
      </c>
    </row>
    <row r="100" spans="1:15">
      <c r="A100" s="26" t="s">
        <v>4866</v>
      </c>
      <c r="B100" s="26" t="s">
        <v>67</v>
      </c>
      <c r="C100" s="26" t="s">
        <v>4810</v>
      </c>
      <c r="D100" s="26" t="s">
        <v>4810</v>
      </c>
      <c r="E100" s="26">
        <v>292</v>
      </c>
      <c r="F100" s="26">
        <v>292</v>
      </c>
      <c r="G100" s="26">
        <v>32237</v>
      </c>
      <c r="H100" s="26">
        <v>24532</v>
      </c>
      <c r="I100" s="26">
        <v>331</v>
      </c>
      <c r="J100" s="26">
        <v>331</v>
      </c>
      <c r="L100" s="26" t="s">
        <v>131</v>
      </c>
      <c r="M100" s="26" t="s">
        <v>4801</v>
      </c>
      <c r="N100" s="26" t="s">
        <v>4802</v>
      </c>
      <c r="O100" s="26">
        <v>250</v>
      </c>
    </row>
    <row r="101" spans="1:15">
      <c r="A101" s="26" t="s">
        <v>4867</v>
      </c>
      <c r="B101" s="26" t="s">
        <v>67</v>
      </c>
      <c r="C101" s="26" t="s">
        <v>4810</v>
      </c>
      <c r="D101" s="26" t="s">
        <v>4810</v>
      </c>
      <c r="E101" s="26">
        <v>292</v>
      </c>
      <c r="F101" s="26">
        <v>292</v>
      </c>
      <c r="G101" s="26">
        <v>32238</v>
      </c>
      <c r="H101" s="26">
        <v>24532</v>
      </c>
      <c r="I101" s="26">
        <v>332</v>
      </c>
      <c r="J101" s="26">
        <v>332</v>
      </c>
      <c r="L101" s="26" t="s">
        <v>131</v>
      </c>
      <c r="M101" s="26" t="s">
        <v>4801</v>
      </c>
      <c r="N101" s="26" t="s">
        <v>4802</v>
      </c>
      <c r="O101" s="26">
        <v>320</v>
      </c>
    </row>
    <row r="102" spans="1:15">
      <c r="A102" s="26" t="s">
        <v>4868</v>
      </c>
      <c r="B102" s="26" t="s">
        <v>68</v>
      </c>
      <c r="C102" s="26" t="s">
        <v>4810</v>
      </c>
      <c r="D102" s="26" t="s">
        <v>4810</v>
      </c>
      <c r="E102" s="26">
        <v>292</v>
      </c>
      <c r="F102" s="26">
        <v>292</v>
      </c>
      <c r="G102" s="26">
        <v>40844</v>
      </c>
      <c r="H102" s="26">
        <v>24532</v>
      </c>
      <c r="I102" s="26">
        <v>330</v>
      </c>
      <c r="J102" s="26">
        <v>330</v>
      </c>
      <c r="L102" s="26" t="s">
        <v>131</v>
      </c>
      <c r="M102" s="26" t="s">
        <v>4801</v>
      </c>
      <c r="N102" s="26" t="s">
        <v>4802</v>
      </c>
      <c r="O102" s="26">
        <v>160</v>
      </c>
    </row>
    <row r="103" spans="1:15">
      <c r="A103" s="26" t="s">
        <v>4869</v>
      </c>
      <c r="B103" s="26" t="s">
        <v>68</v>
      </c>
      <c r="C103" s="26" t="s">
        <v>4810</v>
      </c>
      <c r="D103" s="26" t="s">
        <v>4810</v>
      </c>
      <c r="E103" s="26">
        <v>292</v>
      </c>
      <c r="F103" s="26">
        <v>292</v>
      </c>
      <c r="G103" s="26">
        <v>40845</v>
      </c>
      <c r="H103" s="26">
        <v>24532</v>
      </c>
      <c r="I103" s="26">
        <v>331</v>
      </c>
      <c r="J103" s="26">
        <v>331</v>
      </c>
      <c r="L103" s="26" t="s">
        <v>131</v>
      </c>
      <c r="M103" s="26" t="s">
        <v>4801</v>
      </c>
      <c r="N103" s="26" t="s">
        <v>4802</v>
      </c>
      <c r="O103" s="26">
        <v>250</v>
      </c>
    </row>
    <row r="104" spans="1:15">
      <c r="A104" s="26" t="s">
        <v>4870</v>
      </c>
      <c r="B104" s="26" t="s">
        <v>68</v>
      </c>
      <c r="C104" s="26" t="s">
        <v>4810</v>
      </c>
      <c r="D104" s="26" t="s">
        <v>4810</v>
      </c>
      <c r="E104" s="26">
        <v>292</v>
      </c>
      <c r="F104" s="26">
        <v>292</v>
      </c>
      <c r="G104" s="26">
        <v>40846</v>
      </c>
      <c r="H104" s="26">
        <v>24532</v>
      </c>
      <c r="I104" s="26">
        <v>332</v>
      </c>
      <c r="J104" s="26">
        <v>332</v>
      </c>
      <c r="L104" s="26" t="s">
        <v>131</v>
      </c>
      <c r="M104" s="26" t="s">
        <v>4801</v>
      </c>
      <c r="N104" s="26" t="s">
        <v>4802</v>
      </c>
      <c r="O104" s="26">
        <v>320</v>
      </c>
    </row>
    <row r="105" spans="1:15">
      <c r="A105" s="26" t="s">
        <v>4871</v>
      </c>
      <c r="B105" s="26" t="s">
        <v>70</v>
      </c>
      <c r="C105" s="26" t="s">
        <v>4810</v>
      </c>
      <c r="D105" s="26" t="s">
        <v>4810</v>
      </c>
      <c r="E105" s="26">
        <v>292</v>
      </c>
      <c r="F105" s="26">
        <v>292</v>
      </c>
      <c r="G105" s="26">
        <v>48919</v>
      </c>
      <c r="H105" s="26">
        <v>24532</v>
      </c>
      <c r="J105" s="26">
        <v>192</v>
      </c>
      <c r="K105" s="26">
        <v>36228814783487</v>
      </c>
      <c r="L105" s="26" t="s">
        <v>131</v>
      </c>
      <c r="M105" s="26">
        <v>455596085</v>
      </c>
      <c r="N105" s="26">
        <v>11288167</v>
      </c>
      <c r="O105" s="26">
        <v>70</v>
      </c>
    </row>
    <row r="106" spans="1:15">
      <c r="A106" s="26" t="s">
        <v>4872</v>
      </c>
      <c r="B106" s="26" t="s">
        <v>70</v>
      </c>
      <c r="C106" s="26" t="s">
        <v>4810</v>
      </c>
      <c r="D106" s="26" t="s">
        <v>4810</v>
      </c>
      <c r="E106" s="26">
        <v>292</v>
      </c>
      <c r="F106" s="26">
        <v>292</v>
      </c>
      <c r="G106" s="26">
        <v>48920</v>
      </c>
      <c r="H106" s="26">
        <v>24532</v>
      </c>
      <c r="J106" s="26">
        <v>278</v>
      </c>
      <c r="K106" s="26">
        <v>356538223978882</v>
      </c>
      <c r="L106" s="26" t="s">
        <v>131</v>
      </c>
      <c r="M106" s="26">
        <v>455596085</v>
      </c>
      <c r="N106" s="26">
        <v>11288167</v>
      </c>
      <c r="O106" s="26">
        <v>160</v>
      </c>
    </row>
    <row r="107" spans="1:15">
      <c r="A107" s="26" t="s">
        <v>4873</v>
      </c>
      <c r="B107" s="26" t="s">
        <v>70</v>
      </c>
      <c r="C107" s="26" t="s">
        <v>4810</v>
      </c>
      <c r="D107" s="26" t="s">
        <v>4810</v>
      </c>
      <c r="E107" s="26">
        <v>292</v>
      </c>
      <c r="F107" s="26">
        <v>292</v>
      </c>
      <c r="G107" s="26">
        <v>48921</v>
      </c>
      <c r="H107" s="26">
        <v>24532</v>
      </c>
      <c r="J107" s="26">
        <v>358</v>
      </c>
      <c r="K107" s="26">
        <v>347263291490058</v>
      </c>
      <c r="L107" s="26" t="s">
        <v>131</v>
      </c>
      <c r="M107" s="26">
        <v>455596085</v>
      </c>
      <c r="N107" s="26">
        <v>11288167</v>
      </c>
      <c r="O107" s="26">
        <v>345</v>
      </c>
    </row>
    <row r="108" spans="1:15">
      <c r="A108" s="26" t="s">
        <v>4546</v>
      </c>
      <c r="B108" s="26" t="s">
        <v>69</v>
      </c>
      <c r="C108" s="26" t="s">
        <v>4810</v>
      </c>
      <c r="D108" s="26" t="s">
        <v>4810</v>
      </c>
      <c r="E108" s="26">
        <v>292</v>
      </c>
      <c r="F108" s="26">
        <v>292</v>
      </c>
      <c r="G108" s="26">
        <v>32602</v>
      </c>
      <c r="H108" s="26">
        <v>24532</v>
      </c>
      <c r="I108" s="26">
        <v>180</v>
      </c>
      <c r="J108" s="26">
        <v>180</v>
      </c>
      <c r="L108" s="26" t="s">
        <v>131</v>
      </c>
      <c r="M108" s="26" t="s">
        <v>4803</v>
      </c>
      <c r="N108" s="26" t="s">
        <v>4804</v>
      </c>
      <c r="O108" s="26">
        <v>70</v>
      </c>
    </row>
    <row r="109" spans="1:15">
      <c r="A109" s="26" t="s">
        <v>4550</v>
      </c>
      <c r="B109" s="26" t="s">
        <v>69</v>
      </c>
      <c r="C109" s="26" t="s">
        <v>4810</v>
      </c>
      <c r="D109" s="26" t="s">
        <v>4810</v>
      </c>
      <c r="E109" s="26">
        <v>292</v>
      </c>
      <c r="F109" s="26">
        <v>292</v>
      </c>
      <c r="G109" s="26">
        <v>32603</v>
      </c>
      <c r="H109" s="26">
        <v>24532</v>
      </c>
      <c r="I109" s="26">
        <v>181</v>
      </c>
      <c r="J109" s="26">
        <v>181</v>
      </c>
      <c r="L109" s="26" t="s">
        <v>131</v>
      </c>
      <c r="M109" s="26" t="s">
        <v>4803</v>
      </c>
      <c r="N109" s="26" t="s">
        <v>4804</v>
      </c>
      <c r="O109" s="26">
        <v>160</v>
      </c>
    </row>
    <row r="110" spans="1:15">
      <c r="A110" s="26" t="s">
        <v>4554</v>
      </c>
      <c r="B110" s="26" t="s">
        <v>69</v>
      </c>
      <c r="C110" s="26" t="s">
        <v>4810</v>
      </c>
      <c r="D110" s="26" t="s">
        <v>4810</v>
      </c>
      <c r="E110" s="26">
        <v>292</v>
      </c>
      <c r="F110" s="26">
        <v>292</v>
      </c>
      <c r="G110" s="26">
        <v>32604</v>
      </c>
      <c r="H110" s="26">
        <v>24532</v>
      </c>
      <c r="I110" s="26">
        <v>182</v>
      </c>
      <c r="J110" s="26">
        <v>182</v>
      </c>
      <c r="L110" s="26" t="s">
        <v>131</v>
      </c>
      <c r="M110" s="26" t="s">
        <v>4803</v>
      </c>
      <c r="N110" s="26" t="s">
        <v>4804</v>
      </c>
      <c r="O110" s="26">
        <v>345</v>
      </c>
    </row>
    <row r="111" spans="1:15">
      <c r="A111" s="26" t="s">
        <v>4548</v>
      </c>
      <c r="B111" s="26" t="s">
        <v>66</v>
      </c>
      <c r="C111" s="26" t="s">
        <v>4810</v>
      </c>
      <c r="D111" s="26" t="s">
        <v>4810</v>
      </c>
      <c r="E111" s="26">
        <v>292</v>
      </c>
      <c r="F111" s="26">
        <v>292</v>
      </c>
      <c r="G111" s="26">
        <v>32675</v>
      </c>
      <c r="H111" s="26">
        <v>24532</v>
      </c>
      <c r="I111" s="26">
        <v>180</v>
      </c>
      <c r="J111" s="26">
        <v>180</v>
      </c>
      <c r="L111" s="26" t="s">
        <v>131</v>
      </c>
      <c r="M111" s="26" t="s">
        <v>4803</v>
      </c>
      <c r="N111" s="26" t="s">
        <v>4804</v>
      </c>
      <c r="O111" s="26">
        <v>70</v>
      </c>
    </row>
    <row r="112" spans="1:15">
      <c r="A112" s="26" t="s">
        <v>4552</v>
      </c>
      <c r="B112" s="26" t="s">
        <v>66</v>
      </c>
      <c r="C112" s="26" t="s">
        <v>4810</v>
      </c>
      <c r="D112" s="26" t="s">
        <v>4810</v>
      </c>
      <c r="E112" s="26">
        <v>292</v>
      </c>
      <c r="F112" s="26">
        <v>292</v>
      </c>
      <c r="G112" s="26">
        <v>32676</v>
      </c>
      <c r="H112" s="26">
        <v>24532</v>
      </c>
      <c r="I112" s="26">
        <v>181</v>
      </c>
      <c r="J112" s="26">
        <v>181</v>
      </c>
      <c r="L112" s="26" t="s">
        <v>131</v>
      </c>
      <c r="M112" s="26" t="s">
        <v>4803</v>
      </c>
      <c r="N112" s="26" t="s">
        <v>4804</v>
      </c>
      <c r="O112" s="26">
        <v>160</v>
      </c>
    </row>
    <row r="113" spans="1:15">
      <c r="A113" s="26" t="s">
        <v>4556</v>
      </c>
      <c r="B113" s="26" t="s">
        <v>66</v>
      </c>
      <c r="C113" s="26" t="s">
        <v>4810</v>
      </c>
      <c r="D113" s="26" t="s">
        <v>4810</v>
      </c>
      <c r="E113" s="26">
        <v>292</v>
      </c>
      <c r="F113" s="26">
        <v>292</v>
      </c>
      <c r="G113" s="26">
        <v>32677</v>
      </c>
      <c r="H113" s="26">
        <v>24532</v>
      </c>
      <c r="I113" s="26">
        <v>182</v>
      </c>
      <c r="J113" s="26">
        <v>182</v>
      </c>
      <c r="L113" s="26" t="s">
        <v>131</v>
      </c>
      <c r="M113" s="26" t="s">
        <v>4803</v>
      </c>
      <c r="N113" s="26" t="s">
        <v>4804</v>
      </c>
      <c r="O113" s="26">
        <v>345</v>
      </c>
    </row>
    <row r="114" spans="1:15">
      <c r="A114" s="26" t="s">
        <v>4874</v>
      </c>
      <c r="B114" s="26" t="s">
        <v>67</v>
      </c>
      <c r="C114" s="26" t="s">
        <v>4810</v>
      </c>
      <c r="D114" s="26" t="s">
        <v>4810</v>
      </c>
      <c r="E114" s="26">
        <v>292</v>
      </c>
      <c r="F114" s="26">
        <v>292</v>
      </c>
      <c r="G114" s="26">
        <v>32678</v>
      </c>
      <c r="H114" s="26">
        <v>24532</v>
      </c>
      <c r="I114" s="26">
        <v>180</v>
      </c>
      <c r="J114" s="26">
        <v>180</v>
      </c>
      <c r="L114" s="26" t="s">
        <v>131</v>
      </c>
      <c r="M114" s="26" t="s">
        <v>4803</v>
      </c>
      <c r="N114" s="26" t="s">
        <v>4804</v>
      </c>
      <c r="O114" s="26">
        <v>70</v>
      </c>
    </row>
    <row r="115" spans="1:15">
      <c r="A115" s="26" t="s">
        <v>4875</v>
      </c>
      <c r="B115" s="26" t="s">
        <v>67</v>
      </c>
      <c r="C115" s="26" t="s">
        <v>4810</v>
      </c>
      <c r="D115" s="26" t="s">
        <v>4810</v>
      </c>
      <c r="E115" s="26">
        <v>292</v>
      </c>
      <c r="F115" s="26">
        <v>292</v>
      </c>
      <c r="G115" s="26">
        <v>32679</v>
      </c>
      <c r="H115" s="26">
        <v>24532</v>
      </c>
      <c r="I115" s="26">
        <v>181</v>
      </c>
      <c r="J115" s="26">
        <v>181</v>
      </c>
      <c r="L115" s="26" t="s">
        <v>131</v>
      </c>
      <c r="M115" s="26" t="s">
        <v>4803</v>
      </c>
      <c r="N115" s="26" t="s">
        <v>4804</v>
      </c>
      <c r="O115" s="26">
        <v>160</v>
      </c>
    </row>
    <row r="116" spans="1:15">
      <c r="A116" s="26" t="s">
        <v>4876</v>
      </c>
      <c r="B116" s="26" t="s">
        <v>67</v>
      </c>
      <c r="C116" s="26" t="s">
        <v>4810</v>
      </c>
      <c r="D116" s="26" t="s">
        <v>4810</v>
      </c>
      <c r="E116" s="26">
        <v>292</v>
      </c>
      <c r="F116" s="26">
        <v>292</v>
      </c>
      <c r="G116" s="26">
        <v>32680</v>
      </c>
      <c r="H116" s="26">
        <v>24532</v>
      </c>
      <c r="I116" s="26">
        <v>182</v>
      </c>
      <c r="J116" s="26">
        <v>182</v>
      </c>
      <c r="L116" s="26" t="s">
        <v>131</v>
      </c>
      <c r="M116" s="26" t="s">
        <v>4803</v>
      </c>
      <c r="N116" s="26" t="s">
        <v>4804</v>
      </c>
      <c r="O116" s="26">
        <v>345</v>
      </c>
    </row>
    <row r="117" spans="1:15">
      <c r="A117" s="26" t="s">
        <v>4877</v>
      </c>
      <c r="B117" s="26" t="s">
        <v>68</v>
      </c>
      <c r="C117" s="26" t="s">
        <v>4810</v>
      </c>
      <c r="D117" s="26" t="s">
        <v>4810</v>
      </c>
      <c r="E117" s="26">
        <v>292</v>
      </c>
      <c r="F117" s="26">
        <v>292</v>
      </c>
      <c r="G117" s="26">
        <v>48916</v>
      </c>
      <c r="H117" s="26">
        <v>24532</v>
      </c>
      <c r="J117" s="26">
        <v>182</v>
      </c>
      <c r="K117" s="26">
        <v>329694881995072</v>
      </c>
      <c r="L117" s="26" t="s">
        <v>131</v>
      </c>
      <c r="M117" s="26">
        <v>455596085</v>
      </c>
      <c r="N117" s="26">
        <v>11288167</v>
      </c>
      <c r="O117" s="26">
        <v>70</v>
      </c>
    </row>
    <row r="118" spans="1:15">
      <c r="A118" s="26" t="s">
        <v>4878</v>
      </c>
      <c r="B118" s="26" t="s">
        <v>68</v>
      </c>
      <c r="C118" s="26" t="s">
        <v>4810</v>
      </c>
      <c r="D118" s="26" t="s">
        <v>4810</v>
      </c>
      <c r="E118" s="26">
        <v>292</v>
      </c>
      <c r="F118" s="26">
        <v>292</v>
      </c>
      <c r="G118" s="26">
        <v>48917</v>
      </c>
      <c r="H118" s="26">
        <v>24532</v>
      </c>
      <c r="J118" s="26">
        <v>267</v>
      </c>
      <c r="K118" s="26">
        <v>327545300559203</v>
      </c>
      <c r="L118" s="26" t="s">
        <v>131</v>
      </c>
      <c r="M118" s="26">
        <v>455596085</v>
      </c>
      <c r="N118" s="26">
        <v>11288167</v>
      </c>
      <c r="O118" s="26">
        <v>160</v>
      </c>
    </row>
    <row r="119" spans="1:15">
      <c r="A119" s="26" t="s">
        <v>4879</v>
      </c>
      <c r="B119" s="26" t="s">
        <v>68</v>
      </c>
      <c r="C119" s="26" t="s">
        <v>4810</v>
      </c>
      <c r="D119" s="26" t="s">
        <v>4810</v>
      </c>
      <c r="E119" s="26">
        <v>292</v>
      </c>
      <c r="F119" s="26">
        <v>292</v>
      </c>
      <c r="G119" s="26">
        <v>48918</v>
      </c>
      <c r="H119" s="26">
        <v>24532</v>
      </c>
      <c r="J119" s="26">
        <v>295</v>
      </c>
      <c r="K119" s="26">
        <v>312613503374135</v>
      </c>
      <c r="L119" s="26" t="s">
        <v>131</v>
      </c>
      <c r="M119" s="26">
        <v>455596085</v>
      </c>
      <c r="N119" s="26">
        <v>11288167</v>
      </c>
      <c r="O119" s="26">
        <v>345</v>
      </c>
    </row>
    <row r="120" spans="1:15">
      <c r="A120" s="26" t="s">
        <v>4880</v>
      </c>
      <c r="B120" s="26" t="s">
        <v>70</v>
      </c>
      <c r="C120" s="26" t="s">
        <v>4810</v>
      </c>
      <c r="D120" s="26" t="s">
        <v>4810</v>
      </c>
      <c r="E120" s="26">
        <v>292</v>
      </c>
      <c r="F120" s="26">
        <v>292</v>
      </c>
      <c r="G120" s="26">
        <v>49004</v>
      </c>
      <c r="H120" s="26">
        <v>24532</v>
      </c>
      <c r="J120" s="26">
        <v>476</v>
      </c>
      <c r="K120" s="26">
        <v>387776423643367</v>
      </c>
      <c r="L120" s="26" t="s">
        <v>131</v>
      </c>
      <c r="M120" s="26">
        <v>456248055</v>
      </c>
      <c r="N120" s="26">
        <v>112566109</v>
      </c>
      <c r="O120" s="26">
        <v>10</v>
      </c>
    </row>
    <row r="121" spans="1:15">
      <c r="A121" s="26" t="s">
        <v>4881</v>
      </c>
      <c r="B121" s="26" t="s">
        <v>70</v>
      </c>
      <c r="C121" s="26" t="s">
        <v>4810</v>
      </c>
      <c r="D121" s="26" t="s">
        <v>4810</v>
      </c>
      <c r="E121" s="26">
        <v>292</v>
      </c>
      <c r="F121" s="26">
        <v>292</v>
      </c>
      <c r="G121" s="26">
        <v>49005</v>
      </c>
      <c r="H121" s="26">
        <v>24532</v>
      </c>
      <c r="J121" s="26">
        <v>437</v>
      </c>
      <c r="K121" s="26">
        <v>383169835370135</v>
      </c>
      <c r="L121" s="26" t="s">
        <v>131</v>
      </c>
      <c r="M121" s="26">
        <v>456248055</v>
      </c>
      <c r="N121" s="26">
        <v>112566109</v>
      </c>
      <c r="O121" s="26">
        <v>120</v>
      </c>
    </row>
    <row r="122" spans="1:15">
      <c r="A122" s="26" t="s">
        <v>4882</v>
      </c>
      <c r="B122" s="26" t="s">
        <v>70</v>
      </c>
      <c r="C122" s="26" t="s">
        <v>4810</v>
      </c>
      <c r="D122" s="26" t="s">
        <v>4810</v>
      </c>
      <c r="E122" s="26">
        <v>292</v>
      </c>
      <c r="F122" s="26">
        <v>292</v>
      </c>
      <c r="G122" s="26">
        <v>49006</v>
      </c>
      <c r="H122" s="26">
        <v>24532</v>
      </c>
      <c r="J122" s="26">
        <v>252</v>
      </c>
      <c r="K122" s="26">
        <v>360794768777741</v>
      </c>
      <c r="L122" s="26" t="s">
        <v>131</v>
      </c>
      <c r="M122" s="26">
        <v>456248055</v>
      </c>
      <c r="N122" s="26">
        <v>112566109</v>
      </c>
      <c r="O122" s="26">
        <v>275</v>
      </c>
    </row>
    <row r="123" spans="1:15">
      <c r="A123" s="26" t="s">
        <v>4566</v>
      </c>
      <c r="B123" s="26" t="s">
        <v>69</v>
      </c>
      <c r="C123" s="26" t="s">
        <v>4810</v>
      </c>
      <c r="D123" s="26" t="s">
        <v>4810</v>
      </c>
      <c r="E123" s="26">
        <v>292</v>
      </c>
      <c r="F123" s="26">
        <v>292</v>
      </c>
      <c r="G123" s="26">
        <v>48998</v>
      </c>
      <c r="H123" s="26">
        <v>24532</v>
      </c>
      <c r="J123" s="26">
        <v>329</v>
      </c>
      <c r="K123" s="26">
        <v>40450747848095</v>
      </c>
      <c r="L123" s="26" t="s">
        <v>131</v>
      </c>
      <c r="M123" s="26">
        <v>456248055</v>
      </c>
      <c r="N123" s="26">
        <v>112566109</v>
      </c>
      <c r="O123" s="26">
        <v>10</v>
      </c>
    </row>
    <row r="124" spans="1:15">
      <c r="A124" s="26" t="s">
        <v>4573</v>
      </c>
      <c r="B124" s="26" t="s">
        <v>69</v>
      </c>
      <c r="C124" s="26" t="s">
        <v>4810</v>
      </c>
      <c r="D124" s="26" t="s">
        <v>4810</v>
      </c>
      <c r="E124" s="26">
        <v>292</v>
      </c>
      <c r="F124" s="26">
        <v>292</v>
      </c>
      <c r="G124" s="26">
        <v>48999</v>
      </c>
      <c r="H124" s="26">
        <v>24532</v>
      </c>
      <c r="J124" s="26">
        <v>83</v>
      </c>
      <c r="K124" s="26">
        <v>376680930509289</v>
      </c>
      <c r="L124" s="26" t="s">
        <v>131</v>
      </c>
      <c r="M124" s="26">
        <v>456248055</v>
      </c>
      <c r="N124" s="26">
        <v>112566109</v>
      </c>
      <c r="O124" s="26">
        <v>120</v>
      </c>
    </row>
    <row r="125" spans="1:15">
      <c r="A125" s="26" t="s">
        <v>4577</v>
      </c>
      <c r="B125" s="26" t="s">
        <v>69</v>
      </c>
      <c r="C125" s="26" t="s">
        <v>4810</v>
      </c>
      <c r="D125" s="26" t="s">
        <v>4810</v>
      </c>
      <c r="E125" s="26">
        <v>292</v>
      </c>
      <c r="F125" s="26">
        <v>292</v>
      </c>
      <c r="G125" s="26">
        <v>49000</v>
      </c>
      <c r="H125" s="26">
        <v>24532</v>
      </c>
      <c r="J125" s="26">
        <v>15</v>
      </c>
      <c r="K125" s="26">
        <v>373025876523542</v>
      </c>
      <c r="L125" s="26" t="s">
        <v>131</v>
      </c>
      <c r="M125" s="26">
        <v>456248055</v>
      </c>
      <c r="N125" s="26">
        <v>112566109</v>
      </c>
      <c r="O125" s="26">
        <v>275</v>
      </c>
    </row>
    <row r="126" spans="1:15">
      <c r="A126" s="26" t="s">
        <v>4569</v>
      </c>
      <c r="B126" s="26" t="s">
        <v>66</v>
      </c>
      <c r="C126" s="26" t="s">
        <v>4810</v>
      </c>
      <c r="D126" s="26" t="s">
        <v>4810</v>
      </c>
      <c r="E126" s="26">
        <v>292</v>
      </c>
      <c r="F126" s="26">
        <v>292</v>
      </c>
      <c r="G126" s="26">
        <v>41641</v>
      </c>
      <c r="H126" s="26">
        <v>24532</v>
      </c>
      <c r="I126" s="26">
        <v>443</v>
      </c>
      <c r="J126" s="26">
        <v>443</v>
      </c>
      <c r="L126" s="26" t="s">
        <v>131</v>
      </c>
      <c r="M126" s="26" t="s">
        <v>4805</v>
      </c>
      <c r="N126" s="26" t="s">
        <v>4806</v>
      </c>
      <c r="O126" s="26">
        <v>10</v>
      </c>
    </row>
    <row r="127" spans="1:15">
      <c r="A127" s="26" t="s">
        <v>4575</v>
      </c>
      <c r="B127" s="26" t="s">
        <v>66</v>
      </c>
      <c r="C127" s="26" t="s">
        <v>4810</v>
      </c>
      <c r="D127" s="26" t="s">
        <v>4810</v>
      </c>
      <c r="E127" s="26">
        <v>292</v>
      </c>
      <c r="F127" s="26">
        <v>292</v>
      </c>
      <c r="G127" s="26">
        <v>41642</v>
      </c>
      <c r="H127" s="26">
        <v>24532</v>
      </c>
      <c r="I127" s="26">
        <v>267</v>
      </c>
      <c r="J127" s="26">
        <v>267</v>
      </c>
      <c r="L127" s="26" t="s">
        <v>131</v>
      </c>
      <c r="M127" s="26" t="s">
        <v>4805</v>
      </c>
      <c r="N127" s="26" t="s">
        <v>4806</v>
      </c>
      <c r="O127" s="26">
        <v>120</v>
      </c>
    </row>
    <row r="128" spans="1:15">
      <c r="A128" s="26" t="s">
        <v>4579</v>
      </c>
      <c r="B128" s="26" t="s">
        <v>66</v>
      </c>
      <c r="C128" s="26" t="s">
        <v>4810</v>
      </c>
      <c r="D128" s="26" t="s">
        <v>4810</v>
      </c>
      <c r="E128" s="26">
        <v>292</v>
      </c>
      <c r="F128" s="26">
        <v>292</v>
      </c>
      <c r="G128" s="26">
        <v>41643</v>
      </c>
      <c r="H128" s="26">
        <v>24532</v>
      </c>
      <c r="I128" s="26">
        <v>441</v>
      </c>
      <c r="J128" s="26">
        <v>441</v>
      </c>
      <c r="L128" s="26" t="s">
        <v>131</v>
      </c>
      <c r="M128" s="26" t="s">
        <v>4805</v>
      </c>
      <c r="N128" s="26" t="s">
        <v>4806</v>
      </c>
      <c r="O128" s="26">
        <v>275</v>
      </c>
    </row>
    <row r="129" spans="1:15">
      <c r="A129" s="26" t="s">
        <v>4883</v>
      </c>
      <c r="B129" s="26" t="s">
        <v>67</v>
      </c>
      <c r="C129" s="26" t="s">
        <v>4810</v>
      </c>
      <c r="D129" s="26" t="s">
        <v>4810</v>
      </c>
      <c r="E129" s="26">
        <v>292</v>
      </c>
      <c r="F129" s="26">
        <v>292</v>
      </c>
      <c r="G129" s="26">
        <v>41644</v>
      </c>
      <c r="H129" s="26">
        <v>24532</v>
      </c>
      <c r="I129" s="26">
        <v>443</v>
      </c>
      <c r="J129" s="26">
        <v>443</v>
      </c>
      <c r="L129" s="26" t="s">
        <v>131</v>
      </c>
      <c r="M129" s="26" t="s">
        <v>4805</v>
      </c>
      <c r="N129" s="26" t="s">
        <v>4806</v>
      </c>
      <c r="O129" s="26">
        <v>10</v>
      </c>
    </row>
    <row r="130" spans="1:15">
      <c r="A130" s="26" t="s">
        <v>4884</v>
      </c>
      <c r="B130" s="26" t="s">
        <v>67</v>
      </c>
      <c r="C130" s="26" t="s">
        <v>4810</v>
      </c>
      <c r="D130" s="26" t="s">
        <v>4810</v>
      </c>
      <c r="E130" s="26">
        <v>292</v>
      </c>
      <c r="F130" s="26">
        <v>292</v>
      </c>
      <c r="G130" s="26">
        <v>41645</v>
      </c>
      <c r="H130" s="26">
        <v>24532</v>
      </c>
      <c r="I130" s="26">
        <v>267</v>
      </c>
      <c r="J130" s="26">
        <v>267</v>
      </c>
      <c r="L130" s="26" t="s">
        <v>131</v>
      </c>
      <c r="M130" s="26" t="s">
        <v>4805</v>
      </c>
      <c r="N130" s="26" t="s">
        <v>4806</v>
      </c>
      <c r="O130" s="26">
        <v>120</v>
      </c>
    </row>
    <row r="131" spans="1:15">
      <c r="A131" s="26" t="s">
        <v>4885</v>
      </c>
      <c r="B131" s="26" t="s">
        <v>67</v>
      </c>
      <c r="C131" s="26" t="s">
        <v>4810</v>
      </c>
      <c r="D131" s="26" t="s">
        <v>4810</v>
      </c>
      <c r="E131" s="26">
        <v>292</v>
      </c>
      <c r="F131" s="26">
        <v>292</v>
      </c>
      <c r="G131" s="26">
        <v>41646</v>
      </c>
      <c r="H131" s="26">
        <v>24532</v>
      </c>
      <c r="I131" s="26">
        <v>441</v>
      </c>
      <c r="J131" s="26">
        <v>441</v>
      </c>
      <c r="L131" s="26" t="s">
        <v>131</v>
      </c>
      <c r="M131" s="26" t="s">
        <v>4805</v>
      </c>
      <c r="N131" s="26" t="s">
        <v>4806</v>
      </c>
      <c r="O131" s="26">
        <v>275</v>
      </c>
    </row>
    <row r="132" spans="1:15">
      <c r="A132" s="26" t="s">
        <v>4886</v>
      </c>
      <c r="B132" s="26" t="s">
        <v>68</v>
      </c>
      <c r="C132" s="26" t="s">
        <v>4810</v>
      </c>
      <c r="D132" s="26" t="s">
        <v>4810</v>
      </c>
      <c r="E132" s="26">
        <v>292</v>
      </c>
      <c r="F132" s="26">
        <v>292</v>
      </c>
      <c r="G132" s="26">
        <v>49001</v>
      </c>
      <c r="H132" s="26">
        <v>24532</v>
      </c>
      <c r="J132" s="26">
        <v>195</v>
      </c>
      <c r="K132" s="26">
        <v>332944935081413</v>
      </c>
      <c r="L132" s="26" t="s">
        <v>131</v>
      </c>
      <c r="M132" s="26">
        <v>456248055</v>
      </c>
      <c r="N132" s="26">
        <v>112566109</v>
      </c>
      <c r="O132" s="26">
        <v>10</v>
      </c>
    </row>
    <row r="133" spans="1:15">
      <c r="A133" s="26" t="s">
        <v>4887</v>
      </c>
      <c r="B133" s="26" t="s">
        <v>68</v>
      </c>
      <c r="C133" s="26" t="s">
        <v>4810</v>
      </c>
      <c r="D133" s="26" t="s">
        <v>4810</v>
      </c>
      <c r="E133" s="26">
        <v>292</v>
      </c>
      <c r="F133" s="26">
        <v>292</v>
      </c>
      <c r="G133" s="26">
        <v>49002</v>
      </c>
      <c r="H133" s="26">
        <v>24532</v>
      </c>
      <c r="J133" s="26">
        <v>386</v>
      </c>
      <c r="K133" s="26">
        <v>330396784152173</v>
      </c>
      <c r="L133" s="26" t="s">
        <v>131</v>
      </c>
      <c r="M133" s="26">
        <v>456248055</v>
      </c>
      <c r="N133" s="26">
        <v>112566109</v>
      </c>
      <c r="O133" s="26">
        <v>120</v>
      </c>
    </row>
    <row r="134" spans="1:15">
      <c r="A134" s="26" t="s">
        <v>4888</v>
      </c>
      <c r="B134" s="26" t="s">
        <v>68</v>
      </c>
      <c r="C134" s="26" t="s">
        <v>4810</v>
      </c>
      <c r="D134" s="26" t="s">
        <v>4810</v>
      </c>
      <c r="E134" s="26">
        <v>292</v>
      </c>
      <c r="F134" s="26">
        <v>292</v>
      </c>
      <c r="G134" s="26">
        <v>49003</v>
      </c>
      <c r="H134" s="26">
        <v>24532</v>
      </c>
      <c r="J134" s="26">
        <v>248</v>
      </c>
      <c r="K134" s="26">
        <v>319903840748085</v>
      </c>
      <c r="L134" s="26" t="s">
        <v>131</v>
      </c>
      <c r="M134" s="26">
        <v>456248055</v>
      </c>
      <c r="N134" s="26">
        <v>112566109</v>
      </c>
      <c r="O134" s="26">
        <v>275</v>
      </c>
    </row>
    <row r="135" spans="1:15">
      <c r="A135" s="26" t="s">
        <v>4889</v>
      </c>
      <c r="B135" s="26" t="s">
        <v>70</v>
      </c>
      <c r="C135" s="26" t="s">
        <v>4810</v>
      </c>
      <c r="D135" s="26" t="s">
        <v>4810</v>
      </c>
      <c r="E135" s="26">
        <v>292</v>
      </c>
      <c r="F135" s="26">
        <v>292</v>
      </c>
      <c r="G135" s="26">
        <v>49013</v>
      </c>
      <c r="H135" s="26">
        <v>24532</v>
      </c>
      <c r="J135" s="26">
        <v>76</v>
      </c>
      <c r="K135" s="26">
        <v>36851746031907</v>
      </c>
      <c r="L135" s="26" t="s">
        <v>131</v>
      </c>
      <c r="M135" s="26">
        <v>45585247</v>
      </c>
      <c r="N135" s="26">
        <v>113114719</v>
      </c>
      <c r="O135" s="26">
        <v>70</v>
      </c>
    </row>
    <row r="136" spans="1:15">
      <c r="A136" s="26" t="s">
        <v>4890</v>
      </c>
      <c r="B136" s="26" t="s">
        <v>70</v>
      </c>
      <c r="C136" s="26" t="s">
        <v>4810</v>
      </c>
      <c r="D136" s="26" t="s">
        <v>4810</v>
      </c>
      <c r="E136" s="26">
        <v>292</v>
      </c>
      <c r="F136" s="26">
        <v>292</v>
      </c>
      <c r="G136" s="26">
        <v>49014</v>
      </c>
      <c r="H136" s="26">
        <v>24532</v>
      </c>
      <c r="J136" s="26">
        <v>448</v>
      </c>
      <c r="K136" s="26">
        <v>346187672769822</v>
      </c>
      <c r="L136" s="26" t="s">
        <v>131</v>
      </c>
      <c r="M136" s="26">
        <v>45585247</v>
      </c>
      <c r="N136" s="26">
        <v>113114719</v>
      </c>
      <c r="O136" s="26">
        <v>200</v>
      </c>
    </row>
    <row r="137" spans="1:15">
      <c r="A137" s="26" t="s">
        <v>4590</v>
      </c>
      <c r="B137" s="26" t="s">
        <v>69</v>
      </c>
      <c r="C137" s="26" t="s">
        <v>4810</v>
      </c>
      <c r="D137" s="26" t="s">
        <v>4810</v>
      </c>
      <c r="E137" s="26">
        <v>292</v>
      </c>
      <c r="F137" s="26">
        <v>292</v>
      </c>
      <c r="G137" s="26">
        <v>49007</v>
      </c>
      <c r="H137" s="26">
        <v>24532</v>
      </c>
      <c r="J137" s="26">
        <v>361</v>
      </c>
      <c r="K137" s="26">
        <v>380855027188116</v>
      </c>
      <c r="L137" s="26" t="s">
        <v>131</v>
      </c>
      <c r="M137" s="26">
        <v>45585247</v>
      </c>
      <c r="N137" s="26">
        <v>113114719</v>
      </c>
      <c r="O137" s="26">
        <v>70</v>
      </c>
    </row>
    <row r="138" spans="1:15">
      <c r="A138" s="26" t="s">
        <v>4595</v>
      </c>
      <c r="B138" s="26" t="s">
        <v>69</v>
      </c>
      <c r="C138" s="26" t="s">
        <v>4810</v>
      </c>
      <c r="D138" s="26" t="s">
        <v>4810</v>
      </c>
      <c r="E138" s="26">
        <v>292</v>
      </c>
      <c r="F138" s="26">
        <v>292</v>
      </c>
      <c r="G138" s="26">
        <v>49008</v>
      </c>
      <c r="H138" s="26">
        <v>24532</v>
      </c>
      <c r="J138" s="26">
        <v>496</v>
      </c>
      <c r="K138" s="26">
        <v>373317969514063</v>
      </c>
      <c r="L138" s="26" t="s">
        <v>131</v>
      </c>
      <c r="M138" s="26">
        <v>45585247</v>
      </c>
      <c r="N138" s="26">
        <v>113114719</v>
      </c>
      <c r="O138" s="26">
        <v>200</v>
      </c>
    </row>
    <row r="139" spans="1:15">
      <c r="A139" s="26" t="s">
        <v>4592</v>
      </c>
      <c r="B139" s="26" t="s">
        <v>66</v>
      </c>
      <c r="C139" s="26" t="s">
        <v>4810</v>
      </c>
      <c r="D139" s="26" t="s">
        <v>4810</v>
      </c>
      <c r="E139" s="26">
        <v>292</v>
      </c>
      <c r="F139" s="26">
        <v>292</v>
      </c>
      <c r="G139" s="26">
        <v>36125</v>
      </c>
      <c r="H139" s="26">
        <v>24532</v>
      </c>
      <c r="I139" s="26">
        <v>19</v>
      </c>
      <c r="J139" s="26">
        <v>19</v>
      </c>
      <c r="L139" s="26" t="s">
        <v>131</v>
      </c>
      <c r="M139" s="26" t="s">
        <v>4807</v>
      </c>
      <c r="N139" s="26" t="s">
        <v>4808</v>
      </c>
      <c r="O139" s="26">
        <v>70</v>
      </c>
    </row>
    <row r="140" spans="1:15">
      <c r="A140" s="26" t="s">
        <v>4597</v>
      </c>
      <c r="B140" s="26" t="s">
        <v>66</v>
      </c>
      <c r="C140" s="26" t="s">
        <v>4810</v>
      </c>
      <c r="D140" s="26" t="s">
        <v>4810</v>
      </c>
      <c r="E140" s="26">
        <v>292</v>
      </c>
      <c r="F140" s="26">
        <v>292</v>
      </c>
      <c r="G140" s="26">
        <v>36126</v>
      </c>
      <c r="H140" s="26">
        <v>24532</v>
      </c>
      <c r="I140" s="26">
        <v>27</v>
      </c>
      <c r="J140" s="26">
        <v>27</v>
      </c>
      <c r="L140" s="26" t="s">
        <v>131</v>
      </c>
      <c r="M140" s="26" t="s">
        <v>4807</v>
      </c>
      <c r="N140" s="26" t="s">
        <v>4808</v>
      </c>
      <c r="O140" s="26">
        <v>200</v>
      </c>
    </row>
    <row r="141" spans="1:15">
      <c r="A141" s="26" t="s">
        <v>4891</v>
      </c>
      <c r="B141" s="26" t="s">
        <v>67</v>
      </c>
      <c r="C141" s="26" t="s">
        <v>4810</v>
      </c>
      <c r="D141" s="26" t="s">
        <v>4810</v>
      </c>
      <c r="E141" s="26">
        <v>292</v>
      </c>
      <c r="F141" s="26">
        <v>292</v>
      </c>
      <c r="G141" s="26">
        <v>37350</v>
      </c>
      <c r="H141" s="26">
        <v>24532</v>
      </c>
      <c r="I141" s="26">
        <v>19</v>
      </c>
      <c r="J141" s="26">
        <v>19</v>
      </c>
      <c r="L141" s="26" t="s">
        <v>131</v>
      </c>
      <c r="M141" s="26" t="s">
        <v>4807</v>
      </c>
      <c r="N141" s="26" t="s">
        <v>4808</v>
      </c>
      <c r="O141" s="26">
        <v>70</v>
      </c>
    </row>
    <row r="142" spans="1:15">
      <c r="A142" s="26" t="s">
        <v>4892</v>
      </c>
      <c r="B142" s="26" t="s">
        <v>67</v>
      </c>
      <c r="C142" s="26" t="s">
        <v>4810</v>
      </c>
      <c r="D142" s="26" t="s">
        <v>4810</v>
      </c>
      <c r="E142" s="26">
        <v>292</v>
      </c>
      <c r="F142" s="26">
        <v>292</v>
      </c>
      <c r="G142" s="26">
        <v>37351</v>
      </c>
      <c r="H142" s="26">
        <v>24532</v>
      </c>
      <c r="I142" s="26">
        <v>27</v>
      </c>
      <c r="J142" s="26">
        <v>27</v>
      </c>
      <c r="L142" s="26" t="s">
        <v>131</v>
      </c>
      <c r="M142" s="26" t="s">
        <v>4807</v>
      </c>
      <c r="N142" s="26" t="s">
        <v>4808</v>
      </c>
      <c r="O142" s="26">
        <v>200</v>
      </c>
    </row>
    <row r="143" spans="1:15">
      <c r="A143" s="26" t="s">
        <v>4893</v>
      </c>
      <c r="B143" s="26" t="s">
        <v>68</v>
      </c>
      <c r="C143" s="26" t="s">
        <v>4810</v>
      </c>
      <c r="D143" s="26" t="s">
        <v>4810</v>
      </c>
      <c r="E143" s="26">
        <v>292</v>
      </c>
      <c r="F143" s="26">
        <v>292</v>
      </c>
      <c r="G143" s="26">
        <v>49010</v>
      </c>
      <c r="H143" s="26">
        <v>24532</v>
      </c>
      <c r="J143" s="26">
        <v>266</v>
      </c>
      <c r="K143" s="26">
        <v>310507736083185</v>
      </c>
      <c r="L143" s="26" t="s">
        <v>131</v>
      </c>
      <c r="M143" s="26">
        <v>45585247</v>
      </c>
      <c r="N143" s="26">
        <v>113114719</v>
      </c>
      <c r="O143" s="26">
        <v>70</v>
      </c>
    </row>
    <row r="144" spans="1:15">
      <c r="A144" s="26" t="s">
        <v>4894</v>
      </c>
      <c r="B144" s="26" t="s">
        <v>68</v>
      </c>
      <c r="C144" s="26" t="s">
        <v>4810</v>
      </c>
      <c r="D144" s="26" t="s">
        <v>4810</v>
      </c>
      <c r="E144" s="26">
        <v>292</v>
      </c>
      <c r="F144" s="26">
        <v>292</v>
      </c>
      <c r="G144" s="26">
        <v>49011</v>
      </c>
      <c r="H144" s="26">
        <v>24532</v>
      </c>
      <c r="J144" s="26">
        <v>296</v>
      </c>
      <c r="K144" s="26">
        <v>305615288888315</v>
      </c>
      <c r="L144" s="26" t="s">
        <v>131</v>
      </c>
      <c r="M144" s="26">
        <v>45585247</v>
      </c>
      <c r="N144" s="26">
        <v>113114719</v>
      </c>
      <c r="O144" s="26">
        <v>200</v>
      </c>
    </row>
    <row r="145" spans="1:15">
      <c r="A145" s="26" t="s">
        <v>4895</v>
      </c>
      <c r="B145" s="26" t="s">
        <v>70</v>
      </c>
      <c r="C145" s="26" t="s">
        <v>4810</v>
      </c>
      <c r="D145" s="26" t="s">
        <v>4810</v>
      </c>
      <c r="E145" s="26">
        <v>292</v>
      </c>
      <c r="F145" s="26">
        <v>292</v>
      </c>
      <c r="G145" s="26">
        <v>49027</v>
      </c>
      <c r="H145" s="26">
        <v>24532</v>
      </c>
      <c r="J145" s="26">
        <v>293</v>
      </c>
      <c r="K145" s="26">
        <v>318115808685674</v>
      </c>
      <c r="L145" s="26" t="s">
        <v>131</v>
      </c>
      <c r="M145" s="26">
        <v>455162506</v>
      </c>
      <c r="N145" s="26">
        <v>11347333</v>
      </c>
      <c r="O145" s="26">
        <v>120</v>
      </c>
    </row>
    <row r="146" spans="1:15">
      <c r="A146" s="26" t="s">
        <v>4896</v>
      </c>
      <c r="B146" s="26" t="s">
        <v>70</v>
      </c>
      <c r="C146" s="26" t="s">
        <v>4810</v>
      </c>
      <c r="D146" s="26" t="s">
        <v>4810</v>
      </c>
      <c r="E146" s="26">
        <v>292</v>
      </c>
      <c r="F146" s="26">
        <v>292</v>
      </c>
      <c r="G146" s="26">
        <v>49028</v>
      </c>
      <c r="H146" s="26">
        <v>24532</v>
      </c>
      <c r="J146" s="26">
        <v>378</v>
      </c>
      <c r="K146" s="26">
        <v>313797898875958</v>
      </c>
      <c r="L146" s="26" t="s">
        <v>131</v>
      </c>
      <c r="M146" s="26">
        <v>455162506</v>
      </c>
      <c r="N146" s="26">
        <v>11347333</v>
      </c>
      <c r="O146" s="26">
        <v>230</v>
      </c>
    </row>
    <row r="147" spans="1:15">
      <c r="A147" s="26" t="s">
        <v>4897</v>
      </c>
      <c r="B147" s="26" t="s">
        <v>70</v>
      </c>
      <c r="C147" s="26" t="s">
        <v>4810</v>
      </c>
      <c r="D147" s="26" t="s">
        <v>4810</v>
      </c>
      <c r="E147" s="26">
        <v>292</v>
      </c>
      <c r="F147" s="26">
        <v>292</v>
      </c>
      <c r="G147" s="26">
        <v>49029</v>
      </c>
      <c r="H147" s="26">
        <v>24532</v>
      </c>
      <c r="J147" s="26">
        <v>198</v>
      </c>
      <c r="K147" s="26">
        <v>312273777430434</v>
      </c>
      <c r="L147" s="26" t="s">
        <v>131</v>
      </c>
      <c r="M147" s="26">
        <v>455162506</v>
      </c>
      <c r="N147" s="26">
        <v>11347333</v>
      </c>
      <c r="O147" s="26">
        <v>330</v>
      </c>
    </row>
    <row r="148" spans="1:15">
      <c r="A148" s="26" t="s">
        <v>4606</v>
      </c>
      <c r="B148" s="26" t="s">
        <v>69</v>
      </c>
      <c r="C148" s="26" t="s">
        <v>4810</v>
      </c>
      <c r="D148" s="26" t="s">
        <v>4810</v>
      </c>
      <c r="E148" s="26">
        <v>292</v>
      </c>
      <c r="F148" s="26">
        <v>292</v>
      </c>
      <c r="G148" s="26">
        <v>49024</v>
      </c>
      <c r="H148" s="26">
        <v>24532</v>
      </c>
      <c r="J148" s="26">
        <v>231</v>
      </c>
      <c r="K148" s="26">
        <v>350774984515761</v>
      </c>
      <c r="L148" s="26" t="s">
        <v>131</v>
      </c>
      <c r="M148" s="26">
        <v>455162506</v>
      </c>
      <c r="N148" s="26">
        <v>11347333</v>
      </c>
      <c r="O148" s="26">
        <v>120</v>
      </c>
    </row>
    <row r="149" spans="1:15">
      <c r="A149" s="26" t="s">
        <v>4610</v>
      </c>
      <c r="B149" s="26" t="s">
        <v>69</v>
      </c>
      <c r="C149" s="26" t="s">
        <v>4810</v>
      </c>
      <c r="D149" s="26" t="s">
        <v>4810</v>
      </c>
      <c r="E149" s="26">
        <v>292</v>
      </c>
      <c r="F149" s="26">
        <v>292</v>
      </c>
      <c r="G149" s="26">
        <v>49025</v>
      </c>
      <c r="H149" s="26">
        <v>24532</v>
      </c>
      <c r="J149" s="26">
        <v>196</v>
      </c>
      <c r="K149" s="26">
        <v>346772645861142</v>
      </c>
      <c r="L149" s="26" t="s">
        <v>131</v>
      </c>
      <c r="M149" s="26">
        <v>455162506</v>
      </c>
      <c r="N149" s="26">
        <v>11347333</v>
      </c>
      <c r="O149" s="26">
        <v>230</v>
      </c>
    </row>
    <row r="150" spans="1:15">
      <c r="A150" s="26" t="s">
        <v>4614</v>
      </c>
      <c r="B150" s="26" t="s">
        <v>69</v>
      </c>
      <c r="C150" s="26" t="s">
        <v>4810</v>
      </c>
      <c r="D150" s="26" t="s">
        <v>4810</v>
      </c>
      <c r="E150" s="26">
        <v>292</v>
      </c>
      <c r="F150" s="26">
        <v>292</v>
      </c>
      <c r="G150" s="26">
        <v>49026</v>
      </c>
      <c r="H150" s="26">
        <v>24532</v>
      </c>
      <c r="J150" s="26">
        <v>150</v>
      </c>
      <c r="K150" s="26">
        <v>342293414732515</v>
      </c>
      <c r="L150" s="26" t="s">
        <v>131</v>
      </c>
      <c r="M150" s="26">
        <v>455162506</v>
      </c>
      <c r="N150" s="26">
        <v>11347333</v>
      </c>
      <c r="O150" s="26">
        <v>330</v>
      </c>
    </row>
    <row r="151" spans="1:15">
      <c r="A151" s="26" t="s">
        <v>4608</v>
      </c>
      <c r="B151" s="26" t="s">
        <v>66</v>
      </c>
      <c r="C151" s="26" t="s">
        <v>4810</v>
      </c>
      <c r="D151" s="26" t="s">
        <v>4810</v>
      </c>
      <c r="E151" s="26">
        <v>292</v>
      </c>
      <c r="F151" s="26">
        <v>292</v>
      </c>
      <c r="G151" s="26">
        <v>43455</v>
      </c>
      <c r="H151" s="26">
        <v>24532</v>
      </c>
      <c r="I151" s="26">
        <v>400</v>
      </c>
      <c r="J151" s="26">
        <v>400</v>
      </c>
      <c r="L151" s="26" t="s">
        <v>131</v>
      </c>
      <c r="M151" s="26" t="s">
        <v>4898</v>
      </c>
      <c r="N151" s="26" t="s">
        <v>4899</v>
      </c>
      <c r="O151" s="26">
        <v>120</v>
      </c>
    </row>
    <row r="152" spans="1:15">
      <c r="A152" s="26" t="s">
        <v>4612</v>
      </c>
      <c r="B152" s="26" t="s">
        <v>66</v>
      </c>
      <c r="C152" s="26" t="s">
        <v>4810</v>
      </c>
      <c r="D152" s="26" t="s">
        <v>4810</v>
      </c>
      <c r="E152" s="26">
        <v>292</v>
      </c>
      <c r="F152" s="26">
        <v>292</v>
      </c>
      <c r="G152" s="26">
        <v>43456</v>
      </c>
      <c r="H152" s="26">
        <v>24532</v>
      </c>
      <c r="I152" s="26">
        <v>48</v>
      </c>
      <c r="J152" s="26">
        <v>48</v>
      </c>
      <c r="L152" s="26" t="s">
        <v>131</v>
      </c>
      <c r="M152" s="26" t="s">
        <v>4898</v>
      </c>
      <c r="N152" s="26" t="s">
        <v>4899</v>
      </c>
      <c r="O152" s="26">
        <v>230</v>
      </c>
    </row>
    <row r="153" spans="1:15">
      <c r="A153" s="26" t="s">
        <v>4616</v>
      </c>
      <c r="B153" s="26" t="s">
        <v>66</v>
      </c>
      <c r="C153" s="26" t="s">
        <v>4810</v>
      </c>
      <c r="D153" s="26" t="s">
        <v>4810</v>
      </c>
      <c r="E153" s="26">
        <v>292</v>
      </c>
      <c r="F153" s="26">
        <v>292</v>
      </c>
      <c r="G153" s="26">
        <v>43457</v>
      </c>
      <c r="H153" s="26">
        <v>24532</v>
      </c>
      <c r="I153" s="26">
        <v>299</v>
      </c>
      <c r="J153" s="26">
        <v>299</v>
      </c>
      <c r="L153" s="26" t="s">
        <v>131</v>
      </c>
      <c r="M153" s="26" t="s">
        <v>4898</v>
      </c>
      <c r="N153" s="26" t="s">
        <v>4899</v>
      </c>
      <c r="O153" s="26">
        <v>330</v>
      </c>
    </row>
    <row r="154" spans="1:15">
      <c r="A154" s="26" t="s">
        <v>4900</v>
      </c>
      <c r="B154" s="26" t="s">
        <v>67</v>
      </c>
      <c r="C154" s="26" t="s">
        <v>4810</v>
      </c>
      <c r="D154" s="26" t="s">
        <v>4810</v>
      </c>
      <c r="E154" s="26">
        <v>292</v>
      </c>
      <c r="F154" s="26">
        <v>292</v>
      </c>
      <c r="G154" s="26">
        <v>43458</v>
      </c>
      <c r="H154" s="26">
        <v>24532</v>
      </c>
      <c r="I154" s="26">
        <v>400</v>
      </c>
      <c r="J154" s="26">
        <v>400</v>
      </c>
      <c r="L154" s="26" t="s">
        <v>131</v>
      </c>
      <c r="M154" s="26" t="s">
        <v>4898</v>
      </c>
      <c r="N154" s="26" t="s">
        <v>4899</v>
      </c>
      <c r="O154" s="26">
        <v>120</v>
      </c>
    </row>
    <row r="155" spans="1:15">
      <c r="A155" s="26" t="s">
        <v>4901</v>
      </c>
      <c r="B155" s="26" t="s">
        <v>67</v>
      </c>
      <c r="C155" s="26" t="s">
        <v>4810</v>
      </c>
      <c r="D155" s="26" t="s">
        <v>4810</v>
      </c>
      <c r="E155" s="26">
        <v>292</v>
      </c>
      <c r="F155" s="26">
        <v>292</v>
      </c>
      <c r="G155" s="26">
        <v>43459</v>
      </c>
      <c r="H155" s="26">
        <v>24532</v>
      </c>
      <c r="I155" s="26">
        <v>48</v>
      </c>
      <c r="J155" s="26">
        <v>48</v>
      </c>
      <c r="L155" s="26" t="s">
        <v>131</v>
      </c>
      <c r="M155" s="26" t="s">
        <v>4898</v>
      </c>
      <c r="N155" s="26" t="s">
        <v>4899</v>
      </c>
      <c r="O155" s="26">
        <v>230</v>
      </c>
    </row>
    <row r="156" spans="1:15">
      <c r="A156" s="26" t="s">
        <v>4902</v>
      </c>
      <c r="B156" s="26" t="s">
        <v>67</v>
      </c>
      <c r="C156" s="26" t="s">
        <v>4810</v>
      </c>
      <c r="D156" s="26" t="s">
        <v>4810</v>
      </c>
      <c r="E156" s="26">
        <v>292</v>
      </c>
      <c r="F156" s="26">
        <v>292</v>
      </c>
      <c r="G156" s="26">
        <v>43460</v>
      </c>
      <c r="H156" s="26">
        <v>24532</v>
      </c>
      <c r="I156" s="26">
        <v>299</v>
      </c>
      <c r="J156" s="26">
        <v>299</v>
      </c>
      <c r="L156" s="26" t="s">
        <v>131</v>
      </c>
      <c r="M156" s="26" t="s">
        <v>4898</v>
      </c>
      <c r="N156" s="26" t="s">
        <v>4899</v>
      </c>
      <c r="O156" s="26">
        <v>330</v>
      </c>
    </row>
    <row r="157" spans="1:15">
      <c r="A157" s="26" t="s">
        <v>4903</v>
      </c>
      <c r="B157" s="26" t="s">
        <v>68</v>
      </c>
      <c r="C157" s="26" t="s">
        <v>4810</v>
      </c>
      <c r="D157" s="26" t="s">
        <v>4810</v>
      </c>
      <c r="E157" s="26">
        <v>292</v>
      </c>
      <c r="F157" s="26">
        <v>292</v>
      </c>
      <c r="G157" s="26">
        <v>43461</v>
      </c>
      <c r="H157" s="26">
        <v>24532</v>
      </c>
      <c r="I157" s="26">
        <v>400</v>
      </c>
      <c r="J157" s="26">
        <v>400</v>
      </c>
      <c r="L157" s="26" t="s">
        <v>131</v>
      </c>
      <c r="M157" s="26" t="s">
        <v>4898</v>
      </c>
      <c r="N157" s="26" t="s">
        <v>4899</v>
      </c>
      <c r="O157" s="26">
        <v>120</v>
      </c>
    </row>
    <row r="158" spans="1:15">
      <c r="A158" s="26" t="s">
        <v>4904</v>
      </c>
      <c r="B158" s="26" t="s">
        <v>68</v>
      </c>
      <c r="C158" s="26" t="s">
        <v>4810</v>
      </c>
      <c r="D158" s="26" t="s">
        <v>4810</v>
      </c>
      <c r="E158" s="26">
        <v>292</v>
      </c>
      <c r="F158" s="26">
        <v>292</v>
      </c>
      <c r="G158" s="26">
        <v>43462</v>
      </c>
      <c r="H158" s="26">
        <v>24532</v>
      </c>
      <c r="I158" s="26">
        <v>48</v>
      </c>
      <c r="J158" s="26">
        <v>48</v>
      </c>
      <c r="L158" s="26" t="s">
        <v>131</v>
      </c>
      <c r="M158" s="26" t="s">
        <v>4898</v>
      </c>
      <c r="N158" s="26" t="s">
        <v>4899</v>
      </c>
      <c r="O158" s="26">
        <v>230</v>
      </c>
    </row>
    <row r="159" spans="1:15">
      <c r="A159" s="26" t="s">
        <v>4905</v>
      </c>
      <c r="B159" s="26" t="s">
        <v>68</v>
      </c>
      <c r="C159" s="26" t="s">
        <v>4810</v>
      </c>
      <c r="D159" s="26" t="s">
        <v>4810</v>
      </c>
      <c r="E159" s="26">
        <v>292</v>
      </c>
      <c r="F159" s="26">
        <v>292</v>
      </c>
      <c r="G159" s="26">
        <v>43463</v>
      </c>
      <c r="H159" s="26">
        <v>24532</v>
      </c>
      <c r="I159" s="26">
        <v>299</v>
      </c>
      <c r="J159" s="26">
        <v>299</v>
      </c>
      <c r="L159" s="26" t="s">
        <v>131</v>
      </c>
      <c r="M159" s="26" t="s">
        <v>4898</v>
      </c>
      <c r="N159" s="26" t="s">
        <v>4899</v>
      </c>
      <c r="O159" s="26">
        <v>330</v>
      </c>
    </row>
    <row r="160" spans="1:15">
      <c r="A160" s="26" t="s">
        <v>4906</v>
      </c>
      <c r="B160" s="26" t="s">
        <v>70</v>
      </c>
      <c r="C160" s="26" t="s">
        <v>4810</v>
      </c>
      <c r="D160" s="26" t="s">
        <v>4810</v>
      </c>
      <c r="E160" s="26">
        <v>292</v>
      </c>
      <c r="F160" s="26">
        <v>292</v>
      </c>
      <c r="G160" s="26">
        <v>49150</v>
      </c>
      <c r="H160" s="26">
        <v>24532</v>
      </c>
      <c r="J160" s="26">
        <v>92</v>
      </c>
      <c r="K160" s="26">
        <v>339667827516682</v>
      </c>
      <c r="L160" s="26" t="s">
        <v>4907</v>
      </c>
      <c r="M160" s="26">
        <v>455465012</v>
      </c>
      <c r="N160" s="26">
        <v>112786665</v>
      </c>
      <c r="O160" s="26">
        <v>120</v>
      </c>
    </row>
    <row r="161" spans="1:15">
      <c r="A161" s="26" t="s">
        <v>4908</v>
      </c>
      <c r="B161" s="26" t="s">
        <v>70</v>
      </c>
      <c r="C161" s="26" t="s">
        <v>4810</v>
      </c>
      <c r="D161" s="26" t="s">
        <v>4810</v>
      </c>
      <c r="E161" s="26">
        <v>292</v>
      </c>
      <c r="F161" s="26">
        <v>292</v>
      </c>
      <c r="G161" s="26">
        <v>49151</v>
      </c>
      <c r="H161" s="26">
        <v>24532</v>
      </c>
      <c r="J161" s="26">
        <v>478</v>
      </c>
      <c r="K161" s="26">
        <v>32283436927072</v>
      </c>
      <c r="L161" s="26" t="s">
        <v>4907</v>
      </c>
      <c r="M161" s="26">
        <v>455465012</v>
      </c>
      <c r="N161" s="26">
        <v>112786665</v>
      </c>
      <c r="O161" s="26">
        <v>200</v>
      </c>
    </row>
    <row r="162" spans="1:15">
      <c r="A162" s="26" t="s">
        <v>4909</v>
      </c>
      <c r="B162" s="26" t="s">
        <v>70</v>
      </c>
      <c r="C162" s="26" t="s">
        <v>4810</v>
      </c>
      <c r="D162" s="26" t="s">
        <v>4810</v>
      </c>
      <c r="E162" s="26">
        <v>292</v>
      </c>
      <c r="F162" s="26">
        <v>292</v>
      </c>
      <c r="G162" s="26">
        <v>49152</v>
      </c>
      <c r="H162" s="26">
        <v>24532</v>
      </c>
      <c r="J162" s="26">
        <v>355</v>
      </c>
      <c r="K162" s="26">
        <v>31884810841132</v>
      </c>
      <c r="L162" s="26" t="s">
        <v>4907</v>
      </c>
      <c r="M162" s="26">
        <v>455465012</v>
      </c>
      <c r="N162" s="26">
        <v>112786665</v>
      </c>
      <c r="O162" s="26">
        <v>330</v>
      </c>
    </row>
    <row r="163" spans="1:15">
      <c r="A163" s="26" t="s">
        <v>4626</v>
      </c>
      <c r="B163" s="26" t="s">
        <v>69</v>
      </c>
      <c r="C163" s="26" t="s">
        <v>4810</v>
      </c>
      <c r="D163" s="26" t="s">
        <v>4810</v>
      </c>
      <c r="E163" s="26">
        <v>292</v>
      </c>
      <c r="F163" s="26">
        <v>292</v>
      </c>
      <c r="G163" s="26">
        <v>49138</v>
      </c>
      <c r="H163" s="26">
        <v>24532</v>
      </c>
      <c r="J163" s="26">
        <v>124</v>
      </c>
      <c r="K163" s="26">
        <v>399816319294952</v>
      </c>
      <c r="L163" s="26" t="s">
        <v>4907</v>
      </c>
      <c r="M163" s="26">
        <v>455465012</v>
      </c>
      <c r="N163" s="26">
        <v>112786665</v>
      </c>
      <c r="O163" s="26">
        <v>120</v>
      </c>
    </row>
    <row r="164" spans="1:15">
      <c r="A164" s="26" t="s">
        <v>4632</v>
      </c>
      <c r="B164" s="26" t="s">
        <v>69</v>
      </c>
      <c r="C164" s="26" t="s">
        <v>4810</v>
      </c>
      <c r="D164" s="26" t="s">
        <v>4810</v>
      </c>
      <c r="E164" s="26">
        <v>292</v>
      </c>
      <c r="F164" s="26">
        <v>292</v>
      </c>
      <c r="G164" s="26">
        <v>49139</v>
      </c>
      <c r="H164" s="26">
        <v>24532</v>
      </c>
      <c r="J164" s="26">
        <v>125</v>
      </c>
      <c r="K164" s="26">
        <v>399816319294952</v>
      </c>
      <c r="L164" s="26" t="s">
        <v>4907</v>
      </c>
      <c r="M164" s="26">
        <v>455465012</v>
      </c>
      <c r="N164" s="26">
        <v>112786665</v>
      </c>
      <c r="O164" s="26">
        <v>200</v>
      </c>
    </row>
    <row r="165" spans="1:15">
      <c r="A165" s="26" t="s">
        <v>4637</v>
      </c>
      <c r="B165" s="26" t="s">
        <v>69</v>
      </c>
      <c r="C165" s="26" t="s">
        <v>4810</v>
      </c>
      <c r="D165" s="26" t="s">
        <v>4810</v>
      </c>
      <c r="E165" s="26">
        <v>292</v>
      </c>
      <c r="F165" s="26">
        <v>292</v>
      </c>
      <c r="G165" s="26">
        <v>49140</v>
      </c>
      <c r="H165" s="26">
        <v>24532</v>
      </c>
      <c r="J165" s="26">
        <v>157</v>
      </c>
      <c r="K165" s="26">
        <v>367122193549703</v>
      </c>
      <c r="L165" s="26" t="s">
        <v>4907</v>
      </c>
      <c r="M165" s="26">
        <v>455465012</v>
      </c>
      <c r="N165" s="26">
        <v>112786665</v>
      </c>
      <c r="O165" s="26">
        <v>330</v>
      </c>
    </row>
    <row r="166" spans="1:15">
      <c r="A166" s="26" t="s">
        <v>4629</v>
      </c>
      <c r="B166" s="26" t="s">
        <v>66</v>
      </c>
      <c r="C166" s="26" t="s">
        <v>4810</v>
      </c>
      <c r="D166" s="26" t="s">
        <v>4810</v>
      </c>
      <c r="E166" s="26">
        <v>292</v>
      </c>
      <c r="F166" s="26">
        <v>292</v>
      </c>
      <c r="G166" s="26">
        <v>49141</v>
      </c>
      <c r="H166" s="26">
        <v>24532</v>
      </c>
      <c r="I166" s="26">
        <v>486</v>
      </c>
      <c r="J166" s="26">
        <v>200</v>
      </c>
      <c r="K166" s="26">
        <v>324104635938706</v>
      </c>
      <c r="L166" s="26" t="s">
        <v>4907</v>
      </c>
      <c r="M166" s="26">
        <v>455465012</v>
      </c>
      <c r="N166" s="26">
        <v>112786665</v>
      </c>
      <c r="O166" s="26">
        <v>120</v>
      </c>
    </row>
    <row r="167" spans="1:15">
      <c r="A167" s="26" t="s">
        <v>4634</v>
      </c>
      <c r="B167" s="26" t="s">
        <v>66</v>
      </c>
      <c r="C167" s="26" t="s">
        <v>4810</v>
      </c>
      <c r="D167" s="26" t="s">
        <v>4810</v>
      </c>
      <c r="E167" s="26">
        <v>292</v>
      </c>
      <c r="F167" s="26">
        <v>292</v>
      </c>
      <c r="G167" s="26">
        <v>49142</v>
      </c>
      <c r="H167" s="26">
        <v>24532</v>
      </c>
      <c r="I167" s="26">
        <v>337</v>
      </c>
      <c r="J167" s="26">
        <v>127</v>
      </c>
      <c r="K167" s="26">
        <v>299902439498464</v>
      </c>
      <c r="L167" s="26" t="s">
        <v>4907</v>
      </c>
      <c r="M167" s="26">
        <v>455465012</v>
      </c>
      <c r="N167" s="26">
        <v>112786665</v>
      </c>
      <c r="O167" s="26">
        <v>200</v>
      </c>
    </row>
    <row r="168" spans="1:15">
      <c r="A168" s="26" t="s">
        <v>4639</v>
      </c>
      <c r="B168" s="26" t="s">
        <v>66</v>
      </c>
      <c r="C168" s="26" t="s">
        <v>4810</v>
      </c>
      <c r="D168" s="26" t="s">
        <v>4810</v>
      </c>
      <c r="E168" s="26">
        <v>292</v>
      </c>
      <c r="F168" s="26">
        <v>292</v>
      </c>
      <c r="G168" s="26">
        <v>49143</v>
      </c>
      <c r="H168" s="26">
        <v>24532</v>
      </c>
      <c r="I168" s="26">
        <v>170</v>
      </c>
      <c r="J168" s="26">
        <v>295</v>
      </c>
      <c r="K168" s="26">
        <v>296708208647157</v>
      </c>
      <c r="L168" s="26" t="s">
        <v>4907</v>
      </c>
      <c r="M168" s="26">
        <v>455465012</v>
      </c>
      <c r="N168" s="26">
        <v>112786665</v>
      </c>
      <c r="O168" s="26">
        <v>330</v>
      </c>
    </row>
    <row r="169" spans="1:15">
      <c r="A169" s="26" t="s">
        <v>4910</v>
      </c>
      <c r="B169" s="26" t="s">
        <v>67</v>
      </c>
      <c r="C169" s="26" t="s">
        <v>4810</v>
      </c>
      <c r="D169" s="26" t="s">
        <v>4810</v>
      </c>
      <c r="E169" s="26">
        <v>292</v>
      </c>
      <c r="F169" s="26">
        <v>292</v>
      </c>
      <c r="G169" s="26">
        <v>49144</v>
      </c>
      <c r="H169" s="26">
        <v>24532</v>
      </c>
      <c r="I169" s="26">
        <v>486</v>
      </c>
      <c r="J169" s="26">
        <v>200</v>
      </c>
      <c r="K169" s="26">
        <v>324104635938706</v>
      </c>
      <c r="L169" s="26" t="s">
        <v>4907</v>
      </c>
      <c r="M169" s="26">
        <v>455465012</v>
      </c>
      <c r="N169" s="26">
        <v>112786665</v>
      </c>
      <c r="O169" s="26">
        <v>120</v>
      </c>
    </row>
    <row r="170" spans="1:15">
      <c r="A170" s="26" t="s">
        <v>4911</v>
      </c>
      <c r="B170" s="26" t="s">
        <v>67</v>
      </c>
      <c r="C170" s="26" t="s">
        <v>4810</v>
      </c>
      <c r="D170" s="26" t="s">
        <v>4810</v>
      </c>
      <c r="E170" s="26">
        <v>292</v>
      </c>
      <c r="F170" s="26">
        <v>292</v>
      </c>
      <c r="G170" s="26">
        <v>49145</v>
      </c>
      <c r="H170" s="26">
        <v>24532</v>
      </c>
      <c r="I170" s="26">
        <v>337</v>
      </c>
      <c r="J170" s="26">
        <v>127</v>
      </c>
      <c r="K170" s="26">
        <v>299902439498464</v>
      </c>
      <c r="L170" s="26" t="s">
        <v>4907</v>
      </c>
      <c r="M170" s="26">
        <v>455465012</v>
      </c>
      <c r="N170" s="26">
        <v>112786665</v>
      </c>
      <c r="O170" s="26">
        <v>200</v>
      </c>
    </row>
    <row r="171" spans="1:15">
      <c r="A171" s="26" t="s">
        <v>4912</v>
      </c>
      <c r="B171" s="26" t="s">
        <v>67</v>
      </c>
      <c r="C171" s="26" t="s">
        <v>4810</v>
      </c>
      <c r="D171" s="26" t="s">
        <v>4810</v>
      </c>
      <c r="E171" s="26">
        <v>292</v>
      </c>
      <c r="F171" s="26">
        <v>292</v>
      </c>
      <c r="G171" s="26">
        <v>49146</v>
      </c>
      <c r="H171" s="26">
        <v>24532</v>
      </c>
      <c r="I171" s="26">
        <v>170</v>
      </c>
      <c r="J171" s="26">
        <v>295</v>
      </c>
      <c r="K171" s="26">
        <v>296708208647157</v>
      </c>
      <c r="L171" s="26" t="s">
        <v>4907</v>
      </c>
      <c r="M171" s="26">
        <v>455465012</v>
      </c>
      <c r="N171" s="26">
        <v>112786665</v>
      </c>
      <c r="O171" s="26">
        <v>330</v>
      </c>
    </row>
    <row r="172" spans="1:15">
      <c r="A172" s="26" t="s">
        <v>4913</v>
      </c>
      <c r="B172" s="26" t="s">
        <v>68</v>
      </c>
      <c r="C172" s="26" t="s">
        <v>4810</v>
      </c>
      <c r="D172" s="26" t="s">
        <v>4810</v>
      </c>
      <c r="E172" s="26">
        <v>292</v>
      </c>
      <c r="F172" s="26">
        <v>292</v>
      </c>
      <c r="G172" s="26">
        <v>49147</v>
      </c>
      <c r="H172" s="26">
        <v>24532</v>
      </c>
      <c r="I172" s="26">
        <v>486</v>
      </c>
      <c r="J172" s="26">
        <v>204</v>
      </c>
      <c r="K172" s="26">
        <v>272105921989997</v>
      </c>
      <c r="L172" s="26" t="s">
        <v>4907</v>
      </c>
      <c r="M172" s="26">
        <v>455465012</v>
      </c>
      <c r="N172" s="26">
        <v>112786665</v>
      </c>
      <c r="O172" s="26">
        <v>120</v>
      </c>
    </row>
    <row r="173" spans="1:15">
      <c r="A173" s="26" t="s">
        <v>4914</v>
      </c>
      <c r="B173" s="26" t="s">
        <v>68</v>
      </c>
      <c r="C173" s="26" t="s">
        <v>4810</v>
      </c>
      <c r="D173" s="26" t="s">
        <v>4810</v>
      </c>
      <c r="E173" s="26">
        <v>292</v>
      </c>
      <c r="F173" s="26">
        <v>292</v>
      </c>
      <c r="G173" s="26">
        <v>49148</v>
      </c>
      <c r="H173" s="26">
        <v>24532</v>
      </c>
      <c r="I173" s="26">
        <v>337</v>
      </c>
      <c r="J173" s="26">
        <v>397</v>
      </c>
      <c r="K173" s="26">
        <v>271479728781296</v>
      </c>
      <c r="L173" s="26" t="s">
        <v>4907</v>
      </c>
      <c r="M173" s="26">
        <v>455465012</v>
      </c>
      <c r="N173" s="26">
        <v>112786665</v>
      </c>
      <c r="O173" s="26">
        <v>200</v>
      </c>
    </row>
    <row r="174" spans="1:15">
      <c r="A174" s="26" t="s">
        <v>4915</v>
      </c>
      <c r="B174" s="26" t="s">
        <v>68</v>
      </c>
      <c r="C174" s="26" t="s">
        <v>4810</v>
      </c>
      <c r="D174" s="26" t="s">
        <v>4810</v>
      </c>
      <c r="E174" s="26">
        <v>292</v>
      </c>
      <c r="F174" s="26">
        <v>292</v>
      </c>
      <c r="G174" s="26">
        <v>49149</v>
      </c>
      <c r="H174" s="26">
        <v>24532</v>
      </c>
      <c r="I174" s="26">
        <v>170</v>
      </c>
      <c r="J174" s="26">
        <v>84</v>
      </c>
      <c r="K174" s="26">
        <v>269508003000372</v>
      </c>
      <c r="L174" s="26" t="s">
        <v>4907</v>
      </c>
      <c r="M174" s="26">
        <v>455465012</v>
      </c>
      <c r="N174" s="26">
        <v>112786665</v>
      </c>
      <c r="O174" s="26">
        <v>330</v>
      </c>
    </row>
    <row r="175" spans="1:15">
      <c r="A175" s="26" t="s">
        <v>4916</v>
      </c>
      <c r="B175" s="26" t="s">
        <v>70</v>
      </c>
      <c r="C175" s="26" t="s">
        <v>4810</v>
      </c>
      <c r="D175" s="26" t="s">
        <v>4810</v>
      </c>
      <c r="E175" s="26">
        <v>292</v>
      </c>
      <c r="F175" s="26">
        <v>292</v>
      </c>
      <c r="G175" s="26">
        <v>49996</v>
      </c>
      <c r="H175" s="26">
        <v>24532</v>
      </c>
      <c r="J175" s="26">
        <v>486</v>
      </c>
      <c r="K175" s="26">
        <v>319685877155952</v>
      </c>
      <c r="L175" s="26" t="s">
        <v>4371</v>
      </c>
      <c r="M175" s="26">
        <v>45506916</v>
      </c>
      <c r="N175" s="26">
        <v>113624449</v>
      </c>
      <c r="O175" s="26">
        <v>20</v>
      </c>
    </row>
    <row r="176" spans="1:15">
      <c r="A176" s="26" t="s">
        <v>4917</v>
      </c>
      <c r="B176" s="26" t="s">
        <v>70</v>
      </c>
      <c r="C176" s="26" t="s">
        <v>4810</v>
      </c>
      <c r="D176" s="26" t="s">
        <v>4810</v>
      </c>
      <c r="E176" s="26">
        <v>292</v>
      </c>
      <c r="F176" s="26">
        <v>292</v>
      </c>
      <c r="G176" s="26">
        <v>49997</v>
      </c>
      <c r="H176" s="26">
        <v>24532</v>
      </c>
      <c r="J176" s="26">
        <v>233</v>
      </c>
      <c r="K176" s="26">
        <v>310473961010889</v>
      </c>
      <c r="L176" s="26" t="s">
        <v>4371</v>
      </c>
      <c r="M176" s="26">
        <v>45506916</v>
      </c>
      <c r="N176" s="26">
        <v>113624449</v>
      </c>
      <c r="O176" s="26">
        <v>120</v>
      </c>
    </row>
    <row r="177" spans="1:15">
      <c r="A177" s="26" t="s">
        <v>4918</v>
      </c>
      <c r="B177" s="26" t="s">
        <v>70</v>
      </c>
      <c r="C177" s="26" t="s">
        <v>4810</v>
      </c>
      <c r="D177" s="26" t="s">
        <v>4810</v>
      </c>
      <c r="E177" s="26">
        <v>292</v>
      </c>
      <c r="F177" s="26">
        <v>292</v>
      </c>
      <c r="G177" s="26">
        <v>49998</v>
      </c>
      <c r="H177" s="26">
        <v>24532</v>
      </c>
      <c r="J177" s="26">
        <v>305</v>
      </c>
      <c r="K177" s="26">
        <v>308040091117217</v>
      </c>
      <c r="L177" s="26" t="s">
        <v>4371</v>
      </c>
      <c r="M177" s="26">
        <v>45506916</v>
      </c>
      <c r="N177" s="26">
        <v>113624449</v>
      </c>
      <c r="O177" s="26">
        <v>190</v>
      </c>
    </row>
    <row r="178" spans="1:15">
      <c r="A178" s="26" t="s">
        <v>4919</v>
      </c>
      <c r="B178" s="26" t="s">
        <v>70</v>
      </c>
      <c r="C178" s="26" t="s">
        <v>4810</v>
      </c>
      <c r="D178" s="26" t="s">
        <v>4810</v>
      </c>
      <c r="E178" s="26">
        <v>292</v>
      </c>
      <c r="F178" s="26">
        <v>292</v>
      </c>
      <c r="G178" s="26">
        <v>50431</v>
      </c>
      <c r="H178" s="26">
        <v>24532</v>
      </c>
      <c r="J178" s="26">
        <v>121</v>
      </c>
      <c r="K178" s="26">
        <v>305881049332365</v>
      </c>
      <c r="L178" s="26" t="s">
        <v>4371</v>
      </c>
      <c r="M178" s="26">
        <v>45506916</v>
      </c>
      <c r="N178" s="26">
        <v>113624449</v>
      </c>
      <c r="O178" s="26">
        <v>300</v>
      </c>
    </row>
    <row r="179" spans="1:15">
      <c r="A179" s="26" t="s">
        <v>4649</v>
      </c>
      <c r="B179" s="26" t="s">
        <v>69</v>
      </c>
      <c r="C179" s="26" t="s">
        <v>4810</v>
      </c>
      <c r="D179" s="26" t="s">
        <v>4810</v>
      </c>
      <c r="E179" s="26">
        <v>292</v>
      </c>
      <c r="F179" s="26">
        <v>292</v>
      </c>
      <c r="G179" s="26">
        <v>49984</v>
      </c>
      <c r="H179" s="26">
        <v>24532</v>
      </c>
      <c r="I179" s="26">
        <v>98</v>
      </c>
      <c r="J179" s="26">
        <v>499</v>
      </c>
      <c r="K179" s="26">
        <v>337946534808072</v>
      </c>
      <c r="L179" s="26" t="s">
        <v>4371</v>
      </c>
      <c r="M179" s="26">
        <v>45506916</v>
      </c>
      <c r="N179" s="26">
        <v>113624449</v>
      </c>
      <c r="O179" s="26">
        <v>20</v>
      </c>
    </row>
    <row r="180" spans="1:15">
      <c r="A180" s="26" t="s">
        <v>4654</v>
      </c>
      <c r="B180" s="26" t="s">
        <v>69</v>
      </c>
      <c r="C180" s="26" t="s">
        <v>4810</v>
      </c>
      <c r="D180" s="26" t="s">
        <v>4810</v>
      </c>
      <c r="E180" s="26">
        <v>292</v>
      </c>
      <c r="F180" s="26">
        <v>292</v>
      </c>
      <c r="G180" s="26">
        <v>49985</v>
      </c>
      <c r="H180" s="26">
        <v>24532</v>
      </c>
      <c r="I180" s="26">
        <v>130</v>
      </c>
      <c r="J180" s="26">
        <v>426</v>
      </c>
      <c r="K180" s="26">
        <v>330399519147435</v>
      </c>
      <c r="L180" s="26" t="s">
        <v>4371</v>
      </c>
      <c r="M180" s="26">
        <v>45506916</v>
      </c>
      <c r="N180" s="26">
        <v>113624449</v>
      </c>
      <c r="O180" s="26">
        <v>120</v>
      </c>
    </row>
    <row r="181" spans="1:15">
      <c r="A181" s="26" t="s">
        <v>4658</v>
      </c>
      <c r="B181" s="26" t="s">
        <v>69</v>
      </c>
      <c r="C181" s="26" t="s">
        <v>4810</v>
      </c>
      <c r="D181" s="26" t="s">
        <v>4810</v>
      </c>
      <c r="E181" s="26">
        <v>292</v>
      </c>
      <c r="F181" s="26">
        <v>292</v>
      </c>
      <c r="G181" s="26">
        <v>49986</v>
      </c>
      <c r="H181" s="26">
        <v>24532</v>
      </c>
      <c r="I181" s="26">
        <v>162</v>
      </c>
      <c r="J181" s="26">
        <v>390</v>
      </c>
      <c r="K181" s="26">
        <v>321949806235868</v>
      </c>
      <c r="L181" s="26" t="s">
        <v>4371</v>
      </c>
      <c r="M181" s="26">
        <v>45506916</v>
      </c>
      <c r="N181" s="26">
        <v>113624449</v>
      </c>
      <c r="O181" s="26">
        <v>190</v>
      </c>
    </row>
    <row r="182" spans="1:15">
      <c r="A182" s="26" t="s">
        <v>4662</v>
      </c>
      <c r="B182" s="26" t="s">
        <v>69</v>
      </c>
      <c r="C182" s="26" t="s">
        <v>4810</v>
      </c>
      <c r="D182" s="26" t="s">
        <v>4810</v>
      </c>
      <c r="E182" s="26">
        <v>292</v>
      </c>
      <c r="F182" s="26">
        <v>292</v>
      </c>
      <c r="G182" s="26">
        <v>50427</v>
      </c>
      <c r="H182" s="26">
        <v>24532</v>
      </c>
      <c r="J182" s="26">
        <v>399</v>
      </c>
      <c r="K182" s="26">
        <v>31511498342924</v>
      </c>
      <c r="L182" s="26" t="s">
        <v>4371</v>
      </c>
      <c r="M182" s="26">
        <v>45506916</v>
      </c>
      <c r="N182" s="26">
        <v>113624449</v>
      </c>
      <c r="O182" s="26">
        <v>300</v>
      </c>
    </row>
    <row r="183" spans="1:15">
      <c r="A183" s="26" t="s">
        <v>4651</v>
      </c>
      <c r="B183" s="26" t="s">
        <v>66</v>
      </c>
      <c r="C183" s="26" t="s">
        <v>4810</v>
      </c>
      <c r="D183" s="26" t="s">
        <v>4810</v>
      </c>
      <c r="E183" s="26">
        <v>292</v>
      </c>
      <c r="F183" s="26">
        <v>292</v>
      </c>
      <c r="G183" s="26">
        <v>49987</v>
      </c>
      <c r="H183" s="26">
        <v>24532</v>
      </c>
      <c r="I183" s="26">
        <v>98</v>
      </c>
      <c r="J183" s="26">
        <v>76</v>
      </c>
      <c r="K183" s="26">
        <v>330498230667579</v>
      </c>
      <c r="L183" s="26" t="s">
        <v>4371</v>
      </c>
      <c r="M183" s="26">
        <v>45506916</v>
      </c>
      <c r="N183" s="26">
        <v>113624449</v>
      </c>
      <c r="O183" s="26">
        <v>20</v>
      </c>
    </row>
    <row r="184" spans="1:15">
      <c r="A184" s="26" t="s">
        <v>4656</v>
      </c>
      <c r="B184" s="26" t="s">
        <v>66</v>
      </c>
      <c r="C184" s="26" t="s">
        <v>4810</v>
      </c>
      <c r="D184" s="26" t="s">
        <v>4810</v>
      </c>
      <c r="E184" s="26">
        <v>292</v>
      </c>
      <c r="F184" s="26">
        <v>292</v>
      </c>
      <c r="G184" s="26">
        <v>49988</v>
      </c>
      <c r="H184" s="26">
        <v>24532</v>
      </c>
      <c r="I184" s="26">
        <v>130</v>
      </c>
      <c r="J184" s="26">
        <v>202</v>
      </c>
      <c r="K184" s="26">
        <v>299065460359389</v>
      </c>
      <c r="L184" s="26" t="s">
        <v>4371</v>
      </c>
      <c r="M184" s="26">
        <v>45506916</v>
      </c>
      <c r="N184" s="26">
        <v>113624449</v>
      </c>
      <c r="O184" s="26">
        <v>120</v>
      </c>
    </row>
    <row r="185" spans="1:15">
      <c r="A185" s="26" t="s">
        <v>4660</v>
      </c>
      <c r="B185" s="26" t="s">
        <v>66</v>
      </c>
      <c r="C185" s="26" t="s">
        <v>4810</v>
      </c>
      <c r="D185" s="26" t="s">
        <v>4810</v>
      </c>
      <c r="E185" s="26">
        <v>292</v>
      </c>
      <c r="F185" s="26">
        <v>292</v>
      </c>
      <c r="G185" s="26">
        <v>49989</v>
      </c>
      <c r="H185" s="26">
        <v>24532</v>
      </c>
      <c r="I185" s="26">
        <v>162</v>
      </c>
      <c r="J185" s="26">
        <v>499</v>
      </c>
      <c r="K185" s="26">
        <v>291936657369223</v>
      </c>
      <c r="L185" s="26" t="s">
        <v>4371</v>
      </c>
      <c r="M185" s="26">
        <v>45506916</v>
      </c>
      <c r="N185" s="26">
        <v>113624449</v>
      </c>
      <c r="O185" s="26">
        <v>190</v>
      </c>
    </row>
    <row r="186" spans="1:15">
      <c r="A186" s="26" t="s">
        <v>4664</v>
      </c>
      <c r="B186" s="26" t="s">
        <v>66</v>
      </c>
      <c r="C186" s="26" t="s">
        <v>4810</v>
      </c>
      <c r="D186" s="26" t="s">
        <v>4810</v>
      </c>
      <c r="E186" s="26">
        <v>292</v>
      </c>
      <c r="F186" s="26">
        <v>292</v>
      </c>
      <c r="G186" s="26">
        <v>50428</v>
      </c>
      <c r="H186" s="26">
        <v>24532</v>
      </c>
      <c r="J186" s="26">
        <v>135</v>
      </c>
      <c r="K186" s="26">
        <v>284159459306038</v>
      </c>
      <c r="L186" s="26" t="s">
        <v>4371</v>
      </c>
      <c r="M186" s="26">
        <v>45506916</v>
      </c>
      <c r="N186" s="26">
        <v>113624449</v>
      </c>
      <c r="O186" s="26">
        <v>300</v>
      </c>
    </row>
    <row r="187" spans="1:15">
      <c r="A187" s="26" t="s">
        <v>4920</v>
      </c>
      <c r="B187" s="26" t="s">
        <v>67</v>
      </c>
      <c r="C187" s="26" t="s">
        <v>4810</v>
      </c>
      <c r="D187" s="26" t="s">
        <v>4810</v>
      </c>
      <c r="E187" s="26">
        <v>292</v>
      </c>
      <c r="F187" s="26">
        <v>292</v>
      </c>
      <c r="G187" s="26">
        <v>49990</v>
      </c>
      <c r="H187" s="26">
        <v>24532</v>
      </c>
      <c r="I187" s="26">
        <v>98</v>
      </c>
      <c r="J187" s="26">
        <v>76</v>
      </c>
      <c r="K187" s="26">
        <v>330498230667579</v>
      </c>
      <c r="L187" s="26" t="s">
        <v>4371</v>
      </c>
      <c r="M187" s="26">
        <v>45506916</v>
      </c>
      <c r="N187" s="26">
        <v>113624449</v>
      </c>
      <c r="O187" s="26">
        <v>20</v>
      </c>
    </row>
    <row r="188" spans="1:15">
      <c r="A188" s="26" t="s">
        <v>4921</v>
      </c>
      <c r="B188" s="26" t="s">
        <v>67</v>
      </c>
      <c r="C188" s="26" t="s">
        <v>4810</v>
      </c>
      <c r="D188" s="26" t="s">
        <v>4810</v>
      </c>
      <c r="E188" s="26">
        <v>292</v>
      </c>
      <c r="F188" s="26">
        <v>292</v>
      </c>
      <c r="G188" s="26">
        <v>49991</v>
      </c>
      <c r="H188" s="26">
        <v>24532</v>
      </c>
      <c r="I188" s="26">
        <v>130</v>
      </c>
      <c r="J188" s="26">
        <v>202</v>
      </c>
      <c r="K188" s="26">
        <v>299065460359389</v>
      </c>
      <c r="L188" s="26" t="s">
        <v>4371</v>
      </c>
      <c r="M188" s="26">
        <v>45506916</v>
      </c>
      <c r="N188" s="26">
        <v>113624449</v>
      </c>
      <c r="O188" s="26">
        <v>120</v>
      </c>
    </row>
    <row r="189" spans="1:15">
      <c r="A189" s="26" t="s">
        <v>4922</v>
      </c>
      <c r="B189" s="26" t="s">
        <v>67</v>
      </c>
      <c r="C189" s="26" t="s">
        <v>4810</v>
      </c>
      <c r="D189" s="26" t="s">
        <v>4810</v>
      </c>
      <c r="E189" s="26">
        <v>292</v>
      </c>
      <c r="F189" s="26">
        <v>292</v>
      </c>
      <c r="G189" s="26">
        <v>49992</v>
      </c>
      <c r="H189" s="26">
        <v>24532</v>
      </c>
      <c r="I189" s="26">
        <v>162</v>
      </c>
      <c r="J189" s="26">
        <v>499</v>
      </c>
      <c r="K189" s="26">
        <v>291936657369223</v>
      </c>
      <c r="L189" s="26" t="s">
        <v>4371</v>
      </c>
      <c r="M189" s="26">
        <v>45506916</v>
      </c>
      <c r="N189" s="26">
        <v>113624449</v>
      </c>
      <c r="O189" s="26">
        <v>190</v>
      </c>
    </row>
    <row r="190" spans="1:15">
      <c r="A190" s="26" t="s">
        <v>4923</v>
      </c>
      <c r="B190" s="26" t="s">
        <v>67</v>
      </c>
      <c r="C190" s="26" t="s">
        <v>4810</v>
      </c>
      <c r="D190" s="26" t="s">
        <v>4810</v>
      </c>
      <c r="E190" s="26">
        <v>292</v>
      </c>
      <c r="F190" s="26">
        <v>292</v>
      </c>
      <c r="G190" s="26">
        <v>50429</v>
      </c>
      <c r="H190" s="26">
        <v>24532</v>
      </c>
      <c r="J190" s="26">
        <v>135</v>
      </c>
      <c r="K190" s="26">
        <v>284159459306038</v>
      </c>
      <c r="L190" s="26" t="s">
        <v>4371</v>
      </c>
      <c r="M190" s="26">
        <v>45506916</v>
      </c>
      <c r="N190" s="26">
        <v>113624449</v>
      </c>
      <c r="O190" s="26">
        <v>300</v>
      </c>
    </row>
    <row r="191" spans="1:15">
      <c r="A191" s="26" t="s">
        <v>4924</v>
      </c>
      <c r="B191" s="26" t="s">
        <v>68</v>
      </c>
      <c r="C191" s="26" t="s">
        <v>4810</v>
      </c>
      <c r="D191" s="26" t="s">
        <v>4810</v>
      </c>
      <c r="E191" s="26">
        <v>292</v>
      </c>
      <c r="F191" s="26">
        <v>292</v>
      </c>
      <c r="G191" s="26">
        <v>49993</v>
      </c>
      <c r="H191" s="26">
        <v>24532</v>
      </c>
      <c r="I191" s="26">
        <v>98</v>
      </c>
      <c r="J191" s="26">
        <v>337</v>
      </c>
      <c r="K191" s="26">
        <v>300288771374019</v>
      </c>
      <c r="L191" s="26" t="s">
        <v>4371</v>
      </c>
      <c r="M191" s="26">
        <v>45506916</v>
      </c>
      <c r="N191" s="26">
        <v>113624449</v>
      </c>
      <c r="O191" s="26">
        <v>20</v>
      </c>
    </row>
    <row r="192" spans="1:15">
      <c r="A192" s="26" t="s">
        <v>4925</v>
      </c>
      <c r="B192" s="26" t="s">
        <v>68</v>
      </c>
      <c r="C192" s="26" t="s">
        <v>4810</v>
      </c>
      <c r="D192" s="26" t="s">
        <v>4810</v>
      </c>
      <c r="E192" s="26">
        <v>292</v>
      </c>
      <c r="F192" s="26">
        <v>292</v>
      </c>
      <c r="G192" s="26">
        <v>49994</v>
      </c>
      <c r="H192" s="26">
        <v>24532</v>
      </c>
      <c r="I192" s="26">
        <v>130</v>
      </c>
      <c r="J192" s="26">
        <v>499</v>
      </c>
      <c r="K192" s="26">
        <v>291936657369223</v>
      </c>
      <c r="L192" s="26" t="s">
        <v>4371</v>
      </c>
      <c r="M192" s="26">
        <v>45506916</v>
      </c>
      <c r="N192" s="26">
        <v>113624449</v>
      </c>
      <c r="O192" s="26">
        <v>120</v>
      </c>
    </row>
    <row r="193" spans="1:15">
      <c r="A193" s="26" t="s">
        <v>4926</v>
      </c>
      <c r="B193" s="26" t="s">
        <v>68</v>
      </c>
      <c r="C193" s="26" t="s">
        <v>4810</v>
      </c>
      <c r="D193" s="26" t="s">
        <v>4810</v>
      </c>
      <c r="E193" s="26">
        <v>292</v>
      </c>
      <c r="F193" s="26">
        <v>292</v>
      </c>
      <c r="G193" s="26">
        <v>49995</v>
      </c>
      <c r="H193" s="26">
        <v>24532</v>
      </c>
      <c r="I193" s="26">
        <v>162</v>
      </c>
      <c r="J193" s="26">
        <v>39</v>
      </c>
      <c r="K193" s="26">
        <v>289453076015856</v>
      </c>
      <c r="L193" s="26" t="s">
        <v>4371</v>
      </c>
      <c r="M193" s="26">
        <v>45506916</v>
      </c>
      <c r="N193" s="26">
        <v>113624449</v>
      </c>
      <c r="O193" s="26">
        <v>190</v>
      </c>
    </row>
    <row r="194" spans="1:15">
      <c r="A194" s="26" t="s">
        <v>4927</v>
      </c>
      <c r="B194" s="26" t="s">
        <v>68</v>
      </c>
      <c r="C194" s="26" t="s">
        <v>4810</v>
      </c>
      <c r="D194" s="26" t="s">
        <v>4810</v>
      </c>
      <c r="E194" s="26">
        <v>292</v>
      </c>
      <c r="F194" s="26">
        <v>292</v>
      </c>
      <c r="G194" s="26">
        <v>50430</v>
      </c>
      <c r="H194" s="26">
        <v>24532</v>
      </c>
      <c r="J194" s="26">
        <v>385</v>
      </c>
      <c r="K194" s="26">
        <v>279236698859093</v>
      </c>
      <c r="L194" s="26" t="s">
        <v>4371</v>
      </c>
      <c r="M194" s="26">
        <v>45506916</v>
      </c>
      <c r="N194" s="26">
        <v>113624449</v>
      </c>
      <c r="O194" s="26">
        <v>300</v>
      </c>
    </row>
    <row r="195" spans="1:15">
      <c r="A195" s="26" t="s">
        <v>4928</v>
      </c>
      <c r="B195" s="26" t="s">
        <v>70</v>
      </c>
      <c r="C195" s="26" t="s">
        <v>4810</v>
      </c>
      <c r="D195" s="26" t="s">
        <v>4810</v>
      </c>
      <c r="E195" s="26">
        <v>292</v>
      </c>
      <c r="F195" s="26">
        <v>292</v>
      </c>
      <c r="G195" s="26">
        <v>49351</v>
      </c>
      <c r="H195" s="26">
        <v>24532</v>
      </c>
      <c r="J195" s="26">
        <v>130</v>
      </c>
      <c r="K195" s="26">
        <v>316539886808703</v>
      </c>
      <c r="L195" s="26" t="s">
        <v>4907</v>
      </c>
      <c r="M195" s="26">
        <v>455198059</v>
      </c>
      <c r="N195" s="26">
        <v>113350554</v>
      </c>
      <c r="O195" s="26">
        <v>0</v>
      </c>
    </row>
    <row r="196" spans="1:15">
      <c r="A196" s="26" t="s">
        <v>4929</v>
      </c>
      <c r="B196" s="26" t="s">
        <v>70</v>
      </c>
      <c r="C196" s="26" t="s">
        <v>4810</v>
      </c>
      <c r="D196" s="26" t="s">
        <v>4810</v>
      </c>
      <c r="E196" s="26">
        <v>292</v>
      </c>
      <c r="F196" s="26">
        <v>292</v>
      </c>
      <c r="G196" s="26">
        <v>49352</v>
      </c>
      <c r="H196" s="26">
        <v>24532</v>
      </c>
      <c r="J196" s="26">
        <v>98</v>
      </c>
      <c r="K196" s="26">
        <v>314153818414674</v>
      </c>
      <c r="L196" s="26" t="s">
        <v>4907</v>
      </c>
      <c r="M196" s="26">
        <v>455198059</v>
      </c>
      <c r="N196" s="26">
        <v>113350554</v>
      </c>
      <c r="O196" s="26">
        <v>130</v>
      </c>
    </row>
    <row r="197" spans="1:15">
      <c r="A197" s="26" t="s">
        <v>4930</v>
      </c>
      <c r="B197" s="26" t="s">
        <v>70</v>
      </c>
      <c r="C197" s="26" t="s">
        <v>4810</v>
      </c>
      <c r="D197" s="26" t="s">
        <v>4810</v>
      </c>
      <c r="E197" s="26">
        <v>292</v>
      </c>
      <c r="F197" s="26">
        <v>292</v>
      </c>
      <c r="G197" s="26">
        <v>49353</v>
      </c>
      <c r="H197" s="26">
        <v>24532</v>
      </c>
      <c r="J197" s="26">
        <v>250</v>
      </c>
      <c r="K197" s="26">
        <v>306434118345804</v>
      </c>
      <c r="L197" s="26" t="s">
        <v>4907</v>
      </c>
      <c r="M197" s="26">
        <v>455198059</v>
      </c>
      <c r="N197" s="26">
        <v>113350554</v>
      </c>
      <c r="O197" s="26">
        <v>280</v>
      </c>
    </row>
    <row r="198" spans="1:15">
      <c r="A198" s="26" t="s">
        <v>4673</v>
      </c>
      <c r="B198" s="26" t="s">
        <v>66</v>
      </c>
      <c r="C198" s="26" t="s">
        <v>4810</v>
      </c>
      <c r="D198" s="26" t="s">
        <v>4810</v>
      </c>
      <c r="E198" s="26">
        <v>292</v>
      </c>
      <c r="F198" s="26">
        <v>292</v>
      </c>
      <c r="G198" s="26">
        <v>49342</v>
      </c>
      <c r="H198" s="26">
        <v>24532</v>
      </c>
      <c r="I198" s="26">
        <v>210</v>
      </c>
      <c r="J198" s="26">
        <v>227</v>
      </c>
      <c r="K198" s="26">
        <v>291051542877094</v>
      </c>
      <c r="L198" s="26" t="s">
        <v>4907</v>
      </c>
      <c r="M198" s="26">
        <v>455198059</v>
      </c>
      <c r="N198" s="26">
        <v>113350554</v>
      </c>
      <c r="O198" s="26">
        <v>0</v>
      </c>
    </row>
    <row r="199" spans="1:15">
      <c r="A199" s="26" t="s">
        <v>4676</v>
      </c>
      <c r="B199" s="26" t="s">
        <v>66</v>
      </c>
      <c r="C199" s="26" t="s">
        <v>4810</v>
      </c>
      <c r="D199" s="26" t="s">
        <v>4810</v>
      </c>
      <c r="E199" s="26">
        <v>292</v>
      </c>
      <c r="F199" s="26">
        <v>292</v>
      </c>
      <c r="G199" s="26">
        <v>49343</v>
      </c>
      <c r="H199" s="26">
        <v>24532</v>
      </c>
      <c r="I199" s="26">
        <v>242</v>
      </c>
      <c r="J199" s="26">
        <v>226</v>
      </c>
      <c r="K199" s="26">
        <v>291051542877094</v>
      </c>
      <c r="L199" s="26" t="s">
        <v>4907</v>
      </c>
      <c r="M199" s="26">
        <v>455198059</v>
      </c>
      <c r="N199" s="26">
        <v>113350554</v>
      </c>
      <c r="O199" s="26">
        <v>130</v>
      </c>
    </row>
    <row r="200" spans="1:15">
      <c r="A200" s="26" t="s">
        <v>4679</v>
      </c>
      <c r="B200" s="26" t="s">
        <v>66</v>
      </c>
      <c r="C200" s="26" t="s">
        <v>4810</v>
      </c>
      <c r="D200" s="26" t="s">
        <v>4810</v>
      </c>
      <c r="E200" s="26">
        <v>292</v>
      </c>
      <c r="F200" s="26">
        <v>292</v>
      </c>
      <c r="G200" s="26">
        <v>49344</v>
      </c>
      <c r="H200" s="26">
        <v>24532</v>
      </c>
      <c r="I200" s="26">
        <v>359</v>
      </c>
      <c r="J200" s="26">
        <v>296</v>
      </c>
      <c r="K200" s="26">
        <v>282282393050176</v>
      </c>
      <c r="L200" s="26" t="s">
        <v>4907</v>
      </c>
      <c r="M200" s="26">
        <v>455198059</v>
      </c>
      <c r="N200" s="26">
        <v>113350554</v>
      </c>
      <c r="O200" s="26">
        <v>280</v>
      </c>
    </row>
    <row r="201" spans="1:15">
      <c r="A201" s="26" t="s">
        <v>4931</v>
      </c>
      <c r="B201" s="26" t="s">
        <v>67</v>
      </c>
      <c r="C201" s="26" t="s">
        <v>4810</v>
      </c>
      <c r="D201" s="26" t="s">
        <v>4810</v>
      </c>
      <c r="E201" s="26">
        <v>292</v>
      </c>
      <c r="F201" s="26">
        <v>292</v>
      </c>
      <c r="G201" s="26">
        <v>49345</v>
      </c>
      <c r="H201" s="26">
        <v>24532</v>
      </c>
      <c r="I201" s="26">
        <v>210</v>
      </c>
      <c r="J201" s="26">
        <v>226</v>
      </c>
      <c r="K201" s="26">
        <v>291051542877094</v>
      </c>
      <c r="L201" s="26" t="s">
        <v>4907</v>
      </c>
      <c r="M201" s="26">
        <v>455198059</v>
      </c>
      <c r="N201" s="26">
        <v>113350554</v>
      </c>
      <c r="O201" s="26">
        <v>0</v>
      </c>
    </row>
    <row r="202" spans="1:15">
      <c r="A202" s="26" t="s">
        <v>4932</v>
      </c>
      <c r="B202" s="26" t="s">
        <v>67</v>
      </c>
      <c r="C202" s="26" t="s">
        <v>4810</v>
      </c>
      <c r="D202" s="26" t="s">
        <v>4810</v>
      </c>
      <c r="E202" s="26">
        <v>292</v>
      </c>
      <c r="F202" s="26">
        <v>292</v>
      </c>
      <c r="G202" s="26">
        <v>49346</v>
      </c>
      <c r="H202" s="26">
        <v>24532</v>
      </c>
      <c r="I202" s="26">
        <v>242</v>
      </c>
      <c r="J202" s="26">
        <v>227</v>
      </c>
      <c r="K202" s="26">
        <v>291051542877094</v>
      </c>
      <c r="L202" s="26" t="s">
        <v>4907</v>
      </c>
      <c r="M202" s="26">
        <v>455198059</v>
      </c>
      <c r="N202" s="26">
        <v>113350554</v>
      </c>
      <c r="O202" s="26">
        <v>130</v>
      </c>
    </row>
    <row r="203" spans="1:15">
      <c r="A203" s="26" t="s">
        <v>4933</v>
      </c>
      <c r="B203" s="26" t="s">
        <v>67</v>
      </c>
      <c r="C203" s="26" t="s">
        <v>4810</v>
      </c>
      <c r="D203" s="26" t="s">
        <v>4810</v>
      </c>
      <c r="E203" s="26">
        <v>292</v>
      </c>
      <c r="F203" s="26">
        <v>292</v>
      </c>
      <c r="G203" s="26">
        <v>49347</v>
      </c>
      <c r="H203" s="26">
        <v>24532</v>
      </c>
      <c r="I203" s="26">
        <v>359</v>
      </c>
      <c r="J203" s="26">
        <v>296</v>
      </c>
      <c r="K203" s="26">
        <v>282282393050176</v>
      </c>
      <c r="L203" s="26" t="s">
        <v>4907</v>
      </c>
      <c r="M203" s="26">
        <v>455198059</v>
      </c>
      <c r="N203" s="26">
        <v>113350554</v>
      </c>
      <c r="O203" s="26">
        <v>280</v>
      </c>
    </row>
    <row r="204" spans="1:15">
      <c r="A204" s="26" t="s">
        <v>4934</v>
      </c>
      <c r="B204" s="26" t="s">
        <v>68</v>
      </c>
      <c r="C204" s="26" t="s">
        <v>4810</v>
      </c>
      <c r="D204" s="26" t="s">
        <v>4810</v>
      </c>
      <c r="E204" s="26">
        <v>292</v>
      </c>
      <c r="F204" s="26">
        <v>292</v>
      </c>
      <c r="G204" s="26">
        <v>49348</v>
      </c>
      <c r="H204" s="26">
        <v>24532</v>
      </c>
      <c r="I204" s="26">
        <v>210</v>
      </c>
      <c r="J204" s="26">
        <v>38</v>
      </c>
      <c r="K204" s="26">
        <v>273039404541125</v>
      </c>
      <c r="L204" s="26" t="s">
        <v>4907</v>
      </c>
      <c r="M204" s="26">
        <v>455198059</v>
      </c>
      <c r="N204" s="26">
        <v>113350554</v>
      </c>
      <c r="O204" s="26">
        <v>0</v>
      </c>
    </row>
    <row r="205" spans="1:15">
      <c r="A205" s="26" t="s">
        <v>4935</v>
      </c>
      <c r="B205" s="26" t="s">
        <v>68</v>
      </c>
      <c r="C205" s="26" t="s">
        <v>4810</v>
      </c>
      <c r="D205" s="26" t="s">
        <v>4810</v>
      </c>
      <c r="E205" s="26">
        <v>292</v>
      </c>
      <c r="F205" s="26">
        <v>292</v>
      </c>
      <c r="G205" s="26">
        <v>49349</v>
      </c>
      <c r="H205" s="26">
        <v>24532</v>
      </c>
      <c r="I205" s="26">
        <v>242</v>
      </c>
      <c r="J205" s="26">
        <v>433</v>
      </c>
      <c r="K205" s="26">
        <v>263929943829523</v>
      </c>
      <c r="L205" s="26" t="s">
        <v>4907</v>
      </c>
      <c r="M205" s="26">
        <v>455198059</v>
      </c>
      <c r="N205" s="26">
        <v>113350554</v>
      </c>
      <c r="O205" s="26">
        <v>130</v>
      </c>
    </row>
    <row r="206" spans="1:15">
      <c r="A206" s="26" t="s">
        <v>4936</v>
      </c>
      <c r="B206" s="26" t="s">
        <v>68</v>
      </c>
      <c r="C206" s="26" t="s">
        <v>4810</v>
      </c>
      <c r="D206" s="26" t="s">
        <v>4810</v>
      </c>
      <c r="E206" s="26">
        <v>292</v>
      </c>
      <c r="F206" s="26">
        <v>292</v>
      </c>
      <c r="G206" s="26">
        <v>49350</v>
      </c>
      <c r="H206" s="26">
        <v>24532</v>
      </c>
      <c r="I206" s="26">
        <v>359</v>
      </c>
      <c r="J206" s="26">
        <v>377</v>
      </c>
      <c r="K206" s="26">
        <v>262972981208676</v>
      </c>
      <c r="L206" s="26" t="s">
        <v>4907</v>
      </c>
      <c r="M206" s="26">
        <v>455198059</v>
      </c>
      <c r="N206" s="26">
        <v>113350554</v>
      </c>
      <c r="O206" s="26">
        <v>280</v>
      </c>
    </row>
    <row r="207" spans="1:15">
      <c r="A207" s="26" t="s">
        <v>4937</v>
      </c>
      <c r="B207" s="26" t="s">
        <v>70</v>
      </c>
      <c r="C207" s="26" t="s">
        <v>4810</v>
      </c>
      <c r="D207" s="26" t="s">
        <v>4810</v>
      </c>
      <c r="E207" s="26">
        <v>292</v>
      </c>
      <c r="F207" s="26">
        <v>292</v>
      </c>
      <c r="G207" s="26">
        <v>49366</v>
      </c>
      <c r="H207" s="26">
        <v>24532</v>
      </c>
      <c r="J207" s="26">
        <v>242</v>
      </c>
      <c r="K207" s="26">
        <v>417598824032599</v>
      </c>
      <c r="L207" s="26" t="s">
        <v>4907</v>
      </c>
      <c r="M207" s="26">
        <v>455099449</v>
      </c>
      <c r="N207" s="26">
        <v>113466387</v>
      </c>
      <c r="O207" s="26">
        <v>20</v>
      </c>
    </row>
    <row r="208" spans="1:15">
      <c r="A208" s="26" t="s">
        <v>4938</v>
      </c>
      <c r="B208" s="26" t="s">
        <v>70</v>
      </c>
      <c r="C208" s="26" t="s">
        <v>4810</v>
      </c>
      <c r="D208" s="26" t="s">
        <v>4810</v>
      </c>
      <c r="E208" s="26">
        <v>292</v>
      </c>
      <c r="F208" s="26">
        <v>292</v>
      </c>
      <c r="G208" s="26">
        <v>49367</v>
      </c>
      <c r="H208" s="26">
        <v>24532</v>
      </c>
      <c r="J208" s="26">
        <v>210</v>
      </c>
      <c r="K208" s="26">
        <v>322377424970084</v>
      </c>
      <c r="L208" s="26" t="s">
        <v>4907</v>
      </c>
      <c r="M208" s="26">
        <v>455099449</v>
      </c>
      <c r="N208" s="26">
        <v>113466387</v>
      </c>
      <c r="O208" s="26">
        <v>140</v>
      </c>
    </row>
    <row r="209" spans="1:15">
      <c r="A209" s="26" t="s">
        <v>4939</v>
      </c>
      <c r="B209" s="26" t="s">
        <v>70</v>
      </c>
      <c r="C209" s="26" t="s">
        <v>4810</v>
      </c>
      <c r="D209" s="26" t="s">
        <v>4810</v>
      </c>
      <c r="E209" s="26">
        <v>292</v>
      </c>
      <c r="F209" s="26">
        <v>292</v>
      </c>
      <c r="G209" s="26">
        <v>49368</v>
      </c>
      <c r="H209" s="26">
        <v>24532</v>
      </c>
      <c r="J209" s="26">
        <v>97</v>
      </c>
      <c r="K209" s="26">
        <v>293689682942844</v>
      </c>
      <c r="L209" s="26" t="s">
        <v>4907</v>
      </c>
      <c r="M209" s="26">
        <v>455099449</v>
      </c>
      <c r="N209" s="26">
        <v>113466387</v>
      </c>
      <c r="O209" s="26">
        <v>280</v>
      </c>
    </row>
    <row r="210" spans="1:15">
      <c r="A210" s="26" t="s">
        <v>4688</v>
      </c>
      <c r="B210" s="26" t="s">
        <v>69</v>
      </c>
      <c r="C210" s="26" t="s">
        <v>4810</v>
      </c>
      <c r="D210" s="26" t="s">
        <v>4810</v>
      </c>
      <c r="E210" s="26">
        <v>292</v>
      </c>
      <c r="F210" s="26">
        <v>292</v>
      </c>
      <c r="G210" s="26">
        <v>49354</v>
      </c>
      <c r="H210" s="26">
        <v>24532</v>
      </c>
      <c r="I210" s="26">
        <v>490</v>
      </c>
      <c r="J210" s="26">
        <v>318</v>
      </c>
      <c r="K210" s="26">
        <v>323233788749226</v>
      </c>
      <c r="L210" s="26" t="s">
        <v>4907</v>
      </c>
      <c r="M210" s="26">
        <v>455099449</v>
      </c>
      <c r="N210" s="26">
        <v>113466387</v>
      </c>
      <c r="O210" s="26">
        <v>20</v>
      </c>
    </row>
    <row r="211" spans="1:15">
      <c r="A211" s="26" t="s">
        <v>4693</v>
      </c>
      <c r="B211" s="26" t="s">
        <v>69</v>
      </c>
      <c r="C211" s="26" t="s">
        <v>4810</v>
      </c>
      <c r="D211" s="26" t="s">
        <v>4810</v>
      </c>
      <c r="E211" s="26">
        <v>292</v>
      </c>
      <c r="F211" s="26">
        <v>292</v>
      </c>
      <c r="G211" s="26">
        <v>49355</v>
      </c>
      <c r="H211" s="26">
        <v>24532</v>
      </c>
      <c r="I211" s="26">
        <v>286</v>
      </c>
      <c r="J211" s="26">
        <v>386</v>
      </c>
      <c r="K211" s="26">
        <v>319228763714704</v>
      </c>
      <c r="L211" s="26" t="s">
        <v>4907</v>
      </c>
      <c r="M211" s="26">
        <v>455099449</v>
      </c>
      <c r="N211" s="26">
        <v>113466387</v>
      </c>
      <c r="O211" s="26">
        <v>140</v>
      </c>
    </row>
    <row r="212" spans="1:15">
      <c r="A212" s="26" t="s">
        <v>4697</v>
      </c>
      <c r="B212" s="26" t="s">
        <v>69</v>
      </c>
      <c r="C212" s="26" t="s">
        <v>4810</v>
      </c>
      <c r="D212" s="26" t="s">
        <v>4810</v>
      </c>
      <c r="E212" s="26">
        <v>292</v>
      </c>
      <c r="F212" s="26">
        <v>292</v>
      </c>
      <c r="G212" s="26">
        <v>49356</v>
      </c>
      <c r="H212" s="26">
        <v>24532</v>
      </c>
      <c r="I212" s="26">
        <v>27</v>
      </c>
      <c r="J212" s="26">
        <v>385</v>
      </c>
      <c r="K212" s="26">
        <v>319228763714704</v>
      </c>
      <c r="L212" s="26" t="s">
        <v>4907</v>
      </c>
      <c r="M212" s="26">
        <v>455099449</v>
      </c>
      <c r="N212" s="26">
        <v>113466387</v>
      </c>
      <c r="O212" s="26">
        <v>280</v>
      </c>
    </row>
    <row r="213" spans="1:15">
      <c r="A213" s="26" t="s">
        <v>4691</v>
      </c>
      <c r="B213" s="26" t="s">
        <v>66</v>
      </c>
      <c r="C213" s="26" t="s">
        <v>4810</v>
      </c>
      <c r="D213" s="26" t="s">
        <v>4810</v>
      </c>
      <c r="E213" s="26">
        <v>292</v>
      </c>
      <c r="F213" s="26">
        <v>292</v>
      </c>
      <c r="G213" s="26">
        <v>49357</v>
      </c>
      <c r="H213" s="26">
        <v>24532</v>
      </c>
      <c r="I213" s="26">
        <v>490</v>
      </c>
      <c r="J213" s="26">
        <v>264</v>
      </c>
      <c r="K213" s="26">
        <v>273791798743957</v>
      </c>
      <c r="L213" s="26" t="s">
        <v>4907</v>
      </c>
      <c r="M213" s="26">
        <v>455099449</v>
      </c>
      <c r="N213" s="26">
        <v>113466387</v>
      </c>
      <c r="O213" s="26">
        <v>20</v>
      </c>
    </row>
    <row r="214" spans="1:15">
      <c r="A214" s="26" t="s">
        <v>4695</v>
      </c>
      <c r="B214" s="26" t="s">
        <v>66</v>
      </c>
      <c r="C214" s="26" t="s">
        <v>4810</v>
      </c>
      <c r="D214" s="26" t="s">
        <v>4810</v>
      </c>
      <c r="E214" s="26">
        <v>292</v>
      </c>
      <c r="F214" s="26">
        <v>292</v>
      </c>
      <c r="G214" s="26">
        <v>49358</v>
      </c>
      <c r="H214" s="26">
        <v>24532</v>
      </c>
      <c r="I214" s="26">
        <v>286</v>
      </c>
      <c r="J214" s="26">
        <v>377</v>
      </c>
      <c r="K214" s="26">
        <v>26609278917519</v>
      </c>
      <c r="L214" s="26" t="s">
        <v>4907</v>
      </c>
      <c r="M214" s="26">
        <v>455099449</v>
      </c>
      <c r="N214" s="26">
        <v>113466387</v>
      </c>
      <c r="O214" s="26">
        <v>140</v>
      </c>
    </row>
    <row r="215" spans="1:15">
      <c r="A215" s="26" t="s">
        <v>4699</v>
      </c>
      <c r="B215" s="26" t="s">
        <v>66</v>
      </c>
      <c r="C215" s="26" t="s">
        <v>4810</v>
      </c>
      <c r="D215" s="26" t="s">
        <v>4810</v>
      </c>
      <c r="E215" s="26">
        <v>292</v>
      </c>
      <c r="F215" s="26">
        <v>292</v>
      </c>
      <c r="G215" s="26">
        <v>49359</v>
      </c>
      <c r="H215" s="26">
        <v>24532</v>
      </c>
      <c r="I215" s="26">
        <v>27</v>
      </c>
      <c r="J215" s="26">
        <v>399</v>
      </c>
      <c r="K215" s="26">
        <v>26609278917519</v>
      </c>
      <c r="L215" s="26" t="s">
        <v>4907</v>
      </c>
      <c r="M215" s="26">
        <v>455099449</v>
      </c>
      <c r="N215" s="26">
        <v>113466387</v>
      </c>
      <c r="O215" s="26">
        <v>280</v>
      </c>
    </row>
    <row r="216" spans="1:15">
      <c r="A216" s="26" t="s">
        <v>4940</v>
      </c>
      <c r="B216" s="26" t="s">
        <v>67</v>
      </c>
      <c r="C216" s="26" t="s">
        <v>4810</v>
      </c>
      <c r="D216" s="26" t="s">
        <v>4810</v>
      </c>
      <c r="E216" s="26">
        <v>292</v>
      </c>
      <c r="F216" s="26">
        <v>292</v>
      </c>
      <c r="G216" s="26">
        <v>49360</v>
      </c>
      <c r="H216" s="26">
        <v>24532</v>
      </c>
      <c r="I216" s="26">
        <v>490</v>
      </c>
      <c r="J216" s="26">
        <v>264</v>
      </c>
      <c r="K216" s="26">
        <v>273791798743957</v>
      </c>
      <c r="L216" s="26" t="s">
        <v>4907</v>
      </c>
      <c r="M216" s="26">
        <v>455099449</v>
      </c>
      <c r="N216" s="26">
        <v>113466387</v>
      </c>
      <c r="O216" s="26">
        <v>20</v>
      </c>
    </row>
    <row r="217" spans="1:15">
      <c r="A217" s="26" t="s">
        <v>4941</v>
      </c>
      <c r="B217" s="26" t="s">
        <v>67</v>
      </c>
      <c r="C217" s="26" t="s">
        <v>4810</v>
      </c>
      <c r="D217" s="26" t="s">
        <v>4810</v>
      </c>
      <c r="E217" s="26">
        <v>292</v>
      </c>
      <c r="F217" s="26">
        <v>292</v>
      </c>
      <c r="G217" s="26">
        <v>49361</v>
      </c>
      <c r="H217" s="26">
        <v>24532</v>
      </c>
      <c r="I217" s="26">
        <v>286</v>
      </c>
      <c r="J217" s="26">
        <v>399</v>
      </c>
      <c r="K217" s="26">
        <v>26609278917519</v>
      </c>
      <c r="L217" s="26" t="s">
        <v>4907</v>
      </c>
      <c r="M217" s="26">
        <v>455099449</v>
      </c>
      <c r="N217" s="26">
        <v>113466387</v>
      </c>
      <c r="O217" s="26">
        <v>140</v>
      </c>
    </row>
    <row r="218" spans="1:15">
      <c r="A218" s="26" t="s">
        <v>4942</v>
      </c>
      <c r="B218" s="26" t="s">
        <v>67</v>
      </c>
      <c r="C218" s="26" t="s">
        <v>4810</v>
      </c>
      <c r="D218" s="26" t="s">
        <v>4810</v>
      </c>
      <c r="E218" s="26">
        <v>292</v>
      </c>
      <c r="F218" s="26">
        <v>292</v>
      </c>
      <c r="G218" s="26">
        <v>49362</v>
      </c>
      <c r="H218" s="26">
        <v>24532</v>
      </c>
      <c r="I218" s="26">
        <v>27</v>
      </c>
      <c r="J218" s="26">
        <v>377</v>
      </c>
      <c r="K218" s="26">
        <v>26609278917519</v>
      </c>
      <c r="L218" s="26" t="s">
        <v>4907</v>
      </c>
      <c r="M218" s="26">
        <v>455099449</v>
      </c>
      <c r="N218" s="26">
        <v>113466387</v>
      </c>
      <c r="O218" s="26">
        <v>280</v>
      </c>
    </row>
    <row r="219" spans="1:15">
      <c r="A219" s="26" t="s">
        <v>4943</v>
      </c>
      <c r="B219" s="26" t="s">
        <v>68</v>
      </c>
      <c r="C219" s="26" t="s">
        <v>4810</v>
      </c>
      <c r="D219" s="26" t="s">
        <v>4810</v>
      </c>
      <c r="E219" s="26">
        <v>292</v>
      </c>
      <c r="F219" s="26">
        <v>292</v>
      </c>
      <c r="G219" s="26">
        <v>49363</v>
      </c>
      <c r="H219" s="26">
        <v>24532</v>
      </c>
      <c r="I219" s="26">
        <v>490</v>
      </c>
      <c r="J219" s="26">
        <v>490</v>
      </c>
      <c r="K219" s="26">
        <v>350709489334713</v>
      </c>
      <c r="L219" s="26" t="s">
        <v>4907</v>
      </c>
      <c r="M219" s="26">
        <v>455099449</v>
      </c>
      <c r="N219" s="26">
        <v>113466387</v>
      </c>
      <c r="O219" s="26">
        <v>20</v>
      </c>
    </row>
    <row r="220" spans="1:15">
      <c r="A220" s="26" t="s">
        <v>4944</v>
      </c>
      <c r="B220" s="26" t="s">
        <v>68</v>
      </c>
      <c r="C220" s="26" t="s">
        <v>4810</v>
      </c>
      <c r="D220" s="26" t="s">
        <v>4810</v>
      </c>
      <c r="E220" s="26">
        <v>292</v>
      </c>
      <c r="F220" s="26">
        <v>292</v>
      </c>
      <c r="G220" s="26">
        <v>49364</v>
      </c>
      <c r="H220" s="26">
        <v>24532</v>
      </c>
      <c r="I220" s="26">
        <v>286</v>
      </c>
      <c r="J220" s="26">
        <v>336</v>
      </c>
      <c r="K220" s="26">
        <v>26609278917519</v>
      </c>
      <c r="L220" s="26" t="s">
        <v>4907</v>
      </c>
      <c r="M220" s="26">
        <v>455099449</v>
      </c>
      <c r="N220" s="26">
        <v>113466387</v>
      </c>
      <c r="O220" s="26">
        <v>140</v>
      </c>
    </row>
    <row r="221" spans="1:15">
      <c r="A221" s="26" t="s">
        <v>4945</v>
      </c>
      <c r="B221" s="26" t="s">
        <v>68</v>
      </c>
      <c r="C221" s="26" t="s">
        <v>4810</v>
      </c>
      <c r="D221" s="26" t="s">
        <v>4810</v>
      </c>
      <c r="E221" s="26">
        <v>292</v>
      </c>
      <c r="F221" s="26">
        <v>292</v>
      </c>
      <c r="G221" s="26">
        <v>49365</v>
      </c>
      <c r="H221" s="26">
        <v>24532</v>
      </c>
      <c r="I221" s="26">
        <v>27</v>
      </c>
      <c r="J221" s="26">
        <v>27</v>
      </c>
      <c r="K221" s="26">
        <v>317511888750912</v>
      </c>
      <c r="L221" s="26" t="s">
        <v>4907</v>
      </c>
      <c r="M221" s="26">
        <v>455099449</v>
      </c>
      <c r="N221" s="26">
        <v>113466387</v>
      </c>
      <c r="O221" s="26">
        <v>280</v>
      </c>
    </row>
    <row r="222" spans="1:15">
      <c r="A222" s="26" t="s">
        <v>4946</v>
      </c>
      <c r="B222" s="26" t="s">
        <v>70</v>
      </c>
      <c r="C222" s="26" t="s">
        <v>4810</v>
      </c>
      <c r="D222" s="26" t="s">
        <v>4810</v>
      </c>
      <c r="E222" s="26">
        <v>292</v>
      </c>
      <c r="F222" s="26">
        <v>292</v>
      </c>
      <c r="G222" s="26">
        <v>49408</v>
      </c>
      <c r="H222" s="26">
        <v>24532</v>
      </c>
      <c r="J222" s="26">
        <v>286</v>
      </c>
      <c r="K222" s="26">
        <v>389111073443451</v>
      </c>
      <c r="L222" s="26" t="s">
        <v>4907</v>
      </c>
      <c r="M222" s="26">
        <v>454609184</v>
      </c>
      <c r="N222" s="26">
        <v>113308334</v>
      </c>
      <c r="O222" s="26">
        <v>70</v>
      </c>
    </row>
    <row r="223" spans="1:15">
      <c r="A223" s="26" t="s">
        <v>4947</v>
      </c>
      <c r="B223" s="26" t="s">
        <v>70</v>
      </c>
      <c r="C223" s="26" t="s">
        <v>4810</v>
      </c>
      <c r="D223" s="26" t="s">
        <v>4810</v>
      </c>
      <c r="E223" s="26">
        <v>292</v>
      </c>
      <c r="F223" s="26">
        <v>292</v>
      </c>
      <c r="G223" s="26">
        <v>49409</v>
      </c>
      <c r="H223" s="26">
        <v>24532</v>
      </c>
      <c r="J223" s="26">
        <v>180</v>
      </c>
      <c r="K223" s="26">
        <v>316650625797543</v>
      </c>
      <c r="L223" s="26" t="s">
        <v>4907</v>
      </c>
      <c r="M223" s="26">
        <v>454609184</v>
      </c>
      <c r="N223" s="26">
        <v>113308334</v>
      </c>
      <c r="O223" s="26">
        <v>150</v>
      </c>
    </row>
    <row r="224" spans="1:15">
      <c r="A224" s="26" t="s">
        <v>4948</v>
      </c>
      <c r="B224" s="26" t="s">
        <v>70</v>
      </c>
      <c r="C224" s="26" t="s">
        <v>4810</v>
      </c>
      <c r="D224" s="26" t="s">
        <v>4810</v>
      </c>
      <c r="E224" s="26">
        <v>292</v>
      </c>
      <c r="F224" s="26">
        <v>292</v>
      </c>
      <c r="G224" s="26">
        <v>49410</v>
      </c>
      <c r="H224" s="26">
        <v>24532</v>
      </c>
      <c r="J224" s="26">
        <v>123</v>
      </c>
      <c r="K224" s="26">
        <v>316650625797543</v>
      </c>
      <c r="L224" s="26" t="s">
        <v>4907</v>
      </c>
      <c r="M224" s="26">
        <v>454609184</v>
      </c>
      <c r="N224" s="26">
        <v>113308334</v>
      </c>
      <c r="O224" s="26">
        <v>290</v>
      </c>
    </row>
    <row r="225" spans="1:15">
      <c r="A225" s="26" t="s">
        <v>4711</v>
      </c>
      <c r="B225" s="26" t="s">
        <v>66</v>
      </c>
      <c r="C225" s="26" t="s">
        <v>4810</v>
      </c>
      <c r="D225" s="26" t="s">
        <v>4810</v>
      </c>
      <c r="E225" s="26">
        <v>292</v>
      </c>
      <c r="F225" s="26">
        <v>292</v>
      </c>
      <c r="G225" s="26">
        <v>49399</v>
      </c>
      <c r="H225" s="26">
        <v>24532</v>
      </c>
      <c r="I225" s="26">
        <v>331</v>
      </c>
      <c r="J225" s="26">
        <v>199</v>
      </c>
      <c r="K225" s="26">
        <v>286017935293385</v>
      </c>
      <c r="L225" s="26" t="s">
        <v>4907</v>
      </c>
      <c r="M225" s="26">
        <v>454609184</v>
      </c>
      <c r="N225" s="26">
        <v>113308334</v>
      </c>
      <c r="O225" s="26">
        <v>70</v>
      </c>
    </row>
    <row r="226" spans="1:15">
      <c r="A226" s="26" t="s">
        <v>4713</v>
      </c>
      <c r="B226" s="26" t="s">
        <v>66</v>
      </c>
      <c r="C226" s="26" t="s">
        <v>4810</v>
      </c>
      <c r="D226" s="26" t="s">
        <v>4810</v>
      </c>
      <c r="E226" s="26">
        <v>292</v>
      </c>
      <c r="F226" s="26">
        <v>292</v>
      </c>
      <c r="G226" s="26">
        <v>49400</v>
      </c>
      <c r="H226" s="26">
        <v>24532</v>
      </c>
      <c r="I226" s="26">
        <v>460</v>
      </c>
      <c r="J226" s="26">
        <v>305</v>
      </c>
      <c r="K226" s="26">
        <v>284482779455504</v>
      </c>
      <c r="L226" s="26" t="s">
        <v>4907</v>
      </c>
      <c r="M226" s="26">
        <v>454609184</v>
      </c>
      <c r="N226" s="26">
        <v>113308334</v>
      </c>
      <c r="O226" s="26">
        <v>150</v>
      </c>
    </row>
    <row r="227" spans="1:15">
      <c r="A227" s="26" t="s">
        <v>4715</v>
      </c>
      <c r="B227" s="26" t="s">
        <v>66</v>
      </c>
      <c r="C227" s="26" t="s">
        <v>4810</v>
      </c>
      <c r="D227" s="26" t="s">
        <v>4810</v>
      </c>
      <c r="E227" s="26">
        <v>292</v>
      </c>
      <c r="F227" s="26">
        <v>292</v>
      </c>
      <c r="G227" s="26">
        <v>49401</v>
      </c>
      <c r="H227" s="26">
        <v>24532</v>
      </c>
      <c r="I227" s="26">
        <v>474</v>
      </c>
      <c r="J227" s="26">
        <v>204</v>
      </c>
      <c r="K227" s="26">
        <v>277028850178161</v>
      </c>
      <c r="L227" s="26" t="s">
        <v>4907</v>
      </c>
      <c r="M227" s="26">
        <v>454609184</v>
      </c>
      <c r="N227" s="26">
        <v>113308334</v>
      </c>
      <c r="O227" s="26">
        <v>290</v>
      </c>
    </row>
    <row r="228" spans="1:15">
      <c r="A228" s="26" t="s">
        <v>4949</v>
      </c>
      <c r="B228" s="26" t="s">
        <v>67</v>
      </c>
      <c r="C228" s="26" t="s">
        <v>4810</v>
      </c>
      <c r="D228" s="26" t="s">
        <v>4810</v>
      </c>
      <c r="E228" s="26">
        <v>292</v>
      </c>
      <c r="F228" s="26">
        <v>292</v>
      </c>
      <c r="G228" s="26">
        <v>49402</v>
      </c>
      <c r="H228" s="26">
        <v>24532</v>
      </c>
      <c r="I228" s="26">
        <v>331</v>
      </c>
      <c r="J228" s="26">
        <v>199</v>
      </c>
      <c r="K228" s="26">
        <v>286017935293385</v>
      </c>
      <c r="L228" s="26" t="s">
        <v>4907</v>
      </c>
      <c r="M228" s="26">
        <v>454609184</v>
      </c>
      <c r="N228" s="26">
        <v>113308334</v>
      </c>
      <c r="O228" s="26">
        <v>70</v>
      </c>
    </row>
    <row r="229" spans="1:15">
      <c r="A229" s="26" t="s">
        <v>4950</v>
      </c>
      <c r="B229" s="26" t="s">
        <v>67</v>
      </c>
      <c r="C229" s="26" t="s">
        <v>4810</v>
      </c>
      <c r="D229" s="26" t="s">
        <v>4810</v>
      </c>
      <c r="E229" s="26">
        <v>292</v>
      </c>
      <c r="F229" s="26">
        <v>292</v>
      </c>
      <c r="G229" s="26">
        <v>49403</v>
      </c>
      <c r="H229" s="26">
        <v>24532</v>
      </c>
      <c r="I229" s="26">
        <v>460</v>
      </c>
      <c r="J229" s="26">
        <v>305</v>
      </c>
      <c r="K229" s="26">
        <v>284482779455504</v>
      </c>
      <c r="L229" s="26" t="s">
        <v>4907</v>
      </c>
      <c r="M229" s="26">
        <v>454609184</v>
      </c>
      <c r="N229" s="26">
        <v>113308334</v>
      </c>
      <c r="O229" s="26">
        <v>150</v>
      </c>
    </row>
    <row r="230" spans="1:15">
      <c r="A230" s="26" t="s">
        <v>4951</v>
      </c>
      <c r="B230" s="26" t="s">
        <v>67</v>
      </c>
      <c r="C230" s="26" t="s">
        <v>4810</v>
      </c>
      <c r="D230" s="26" t="s">
        <v>4810</v>
      </c>
      <c r="E230" s="26">
        <v>292</v>
      </c>
      <c r="F230" s="26">
        <v>292</v>
      </c>
      <c r="G230" s="26">
        <v>49404</v>
      </c>
      <c r="H230" s="26">
        <v>24532</v>
      </c>
      <c r="I230" s="26">
        <v>474</v>
      </c>
      <c r="J230" s="26">
        <v>204</v>
      </c>
      <c r="K230" s="26">
        <v>277028850178161</v>
      </c>
      <c r="L230" s="26" t="s">
        <v>4907</v>
      </c>
      <c r="M230" s="26">
        <v>454609184</v>
      </c>
      <c r="N230" s="26">
        <v>113308334</v>
      </c>
      <c r="O230" s="26">
        <v>290</v>
      </c>
    </row>
    <row r="231" spans="1:15">
      <c r="A231" s="26" t="s">
        <v>4952</v>
      </c>
      <c r="B231" s="26" t="s">
        <v>68</v>
      </c>
      <c r="C231" s="26" t="s">
        <v>4810</v>
      </c>
      <c r="D231" s="26" t="s">
        <v>4810</v>
      </c>
      <c r="E231" s="26">
        <v>292</v>
      </c>
      <c r="F231" s="26">
        <v>292</v>
      </c>
      <c r="G231" s="26">
        <v>49405</v>
      </c>
      <c r="H231" s="26">
        <v>24532</v>
      </c>
      <c r="I231" s="26">
        <v>331</v>
      </c>
      <c r="J231" s="26">
        <v>199</v>
      </c>
      <c r="K231" s="26">
        <v>305043601017917</v>
      </c>
      <c r="L231" s="26" t="s">
        <v>4907</v>
      </c>
      <c r="M231" s="26">
        <v>454609184</v>
      </c>
      <c r="N231" s="26">
        <v>113308334</v>
      </c>
      <c r="O231" s="26">
        <v>70</v>
      </c>
    </row>
    <row r="232" spans="1:15">
      <c r="A232" s="26" t="s">
        <v>4953</v>
      </c>
      <c r="B232" s="26" t="s">
        <v>68</v>
      </c>
      <c r="C232" s="26" t="s">
        <v>4810</v>
      </c>
      <c r="D232" s="26" t="s">
        <v>4810</v>
      </c>
      <c r="E232" s="26">
        <v>292</v>
      </c>
      <c r="F232" s="26">
        <v>292</v>
      </c>
      <c r="G232" s="26">
        <v>49406</v>
      </c>
      <c r="H232" s="26">
        <v>24532</v>
      </c>
      <c r="I232" s="26">
        <v>460</v>
      </c>
      <c r="J232" s="26">
        <v>303</v>
      </c>
      <c r="K232" s="26">
        <v>302926351722314</v>
      </c>
      <c r="L232" s="26" t="s">
        <v>4907</v>
      </c>
      <c r="M232" s="26">
        <v>454609184</v>
      </c>
      <c r="N232" s="26">
        <v>113308334</v>
      </c>
      <c r="O232" s="26">
        <v>150</v>
      </c>
    </row>
    <row r="233" spans="1:15">
      <c r="A233" s="26" t="s">
        <v>4954</v>
      </c>
      <c r="B233" s="26" t="s">
        <v>68</v>
      </c>
      <c r="C233" s="26" t="s">
        <v>4810</v>
      </c>
      <c r="D233" s="26" t="s">
        <v>4810</v>
      </c>
      <c r="E233" s="26">
        <v>292</v>
      </c>
      <c r="F233" s="26">
        <v>292</v>
      </c>
      <c r="G233" s="26">
        <v>49407</v>
      </c>
      <c r="H233" s="26">
        <v>24532</v>
      </c>
      <c r="I233" s="26">
        <v>474</v>
      </c>
      <c r="J233" s="26">
        <v>423</v>
      </c>
      <c r="K233" s="26">
        <v>300507442028104</v>
      </c>
      <c r="L233" s="26" t="s">
        <v>4907</v>
      </c>
      <c r="M233" s="26">
        <v>454609184</v>
      </c>
      <c r="N233" s="26">
        <v>113308334</v>
      </c>
      <c r="O233" s="26">
        <v>290</v>
      </c>
    </row>
    <row r="234" spans="1:15">
      <c r="A234" s="26" t="s">
        <v>4955</v>
      </c>
      <c r="B234" s="26" t="s">
        <v>70</v>
      </c>
      <c r="C234" s="26" t="s">
        <v>4810</v>
      </c>
      <c r="D234" s="26" t="s">
        <v>4810</v>
      </c>
      <c r="E234" s="26">
        <v>292</v>
      </c>
      <c r="F234" s="26">
        <v>292</v>
      </c>
      <c r="G234" s="26">
        <v>49966</v>
      </c>
      <c r="H234" s="26">
        <v>24532</v>
      </c>
      <c r="J234" s="26">
        <v>460</v>
      </c>
      <c r="K234" s="26">
        <v>507024160329365</v>
      </c>
      <c r="L234" s="26" t="s">
        <v>4371</v>
      </c>
      <c r="M234" s="26">
        <v>456014137</v>
      </c>
      <c r="N234" s="26">
        <v>112566948</v>
      </c>
      <c r="O234" s="26">
        <v>10</v>
      </c>
    </row>
    <row r="235" spans="1:15">
      <c r="A235" s="26" t="s">
        <v>4956</v>
      </c>
      <c r="B235" s="26" t="s">
        <v>70</v>
      </c>
      <c r="C235" s="26" t="s">
        <v>4810</v>
      </c>
      <c r="D235" s="26" t="s">
        <v>4810</v>
      </c>
      <c r="E235" s="26">
        <v>292</v>
      </c>
      <c r="F235" s="26">
        <v>292</v>
      </c>
      <c r="G235" s="26">
        <v>49967</v>
      </c>
      <c r="H235" s="26">
        <v>24532</v>
      </c>
      <c r="J235" s="26">
        <v>474</v>
      </c>
      <c r="K235" s="26">
        <v>409038558251805</v>
      </c>
      <c r="L235" s="26" t="s">
        <v>4371</v>
      </c>
      <c r="M235" s="26">
        <v>456014137</v>
      </c>
      <c r="N235" s="26">
        <v>112566948</v>
      </c>
      <c r="O235" s="26">
        <v>180</v>
      </c>
    </row>
    <row r="236" spans="1:15">
      <c r="A236" s="26" t="s">
        <v>4957</v>
      </c>
      <c r="B236" s="26" t="s">
        <v>70</v>
      </c>
      <c r="C236" s="26" t="s">
        <v>4810</v>
      </c>
      <c r="D236" s="26" t="s">
        <v>4810</v>
      </c>
      <c r="E236" s="26">
        <v>292</v>
      </c>
      <c r="F236" s="26">
        <v>292</v>
      </c>
      <c r="G236" s="26">
        <v>49968</v>
      </c>
      <c r="H236" s="26">
        <v>24532</v>
      </c>
      <c r="J236" s="26">
        <v>172</v>
      </c>
      <c r="K236" s="26">
        <v>344533399179428</v>
      </c>
      <c r="L236" s="26" t="s">
        <v>4371</v>
      </c>
      <c r="M236" s="26">
        <v>456014137</v>
      </c>
      <c r="N236" s="26">
        <v>112566948</v>
      </c>
      <c r="O236" s="26">
        <v>300</v>
      </c>
    </row>
    <row r="237" spans="1:15">
      <c r="A237" s="26" t="s">
        <v>4725</v>
      </c>
      <c r="B237" s="26" t="s">
        <v>69</v>
      </c>
      <c r="C237" s="26" t="s">
        <v>4810</v>
      </c>
      <c r="D237" s="26" t="s">
        <v>4810</v>
      </c>
      <c r="E237" s="26">
        <v>292</v>
      </c>
      <c r="F237" s="26">
        <v>292</v>
      </c>
      <c r="G237" s="26">
        <v>49954</v>
      </c>
      <c r="H237" s="26">
        <v>24532</v>
      </c>
      <c r="I237" s="26">
        <v>343</v>
      </c>
      <c r="J237" s="26">
        <v>267</v>
      </c>
      <c r="K237" s="26">
        <v>371839257385507</v>
      </c>
      <c r="L237" s="26" t="s">
        <v>4371</v>
      </c>
      <c r="M237" s="26">
        <v>456014137</v>
      </c>
      <c r="N237" s="26">
        <v>112566948</v>
      </c>
      <c r="O237" s="26">
        <v>10</v>
      </c>
    </row>
    <row r="238" spans="1:15">
      <c r="A238" s="26" t="s">
        <v>4729</v>
      </c>
      <c r="B238" s="26" t="s">
        <v>69</v>
      </c>
      <c r="C238" s="26" t="s">
        <v>4810</v>
      </c>
      <c r="D238" s="26" t="s">
        <v>4810</v>
      </c>
      <c r="E238" s="26">
        <v>292</v>
      </c>
      <c r="F238" s="26">
        <v>292</v>
      </c>
      <c r="G238" s="26">
        <v>49955</v>
      </c>
      <c r="H238" s="26">
        <v>24532</v>
      </c>
      <c r="I238" s="26">
        <v>215</v>
      </c>
      <c r="J238" s="26">
        <v>200</v>
      </c>
      <c r="K238" s="26">
        <v>351360897963242</v>
      </c>
      <c r="L238" s="26" t="s">
        <v>4371</v>
      </c>
      <c r="M238" s="26">
        <v>456014137</v>
      </c>
      <c r="N238" s="26">
        <v>112566948</v>
      </c>
      <c r="O238" s="26">
        <v>180</v>
      </c>
    </row>
    <row r="239" spans="1:15">
      <c r="A239" s="26" t="s">
        <v>4733</v>
      </c>
      <c r="B239" s="26" t="s">
        <v>69</v>
      </c>
      <c r="C239" s="26" t="s">
        <v>4810</v>
      </c>
      <c r="D239" s="26" t="s">
        <v>4810</v>
      </c>
      <c r="E239" s="26">
        <v>292</v>
      </c>
      <c r="F239" s="26">
        <v>292</v>
      </c>
      <c r="G239" s="26">
        <v>49956</v>
      </c>
      <c r="H239" s="26">
        <v>24532</v>
      </c>
      <c r="I239" s="26">
        <v>173</v>
      </c>
      <c r="J239" s="26">
        <v>173</v>
      </c>
      <c r="K239" s="26">
        <v>350990492941313</v>
      </c>
      <c r="L239" s="26" t="s">
        <v>4371</v>
      </c>
      <c r="M239" s="26">
        <v>456014137</v>
      </c>
      <c r="N239" s="26">
        <v>112566948</v>
      </c>
      <c r="O239" s="26">
        <v>300</v>
      </c>
    </row>
    <row r="240" spans="1:15">
      <c r="A240" s="26" t="s">
        <v>4727</v>
      </c>
      <c r="B240" s="26" t="s">
        <v>66</v>
      </c>
      <c r="C240" s="26" t="s">
        <v>4810</v>
      </c>
      <c r="D240" s="26" t="s">
        <v>4810</v>
      </c>
      <c r="E240" s="26">
        <v>292</v>
      </c>
      <c r="F240" s="26">
        <v>292</v>
      </c>
      <c r="G240" s="26">
        <v>49957</v>
      </c>
      <c r="H240" s="26">
        <v>24532</v>
      </c>
      <c r="I240" s="26">
        <v>343</v>
      </c>
      <c r="J240" s="26">
        <v>84</v>
      </c>
      <c r="K240" s="26">
        <v>300683389080712</v>
      </c>
      <c r="L240" s="26" t="s">
        <v>4371</v>
      </c>
      <c r="M240" s="26">
        <v>456014137</v>
      </c>
      <c r="N240" s="26">
        <v>112566948</v>
      </c>
      <c r="O240" s="26">
        <v>10</v>
      </c>
    </row>
    <row r="241" spans="1:15">
      <c r="A241" s="26" t="s">
        <v>4731</v>
      </c>
      <c r="B241" s="26" t="s">
        <v>66</v>
      </c>
      <c r="C241" s="26" t="s">
        <v>4810</v>
      </c>
      <c r="D241" s="26" t="s">
        <v>4810</v>
      </c>
      <c r="E241" s="26">
        <v>292</v>
      </c>
      <c r="F241" s="26">
        <v>292</v>
      </c>
      <c r="G241" s="26">
        <v>49958</v>
      </c>
      <c r="H241" s="26">
        <v>24532</v>
      </c>
      <c r="I241" s="26">
        <v>215</v>
      </c>
      <c r="J241" s="26">
        <v>444</v>
      </c>
      <c r="K241" s="26">
        <v>29824680430837</v>
      </c>
      <c r="L241" s="26" t="s">
        <v>4371</v>
      </c>
      <c r="M241" s="26">
        <v>456014137</v>
      </c>
      <c r="N241" s="26">
        <v>112566948</v>
      </c>
      <c r="O241" s="26">
        <v>180</v>
      </c>
    </row>
    <row r="242" spans="1:15">
      <c r="A242" s="26" t="s">
        <v>4735</v>
      </c>
      <c r="B242" s="26" t="s">
        <v>66</v>
      </c>
      <c r="C242" s="26" t="s">
        <v>4810</v>
      </c>
      <c r="D242" s="26" t="s">
        <v>4810</v>
      </c>
      <c r="E242" s="26">
        <v>292</v>
      </c>
      <c r="F242" s="26">
        <v>292</v>
      </c>
      <c r="G242" s="26">
        <v>49959</v>
      </c>
      <c r="H242" s="26">
        <v>24532</v>
      </c>
      <c r="I242" s="26">
        <v>173</v>
      </c>
      <c r="J242" s="26">
        <v>397</v>
      </c>
      <c r="K242" s="26">
        <v>282474749017998</v>
      </c>
      <c r="L242" s="26" t="s">
        <v>4371</v>
      </c>
      <c r="M242" s="26">
        <v>456014137</v>
      </c>
      <c r="N242" s="26">
        <v>112566948</v>
      </c>
      <c r="O242" s="26">
        <v>300</v>
      </c>
    </row>
    <row r="243" spans="1:15">
      <c r="A243" s="26" t="s">
        <v>4958</v>
      </c>
      <c r="B243" s="26" t="s">
        <v>67</v>
      </c>
      <c r="C243" s="26" t="s">
        <v>4810</v>
      </c>
      <c r="D243" s="26" t="s">
        <v>4810</v>
      </c>
      <c r="E243" s="26">
        <v>292</v>
      </c>
      <c r="F243" s="26">
        <v>292</v>
      </c>
      <c r="G243" s="26">
        <v>49960</v>
      </c>
      <c r="H243" s="26">
        <v>24532</v>
      </c>
      <c r="I243" s="26">
        <v>343</v>
      </c>
      <c r="J243" s="26">
        <v>84</v>
      </c>
      <c r="K243" s="26">
        <v>300683389080712</v>
      </c>
      <c r="L243" s="26" t="s">
        <v>4371</v>
      </c>
      <c r="M243" s="26">
        <v>456014137</v>
      </c>
      <c r="N243" s="26">
        <v>112566948</v>
      </c>
      <c r="O243" s="26">
        <v>10</v>
      </c>
    </row>
    <row r="244" spans="1:15">
      <c r="A244" s="26" t="s">
        <v>4959</v>
      </c>
      <c r="B244" s="26" t="s">
        <v>67</v>
      </c>
      <c r="C244" s="26" t="s">
        <v>4810</v>
      </c>
      <c r="D244" s="26" t="s">
        <v>4810</v>
      </c>
      <c r="E244" s="26">
        <v>292</v>
      </c>
      <c r="F244" s="26">
        <v>292</v>
      </c>
      <c r="G244" s="26">
        <v>49961</v>
      </c>
      <c r="H244" s="26">
        <v>24532</v>
      </c>
      <c r="I244" s="26">
        <v>215</v>
      </c>
      <c r="J244" s="26">
        <v>444</v>
      </c>
      <c r="K244" s="26">
        <v>29824680430837</v>
      </c>
      <c r="L244" s="26" t="s">
        <v>4371</v>
      </c>
      <c r="M244" s="26">
        <v>456014137</v>
      </c>
      <c r="N244" s="26">
        <v>112566948</v>
      </c>
      <c r="O244" s="26">
        <v>180</v>
      </c>
    </row>
    <row r="245" spans="1:15">
      <c r="A245" s="26" t="s">
        <v>4960</v>
      </c>
      <c r="B245" s="26" t="s">
        <v>67</v>
      </c>
      <c r="C245" s="26" t="s">
        <v>4810</v>
      </c>
      <c r="D245" s="26" t="s">
        <v>4810</v>
      </c>
      <c r="E245" s="26">
        <v>292</v>
      </c>
      <c r="F245" s="26">
        <v>292</v>
      </c>
      <c r="G245" s="26">
        <v>49962</v>
      </c>
      <c r="H245" s="26">
        <v>24532</v>
      </c>
      <c r="I245" s="26">
        <v>173</v>
      </c>
      <c r="J245" s="26">
        <v>397</v>
      </c>
      <c r="K245" s="26">
        <v>282474749017998</v>
      </c>
      <c r="L245" s="26" t="s">
        <v>4371</v>
      </c>
      <c r="M245" s="26">
        <v>456014137</v>
      </c>
      <c r="N245" s="26">
        <v>112566948</v>
      </c>
      <c r="O245" s="26">
        <v>300</v>
      </c>
    </row>
    <row r="246" spans="1:15">
      <c r="A246" s="26" t="s">
        <v>4961</v>
      </c>
      <c r="B246" s="26" t="s">
        <v>68</v>
      </c>
      <c r="C246" s="26" t="s">
        <v>4810</v>
      </c>
      <c r="D246" s="26" t="s">
        <v>4810</v>
      </c>
      <c r="E246" s="26">
        <v>292</v>
      </c>
      <c r="F246" s="26">
        <v>292</v>
      </c>
      <c r="G246" s="26">
        <v>49963</v>
      </c>
      <c r="H246" s="26">
        <v>24532</v>
      </c>
      <c r="I246" s="26">
        <v>343</v>
      </c>
      <c r="J246" s="26">
        <v>359</v>
      </c>
      <c r="K246" s="26">
        <v>318787445761575</v>
      </c>
      <c r="L246" s="26" t="s">
        <v>4371</v>
      </c>
      <c r="M246" s="26">
        <v>456014137</v>
      </c>
      <c r="N246" s="26">
        <v>112566948</v>
      </c>
      <c r="O246" s="26">
        <v>10</v>
      </c>
    </row>
    <row r="247" spans="1:15">
      <c r="A247" s="26" t="s">
        <v>4962</v>
      </c>
      <c r="B247" s="26" t="s">
        <v>68</v>
      </c>
      <c r="C247" s="26" t="s">
        <v>4810</v>
      </c>
      <c r="D247" s="26" t="s">
        <v>4810</v>
      </c>
      <c r="E247" s="26">
        <v>292</v>
      </c>
      <c r="F247" s="26">
        <v>292</v>
      </c>
      <c r="G247" s="26">
        <v>49964</v>
      </c>
      <c r="H247" s="26">
        <v>24532</v>
      </c>
      <c r="I247" s="26">
        <v>215</v>
      </c>
      <c r="J247" s="26">
        <v>210</v>
      </c>
      <c r="K247" s="26">
        <v>313596018824078</v>
      </c>
      <c r="L247" s="26" t="s">
        <v>4371</v>
      </c>
      <c r="M247" s="26">
        <v>456014137</v>
      </c>
      <c r="N247" s="26">
        <v>112566948</v>
      </c>
      <c r="O247" s="26">
        <v>180</v>
      </c>
    </row>
    <row r="248" spans="1:15">
      <c r="A248" s="26" t="s">
        <v>4963</v>
      </c>
      <c r="B248" s="26" t="s">
        <v>68</v>
      </c>
      <c r="C248" s="26" t="s">
        <v>4810</v>
      </c>
      <c r="D248" s="26" t="s">
        <v>4810</v>
      </c>
      <c r="E248" s="26">
        <v>292</v>
      </c>
      <c r="F248" s="26">
        <v>292</v>
      </c>
      <c r="G248" s="26">
        <v>49965</v>
      </c>
      <c r="H248" s="26">
        <v>24532</v>
      </c>
      <c r="I248" s="26">
        <v>173</v>
      </c>
      <c r="J248" s="26">
        <v>444</v>
      </c>
      <c r="K248" s="26">
        <v>29824680430837</v>
      </c>
      <c r="L248" s="26" t="s">
        <v>4371</v>
      </c>
      <c r="M248" s="26">
        <v>456014137</v>
      </c>
      <c r="N248" s="26">
        <v>112566948</v>
      </c>
      <c r="O248" s="26">
        <v>300</v>
      </c>
    </row>
    <row r="249" spans="1:15">
      <c r="A249" s="26" t="s">
        <v>4964</v>
      </c>
      <c r="B249" s="26" t="s">
        <v>70</v>
      </c>
      <c r="C249" s="26" t="s">
        <v>4810</v>
      </c>
      <c r="D249" s="26" t="s">
        <v>4810</v>
      </c>
      <c r="E249" s="26">
        <v>292</v>
      </c>
      <c r="F249" s="26">
        <v>292</v>
      </c>
      <c r="G249" s="26">
        <v>50269</v>
      </c>
      <c r="H249" s="26">
        <v>24532</v>
      </c>
      <c r="J249" s="26">
        <v>215</v>
      </c>
      <c r="K249" s="26">
        <v>386094948223215</v>
      </c>
      <c r="L249" s="26" t="s">
        <v>4907</v>
      </c>
      <c r="M249" s="26">
        <v>455043907</v>
      </c>
      <c r="N249" s="26">
        <v>113977222</v>
      </c>
      <c r="O249" s="26">
        <v>20</v>
      </c>
    </row>
    <row r="250" spans="1:15">
      <c r="A250" s="26" t="s">
        <v>4965</v>
      </c>
      <c r="B250" s="26" t="s">
        <v>70</v>
      </c>
      <c r="C250" s="26" t="s">
        <v>4810</v>
      </c>
      <c r="D250" s="26" t="s">
        <v>4810</v>
      </c>
      <c r="E250" s="26">
        <v>292</v>
      </c>
      <c r="F250" s="26">
        <v>292</v>
      </c>
      <c r="G250" s="26">
        <v>50270</v>
      </c>
      <c r="H250" s="26">
        <v>24532</v>
      </c>
      <c r="J250" s="26">
        <v>505</v>
      </c>
      <c r="K250" s="26">
        <v>328511778355042</v>
      </c>
      <c r="L250" s="26" t="s">
        <v>4907</v>
      </c>
      <c r="M250" s="26">
        <v>455043907</v>
      </c>
      <c r="N250" s="26">
        <v>113977222</v>
      </c>
      <c r="O250" s="26">
        <v>90</v>
      </c>
    </row>
    <row r="251" spans="1:15">
      <c r="A251" s="26" t="s">
        <v>4966</v>
      </c>
      <c r="B251" s="26" t="s">
        <v>70</v>
      </c>
      <c r="C251" s="26" t="s">
        <v>4810</v>
      </c>
      <c r="D251" s="26" t="s">
        <v>4810</v>
      </c>
      <c r="E251" s="26">
        <v>292</v>
      </c>
      <c r="F251" s="26">
        <v>292</v>
      </c>
      <c r="G251" s="26">
        <v>50271</v>
      </c>
      <c r="H251" s="26">
        <v>24532</v>
      </c>
      <c r="J251" s="26">
        <v>281</v>
      </c>
      <c r="K251" s="26">
        <v>327867744864396</v>
      </c>
      <c r="L251" s="26" t="s">
        <v>4907</v>
      </c>
      <c r="M251" s="26">
        <v>455043907</v>
      </c>
      <c r="N251" s="26">
        <v>113977222</v>
      </c>
      <c r="O251" s="26">
        <v>220</v>
      </c>
    </row>
    <row r="252" spans="1:15">
      <c r="A252" s="26" t="s">
        <v>4744</v>
      </c>
      <c r="B252" s="26" t="s">
        <v>69</v>
      </c>
      <c r="C252" s="26" t="s">
        <v>4810</v>
      </c>
      <c r="D252" s="26" t="s">
        <v>4810</v>
      </c>
      <c r="E252" s="26">
        <v>292</v>
      </c>
      <c r="F252" s="26">
        <v>292</v>
      </c>
      <c r="G252" s="26">
        <v>50257</v>
      </c>
      <c r="H252" s="26">
        <v>24532</v>
      </c>
      <c r="I252" s="26">
        <v>143</v>
      </c>
      <c r="J252" s="26">
        <v>27</v>
      </c>
      <c r="K252" s="26">
        <v>353294014222397</v>
      </c>
      <c r="L252" s="26" t="s">
        <v>4907</v>
      </c>
      <c r="M252" s="26">
        <v>455043907</v>
      </c>
      <c r="N252" s="26">
        <v>113977222</v>
      </c>
      <c r="O252" s="26">
        <v>20</v>
      </c>
    </row>
    <row r="253" spans="1:15">
      <c r="A253" s="26" t="s">
        <v>4748</v>
      </c>
      <c r="B253" s="26" t="s">
        <v>69</v>
      </c>
      <c r="C253" s="26" t="s">
        <v>4810</v>
      </c>
      <c r="D253" s="26" t="s">
        <v>4810</v>
      </c>
      <c r="E253" s="26">
        <v>292</v>
      </c>
      <c r="F253" s="26">
        <v>292</v>
      </c>
      <c r="G253" s="26">
        <v>50258</v>
      </c>
      <c r="H253" s="26">
        <v>24532</v>
      </c>
      <c r="I253" s="26">
        <v>325</v>
      </c>
      <c r="J253" s="26">
        <v>400</v>
      </c>
      <c r="K253" s="26">
        <v>339865897816055</v>
      </c>
      <c r="L253" s="26" t="s">
        <v>4907</v>
      </c>
      <c r="M253" s="26">
        <v>455043907</v>
      </c>
      <c r="N253" s="26">
        <v>113977222</v>
      </c>
      <c r="O253" s="26">
        <v>90</v>
      </c>
    </row>
    <row r="254" spans="1:15">
      <c r="A254" s="26" t="s">
        <v>4752</v>
      </c>
      <c r="B254" s="26" t="s">
        <v>69</v>
      </c>
      <c r="C254" s="26" t="s">
        <v>4810</v>
      </c>
      <c r="D254" s="26" t="s">
        <v>4810</v>
      </c>
      <c r="E254" s="26">
        <v>292</v>
      </c>
      <c r="F254" s="26">
        <v>292</v>
      </c>
      <c r="G254" s="26">
        <v>50259</v>
      </c>
      <c r="H254" s="26">
        <v>24532</v>
      </c>
      <c r="I254" s="26">
        <v>419</v>
      </c>
      <c r="J254" s="26">
        <v>298</v>
      </c>
      <c r="K254" s="26">
        <v>333547794706439</v>
      </c>
      <c r="L254" s="26" t="s">
        <v>4907</v>
      </c>
      <c r="M254" s="26">
        <v>455043907</v>
      </c>
      <c r="N254" s="26">
        <v>113977222</v>
      </c>
      <c r="O254" s="26">
        <v>220</v>
      </c>
    </row>
    <row r="255" spans="1:15">
      <c r="A255" s="26" t="s">
        <v>4746</v>
      </c>
      <c r="B255" s="26" t="s">
        <v>66</v>
      </c>
      <c r="C255" s="26" t="s">
        <v>4810</v>
      </c>
      <c r="D255" s="26" t="s">
        <v>4810</v>
      </c>
      <c r="E255" s="26">
        <v>292</v>
      </c>
      <c r="F255" s="26">
        <v>292</v>
      </c>
      <c r="G255" s="26">
        <v>50260</v>
      </c>
      <c r="H255" s="26">
        <v>24532</v>
      </c>
      <c r="I255" s="26">
        <v>143</v>
      </c>
      <c r="J255" s="26">
        <v>92</v>
      </c>
      <c r="K255" s="26">
        <v>251761970733976</v>
      </c>
      <c r="L255" s="26" t="s">
        <v>4907</v>
      </c>
      <c r="M255" s="26">
        <v>455043907</v>
      </c>
      <c r="N255" s="26">
        <v>113977222</v>
      </c>
      <c r="O255" s="26">
        <v>20</v>
      </c>
    </row>
    <row r="256" spans="1:15">
      <c r="A256" s="26" t="s">
        <v>4750</v>
      </c>
      <c r="B256" s="26" t="s">
        <v>66</v>
      </c>
      <c r="C256" s="26" t="s">
        <v>4810</v>
      </c>
      <c r="D256" s="26" t="s">
        <v>4810</v>
      </c>
      <c r="E256" s="26">
        <v>292</v>
      </c>
      <c r="F256" s="26">
        <v>292</v>
      </c>
      <c r="G256" s="26">
        <v>50261</v>
      </c>
      <c r="H256" s="26">
        <v>24532</v>
      </c>
      <c r="I256" s="26">
        <v>325</v>
      </c>
      <c r="J256" s="26">
        <v>93</v>
      </c>
      <c r="K256" s="26">
        <v>251761970733976</v>
      </c>
      <c r="L256" s="26" t="s">
        <v>4907</v>
      </c>
      <c r="M256" s="26">
        <v>455043907</v>
      </c>
      <c r="N256" s="26">
        <v>113977222</v>
      </c>
      <c r="O256" s="26">
        <v>90</v>
      </c>
    </row>
    <row r="257" spans="1:15">
      <c r="A257" s="26" t="s">
        <v>4754</v>
      </c>
      <c r="B257" s="26" t="s">
        <v>66</v>
      </c>
      <c r="C257" s="26" t="s">
        <v>4810</v>
      </c>
      <c r="D257" s="26" t="s">
        <v>4810</v>
      </c>
      <c r="E257" s="26">
        <v>292</v>
      </c>
      <c r="F257" s="26">
        <v>292</v>
      </c>
      <c r="G257" s="26">
        <v>50262</v>
      </c>
      <c r="H257" s="26">
        <v>24532</v>
      </c>
      <c r="I257" s="26">
        <v>419</v>
      </c>
      <c r="J257" s="26">
        <v>29</v>
      </c>
      <c r="K257" s="26">
        <v>248544602001875</v>
      </c>
      <c r="L257" s="26" t="s">
        <v>4907</v>
      </c>
      <c r="M257" s="26">
        <v>455043907</v>
      </c>
      <c r="N257" s="26">
        <v>113977222</v>
      </c>
      <c r="O257" s="26">
        <v>220</v>
      </c>
    </row>
    <row r="258" spans="1:15">
      <c r="A258" s="26" t="s">
        <v>4967</v>
      </c>
      <c r="B258" s="26" t="s">
        <v>67</v>
      </c>
      <c r="C258" s="26" t="s">
        <v>4810</v>
      </c>
      <c r="D258" s="26" t="s">
        <v>4810</v>
      </c>
      <c r="E258" s="26">
        <v>292</v>
      </c>
      <c r="F258" s="26">
        <v>292</v>
      </c>
      <c r="G258" s="26">
        <v>50263</v>
      </c>
      <c r="H258" s="26">
        <v>24532</v>
      </c>
      <c r="I258" s="26">
        <v>143</v>
      </c>
      <c r="J258" s="26">
        <v>92</v>
      </c>
      <c r="K258" s="26">
        <v>251761970733976</v>
      </c>
      <c r="L258" s="26" t="s">
        <v>4907</v>
      </c>
      <c r="M258" s="26">
        <v>455043907</v>
      </c>
      <c r="N258" s="26">
        <v>113977222</v>
      </c>
      <c r="O258" s="26">
        <v>20</v>
      </c>
    </row>
    <row r="259" spans="1:15">
      <c r="A259" s="26" t="s">
        <v>4968</v>
      </c>
      <c r="B259" s="26" t="s">
        <v>67</v>
      </c>
      <c r="C259" s="26" t="s">
        <v>4810</v>
      </c>
      <c r="D259" s="26" t="s">
        <v>4810</v>
      </c>
      <c r="E259" s="26">
        <v>292</v>
      </c>
      <c r="F259" s="26">
        <v>292</v>
      </c>
      <c r="G259" s="26">
        <v>50264</v>
      </c>
      <c r="H259" s="26">
        <v>24532</v>
      </c>
      <c r="I259" s="26">
        <v>325</v>
      </c>
      <c r="J259" s="26">
        <v>93</v>
      </c>
      <c r="K259" s="26">
        <v>251761970733976</v>
      </c>
      <c r="L259" s="26" t="s">
        <v>4907</v>
      </c>
      <c r="M259" s="26">
        <v>455043907</v>
      </c>
      <c r="N259" s="26">
        <v>113977222</v>
      </c>
      <c r="O259" s="26">
        <v>90</v>
      </c>
    </row>
    <row r="260" spans="1:15">
      <c r="A260" s="26" t="s">
        <v>4969</v>
      </c>
      <c r="B260" s="26" t="s">
        <v>67</v>
      </c>
      <c r="C260" s="26" t="s">
        <v>4810</v>
      </c>
      <c r="D260" s="26" t="s">
        <v>4810</v>
      </c>
      <c r="E260" s="26">
        <v>292</v>
      </c>
      <c r="F260" s="26">
        <v>292</v>
      </c>
      <c r="G260" s="26">
        <v>50265</v>
      </c>
      <c r="H260" s="26">
        <v>24532</v>
      </c>
      <c r="I260" s="26">
        <v>419</v>
      </c>
      <c r="J260" s="26">
        <v>30</v>
      </c>
      <c r="K260" s="26">
        <v>248544602001875</v>
      </c>
      <c r="L260" s="26" t="s">
        <v>4907</v>
      </c>
      <c r="M260" s="26">
        <v>455043907</v>
      </c>
      <c r="N260" s="26">
        <v>113977222</v>
      </c>
      <c r="O260" s="26">
        <v>220</v>
      </c>
    </row>
    <row r="261" spans="1:15">
      <c r="A261" s="26" t="s">
        <v>4970</v>
      </c>
      <c r="B261" s="26" t="s">
        <v>68</v>
      </c>
      <c r="C261" s="26" t="s">
        <v>4810</v>
      </c>
      <c r="D261" s="26" t="s">
        <v>4810</v>
      </c>
      <c r="E261" s="26">
        <v>292</v>
      </c>
      <c r="F261" s="26">
        <v>292</v>
      </c>
      <c r="G261" s="26">
        <v>50266</v>
      </c>
      <c r="H261" s="26">
        <v>24532</v>
      </c>
      <c r="I261" s="26">
        <v>143</v>
      </c>
      <c r="J261" s="26">
        <v>390</v>
      </c>
      <c r="K261" s="26">
        <v>284706691047374</v>
      </c>
      <c r="L261" s="26" t="s">
        <v>4907</v>
      </c>
      <c r="M261" s="26">
        <v>455043907</v>
      </c>
      <c r="N261" s="26">
        <v>113977222</v>
      </c>
      <c r="O261" s="26">
        <v>20</v>
      </c>
    </row>
    <row r="262" spans="1:15">
      <c r="A262" s="26" t="s">
        <v>4971</v>
      </c>
      <c r="B262" s="26" t="s">
        <v>68</v>
      </c>
      <c r="C262" s="26" t="s">
        <v>4810</v>
      </c>
      <c r="D262" s="26" t="s">
        <v>4810</v>
      </c>
      <c r="E262" s="26">
        <v>292</v>
      </c>
      <c r="F262" s="26">
        <v>292</v>
      </c>
      <c r="G262" s="26">
        <v>50267</v>
      </c>
      <c r="H262" s="26">
        <v>24532</v>
      </c>
      <c r="I262" s="26">
        <v>325</v>
      </c>
      <c r="J262" s="26">
        <v>325</v>
      </c>
      <c r="K262" s="26">
        <v>335483535052952</v>
      </c>
      <c r="L262" s="26" t="s">
        <v>4907</v>
      </c>
      <c r="M262" s="26">
        <v>455043907</v>
      </c>
      <c r="N262" s="26">
        <v>113977222</v>
      </c>
      <c r="O262" s="26">
        <v>90</v>
      </c>
    </row>
    <row r="263" spans="1:15">
      <c r="A263" s="26" t="s">
        <v>4972</v>
      </c>
      <c r="B263" s="26" t="s">
        <v>68</v>
      </c>
      <c r="C263" s="26" t="s">
        <v>4810</v>
      </c>
      <c r="D263" s="26" t="s">
        <v>4810</v>
      </c>
      <c r="E263" s="26">
        <v>292</v>
      </c>
      <c r="F263" s="26">
        <v>292</v>
      </c>
      <c r="G263" s="26">
        <v>50268</v>
      </c>
      <c r="H263" s="26">
        <v>24532</v>
      </c>
      <c r="I263" s="26">
        <v>419</v>
      </c>
      <c r="J263" s="26">
        <v>180</v>
      </c>
      <c r="K263" s="26">
        <v>284668019098444</v>
      </c>
      <c r="L263" s="26" t="s">
        <v>4907</v>
      </c>
      <c r="M263" s="26">
        <v>455043907</v>
      </c>
      <c r="N263" s="26">
        <v>113977222</v>
      </c>
      <c r="O263" s="26">
        <v>220</v>
      </c>
    </row>
    <row r="264" spans="1:15">
      <c r="A264" s="26" t="s">
        <v>4973</v>
      </c>
      <c r="B264" s="26" t="s">
        <v>70</v>
      </c>
      <c r="C264" s="26" t="s">
        <v>4810</v>
      </c>
      <c r="D264" s="26" t="s">
        <v>4810</v>
      </c>
      <c r="E264" s="26">
        <v>292</v>
      </c>
      <c r="F264" s="26">
        <v>292</v>
      </c>
      <c r="G264" s="26">
        <v>50101</v>
      </c>
      <c r="H264" s="26">
        <v>24532</v>
      </c>
      <c r="J264" s="26">
        <v>143</v>
      </c>
      <c r="K264" s="26">
        <v>387766175166793</v>
      </c>
      <c r="L264" s="26" t="s">
        <v>4371</v>
      </c>
      <c r="M264" s="26">
        <v>455724449</v>
      </c>
      <c r="N264" s="26">
        <v>112639999</v>
      </c>
      <c r="O264" s="26">
        <v>50</v>
      </c>
    </row>
    <row r="265" spans="1:15">
      <c r="A265" s="26" t="s">
        <v>4974</v>
      </c>
      <c r="B265" s="26" t="s">
        <v>70</v>
      </c>
      <c r="C265" s="26" t="s">
        <v>4810</v>
      </c>
      <c r="D265" s="26" t="s">
        <v>4810</v>
      </c>
      <c r="E265" s="26">
        <v>292</v>
      </c>
      <c r="F265" s="26">
        <v>292</v>
      </c>
      <c r="G265" s="26">
        <v>50102</v>
      </c>
      <c r="H265" s="26">
        <v>24532</v>
      </c>
      <c r="J265" s="26">
        <v>419</v>
      </c>
      <c r="K265" s="26">
        <v>353241848724167</v>
      </c>
      <c r="L265" s="26" t="s">
        <v>4371</v>
      </c>
      <c r="M265" s="26">
        <v>455724449</v>
      </c>
      <c r="N265" s="26">
        <v>112639999</v>
      </c>
      <c r="O265" s="26">
        <v>170</v>
      </c>
    </row>
    <row r="266" spans="1:15">
      <c r="A266" s="26" t="s">
        <v>4975</v>
      </c>
      <c r="B266" s="26" t="s">
        <v>70</v>
      </c>
      <c r="C266" s="26" t="s">
        <v>4810</v>
      </c>
      <c r="D266" s="26" t="s">
        <v>4810</v>
      </c>
      <c r="E266" s="26">
        <v>292</v>
      </c>
      <c r="F266" s="26">
        <v>292</v>
      </c>
      <c r="G266" s="26">
        <v>50103</v>
      </c>
      <c r="H266" s="26">
        <v>24532</v>
      </c>
      <c r="J266" s="26">
        <v>268</v>
      </c>
      <c r="K266" s="26">
        <v>336894193983028</v>
      </c>
      <c r="L266" s="26" t="s">
        <v>4371</v>
      </c>
      <c r="M266" s="26">
        <v>455724449</v>
      </c>
      <c r="N266" s="26">
        <v>112639999</v>
      </c>
      <c r="O266" s="26">
        <v>340</v>
      </c>
    </row>
    <row r="267" spans="1:15">
      <c r="A267" s="26" t="s">
        <v>4764</v>
      </c>
      <c r="B267" s="26" t="s">
        <v>69</v>
      </c>
      <c r="C267" s="26" t="s">
        <v>4810</v>
      </c>
      <c r="D267" s="26" t="s">
        <v>4810</v>
      </c>
      <c r="E267" s="26">
        <v>292</v>
      </c>
      <c r="F267" s="26">
        <v>292</v>
      </c>
      <c r="G267" s="26">
        <v>50089</v>
      </c>
      <c r="H267" s="26">
        <v>24532</v>
      </c>
      <c r="J267" s="26">
        <v>176</v>
      </c>
      <c r="K267" s="26">
        <v>338170794139325</v>
      </c>
      <c r="L267" s="26" t="s">
        <v>4371</v>
      </c>
      <c r="M267" s="26">
        <v>455724449</v>
      </c>
      <c r="N267" s="26">
        <v>112639999</v>
      </c>
      <c r="O267" s="26">
        <v>50</v>
      </c>
    </row>
    <row r="268" spans="1:15">
      <c r="A268" s="26" t="s">
        <v>4769</v>
      </c>
      <c r="B268" s="26" t="s">
        <v>69</v>
      </c>
      <c r="C268" s="26" t="s">
        <v>4810</v>
      </c>
      <c r="D268" s="26" t="s">
        <v>4810</v>
      </c>
      <c r="E268" s="26">
        <v>292</v>
      </c>
      <c r="F268" s="26">
        <v>292</v>
      </c>
      <c r="G268" s="26">
        <v>50090</v>
      </c>
      <c r="H268" s="26">
        <v>24532</v>
      </c>
      <c r="J268" s="26">
        <v>286</v>
      </c>
      <c r="K268" s="26">
        <v>337106123554951</v>
      </c>
      <c r="L268" s="26" t="s">
        <v>4371</v>
      </c>
      <c r="M268" s="26">
        <v>455724449</v>
      </c>
      <c r="N268" s="26">
        <v>112639999</v>
      </c>
      <c r="O268" s="26">
        <v>170</v>
      </c>
    </row>
    <row r="269" spans="1:15">
      <c r="A269" s="26" t="s">
        <v>4773</v>
      </c>
      <c r="B269" s="26" t="s">
        <v>69</v>
      </c>
      <c r="C269" s="26" t="s">
        <v>4810</v>
      </c>
      <c r="D269" s="26" t="s">
        <v>4810</v>
      </c>
      <c r="E269" s="26">
        <v>292</v>
      </c>
      <c r="F269" s="26">
        <v>292</v>
      </c>
      <c r="G269" s="26">
        <v>50091</v>
      </c>
      <c r="H269" s="26">
        <v>24532</v>
      </c>
      <c r="J269" s="26">
        <v>174</v>
      </c>
      <c r="K269" s="26">
        <v>33624939547784</v>
      </c>
      <c r="L269" s="26" t="s">
        <v>4371</v>
      </c>
      <c r="M269" s="26">
        <v>455724449</v>
      </c>
      <c r="N269" s="26">
        <v>112639999</v>
      </c>
      <c r="O269" s="26">
        <v>340</v>
      </c>
    </row>
    <row r="270" spans="1:15">
      <c r="A270" s="26" t="s">
        <v>4767</v>
      </c>
      <c r="B270" s="26" t="s">
        <v>66</v>
      </c>
      <c r="C270" s="26" t="s">
        <v>4810</v>
      </c>
      <c r="D270" s="26" t="s">
        <v>4810</v>
      </c>
      <c r="E270" s="26">
        <v>292</v>
      </c>
      <c r="F270" s="26">
        <v>292</v>
      </c>
      <c r="G270" s="26">
        <v>50092</v>
      </c>
      <c r="H270" s="26">
        <v>24532</v>
      </c>
      <c r="I270" s="26">
        <v>183</v>
      </c>
      <c r="J270" s="26">
        <v>234</v>
      </c>
      <c r="K270" s="26">
        <v>264649251906724</v>
      </c>
      <c r="L270" s="26" t="s">
        <v>4371</v>
      </c>
      <c r="M270" s="26">
        <v>455724449</v>
      </c>
      <c r="N270" s="26">
        <v>112639999</v>
      </c>
      <c r="O270" s="26">
        <v>50</v>
      </c>
    </row>
    <row r="271" spans="1:15">
      <c r="A271" s="26" t="s">
        <v>4771</v>
      </c>
      <c r="B271" s="26" t="s">
        <v>66</v>
      </c>
      <c r="C271" s="26" t="s">
        <v>4810</v>
      </c>
      <c r="D271" s="26" t="s">
        <v>4810</v>
      </c>
      <c r="E271" s="26">
        <v>292</v>
      </c>
      <c r="F271" s="26">
        <v>292</v>
      </c>
      <c r="G271" s="26">
        <v>50093</v>
      </c>
      <c r="H271" s="26">
        <v>24532</v>
      </c>
      <c r="I271" s="26">
        <v>335</v>
      </c>
      <c r="J271" s="26">
        <v>404</v>
      </c>
      <c r="K271" s="26">
        <v>260446533528602</v>
      </c>
      <c r="L271" s="26" t="s">
        <v>4371</v>
      </c>
      <c r="M271" s="26">
        <v>455724449</v>
      </c>
      <c r="N271" s="26">
        <v>112639999</v>
      </c>
      <c r="O271" s="26">
        <v>170</v>
      </c>
    </row>
    <row r="272" spans="1:15">
      <c r="A272" s="26" t="s">
        <v>4775</v>
      </c>
      <c r="B272" s="26" t="s">
        <v>66</v>
      </c>
      <c r="C272" s="26" t="s">
        <v>4810</v>
      </c>
      <c r="D272" s="26" t="s">
        <v>4810</v>
      </c>
      <c r="E272" s="26">
        <v>292</v>
      </c>
      <c r="F272" s="26">
        <v>292</v>
      </c>
      <c r="G272" s="26">
        <v>50094</v>
      </c>
      <c r="H272" s="26">
        <v>24532</v>
      </c>
      <c r="J272" s="26">
        <v>403</v>
      </c>
      <c r="K272" s="26">
        <v>260446533528602</v>
      </c>
      <c r="L272" s="26" t="s">
        <v>4371</v>
      </c>
      <c r="M272" s="26">
        <v>455724449</v>
      </c>
      <c r="N272" s="26">
        <v>112639999</v>
      </c>
      <c r="O272" s="26">
        <v>340</v>
      </c>
    </row>
    <row r="273" spans="1:15">
      <c r="A273" s="26" t="s">
        <v>4976</v>
      </c>
      <c r="B273" s="26" t="s">
        <v>67</v>
      </c>
      <c r="C273" s="26" t="s">
        <v>4810</v>
      </c>
      <c r="D273" s="26" t="s">
        <v>4810</v>
      </c>
      <c r="E273" s="26">
        <v>292</v>
      </c>
      <c r="F273" s="26">
        <v>292</v>
      </c>
      <c r="G273" s="26">
        <v>50095</v>
      </c>
      <c r="H273" s="26">
        <v>24532</v>
      </c>
      <c r="I273" s="26">
        <v>183</v>
      </c>
      <c r="J273" s="26">
        <v>234</v>
      </c>
      <c r="K273" s="26">
        <v>264649251906724</v>
      </c>
      <c r="L273" s="26" t="s">
        <v>4371</v>
      </c>
      <c r="M273" s="26">
        <v>455724449</v>
      </c>
      <c r="N273" s="26">
        <v>112639999</v>
      </c>
      <c r="O273" s="26">
        <v>50</v>
      </c>
    </row>
    <row r="274" spans="1:15">
      <c r="A274" s="26" t="s">
        <v>4977</v>
      </c>
      <c r="B274" s="26" t="s">
        <v>67</v>
      </c>
      <c r="C274" s="26" t="s">
        <v>4810</v>
      </c>
      <c r="D274" s="26" t="s">
        <v>4810</v>
      </c>
      <c r="E274" s="26">
        <v>292</v>
      </c>
      <c r="F274" s="26">
        <v>292</v>
      </c>
      <c r="G274" s="26">
        <v>50096</v>
      </c>
      <c r="H274" s="26">
        <v>24532</v>
      </c>
      <c r="I274" s="26">
        <v>335</v>
      </c>
      <c r="J274" s="26">
        <v>403</v>
      </c>
      <c r="K274" s="26">
        <v>260446533528602</v>
      </c>
      <c r="L274" s="26" t="s">
        <v>4371</v>
      </c>
      <c r="M274" s="26">
        <v>455724449</v>
      </c>
      <c r="N274" s="26">
        <v>112639999</v>
      </c>
      <c r="O274" s="26">
        <v>170</v>
      </c>
    </row>
    <row r="275" spans="1:15">
      <c r="A275" s="26" t="s">
        <v>4978</v>
      </c>
      <c r="B275" s="26" t="s">
        <v>67</v>
      </c>
      <c r="C275" s="26" t="s">
        <v>4810</v>
      </c>
      <c r="D275" s="26" t="s">
        <v>4810</v>
      </c>
      <c r="E275" s="26">
        <v>292</v>
      </c>
      <c r="F275" s="26">
        <v>292</v>
      </c>
      <c r="G275" s="26">
        <v>50097</v>
      </c>
      <c r="H275" s="26">
        <v>24532</v>
      </c>
      <c r="J275" s="26">
        <v>404</v>
      </c>
      <c r="K275" s="26">
        <v>260446533528602</v>
      </c>
      <c r="L275" s="26" t="s">
        <v>4371</v>
      </c>
      <c r="M275" s="26">
        <v>455724449</v>
      </c>
      <c r="N275" s="26">
        <v>112639999</v>
      </c>
      <c r="O275" s="26">
        <v>340</v>
      </c>
    </row>
    <row r="276" spans="1:15">
      <c r="A276" s="26" t="s">
        <v>4979</v>
      </c>
      <c r="B276" s="26" t="s">
        <v>68</v>
      </c>
      <c r="C276" s="26" t="s">
        <v>4810</v>
      </c>
      <c r="D276" s="26" t="s">
        <v>4810</v>
      </c>
      <c r="E276" s="26">
        <v>292</v>
      </c>
      <c r="F276" s="26">
        <v>292</v>
      </c>
      <c r="G276" s="26">
        <v>50098</v>
      </c>
      <c r="H276" s="26">
        <v>24532</v>
      </c>
      <c r="I276" s="26">
        <v>183</v>
      </c>
      <c r="J276" s="26">
        <v>419</v>
      </c>
      <c r="K276" s="26">
        <v>353241848724167</v>
      </c>
      <c r="L276" s="26" t="s">
        <v>4371</v>
      </c>
      <c r="M276" s="26">
        <v>455724449</v>
      </c>
      <c r="N276" s="26">
        <v>112639999</v>
      </c>
      <c r="O276" s="26">
        <v>50</v>
      </c>
    </row>
    <row r="277" spans="1:15">
      <c r="A277" s="26" t="s">
        <v>4980</v>
      </c>
      <c r="B277" s="26" t="s">
        <v>68</v>
      </c>
      <c r="C277" s="26" t="s">
        <v>4810</v>
      </c>
      <c r="D277" s="26" t="s">
        <v>4810</v>
      </c>
      <c r="E277" s="26">
        <v>292</v>
      </c>
      <c r="F277" s="26">
        <v>292</v>
      </c>
      <c r="G277" s="26">
        <v>50099</v>
      </c>
      <c r="H277" s="26">
        <v>24532</v>
      </c>
      <c r="I277" s="26">
        <v>335</v>
      </c>
      <c r="J277" s="26">
        <v>179</v>
      </c>
      <c r="K277" s="26">
        <v>267138237997008</v>
      </c>
      <c r="L277" s="26" t="s">
        <v>4371</v>
      </c>
      <c r="M277" s="26">
        <v>455724449</v>
      </c>
      <c r="N277" s="26">
        <v>112639999</v>
      </c>
      <c r="O277" s="26">
        <v>170</v>
      </c>
    </row>
    <row r="278" spans="1:15">
      <c r="A278" s="26" t="s">
        <v>4981</v>
      </c>
      <c r="B278" s="26" t="s">
        <v>68</v>
      </c>
      <c r="C278" s="26" t="s">
        <v>4810</v>
      </c>
      <c r="D278" s="26" t="s">
        <v>4810</v>
      </c>
      <c r="E278" s="26">
        <v>292</v>
      </c>
      <c r="F278" s="26">
        <v>292</v>
      </c>
      <c r="G278" s="26">
        <v>50100</v>
      </c>
      <c r="H278" s="26">
        <v>24532</v>
      </c>
      <c r="J278" s="26">
        <v>265</v>
      </c>
      <c r="K278" s="26">
        <v>266903714023233</v>
      </c>
      <c r="L278" s="26" t="s">
        <v>4371</v>
      </c>
      <c r="M278" s="26">
        <v>455724449</v>
      </c>
      <c r="N278" s="26">
        <v>112639999</v>
      </c>
      <c r="O278" s="26">
        <v>340</v>
      </c>
    </row>
    <row r="279" spans="1:15">
      <c r="A279" s="26" t="s">
        <v>4982</v>
      </c>
      <c r="B279" s="26" t="s">
        <v>70</v>
      </c>
      <c r="C279" s="26" t="s">
        <v>4810</v>
      </c>
      <c r="D279" s="26" t="s">
        <v>4810</v>
      </c>
      <c r="E279" s="26">
        <v>292</v>
      </c>
      <c r="F279" s="26">
        <v>292</v>
      </c>
      <c r="G279" s="26">
        <v>49576</v>
      </c>
      <c r="H279" s="26">
        <v>24532</v>
      </c>
      <c r="J279" s="26">
        <v>175</v>
      </c>
      <c r="K279" s="26">
        <v>314944250079221</v>
      </c>
      <c r="L279" s="26" t="s">
        <v>4907</v>
      </c>
      <c r="M279" s="26">
        <v>455317764</v>
      </c>
      <c r="N279" s="26">
        <v>112996674</v>
      </c>
      <c r="O279" s="26">
        <v>40</v>
      </c>
    </row>
    <row r="280" spans="1:15">
      <c r="A280" s="26" t="s">
        <v>4983</v>
      </c>
      <c r="B280" s="26" t="s">
        <v>70</v>
      </c>
      <c r="C280" s="26" t="s">
        <v>4810</v>
      </c>
      <c r="D280" s="26" t="s">
        <v>4810</v>
      </c>
      <c r="E280" s="26">
        <v>292</v>
      </c>
      <c r="F280" s="26">
        <v>292</v>
      </c>
      <c r="G280" s="26">
        <v>49577</v>
      </c>
      <c r="H280" s="26">
        <v>24532</v>
      </c>
      <c r="J280" s="26">
        <v>477</v>
      </c>
      <c r="K280" s="26">
        <v>301874336150173</v>
      </c>
      <c r="L280" s="26" t="s">
        <v>4907</v>
      </c>
      <c r="M280" s="26">
        <v>455317764</v>
      </c>
      <c r="N280" s="26">
        <v>112996674</v>
      </c>
      <c r="O280" s="26">
        <v>120</v>
      </c>
    </row>
    <row r="281" spans="1:15">
      <c r="A281" s="26" t="s">
        <v>4984</v>
      </c>
      <c r="B281" s="26" t="s">
        <v>70</v>
      </c>
      <c r="C281" s="26" t="s">
        <v>4810</v>
      </c>
      <c r="D281" s="26" t="s">
        <v>4810</v>
      </c>
      <c r="E281" s="26">
        <v>292</v>
      </c>
      <c r="F281" s="26">
        <v>292</v>
      </c>
      <c r="G281" s="26">
        <v>49578</v>
      </c>
      <c r="H281" s="26">
        <v>24532</v>
      </c>
      <c r="J281" s="26">
        <v>197</v>
      </c>
      <c r="K281" s="26">
        <v>294317670381868</v>
      </c>
      <c r="L281" s="26" t="s">
        <v>4907</v>
      </c>
      <c r="M281" s="26">
        <v>455317764</v>
      </c>
      <c r="N281" s="26">
        <v>112996674</v>
      </c>
      <c r="O281" s="26">
        <v>310</v>
      </c>
    </row>
    <row r="282" spans="1:15">
      <c r="A282" s="26" t="s">
        <v>4784</v>
      </c>
      <c r="B282" s="26" t="s">
        <v>66</v>
      </c>
      <c r="C282" s="26" t="s">
        <v>4810</v>
      </c>
      <c r="D282" s="26" t="s">
        <v>4810</v>
      </c>
      <c r="E282" s="26">
        <v>292</v>
      </c>
      <c r="F282" s="26">
        <v>292</v>
      </c>
      <c r="G282" s="26">
        <v>49567</v>
      </c>
      <c r="H282" s="26">
        <v>24532</v>
      </c>
      <c r="I282" s="26">
        <v>26</v>
      </c>
      <c r="J282" s="26">
        <v>90</v>
      </c>
      <c r="K282" s="26">
        <v>263220311455566</v>
      </c>
      <c r="L282" s="26" t="s">
        <v>4907</v>
      </c>
      <c r="M282" s="26">
        <v>455317764</v>
      </c>
      <c r="N282" s="26">
        <v>112996674</v>
      </c>
      <c r="O282" s="26">
        <v>40</v>
      </c>
    </row>
    <row r="283" spans="1:15">
      <c r="A283" s="26" t="s">
        <v>4786</v>
      </c>
      <c r="B283" s="26" t="s">
        <v>66</v>
      </c>
      <c r="C283" s="26" t="s">
        <v>4810</v>
      </c>
      <c r="D283" s="26" t="s">
        <v>4810</v>
      </c>
      <c r="E283" s="26">
        <v>292</v>
      </c>
      <c r="F283" s="26">
        <v>292</v>
      </c>
      <c r="G283" s="26">
        <v>49568</v>
      </c>
      <c r="H283" s="26">
        <v>24532</v>
      </c>
      <c r="I283" s="26">
        <v>34</v>
      </c>
      <c r="J283" s="26">
        <v>89</v>
      </c>
      <c r="K283" s="26">
        <v>255064475758001</v>
      </c>
      <c r="L283" s="26" t="s">
        <v>4907</v>
      </c>
      <c r="M283" s="26">
        <v>455317764</v>
      </c>
      <c r="N283" s="26">
        <v>112996674</v>
      </c>
      <c r="O283" s="26">
        <v>120</v>
      </c>
    </row>
    <row r="284" spans="1:15">
      <c r="A284" s="26" t="s">
        <v>4788</v>
      </c>
      <c r="B284" s="26" t="s">
        <v>66</v>
      </c>
      <c r="C284" s="26" t="s">
        <v>4810</v>
      </c>
      <c r="D284" s="26" t="s">
        <v>4810</v>
      </c>
      <c r="E284" s="26">
        <v>292</v>
      </c>
      <c r="F284" s="26">
        <v>292</v>
      </c>
      <c r="G284" s="26">
        <v>49569</v>
      </c>
      <c r="H284" s="26">
        <v>24532</v>
      </c>
      <c r="J284" s="26">
        <v>315</v>
      </c>
      <c r="K284" s="26">
        <v>252252180904397</v>
      </c>
      <c r="L284" s="26" t="s">
        <v>4907</v>
      </c>
      <c r="M284" s="26">
        <v>455317764</v>
      </c>
      <c r="N284" s="26">
        <v>112996674</v>
      </c>
      <c r="O284" s="26">
        <v>310</v>
      </c>
    </row>
    <row r="285" spans="1:15">
      <c r="A285" s="26" t="s">
        <v>4985</v>
      </c>
      <c r="B285" s="26" t="s">
        <v>67</v>
      </c>
      <c r="C285" s="26" t="s">
        <v>4810</v>
      </c>
      <c r="D285" s="26" t="s">
        <v>4810</v>
      </c>
      <c r="E285" s="26">
        <v>292</v>
      </c>
      <c r="F285" s="26">
        <v>292</v>
      </c>
      <c r="G285" s="26">
        <v>49570</v>
      </c>
      <c r="H285" s="26">
        <v>24532</v>
      </c>
      <c r="I285" s="26">
        <v>26</v>
      </c>
      <c r="J285" s="26">
        <v>90</v>
      </c>
      <c r="K285" s="26">
        <v>263220311455566</v>
      </c>
      <c r="L285" s="26" t="s">
        <v>4907</v>
      </c>
      <c r="M285" s="26">
        <v>455317764</v>
      </c>
      <c r="N285" s="26">
        <v>112996674</v>
      </c>
      <c r="O285" s="26">
        <v>40</v>
      </c>
    </row>
    <row r="286" spans="1:15">
      <c r="A286" s="26" t="s">
        <v>4986</v>
      </c>
      <c r="B286" s="26" t="s">
        <v>67</v>
      </c>
      <c r="C286" s="26" t="s">
        <v>4810</v>
      </c>
      <c r="D286" s="26" t="s">
        <v>4810</v>
      </c>
      <c r="E286" s="26">
        <v>292</v>
      </c>
      <c r="F286" s="26">
        <v>292</v>
      </c>
      <c r="G286" s="26">
        <v>49571</v>
      </c>
      <c r="H286" s="26">
        <v>24532</v>
      </c>
      <c r="I286" s="26">
        <v>34</v>
      </c>
      <c r="J286" s="26">
        <v>89</v>
      </c>
      <c r="K286" s="26">
        <v>255064475758001</v>
      </c>
      <c r="L286" s="26" t="s">
        <v>4907</v>
      </c>
      <c r="M286" s="26">
        <v>455317764</v>
      </c>
      <c r="N286" s="26">
        <v>112996674</v>
      </c>
      <c r="O286" s="26">
        <v>120</v>
      </c>
    </row>
    <row r="287" spans="1:15">
      <c r="A287" s="26" t="s">
        <v>4987</v>
      </c>
      <c r="B287" s="26" t="s">
        <v>67</v>
      </c>
      <c r="C287" s="26" t="s">
        <v>4810</v>
      </c>
      <c r="D287" s="26" t="s">
        <v>4810</v>
      </c>
      <c r="E287" s="26">
        <v>292</v>
      </c>
      <c r="F287" s="26">
        <v>292</v>
      </c>
      <c r="G287" s="26">
        <v>49572</v>
      </c>
      <c r="H287" s="26">
        <v>24532</v>
      </c>
      <c r="J287" s="26">
        <v>315</v>
      </c>
      <c r="K287" s="26">
        <v>252252180904397</v>
      </c>
      <c r="L287" s="26" t="s">
        <v>4907</v>
      </c>
      <c r="M287" s="26">
        <v>455317764</v>
      </c>
      <c r="N287" s="26">
        <v>112996674</v>
      </c>
      <c r="O287" s="26">
        <v>310</v>
      </c>
    </row>
    <row r="288" spans="1:15">
      <c r="A288" s="26" t="s">
        <v>4988</v>
      </c>
      <c r="B288" s="26" t="s">
        <v>68</v>
      </c>
      <c r="C288" s="26" t="s">
        <v>4810</v>
      </c>
      <c r="D288" s="26" t="s">
        <v>4810</v>
      </c>
      <c r="E288" s="26">
        <v>292</v>
      </c>
      <c r="F288" s="26">
        <v>292</v>
      </c>
      <c r="G288" s="26">
        <v>49573</v>
      </c>
      <c r="H288" s="26">
        <v>24532</v>
      </c>
      <c r="I288" s="26">
        <v>26</v>
      </c>
      <c r="J288" s="26">
        <v>90</v>
      </c>
      <c r="K288" s="26">
        <v>263220311455566</v>
      </c>
      <c r="L288" s="26" t="s">
        <v>4907</v>
      </c>
      <c r="M288" s="26">
        <v>455317764</v>
      </c>
      <c r="N288" s="26">
        <v>112996674</v>
      </c>
      <c r="O288" s="26">
        <v>40</v>
      </c>
    </row>
    <row r="289" spans="1:15">
      <c r="A289" s="26" t="s">
        <v>4989</v>
      </c>
      <c r="B289" s="26" t="s">
        <v>68</v>
      </c>
      <c r="C289" s="26" t="s">
        <v>4810</v>
      </c>
      <c r="D289" s="26" t="s">
        <v>4810</v>
      </c>
      <c r="E289" s="26">
        <v>292</v>
      </c>
      <c r="F289" s="26">
        <v>292</v>
      </c>
      <c r="G289" s="26">
        <v>49574</v>
      </c>
      <c r="H289" s="26">
        <v>24532</v>
      </c>
      <c r="I289" s="26">
        <v>34</v>
      </c>
      <c r="J289" s="26">
        <v>281</v>
      </c>
      <c r="K289" s="26">
        <v>258602992308881</v>
      </c>
      <c r="L289" s="26" t="s">
        <v>4907</v>
      </c>
      <c r="M289" s="26">
        <v>455317764</v>
      </c>
      <c r="N289" s="26">
        <v>112996674</v>
      </c>
      <c r="O289" s="26">
        <v>120</v>
      </c>
    </row>
    <row r="290" spans="1:15">
      <c r="A290" s="26" t="s">
        <v>4990</v>
      </c>
      <c r="B290" s="26" t="s">
        <v>68</v>
      </c>
      <c r="C290" s="26" t="s">
        <v>4810</v>
      </c>
      <c r="D290" s="26" t="s">
        <v>4810</v>
      </c>
      <c r="E290" s="26">
        <v>292</v>
      </c>
      <c r="F290" s="26">
        <v>292</v>
      </c>
      <c r="G290" s="26">
        <v>49575</v>
      </c>
      <c r="H290" s="26">
        <v>24532</v>
      </c>
      <c r="J290" s="26">
        <v>258</v>
      </c>
      <c r="K290" s="26">
        <v>257412925400019</v>
      </c>
      <c r="L290" s="26" t="s">
        <v>4907</v>
      </c>
      <c r="M290" s="26">
        <v>455317764</v>
      </c>
      <c r="N290" s="26">
        <v>112996674</v>
      </c>
      <c r="O290" s="26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028"/>
  <sheetViews>
    <sheetView workbookViewId="0"/>
  </sheetViews>
  <sheetFormatPr defaultRowHeight="15"/>
  <cols>
    <col min="1" max="1" width="20.7109375" style="45" bestFit="1" customWidth="1"/>
    <col min="2" max="2" width="9.140625" style="45"/>
    <col min="3" max="3" width="25.85546875" style="45" customWidth="1"/>
    <col min="4" max="4" width="15.5703125" style="45" customWidth="1"/>
    <col min="5" max="12" width="9.140625" style="45"/>
    <col min="13" max="13" width="19.5703125" style="45" bestFit="1" customWidth="1"/>
    <col min="14" max="14" width="19.140625" style="45" customWidth="1"/>
    <col min="15" max="16384" width="9.140625" style="45"/>
  </cols>
  <sheetData>
    <row r="1" spans="1:14" ht="30">
      <c r="A1" s="43" t="s">
        <v>369</v>
      </c>
      <c r="B1" s="43" t="s">
        <v>370</v>
      </c>
      <c r="C1" s="43" t="s">
        <v>371</v>
      </c>
      <c r="D1" s="43" t="s">
        <v>372</v>
      </c>
      <c r="E1" s="44" t="s">
        <v>46</v>
      </c>
      <c r="F1" s="43" t="s">
        <v>373</v>
      </c>
      <c r="G1" s="43" t="s">
        <v>374</v>
      </c>
      <c r="H1" s="43" t="s">
        <v>48</v>
      </c>
      <c r="I1" s="43" t="s">
        <v>375</v>
      </c>
      <c r="J1" s="43" t="s">
        <v>376</v>
      </c>
      <c r="K1" s="43" t="s">
        <v>377</v>
      </c>
      <c r="L1" s="43" t="s">
        <v>378</v>
      </c>
      <c r="M1" s="43" t="s">
        <v>201</v>
      </c>
      <c r="N1" s="43" t="s">
        <v>0</v>
      </c>
    </row>
    <row r="2" spans="1:14">
      <c r="A2" s="46" t="s">
        <v>368</v>
      </c>
      <c r="B2" s="46"/>
      <c r="C2" s="46" t="s">
        <v>122</v>
      </c>
      <c r="D2" s="46" t="s">
        <v>379</v>
      </c>
      <c r="E2" s="46">
        <v>24533</v>
      </c>
      <c r="F2" s="46" t="s">
        <v>380</v>
      </c>
      <c r="G2" s="46" t="s">
        <v>381</v>
      </c>
      <c r="H2" s="46">
        <v>1</v>
      </c>
      <c r="I2" s="46">
        <v>1</v>
      </c>
      <c r="J2" s="46" t="s">
        <v>382</v>
      </c>
      <c r="K2" s="47">
        <v>45</v>
      </c>
      <c r="L2" s="46"/>
      <c r="M2" s="46"/>
      <c r="N2" s="48" t="s">
        <v>383</v>
      </c>
    </row>
    <row r="3" spans="1:14">
      <c r="A3" s="46" t="s">
        <v>368</v>
      </c>
      <c r="B3" s="46"/>
      <c r="C3" s="46" t="s">
        <v>122</v>
      </c>
      <c r="D3" s="46" t="s">
        <v>126</v>
      </c>
      <c r="E3" s="46" t="s">
        <v>384</v>
      </c>
      <c r="F3" s="46" t="s">
        <v>380</v>
      </c>
      <c r="G3" s="46" t="s">
        <v>381</v>
      </c>
      <c r="H3" s="46" t="s">
        <v>385</v>
      </c>
      <c r="I3" s="46" t="s">
        <v>385</v>
      </c>
      <c r="J3" s="46" t="s">
        <v>382</v>
      </c>
      <c r="K3" s="47">
        <v>444</v>
      </c>
      <c r="L3" s="46"/>
      <c r="M3" s="46"/>
      <c r="N3" s="48" t="s">
        <v>386</v>
      </c>
    </row>
    <row r="4" spans="1:14">
      <c r="A4" s="46" t="s">
        <v>368</v>
      </c>
      <c r="B4" s="46"/>
      <c r="C4" s="46" t="s">
        <v>122</v>
      </c>
      <c r="D4" s="46" t="s">
        <v>129</v>
      </c>
      <c r="E4" s="46" t="s">
        <v>384</v>
      </c>
      <c r="F4" s="46" t="s">
        <v>380</v>
      </c>
      <c r="G4" s="46" t="s">
        <v>381</v>
      </c>
      <c r="H4" s="46" t="s">
        <v>387</v>
      </c>
      <c r="I4" s="46" t="s">
        <v>387</v>
      </c>
      <c r="J4" s="46" t="s">
        <v>382</v>
      </c>
      <c r="K4" s="47">
        <v>444</v>
      </c>
      <c r="L4" s="46"/>
      <c r="M4" s="46"/>
      <c r="N4" s="48" t="s">
        <v>388</v>
      </c>
    </row>
    <row r="5" spans="1:14">
      <c r="A5" s="46" t="s">
        <v>368</v>
      </c>
      <c r="B5" s="46"/>
      <c r="C5" s="46" t="s">
        <v>122</v>
      </c>
      <c r="D5" s="46" t="s">
        <v>129</v>
      </c>
      <c r="E5" s="46" t="s">
        <v>384</v>
      </c>
      <c r="F5" s="46" t="s">
        <v>380</v>
      </c>
      <c r="G5" s="46" t="s">
        <v>381</v>
      </c>
      <c r="H5" s="46" t="s">
        <v>387</v>
      </c>
      <c r="I5" s="46" t="s">
        <v>387</v>
      </c>
      <c r="J5" s="46" t="s">
        <v>382</v>
      </c>
      <c r="K5" s="47">
        <v>444</v>
      </c>
      <c r="L5" s="46"/>
      <c r="M5" s="46"/>
      <c r="N5" s="48" t="s">
        <v>389</v>
      </c>
    </row>
    <row r="6" spans="1:14">
      <c r="A6" s="46" t="s">
        <v>368</v>
      </c>
      <c r="B6" s="46"/>
      <c r="C6" s="46" t="s">
        <v>122</v>
      </c>
      <c r="D6" s="46" t="s">
        <v>128</v>
      </c>
      <c r="E6" s="46" t="s">
        <v>384</v>
      </c>
      <c r="F6" s="46" t="s">
        <v>380</v>
      </c>
      <c r="G6" s="46" t="s">
        <v>381</v>
      </c>
      <c r="H6" s="46" t="s">
        <v>390</v>
      </c>
      <c r="I6" s="46" t="s">
        <v>390</v>
      </c>
      <c r="J6" s="46" t="s">
        <v>382</v>
      </c>
      <c r="K6" s="47">
        <v>444</v>
      </c>
      <c r="L6" s="46"/>
      <c r="M6" s="46"/>
      <c r="N6" s="48" t="s">
        <v>391</v>
      </c>
    </row>
    <row r="7" spans="1:14">
      <c r="A7" s="46" t="s">
        <v>368</v>
      </c>
      <c r="B7" s="46"/>
      <c r="C7" s="46" t="s">
        <v>122</v>
      </c>
      <c r="D7" s="46" t="s">
        <v>128</v>
      </c>
      <c r="E7" s="46" t="s">
        <v>384</v>
      </c>
      <c r="F7" s="46" t="s">
        <v>380</v>
      </c>
      <c r="G7" s="46" t="s">
        <v>381</v>
      </c>
      <c r="H7" s="46" t="s">
        <v>390</v>
      </c>
      <c r="I7" s="46" t="s">
        <v>390</v>
      </c>
      <c r="J7" s="46" t="s">
        <v>382</v>
      </c>
      <c r="K7" s="47">
        <v>444</v>
      </c>
      <c r="L7" s="46"/>
      <c r="M7" s="46"/>
      <c r="N7" s="48" t="s">
        <v>392</v>
      </c>
    </row>
    <row r="8" spans="1:14">
      <c r="A8" s="46" t="s">
        <v>368</v>
      </c>
      <c r="B8" s="46"/>
      <c r="C8" s="46" t="s">
        <v>122</v>
      </c>
      <c r="D8" s="46" t="s">
        <v>126</v>
      </c>
      <c r="E8" s="46" t="s">
        <v>384</v>
      </c>
      <c r="F8" s="46" t="s">
        <v>380</v>
      </c>
      <c r="G8" s="46" t="s">
        <v>381</v>
      </c>
      <c r="H8" s="46" t="s">
        <v>385</v>
      </c>
      <c r="I8" s="46" t="s">
        <v>385</v>
      </c>
      <c r="J8" s="46" t="s">
        <v>382</v>
      </c>
      <c r="K8" s="47">
        <v>444</v>
      </c>
      <c r="L8" s="46"/>
      <c r="M8" s="46"/>
      <c r="N8" s="48" t="s">
        <v>393</v>
      </c>
    </row>
    <row r="9" spans="1:14">
      <c r="A9" s="46" t="s">
        <v>368</v>
      </c>
      <c r="B9" s="46"/>
      <c r="C9" s="46" t="s">
        <v>122</v>
      </c>
      <c r="D9" s="46" t="s">
        <v>125</v>
      </c>
      <c r="E9" s="46" t="s">
        <v>384</v>
      </c>
      <c r="F9" s="46" t="s">
        <v>380</v>
      </c>
      <c r="G9" s="46" t="s">
        <v>381</v>
      </c>
      <c r="H9" s="46" t="s">
        <v>394</v>
      </c>
      <c r="I9" s="46" t="s">
        <v>394</v>
      </c>
      <c r="J9" s="46" t="s">
        <v>382</v>
      </c>
      <c r="K9" s="47">
        <v>444</v>
      </c>
      <c r="L9" s="46"/>
      <c r="M9" s="46"/>
      <c r="N9" s="48" t="s">
        <v>395</v>
      </c>
    </row>
    <row r="10" spans="1:14">
      <c r="A10" s="46" t="s">
        <v>368</v>
      </c>
      <c r="B10" s="46"/>
      <c r="C10" s="46" t="s">
        <v>122</v>
      </c>
      <c r="D10" s="46" t="s">
        <v>124</v>
      </c>
      <c r="E10" s="46" t="s">
        <v>384</v>
      </c>
      <c r="F10" s="46" t="s">
        <v>380</v>
      </c>
      <c r="G10" s="46" t="s">
        <v>381</v>
      </c>
      <c r="H10" s="46" t="s">
        <v>396</v>
      </c>
      <c r="I10" s="46" t="s">
        <v>396</v>
      </c>
      <c r="J10" s="46" t="s">
        <v>382</v>
      </c>
      <c r="K10" s="47">
        <v>444</v>
      </c>
      <c r="L10" s="46"/>
      <c r="M10" s="46"/>
      <c r="N10" s="48" t="s">
        <v>397</v>
      </c>
    </row>
    <row r="11" spans="1:14">
      <c r="A11" s="46" t="s">
        <v>368</v>
      </c>
      <c r="B11" s="46"/>
      <c r="C11" s="46" t="s">
        <v>122</v>
      </c>
      <c r="D11" s="46" t="s">
        <v>124</v>
      </c>
      <c r="E11" s="46" t="s">
        <v>384</v>
      </c>
      <c r="F11" s="46" t="s">
        <v>380</v>
      </c>
      <c r="G11" s="46" t="s">
        <v>381</v>
      </c>
      <c r="H11" s="46" t="s">
        <v>396</v>
      </c>
      <c r="I11" s="46" t="s">
        <v>396</v>
      </c>
      <c r="J11" s="46" t="s">
        <v>382</v>
      </c>
      <c r="K11" s="47">
        <v>444</v>
      </c>
      <c r="L11" s="46"/>
      <c r="M11" s="46"/>
      <c r="N11" s="48" t="s">
        <v>398</v>
      </c>
    </row>
    <row r="12" spans="1:14">
      <c r="A12" s="46" t="s">
        <v>368</v>
      </c>
      <c r="B12" s="46"/>
      <c r="C12" s="46" t="s">
        <v>122</v>
      </c>
      <c r="D12" s="46" t="s">
        <v>120</v>
      </c>
      <c r="E12" s="46" t="s">
        <v>384</v>
      </c>
      <c r="F12" s="46" t="s">
        <v>380</v>
      </c>
      <c r="G12" s="46" t="s">
        <v>381</v>
      </c>
      <c r="H12" s="46" t="s">
        <v>399</v>
      </c>
      <c r="I12" s="46" t="s">
        <v>399</v>
      </c>
      <c r="J12" s="46" t="s">
        <v>382</v>
      </c>
      <c r="K12" s="47">
        <v>444</v>
      </c>
      <c r="L12" s="46"/>
      <c r="M12" s="46"/>
      <c r="N12" s="48" t="s">
        <v>400</v>
      </c>
    </row>
    <row r="13" spans="1:14">
      <c r="A13" s="46" t="s">
        <v>368</v>
      </c>
      <c r="B13" s="46"/>
      <c r="C13" s="46" t="s">
        <v>122</v>
      </c>
      <c r="D13" s="46" t="s">
        <v>120</v>
      </c>
      <c r="E13" s="46" t="s">
        <v>384</v>
      </c>
      <c r="F13" s="46" t="s">
        <v>380</v>
      </c>
      <c r="G13" s="46" t="s">
        <v>381</v>
      </c>
      <c r="H13" s="46" t="s">
        <v>399</v>
      </c>
      <c r="I13" s="46" t="s">
        <v>399</v>
      </c>
      <c r="J13" s="46" t="s">
        <v>382</v>
      </c>
      <c r="K13" s="47">
        <v>444</v>
      </c>
      <c r="L13" s="46"/>
      <c r="M13" s="46"/>
      <c r="N13" s="48" t="s">
        <v>401</v>
      </c>
    </row>
    <row r="14" spans="1:14">
      <c r="A14" s="46" t="s">
        <v>368</v>
      </c>
      <c r="B14" s="46"/>
      <c r="C14" s="46" t="s">
        <v>122</v>
      </c>
      <c r="D14" s="46" t="s">
        <v>125</v>
      </c>
      <c r="E14" s="46" t="s">
        <v>384</v>
      </c>
      <c r="F14" s="46" t="s">
        <v>380</v>
      </c>
      <c r="G14" s="46" t="s">
        <v>381</v>
      </c>
      <c r="H14" s="46" t="s">
        <v>394</v>
      </c>
      <c r="I14" s="46" t="s">
        <v>394</v>
      </c>
      <c r="J14" s="46" t="s">
        <v>382</v>
      </c>
      <c r="K14" s="47">
        <v>444</v>
      </c>
      <c r="L14" s="46"/>
      <c r="M14" s="46"/>
      <c r="N14" s="48" t="s">
        <v>402</v>
      </c>
    </row>
    <row r="15" spans="1:14">
      <c r="A15" s="46" t="s">
        <v>368</v>
      </c>
      <c r="B15" s="46"/>
      <c r="C15" s="46" t="s">
        <v>122</v>
      </c>
      <c r="D15" s="46" t="s">
        <v>134</v>
      </c>
      <c r="E15" s="46" t="s">
        <v>384</v>
      </c>
      <c r="F15" s="46" t="s">
        <v>380</v>
      </c>
      <c r="G15" s="46" t="s">
        <v>381</v>
      </c>
      <c r="H15" s="46" t="s">
        <v>403</v>
      </c>
      <c r="I15" s="46" t="s">
        <v>403</v>
      </c>
      <c r="J15" s="46" t="s">
        <v>382</v>
      </c>
      <c r="K15" s="47">
        <v>444</v>
      </c>
      <c r="L15" s="46"/>
      <c r="M15" s="46"/>
      <c r="N15" s="48" t="s">
        <v>404</v>
      </c>
    </row>
    <row r="16" spans="1:14">
      <c r="A16" s="46" t="s">
        <v>368</v>
      </c>
      <c r="B16" s="46"/>
      <c r="C16" s="46" t="s">
        <v>122</v>
      </c>
      <c r="D16" s="46" t="s">
        <v>136</v>
      </c>
      <c r="E16" s="46" t="s">
        <v>384</v>
      </c>
      <c r="F16" s="46" t="s">
        <v>380</v>
      </c>
      <c r="G16" s="46" t="s">
        <v>381</v>
      </c>
      <c r="H16" s="46" t="s">
        <v>405</v>
      </c>
      <c r="I16" s="46" t="s">
        <v>405</v>
      </c>
      <c r="J16" s="46" t="s">
        <v>382</v>
      </c>
      <c r="K16" s="47">
        <v>444</v>
      </c>
      <c r="L16" s="46"/>
      <c r="M16" s="46"/>
      <c r="N16" s="48" t="s">
        <v>406</v>
      </c>
    </row>
    <row r="17" spans="1:14">
      <c r="A17" s="46" t="s">
        <v>368</v>
      </c>
      <c r="B17" s="46"/>
      <c r="C17" s="46" t="s">
        <v>122</v>
      </c>
      <c r="D17" s="46" t="s">
        <v>136</v>
      </c>
      <c r="E17" s="46" t="s">
        <v>384</v>
      </c>
      <c r="F17" s="46" t="s">
        <v>380</v>
      </c>
      <c r="G17" s="46" t="s">
        <v>381</v>
      </c>
      <c r="H17" s="46" t="s">
        <v>405</v>
      </c>
      <c r="I17" s="46" t="s">
        <v>405</v>
      </c>
      <c r="J17" s="46" t="s">
        <v>382</v>
      </c>
      <c r="K17" s="47">
        <v>444</v>
      </c>
      <c r="L17" s="46"/>
      <c r="M17" s="46"/>
      <c r="N17" s="48" t="s">
        <v>407</v>
      </c>
    </row>
    <row r="18" spans="1:14">
      <c r="A18" s="46" t="s">
        <v>368</v>
      </c>
      <c r="B18" s="46"/>
      <c r="C18" s="46" t="s">
        <v>122</v>
      </c>
      <c r="D18" s="46" t="s">
        <v>135</v>
      </c>
      <c r="E18" s="46" t="s">
        <v>384</v>
      </c>
      <c r="F18" s="46" t="s">
        <v>380</v>
      </c>
      <c r="G18" s="46" t="s">
        <v>381</v>
      </c>
      <c r="H18" s="46" t="s">
        <v>408</v>
      </c>
      <c r="I18" s="46" t="s">
        <v>408</v>
      </c>
      <c r="J18" s="46" t="s">
        <v>382</v>
      </c>
      <c r="K18" s="47">
        <v>444</v>
      </c>
      <c r="L18" s="46"/>
      <c r="M18" s="46"/>
      <c r="N18" s="48" t="s">
        <v>409</v>
      </c>
    </row>
    <row r="19" spans="1:14">
      <c r="A19" s="46" t="s">
        <v>368</v>
      </c>
      <c r="B19" s="46"/>
      <c r="C19" s="46" t="s">
        <v>122</v>
      </c>
      <c r="D19" s="46" t="s">
        <v>134</v>
      </c>
      <c r="E19" s="46" t="s">
        <v>384</v>
      </c>
      <c r="F19" s="46" t="s">
        <v>380</v>
      </c>
      <c r="G19" s="46" t="s">
        <v>381</v>
      </c>
      <c r="H19" s="46" t="s">
        <v>403</v>
      </c>
      <c r="I19" s="46" t="s">
        <v>403</v>
      </c>
      <c r="J19" s="46" t="s">
        <v>382</v>
      </c>
      <c r="K19" s="47">
        <v>444</v>
      </c>
      <c r="L19" s="46"/>
      <c r="M19" s="46"/>
      <c r="N19" s="48" t="s">
        <v>410</v>
      </c>
    </row>
    <row r="20" spans="1:14">
      <c r="A20" s="46" t="s">
        <v>368</v>
      </c>
      <c r="B20" s="46"/>
      <c r="C20" s="46" t="s">
        <v>122</v>
      </c>
      <c r="D20" s="46" t="s">
        <v>133</v>
      </c>
      <c r="E20" s="46" t="s">
        <v>384</v>
      </c>
      <c r="F20" s="46" t="s">
        <v>380</v>
      </c>
      <c r="G20" s="46" t="s">
        <v>381</v>
      </c>
      <c r="H20" s="46" t="s">
        <v>411</v>
      </c>
      <c r="I20" s="46" t="s">
        <v>411</v>
      </c>
      <c r="J20" s="46" t="s">
        <v>382</v>
      </c>
      <c r="K20" s="47">
        <v>444</v>
      </c>
      <c r="L20" s="46"/>
      <c r="M20" s="46"/>
      <c r="N20" s="48" t="s">
        <v>412</v>
      </c>
    </row>
    <row r="21" spans="1:14">
      <c r="A21" s="46" t="s">
        <v>368</v>
      </c>
      <c r="B21" s="46"/>
      <c r="C21" s="46" t="s">
        <v>122</v>
      </c>
      <c r="D21" s="46" t="s">
        <v>133</v>
      </c>
      <c r="E21" s="46" t="s">
        <v>384</v>
      </c>
      <c r="F21" s="46" t="s">
        <v>380</v>
      </c>
      <c r="G21" s="46" t="s">
        <v>381</v>
      </c>
      <c r="H21" s="46" t="s">
        <v>411</v>
      </c>
      <c r="I21" s="46" t="s">
        <v>411</v>
      </c>
      <c r="J21" s="46" t="s">
        <v>382</v>
      </c>
      <c r="K21" s="47">
        <v>444</v>
      </c>
      <c r="L21" s="46"/>
      <c r="M21" s="46"/>
      <c r="N21" s="48" t="s">
        <v>413</v>
      </c>
    </row>
    <row r="22" spans="1:14">
      <c r="A22" s="46" t="s">
        <v>368</v>
      </c>
      <c r="B22" s="46"/>
      <c r="C22" s="46" t="s">
        <v>122</v>
      </c>
      <c r="D22" s="46" t="s">
        <v>132</v>
      </c>
      <c r="E22" s="46" t="s">
        <v>384</v>
      </c>
      <c r="F22" s="46" t="s">
        <v>380</v>
      </c>
      <c r="G22" s="46" t="s">
        <v>381</v>
      </c>
      <c r="H22" s="46" t="s">
        <v>414</v>
      </c>
      <c r="I22" s="46" t="s">
        <v>414</v>
      </c>
      <c r="J22" s="46" t="s">
        <v>382</v>
      </c>
      <c r="K22" s="47">
        <v>444</v>
      </c>
      <c r="L22" s="46"/>
      <c r="M22" s="46"/>
      <c r="N22" s="48" t="s">
        <v>415</v>
      </c>
    </row>
    <row r="23" spans="1:14">
      <c r="A23" s="46" t="s">
        <v>368</v>
      </c>
      <c r="B23" s="46"/>
      <c r="C23" s="46" t="s">
        <v>122</v>
      </c>
      <c r="D23" s="46" t="s">
        <v>132</v>
      </c>
      <c r="E23" s="46" t="s">
        <v>384</v>
      </c>
      <c r="F23" s="46" t="s">
        <v>380</v>
      </c>
      <c r="G23" s="46" t="s">
        <v>381</v>
      </c>
      <c r="H23" s="46" t="s">
        <v>414</v>
      </c>
      <c r="I23" s="46" t="s">
        <v>414</v>
      </c>
      <c r="J23" s="46" t="s">
        <v>382</v>
      </c>
      <c r="K23" s="47">
        <v>444</v>
      </c>
      <c r="L23" s="46"/>
      <c r="M23" s="46"/>
      <c r="N23" s="48" t="s">
        <v>416</v>
      </c>
    </row>
    <row r="24" spans="1:14">
      <c r="A24" s="46" t="s">
        <v>368</v>
      </c>
      <c r="B24" s="46"/>
      <c r="C24" s="46" t="s">
        <v>122</v>
      </c>
      <c r="D24" s="46" t="s">
        <v>130</v>
      </c>
      <c r="E24" s="46" t="s">
        <v>384</v>
      </c>
      <c r="F24" s="46" t="s">
        <v>380</v>
      </c>
      <c r="G24" s="46" t="s">
        <v>381</v>
      </c>
      <c r="H24" s="46" t="s">
        <v>417</v>
      </c>
      <c r="I24" s="46" t="s">
        <v>417</v>
      </c>
      <c r="J24" s="46" t="s">
        <v>382</v>
      </c>
      <c r="K24" s="47">
        <v>444</v>
      </c>
      <c r="L24" s="46"/>
      <c r="M24" s="46"/>
      <c r="N24" s="48" t="s">
        <v>418</v>
      </c>
    </row>
    <row r="25" spans="1:14">
      <c r="A25" s="46" t="s">
        <v>368</v>
      </c>
      <c r="B25" s="46"/>
      <c r="C25" s="46" t="s">
        <v>122</v>
      </c>
      <c r="D25" s="46" t="s">
        <v>130</v>
      </c>
      <c r="E25" s="46" t="s">
        <v>384</v>
      </c>
      <c r="F25" s="46" t="s">
        <v>380</v>
      </c>
      <c r="G25" s="46" t="s">
        <v>381</v>
      </c>
      <c r="H25" s="46" t="s">
        <v>417</v>
      </c>
      <c r="I25" s="46" t="s">
        <v>417</v>
      </c>
      <c r="J25" s="46" t="s">
        <v>382</v>
      </c>
      <c r="K25" s="47">
        <v>444</v>
      </c>
      <c r="L25" s="46"/>
      <c r="M25" s="46"/>
      <c r="N25" s="48" t="s">
        <v>419</v>
      </c>
    </row>
    <row r="26" spans="1:14">
      <c r="A26" s="46" t="s">
        <v>368</v>
      </c>
      <c r="B26" s="46"/>
      <c r="C26" s="46" t="s">
        <v>122</v>
      </c>
      <c r="D26" s="46" t="s">
        <v>135</v>
      </c>
      <c r="E26" s="46" t="s">
        <v>384</v>
      </c>
      <c r="F26" s="46" t="s">
        <v>380</v>
      </c>
      <c r="G26" s="46" t="s">
        <v>381</v>
      </c>
      <c r="H26" s="46" t="s">
        <v>408</v>
      </c>
      <c r="I26" s="46" t="s">
        <v>408</v>
      </c>
      <c r="J26" s="46" t="s">
        <v>382</v>
      </c>
      <c r="K26" s="47">
        <v>444</v>
      </c>
      <c r="L26" s="46"/>
      <c r="M26" s="46"/>
      <c r="N26" s="48" t="s">
        <v>420</v>
      </c>
    </row>
    <row r="27" spans="1:14">
      <c r="A27" s="46" t="s">
        <v>368</v>
      </c>
      <c r="B27" s="46"/>
      <c r="C27" s="46" t="s">
        <v>122</v>
      </c>
      <c r="D27" s="46" t="s">
        <v>362</v>
      </c>
      <c r="E27" s="46" t="s">
        <v>384</v>
      </c>
      <c r="F27" s="46" t="s">
        <v>380</v>
      </c>
      <c r="G27" s="46" t="s">
        <v>381</v>
      </c>
      <c r="H27" s="46" t="s">
        <v>421</v>
      </c>
      <c r="I27" s="46" t="s">
        <v>421</v>
      </c>
      <c r="J27" s="46" t="s">
        <v>382</v>
      </c>
      <c r="K27" s="47">
        <v>444</v>
      </c>
      <c r="L27" s="46"/>
      <c r="M27" s="46"/>
      <c r="N27" s="48" t="s">
        <v>422</v>
      </c>
    </row>
    <row r="28" spans="1:14">
      <c r="A28" s="46" t="s">
        <v>368</v>
      </c>
      <c r="B28" s="46"/>
      <c r="C28" s="46" t="s">
        <v>122</v>
      </c>
      <c r="D28" s="46" t="s">
        <v>137</v>
      </c>
      <c r="E28" s="46" t="s">
        <v>384</v>
      </c>
      <c r="F28" s="46" t="s">
        <v>380</v>
      </c>
      <c r="G28" s="46" t="s">
        <v>381</v>
      </c>
      <c r="H28" s="46" t="s">
        <v>423</v>
      </c>
      <c r="I28" s="46" t="s">
        <v>423</v>
      </c>
      <c r="J28" s="46" t="s">
        <v>382</v>
      </c>
      <c r="K28" s="47">
        <v>444</v>
      </c>
      <c r="L28" s="46"/>
      <c r="M28" s="46"/>
      <c r="N28" s="48" t="s">
        <v>424</v>
      </c>
    </row>
    <row r="29" spans="1:14">
      <c r="A29" s="46" t="s">
        <v>368</v>
      </c>
      <c r="B29" s="46"/>
      <c r="C29" s="46" t="s">
        <v>122</v>
      </c>
      <c r="D29" s="46" t="s">
        <v>140</v>
      </c>
      <c r="E29" s="46" t="s">
        <v>384</v>
      </c>
      <c r="F29" s="46" t="s">
        <v>380</v>
      </c>
      <c r="G29" s="46" t="s">
        <v>381</v>
      </c>
      <c r="H29" s="46" t="s">
        <v>425</v>
      </c>
      <c r="I29" s="46" t="s">
        <v>425</v>
      </c>
      <c r="J29" s="46" t="s">
        <v>382</v>
      </c>
      <c r="K29" s="47">
        <v>444</v>
      </c>
      <c r="L29" s="46"/>
      <c r="M29" s="46"/>
      <c r="N29" s="48" t="s">
        <v>426</v>
      </c>
    </row>
    <row r="30" spans="1:14">
      <c r="A30" s="46" t="s">
        <v>368</v>
      </c>
      <c r="B30" s="46"/>
      <c r="C30" s="46" t="s">
        <v>122</v>
      </c>
      <c r="D30" s="46" t="s">
        <v>140</v>
      </c>
      <c r="E30" s="46" t="s">
        <v>384</v>
      </c>
      <c r="F30" s="46" t="s">
        <v>380</v>
      </c>
      <c r="G30" s="46" t="s">
        <v>381</v>
      </c>
      <c r="H30" s="46" t="s">
        <v>425</v>
      </c>
      <c r="I30" s="46" t="s">
        <v>425</v>
      </c>
      <c r="J30" s="46" t="s">
        <v>382</v>
      </c>
      <c r="K30" s="47">
        <v>444</v>
      </c>
      <c r="L30" s="46"/>
      <c r="M30" s="46"/>
      <c r="N30" s="48" t="s">
        <v>427</v>
      </c>
    </row>
    <row r="31" spans="1:14">
      <c r="A31" s="46" t="s">
        <v>368</v>
      </c>
      <c r="B31" s="46"/>
      <c r="C31" s="46" t="s">
        <v>122</v>
      </c>
      <c r="D31" s="46" t="s">
        <v>139</v>
      </c>
      <c r="E31" s="46" t="s">
        <v>384</v>
      </c>
      <c r="F31" s="46" t="s">
        <v>380</v>
      </c>
      <c r="G31" s="46" t="s">
        <v>381</v>
      </c>
      <c r="H31" s="46" t="s">
        <v>428</v>
      </c>
      <c r="I31" s="46" t="s">
        <v>428</v>
      </c>
      <c r="J31" s="46" t="s">
        <v>382</v>
      </c>
      <c r="K31" s="47">
        <v>444</v>
      </c>
      <c r="L31" s="46"/>
      <c r="M31" s="46"/>
      <c r="N31" s="48" t="s">
        <v>429</v>
      </c>
    </row>
    <row r="32" spans="1:14">
      <c r="A32" s="46" t="s">
        <v>368</v>
      </c>
      <c r="B32" s="46"/>
      <c r="C32" s="46" t="s">
        <v>122</v>
      </c>
      <c r="D32" s="46" t="s">
        <v>139</v>
      </c>
      <c r="E32" s="46" t="s">
        <v>384</v>
      </c>
      <c r="F32" s="46" t="s">
        <v>380</v>
      </c>
      <c r="G32" s="46" t="s">
        <v>381</v>
      </c>
      <c r="H32" s="46" t="s">
        <v>428</v>
      </c>
      <c r="I32" s="46" t="s">
        <v>428</v>
      </c>
      <c r="J32" s="46" t="s">
        <v>382</v>
      </c>
      <c r="K32" s="47">
        <v>444</v>
      </c>
      <c r="L32" s="46"/>
      <c r="M32" s="46"/>
      <c r="N32" s="48" t="s">
        <v>430</v>
      </c>
    </row>
    <row r="33" spans="1:14">
      <c r="A33" s="46" t="s">
        <v>368</v>
      </c>
      <c r="B33" s="46"/>
      <c r="C33" s="46" t="s">
        <v>122</v>
      </c>
      <c r="D33" s="46" t="s">
        <v>138</v>
      </c>
      <c r="E33" s="46" t="s">
        <v>384</v>
      </c>
      <c r="F33" s="46" t="s">
        <v>380</v>
      </c>
      <c r="G33" s="46" t="s">
        <v>381</v>
      </c>
      <c r="H33" s="46" t="s">
        <v>431</v>
      </c>
      <c r="I33" s="46" t="s">
        <v>431</v>
      </c>
      <c r="J33" s="46" t="s">
        <v>382</v>
      </c>
      <c r="K33" s="47">
        <v>444</v>
      </c>
      <c r="L33" s="46"/>
      <c r="M33" s="46"/>
      <c r="N33" s="48" t="s">
        <v>432</v>
      </c>
    </row>
    <row r="34" spans="1:14">
      <c r="A34" s="46" t="s">
        <v>368</v>
      </c>
      <c r="B34" s="46"/>
      <c r="C34" s="46" t="s">
        <v>122</v>
      </c>
      <c r="D34" s="46" t="s">
        <v>138</v>
      </c>
      <c r="E34" s="46" t="s">
        <v>384</v>
      </c>
      <c r="F34" s="46" t="s">
        <v>380</v>
      </c>
      <c r="G34" s="46" t="s">
        <v>381</v>
      </c>
      <c r="H34" s="46" t="s">
        <v>431</v>
      </c>
      <c r="I34" s="46" t="s">
        <v>431</v>
      </c>
      <c r="J34" s="46" t="s">
        <v>382</v>
      </c>
      <c r="K34" s="47">
        <v>444</v>
      </c>
      <c r="L34" s="46"/>
      <c r="M34" s="46"/>
      <c r="N34" s="48" t="s">
        <v>433</v>
      </c>
    </row>
    <row r="35" spans="1:14">
      <c r="A35" s="46" t="s">
        <v>368</v>
      </c>
      <c r="B35" s="46"/>
      <c r="C35" s="46" t="s">
        <v>122</v>
      </c>
      <c r="D35" s="46" t="s">
        <v>361</v>
      </c>
      <c r="E35" s="46" t="s">
        <v>384</v>
      </c>
      <c r="F35" s="46" t="s">
        <v>380</v>
      </c>
      <c r="G35" s="46" t="s">
        <v>381</v>
      </c>
      <c r="H35" s="46" t="s">
        <v>434</v>
      </c>
      <c r="I35" s="46" t="s">
        <v>434</v>
      </c>
      <c r="J35" s="46" t="s">
        <v>382</v>
      </c>
      <c r="K35" s="47">
        <v>444</v>
      </c>
      <c r="L35" s="46"/>
      <c r="M35" s="46"/>
      <c r="N35" s="48" t="s">
        <v>435</v>
      </c>
    </row>
    <row r="36" spans="1:14">
      <c r="A36" s="46" t="s">
        <v>368</v>
      </c>
      <c r="B36" s="46"/>
      <c r="C36" s="46" t="s">
        <v>122</v>
      </c>
      <c r="D36" s="46" t="s">
        <v>364</v>
      </c>
      <c r="E36" s="46" t="s">
        <v>384</v>
      </c>
      <c r="F36" s="46" t="s">
        <v>380</v>
      </c>
      <c r="G36" s="46" t="s">
        <v>381</v>
      </c>
      <c r="H36" s="46" t="s">
        <v>436</v>
      </c>
      <c r="I36" s="46" t="s">
        <v>436</v>
      </c>
      <c r="J36" s="46" t="s">
        <v>382</v>
      </c>
      <c r="K36" s="47">
        <v>444</v>
      </c>
      <c r="L36" s="46"/>
      <c r="M36" s="46"/>
      <c r="N36" s="48" t="s">
        <v>437</v>
      </c>
    </row>
    <row r="37" spans="1:14">
      <c r="A37" s="46" t="s">
        <v>368</v>
      </c>
      <c r="B37" s="46"/>
      <c r="C37" s="46" t="s">
        <v>122</v>
      </c>
      <c r="D37" s="46" t="s">
        <v>364</v>
      </c>
      <c r="E37" s="46" t="s">
        <v>384</v>
      </c>
      <c r="F37" s="46" t="s">
        <v>380</v>
      </c>
      <c r="G37" s="46" t="s">
        <v>381</v>
      </c>
      <c r="H37" s="46" t="s">
        <v>436</v>
      </c>
      <c r="I37" s="46" t="s">
        <v>436</v>
      </c>
      <c r="J37" s="46" t="s">
        <v>382</v>
      </c>
      <c r="K37" s="47">
        <v>444</v>
      </c>
      <c r="L37" s="46"/>
      <c r="M37" s="46"/>
      <c r="N37" s="48" t="s">
        <v>438</v>
      </c>
    </row>
    <row r="38" spans="1:14">
      <c r="A38" s="46" t="s">
        <v>368</v>
      </c>
      <c r="B38" s="46"/>
      <c r="C38" s="46" t="s">
        <v>122</v>
      </c>
      <c r="D38" s="46" t="s">
        <v>363</v>
      </c>
      <c r="E38" s="46" t="s">
        <v>384</v>
      </c>
      <c r="F38" s="46" t="s">
        <v>380</v>
      </c>
      <c r="G38" s="46" t="s">
        <v>381</v>
      </c>
      <c r="H38" s="46" t="s">
        <v>439</v>
      </c>
      <c r="I38" s="46" t="s">
        <v>439</v>
      </c>
      <c r="J38" s="46" t="s">
        <v>382</v>
      </c>
      <c r="K38" s="47">
        <v>444</v>
      </c>
      <c r="L38" s="46"/>
      <c r="M38" s="46"/>
      <c r="N38" s="48" t="s">
        <v>440</v>
      </c>
    </row>
    <row r="39" spans="1:14">
      <c r="A39" s="46" t="s">
        <v>368</v>
      </c>
      <c r="B39" s="46"/>
      <c r="C39" s="46" t="s">
        <v>122</v>
      </c>
      <c r="D39" s="46" t="s">
        <v>362</v>
      </c>
      <c r="E39" s="46" t="s">
        <v>384</v>
      </c>
      <c r="F39" s="46" t="s">
        <v>380</v>
      </c>
      <c r="G39" s="46" t="s">
        <v>381</v>
      </c>
      <c r="H39" s="46" t="s">
        <v>421</v>
      </c>
      <c r="I39" s="46" t="s">
        <v>421</v>
      </c>
      <c r="J39" s="46" t="s">
        <v>382</v>
      </c>
      <c r="K39" s="47">
        <v>444</v>
      </c>
      <c r="L39" s="46"/>
      <c r="M39" s="46"/>
      <c r="N39" s="48" t="s">
        <v>441</v>
      </c>
    </row>
    <row r="40" spans="1:14">
      <c r="A40" s="46" t="s">
        <v>368</v>
      </c>
      <c r="B40" s="46"/>
      <c r="C40" s="46" t="s">
        <v>122</v>
      </c>
      <c r="D40" s="46" t="s">
        <v>361</v>
      </c>
      <c r="E40" s="46" t="s">
        <v>384</v>
      </c>
      <c r="F40" s="46" t="s">
        <v>380</v>
      </c>
      <c r="G40" s="46" t="s">
        <v>381</v>
      </c>
      <c r="H40" s="46" t="s">
        <v>434</v>
      </c>
      <c r="I40" s="46" t="s">
        <v>434</v>
      </c>
      <c r="J40" s="46" t="s">
        <v>382</v>
      </c>
      <c r="K40" s="47">
        <v>444</v>
      </c>
      <c r="L40" s="46"/>
      <c r="M40" s="46"/>
      <c r="N40" s="48" t="s">
        <v>442</v>
      </c>
    </row>
    <row r="41" spans="1:14">
      <c r="A41" s="46" t="s">
        <v>368</v>
      </c>
      <c r="B41" s="46"/>
      <c r="C41" s="46" t="s">
        <v>122</v>
      </c>
      <c r="D41" s="46" t="s">
        <v>137</v>
      </c>
      <c r="E41" s="46" t="s">
        <v>384</v>
      </c>
      <c r="F41" s="46" t="s">
        <v>380</v>
      </c>
      <c r="G41" s="46" t="s">
        <v>381</v>
      </c>
      <c r="H41" s="46" t="s">
        <v>423</v>
      </c>
      <c r="I41" s="46" t="s">
        <v>423</v>
      </c>
      <c r="J41" s="46" t="s">
        <v>382</v>
      </c>
      <c r="K41" s="47">
        <v>444</v>
      </c>
      <c r="L41" s="46"/>
      <c r="M41" s="46"/>
      <c r="N41" s="48" t="s">
        <v>443</v>
      </c>
    </row>
    <row r="42" spans="1:14">
      <c r="A42" s="46" t="s">
        <v>368</v>
      </c>
      <c r="B42" s="46"/>
      <c r="C42" s="46" t="s">
        <v>122</v>
      </c>
      <c r="D42" s="46" t="s">
        <v>363</v>
      </c>
      <c r="E42" s="46" t="s">
        <v>384</v>
      </c>
      <c r="F42" s="46" t="s">
        <v>380</v>
      </c>
      <c r="G42" s="46" t="s">
        <v>381</v>
      </c>
      <c r="H42" s="46" t="s">
        <v>439</v>
      </c>
      <c r="I42" s="46" t="s">
        <v>439</v>
      </c>
      <c r="J42" s="46" t="s">
        <v>382</v>
      </c>
      <c r="K42" s="47">
        <v>444</v>
      </c>
      <c r="L42" s="46"/>
      <c r="M42" s="46"/>
      <c r="N42" s="48" t="s">
        <v>444</v>
      </c>
    </row>
    <row r="43" spans="1:14">
      <c r="A43" s="46" t="s">
        <v>368</v>
      </c>
      <c r="B43" s="46"/>
      <c r="C43" s="46" t="s">
        <v>122</v>
      </c>
      <c r="D43" s="46" t="s">
        <v>146</v>
      </c>
      <c r="E43" s="46" t="s">
        <v>384</v>
      </c>
      <c r="F43" s="46" t="s">
        <v>380</v>
      </c>
      <c r="G43" s="46" t="s">
        <v>381</v>
      </c>
      <c r="H43" s="46" t="s">
        <v>445</v>
      </c>
      <c r="I43" s="46" t="s">
        <v>445</v>
      </c>
      <c r="J43" s="46" t="s">
        <v>382</v>
      </c>
      <c r="K43" s="47">
        <v>444</v>
      </c>
      <c r="L43" s="46"/>
      <c r="M43" s="46"/>
      <c r="N43" s="48" t="s">
        <v>446</v>
      </c>
    </row>
    <row r="44" spans="1:14">
      <c r="A44" s="46" t="s">
        <v>368</v>
      </c>
      <c r="B44" s="46"/>
      <c r="C44" s="46" t="s">
        <v>122</v>
      </c>
      <c r="D44" s="46" t="s">
        <v>144</v>
      </c>
      <c r="E44" s="46" t="s">
        <v>384</v>
      </c>
      <c r="F44" s="46" t="s">
        <v>380</v>
      </c>
      <c r="G44" s="46" t="s">
        <v>381</v>
      </c>
      <c r="H44" s="46" t="s">
        <v>447</v>
      </c>
      <c r="I44" s="46" t="s">
        <v>447</v>
      </c>
      <c r="J44" s="46" t="s">
        <v>382</v>
      </c>
      <c r="K44" s="47">
        <v>444</v>
      </c>
      <c r="L44" s="46"/>
      <c r="M44" s="46"/>
      <c r="N44" s="48" t="s">
        <v>448</v>
      </c>
    </row>
    <row r="45" spans="1:14">
      <c r="A45" s="46" t="s">
        <v>368</v>
      </c>
      <c r="B45" s="46"/>
      <c r="C45" s="46" t="s">
        <v>122</v>
      </c>
      <c r="D45" s="46" t="s">
        <v>146</v>
      </c>
      <c r="E45" s="46" t="s">
        <v>384</v>
      </c>
      <c r="F45" s="46" t="s">
        <v>380</v>
      </c>
      <c r="G45" s="46" t="s">
        <v>381</v>
      </c>
      <c r="H45" s="46" t="s">
        <v>445</v>
      </c>
      <c r="I45" s="46" t="s">
        <v>445</v>
      </c>
      <c r="J45" s="46" t="s">
        <v>382</v>
      </c>
      <c r="K45" s="47">
        <v>444</v>
      </c>
      <c r="L45" s="46"/>
      <c r="M45" s="46"/>
      <c r="N45" s="48" t="s">
        <v>449</v>
      </c>
    </row>
    <row r="46" spans="1:14">
      <c r="A46" s="46" t="s">
        <v>368</v>
      </c>
      <c r="B46" s="46"/>
      <c r="C46" s="46" t="s">
        <v>122</v>
      </c>
      <c r="D46" s="46" t="s">
        <v>145</v>
      </c>
      <c r="E46" s="46" t="s">
        <v>384</v>
      </c>
      <c r="F46" s="46" t="s">
        <v>380</v>
      </c>
      <c r="G46" s="46" t="s">
        <v>381</v>
      </c>
      <c r="H46" s="46" t="s">
        <v>450</v>
      </c>
      <c r="I46" s="46" t="s">
        <v>450</v>
      </c>
      <c r="J46" s="46" t="s">
        <v>382</v>
      </c>
      <c r="K46" s="47">
        <v>444</v>
      </c>
      <c r="L46" s="46"/>
      <c r="M46" s="46"/>
      <c r="N46" s="48" t="s">
        <v>451</v>
      </c>
    </row>
    <row r="47" spans="1:14">
      <c r="A47" s="46" t="s">
        <v>368</v>
      </c>
      <c r="B47" s="46"/>
      <c r="C47" s="46" t="s">
        <v>122</v>
      </c>
      <c r="D47" s="46" t="s">
        <v>145</v>
      </c>
      <c r="E47" s="46" t="s">
        <v>384</v>
      </c>
      <c r="F47" s="46" t="s">
        <v>380</v>
      </c>
      <c r="G47" s="46" t="s">
        <v>381</v>
      </c>
      <c r="H47" s="46" t="s">
        <v>450</v>
      </c>
      <c r="I47" s="46" t="s">
        <v>450</v>
      </c>
      <c r="J47" s="46" t="s">
        <v>382</v>
      </c>
      <c r="K47" s="47">
        <v>444</v>
      </c>
      <c r="L47" s="46"/>
      <c r="M47" s="46"/>
      <c r="N47" s="48" t="s">
        <v>452</v>
      </c>
    </row>
    <row r="48" spans="1:14">
      <c r="A48" s="46" t="s">
        <v>368</v>
      </c>
      <c r="B48" s="46"/>
      <c r="C48" s="46" t="s">
        <v>122</v>
      </c>
      <c r="D48" s="46" t="s">
        <v>144</v>
      </c>
      <c r="E48" s="46" t="s">
        <v>384</v>
      </c>
      <c r="F48" s="46" t="s">
        <v>380</v>
      </c>
      <c r="G48" s="46" t="s">
        <v>381</v>
      </c>
      <c r="H48" s="46" t="s">
        <v>447</v>
      </c>
      <c r="I48" s="46" t="s">
        <v>447</v>
      </c>
      <c r="J48" s="46" t="s">
        <v>382</v>
      </c>
      <c r="K48" s="47">
        <v>444</v>
      </c>
      <c r="L48" s="46"/>
      <c r="M48" s="46"/>
      <c r="N48" s="48" t="s">
        <v>453</v>
      </c>
    </row>
    <row r="49" spans="1:14">
      <c r="A49" s="46" t="s">
        <v>368</v>
      </c>
      <c r="B49" s="46"/>
      <c r="C49" s="46" t="s">
        <v>122</v>
      </c>
      <c r="D49" s="46" t="s">
        <v>143</v>
      </c>
      <c r="E49" s="46" t="s">
        <v>384</v>
      </c>
      <c r="F49" s="46" t="s">
        <v>380</v>
      </c>
      <c r="G49" s="46" t="s">
        <v>381</v>
      </c>
      <c r="H49" s="46" t="s">
        <v>454</v>
      </c>
      <c r="I49" s="46" t="s">
        <v>454</v>
      </c>
      <c r="J49" s="46" t="s">
        <v>382</v>
      </c>
      <c r="K49" s="47">
        <v>444</v>
      </c>
      <c r="L49" s="46"/>
      <c r="M49" s="46"/>
      <c r="N49" s="48" t="s">
        <v>455</v>
      </c>
    </row>
    <row r="50" spans="1:14">
      <c r="A50" s="46" t="s">
        <v>368</v>
      </c>
      <c r="B50" s="46"/>
      <c r="C50" s="46" t="s">
        <v>122</v>
      </c>
      <c r="D50" s="46" t="s">
        <v>142</v>
      </c>
      <c r="E50" s="46" t="s">
        <v>384</v>
      </c>
      <c r="F50" s="46" t="s">
        <v>380</v>
      </c>
      <c r="G50" s="46" t="s">
        <v>381</v>
      </c>
      <c r="H50" s="46" t="s">
        <v>456</v>
      </c>
      <c r="I50" s="46" t="s">
        <v>456</v>
      </c>
      <c r="J50" s="46" t="s">
        <v>382</v>
      </c>
      <c r="K50" s="47">
        <v>444</v>
      </c>
      <c r="L50" s="46"/>
      <c r="M50" s="46"/>
      <c r="N50" s="48" t="s">
        <v>457</v>
      </c>
    </row>
    <row r="51" spans="1:14">
      <c r="A51" s="46" t="s">
        <v>368</v>
      </c>
      <c r="B51" s="46"/>
      <c r="C51" s="46" t="s">
        <v>122</v>
      </c>
      <c r="D51" s="46" t="s">
        <v>142</v>
      </c>
      <c r="E51" s="46" t="s">
        <v>384</v>
      </c>
      <c r="F51" s="46" t="s">
        <v>380</v>
      </c>
      <c r="G51" s="46" t="s">
        <v>381</v>
      </c>
      <c r="H51" s="46" t="s">
        <v>456</v>
      </c>
      <c r="I51" s="46" t="s">
        <v>456</v>
      </c>
      <c r="J51" s="46" t="s">
        <v>382</v>
      </c>
      <c r="K51" s="47">
        <v>444</v>
      </c>
      <c r="L51" s="46"/>
      <c r="M51" s="46"/>
      <c r="N51" s="48" t="s">
        <v>458</v>
      </c>
    </row>
    <row r="52" spans="1:14">
      <c r="A52" s="46" t="s">
        <v>368</v>
      </c>
      <c r="B52" s="46"/>
      <c r="C52" s="46" t="s">
        <v>122</v>
      </c>
      <c r="D52" s="46" t="s">
        <v>141</v>
      </c>
      <c r="E52" s="46" t="s">
        <v>384</v>
      </c>
      <c r="F52" s="46" t="s">
        <v>380</v>
      </c>
      <c r="G52" s="46" t="s">
        <v>381</v>
      </c>
      <c r="H52" s="46" t="s">
        <v>459</v>
      </c>
      <c r="I52" s="46" t="s">
        <v>459</v>
      </c>
      <c r="J52" s="46" t="s">
        <v>382</v>
      </c>
      <c r="K52" s="47">
        <v>444</v>
      </c>
      <c r="L52" s="46"/>
      <c r="M52" s="46"/>
      <c r="N52" s="48" t="s">
        <v>460</v>
      </c>
    </row>
    <row r="53" spans="1:14">
      <c r="A53" s="46" t="s">
        <v>368</v>
      </c>
      <c r="B53" s="46"/>
      <c r="C53" s="46" t="s">
        <v>122</v>
      </c>
      <c r="D53" s="46" t="s">
        <v>141</v>
      </c>
      <c r="E53" s="46" t="s">
        <v>384</v>
      </c>
      <c r="F53" s="46" t="s">
        <v>380</v>
      </c>
      <c r="G53" s="46" t="s">
        <v>381</v>
      </c>
      <c r="H53" s="46" t="s">
        <v>459</v>
      </c>
      <c r="I53" s="46" t="s">
        <v>459</v>
      </c>
      <c r="J53" s="46" t="s">
        <v>382</v>
      </c>
      <c r="K53" s="47">
        <v>444</v>
      </c>
      <c r="L53" s="46"/>
      <c r="M53" s="46"/>
      <c r="N53" s="48" t="s">
        <v>461</v>
      </c>
    </row>
    <row r="54" spans="1:14">
      <c r="A54" s="46" t="s">
        <v>368</v>
      </c>
      <c r="B54" s="46"/>
      <c r="C54" s="46" t="s">
        <v>122</v>
      </c>
      <c r="D54" s="46" t="s">
        <v>143</v>
      </c>
      <c r="E54" s="46" t="s">
        <v>384</v>
      </c>
      <c r="F54" s="46" t="s">
        <v>380</v>
      </c>
      <c r="G54" s="46" t="s">
        <v>381</v>
      </c>
      <c r="H54" s="46" t="s">
        <v>454</v>
      </c>
      <c r="I54" s="46" t="s">
        <v>454</v>
      </c>
      <c r="J54" s="46" t="s">
        <v>382</v>
      </c>
      <c r="K54" s="47">
        <v>444</v>
      </c>
      <c r="L54" s="46"/>
      <c r="M54" s="46"/>
      <c r="N54" s="48" t="s">
        <v>462</v>
      </c>
    </row>
    <row r="55" spans="1:14">
      <c r="A55" s="46" t="s">
        <v>368</v>
      </c>
      <c r="B55" s="46"/>
      <c r="C55" s="46" t="s">
        <v>122</v>
      </c>
      <c r="D55" s="46" t="s">
        <v>463</v>
      </c>
      <c r="E55" s="46" t="s">
        <v>384</v>
      </c>
      <c r="F55" s="46" t="s">
        <v>380</v>
      </c>
      <c r="G55" s="46" t="s">
        <v>381</v>
      </c>
      <c r="H55" s="46" t="s">
        <v>464</v>
      </c>
      <c r="I55" s="46" t="s">
        <v>464</v>
      </c>
      <c r="J55" s="46" t="s">
        <v>382</v>
      </c>
      <c r="K55" s="47">
        <v>444</v>
      </c>
      <c r="L55" s="46"/>
      <c r="M55" s="46"/>
      <c r="N55" s="48" t="s">
        <v>465</v>
      </c>
    </row>
    <row r="56" spans="1:14">
      <c r="A56" s="46" t="s">
        <v>368</v>
      </c>
      <c r="B56" s="46"/>
      <c r="C56" s="46" t="s">
        <v>122</v>
      </c>
      <c r="D56" s="46" t="s">
        <v>466</v>
      </c>
      <c r="E56" s="46" t="s">
        <v>384</v>
      </c>
      <c r="F56" s="46" t="s">
        <v>380</v>
      </c>
      <c r="G56" s="46" t="s">
        <v>381</v>
      </c>
      <c r="H56" s="46" t="s">
        <v>467</v>
      </c>
      <c r="I56" s="46" t="s">
        <v>467</v>
      </c>
      <c r="J56" s="46" t="s">
        <v>382</v>
      </c>
      <c r="K56" s="47">
        <v>444</v>
      </c>
      <c r="L56" s="46"/>
      <c r="M56" s="46"/>
      <c r="N56" s="48" t="s">
        <v>468</v>
      </c>
    </row>
    <row r="57" spans="1:14">
      <c r="A57" s="46" t="s">
        <v>368</v>
      </c>
      <c r="B57" s="46"/>
      <c r="C57" s="46" t="s">
        <v>122</v>
      </c>
      <c r="D57" s="46" t="s">
        <v>149</v>
      </c>
      <c r="E57" s="46" t="s">
        <v>384</v>
      </c>
      <c r="F57" s="46" t="s">
        <v>380</v>
      </c>
      <c r="G57" s="46" t="s">
        <v>381</v>
      </c>
      <c r="H57" s="46" t="s">
        <v>469</v>
      </c>
      <c r="I57" s="46" t="s">
        <v>469</v>
      </c>
      <c r="J57" s="46" t="s">
        <v>382</v>
      </c>
      <c r="K57" s="47">
        <v>444</v>
      </c>
      <c r="L57" s="46"/>
      <c r="M57" s="46"/>
      <c r="N57" s="48" t="s">
        <v>470</v>
      </c>
    </row>
    <row r="58" spans="1:14">
      <c r="A58" s="46" t="s">
        <v>368</v>
      </c>
      <c r="B58" s="46"/>
      <c r="C58" s="46" t="s">
        <v>122</v>
      </c>
      <c r="D58" s="46" t="s">
        <v>149</v>
      </c>
      <c r="E58" s="46" t="s">
        <v>384</v>
      </c>
      <c r="F58" s="46" t="s">
        <v>380</v>
      </c>
      <c r="G58" s="46" t="s">
        <v>381</v>
      </c>
      <c r="H58" s="46" t="s">
        <v>469</v>
      </c>
      <c r="I58" s="46" t="s">
        <v>469</v>
      </c>
      <c r="J58" s="46" t="s">
        <v>382</v>
      </c>
      <c r="K58" s="47">
        <v>444</v>
      </c>
      <c r="L58" s="46"/>
      <c r="M58" s="46"/>
      <c r="N58" s="48" t="s">
        <v>471</v>
      </c>
    </row>
    <row r="59" spans="1:14">
      <c r="A59" s="46" t="s">
        <v>368</v>
      </c>
      <c r="B59" s="46"/>
      <c r="C59" s="46" t="s">
        <v>122</v>
      </c>
      <c r="D59" s="46" t="s">
        <v>148</v>
      </c>
      <c r="E59" s="46" t="s">
        <v>384</v>
      </c>
      <c r="F59" s="46" t="s">
        <v>380</v>
      </c>
      <c r="G59" s="46" t="s">
        <v>381</v>
      </c>
      <c r="H59" s="46" t="s">
        <v>472</v>
      </c>
      <c r="I59" s="46" t="s">
        <v>472</v>
      </c>
      <c r="J59" s="46" t="s">
        <v>382</v>
      </c>
      <c r="K59" s="47">
        <v>444</v>
      </c>
      <c r="L59" s="46"/>
      <c r="M59" s="46"/>
      <c r="N59" s="48" t="s">
        <v>473</v>
      </c>
    </row>
    <row r="60" spans="1:14">
      <c r="A60" s="46" t="s">
        <v>368</v>
      </c>
      <c r="B60" s="46"/>
      <c r="C60" s="46" t="s">
        <v>122</v>
      </c>
      <c r="D60" s="46" t="s">
        <v>148</v>
      </c>
      <c r="E60" s="46" t="s">
        <v>384</v>
      </c>
      <c r="F60" s="46" t="s">
        <v>380</v>
      </c>
      <c r="G60" s="46" t="s">
        <v>381</v>
      </c>
      <c r="H60" s="46" t="s">
        <v>472</v>
      </c>
      <c r="I60" s="46" t="s">
        <v>472</v>
      </c>
      <c r="J60" s="46" t="s">
        <v>382</v>
      </c>
      <c r="K60" s="47">
        <v>444</v>
      </c>
      <c r="L60" s="46"/>
      <c r="M60" s="46"/>
      <c r="N60" s="48" t="s">
        <v>474</v>
      </c>
    </row>
    <row r="61" spans="1:14">
      <c r="A61" s="46" t="s">
        <v>368</v>
      </c>
      <c r="B61" s="46"/>
      <c r="C61" s="46" t="s">
        <v>122</v>
      </c>
      <c r="D61" s="46" t="s">
        <v>147</v>
      </c>
      <c r="E61" s="46" t="s">
        <v>384</v>
      </c>
      <c r="F61" s="46" t="s">
        <v>380</v>
      </c>
      <c r="G61" s="46" t="s">
        <v>381</v>
      </c>
      <c r="H61" s="46" t="s">
        <v>475</v>
      </c>
      <c r="I61" s="46" t="s">
        <v>475</v>
      </c>
      <c r="J61" s="46" t="s">
        <v>382</v>
      </c>
      <c r="K61" s="47">
        <v>444</v>
      </c>
      <c r="L61" s="46"/>
      <c r="M61" s="46"/>
      <c r="N61" s="48" t="s">
        <v>476</v>
      </c>
    </row>
    <row r="62" spans="1:14">
      <c r="A62" s="46" t="s">
        <v>368</v>
      </c>
      <c r="B62" s="46"/>
      <c r="C62" s="46" t="s">
        <v>122</v>
      </c>
      <c r="D62" s="46" t="s">
        <v>463</v>
      </c>
      <c r="E62" s="46" t="s">
        <v>384</v>
      </c>
      <c r="F62" s="46" t="s">
        <v>380</v>
      </c>
      <c r="G62" s="46" t="s">
        <v>381</v>
      </c>
      <c r="H62" s="46" t="s">
        <v>464</v>
      </c>
      <c r="I62" s="46" t="s">
        <v>464</v>
      </c>
      <c r="J62" s="46" t="s">
        <v>382</v>
      </c>
      <c r="K62" s="47">
        <v>444</v>
      </c>
      <c r="L62" s="46"/>
      <c r="M62" s="46"/>
      <c r="N62" s="48" t="s">
        <v>477</v>
      </c>
    </row>
    <row r="63" spans="1:14">
      <c r="A63" s="46" t="s">
        <v>368</v>
      </c>
      <c r="B63" s="46"/>
      <c r="C63" s="46" t="s">
        <v>122</v>
      </c>
      <c r="D63" s="46" t="s">
        <v>478</v>
      </c>
      <c r="E63" s="46" t="s">
        <v>384</v>
      </c>
      <c r="F63" s="46" t="s">
        <v>380</v>
      </c>
      <c r="G63" s="46" t="s">
        <v>381</v>
      </c>
      <c r="H63" s="46" t="s">
        <v>479</v>
      </c>
      <c r="I63" s="46" t="s">
        <v>479</v>
      </c>
      <c r="J63" s="46" t="s">
        <v>382</v>
      </c>
      <c r="K63" s="47">
        <v>444</v>
      </c>
      <c r="L63" s="46"/>
      <c r="M63" s="46"/>
      <c r="N63" s="48" t="s">
        <v>480</v>
      </c>
    </row>
    <row r="64" spans="1:14">
      <c r="A64" s="46" t="s">
        <v>368</v>
      </c>
      <c r="B64" s="46"/>
      <c r="C64" s="46" t="s">
        <v>122</v>
      </c>
      <c r="D64" s="46" t="s">
        <v>478</v>
      </c>
      <c r="E64" s="46" t="s">
        <v>384</v>
      </c>
      <c r="F64" s="46" t="s">
        <v>380</v>
      </c>
      <c r="G64" s="46" t="s">
        <v>381</v>
      </c>
      <c r="H64" s="46" t="s">
        <v>479</v>
      </c>
      <c r="I64" s="46" t="s">
        <v>479</v>
      </c>
      <c r="J64" s="46" t="s">
        <v>382</v>
      </c>
      <c r="K64" s="47">
        <v>444</v>
      </c>
      <c r="L64" s="46"/>
      <c r="M64" s="46"/>
      <c r="N64" s="48" t="s">
        <v>481</v>
      </c>
    </row>
    <row r="65" spans="1:14">
      <c r="A65" s="46" t="s">
        <v>368</v>
      </c>
      <c r="B65" s="46"/>
      <c r="C65" s="46" t="s">
        <v>122</v>
      </c>
      <c r="D65" s="46" t="s">
        <v>466</v>
      </c>
      <c r="E65" s="46" t="s">
        <v>384</v>
      </c>
      <c r="F65" s="46" t="s">
        <v>380</v>
      </c>
      <c r="G65" s="46" t="s">
        <v>381</v>
      </c>
      <c r="H65" s="46" t="s">
        <v>467</v>
      </c>
      <c r="I65" s="46" t="s">
        <v>467</v>
      </c>
      <c r="J65" s="46" t="s">
        <v>382</v>
      </c>
      <c r="K65" s="47">
        <v>444</v>
      </c>
      <c r="L65" s="46"/>
      <c r="M65" s="46"/>
      <c r="N65" s="48" t="s">
        <v>482</v>
      </c>
    </row>
    <row r="66" spans="1:14">
      <c r="A66" s="46" t="s">
        <v>368</v>
      </c>
      <c r="B66" s="46"/>
      <c r="C66" s="46" t="s">
        <v>122</v>
      </c>
      <c r="D66" s="46" t="s">
        <v>147</v>
      </c>
      <c r="E66" s="46" t="s">
        <v>384</v>
      </c>
      <c r="F66" s="46" t="s">
        <v>380</v>
      </c>
      <c r="G66" s="46" t="s">
        <v>381</v>
      </c>
      <c r="H66" s="46" t="s">
        <v>475</v>
      </c>
      <c r="I66" s="46" t="s">
        <v>475</v>
      </c>
      <c r="J66" s="46" t="s">
        <v>382</v>
      </c>
      <c r="K66" s="47">
        <v>444</v>
      </c>
      <c r="L66" s="46"/>
      <c r="M66" s="46"/>
      <c r="N66" s="48" t="s">
        <v>483</v>
      </c>
    </row>
    <row r="67" spans="1:14">
      <c r="A67" s="46" t="s">
        <v>368</v>
      </c>
      <c r="B67" s="46"/>
      <c r="C67" s="46" t="s">
        <v>122</v>
      </c>
      <c r="D67" s="46" t="s">
        <v>153</v>
      </c>
      <c r="E67" s="46" t="s">
        <v>384</v>
      </c>
      <c r="F67" s="46" t="s">
        <v>380</v>
      </c>
      <c r="G67" s="46" t="s">
        <v>381</v>
      </c>
      <c r="H67" s="46" t="s">
        <v>484</v>
      </c>
      <c r="I67" s="46" t="s">
        <v>484</v>
      </c>
      <c r="J67" s="46" t="s">
        <v>382</v>
      </c>
      <c r="K67" s="47">
        <v>444</v>
      </c>
      <c r="L67" s="46"/>
      <c r="M67" s="46"/>
      <c r="N67" s="48" t="s">
        <v>485</v>
      </c>
    </row>
    <row r="68" spans="1:14">
      <c r="A68" s="46" t="s">
        <v>368</v>
      </c>
      <c r="B68" s="46"/>
      <c r="C68" s="46" t="s">
        <v>122</v>
      </c>
      <c r="D68" s="46" t="s">
        <v>155</v>
      </c>
      <c r="E68" s="46" t="s">
        <v>384</v>
      </c>
      <c r="F68" s="46" t="s">
        <v>380</v>
      </c>
      <c r="G68" s="46" t="s">
        <v>381</v>
      </c>
      <c r="H68" s="46" t="s">
        <v>486</v>
      </c>
      <c r="I68" s="46" t="s">
        <v>486</v>
      </c>
      <c r="J68" s="46" t="s">
        <v>382</v>
      </c>
      <c r="K68" s="47">
        <v>45</v>
      </c>
      <c r="L68" s="46"/>
      <c r="M68" s="46"/>
      <c r="N68" s="48" t="s">
        <v>487</v>
      </c>
    </row>
    <row r="69" spans="1:14">
      <c r="A69" s="46" t="s">
        <v>368</v>
      </c>
      <c r="B69" s="46"/>
      <c r="C69" s="46" t="s">
        <v>122</v>
      </c>
      <c r="D69" s="46" t="s">
        <v>155</v>
      </c>
      <c r="E69" s="46" t="s">
        <v>384</v>
      </c>
      <c r="F69" s="46" t="s">
        <v>380</v>
      </c>
      <c r="G69" s="46" t="s">
        <v>381</v>
      </c>
      <c r="H69" s="46" t="s">
        <v>486</v>
      </c>
      <c r="I69" s="46" t="s">
        <v>486</v>
      </c>
      <c r="J69" s="46" t="s">
        <v>382</v>
      </c>
      <c r="K69" s="47">
        <v>45</v>
      </c>
      <c r="L69" s="46"/>
      <c r="M69" s="46"/>
      <c r="N69" s="48" t="s">
        <v>488</v>
      </c>
    </row>
    <row r="70" spans="1:14">
      <c r="A70" s="46" t="s">
        <v>368</v>
      </c>
      <c r="B70" s="46"/>
      <c r="C70" s="46" t="s">
        <v>122</v>
      </c>
      <c r="D70" s="46" t="s">
        <v>154</v>
      </c>
      <c r="E70" s="46" t="s">
        <v>384</v>
      </c>
      <c r="F70" s="46" t="s">
        <v>380</v>
      </c>
      <c r="G70" s="46" t="s">
        <v>381</v>
      </c>
      <c r="H70" s="46" t="s">
        <v>489</v>
      </c>
      <c r="I70" s="46" t="s">
        <v>489</v>
      </c>
      <c r="J70" s="46" t="s">
        <v>382</v>
      </c>
      <c r="K70" s="47">
        <v>444</v>
      </c>
      <c r="L70" s="46"/>
      <c r="M70" s="46"/>
      <c r="N70" s="48" t="s">
        <v>490</v>
      </c>
    </row>
    <row r="71" spans="1:14">
      <c r="A71" s="46" t="s">
        <v>368</v>
      </c>
      <c r="B71" s="46"/>
      <c r="C71" s="46" t="s">
        <v>122</v>
      </c>
      <c r="D71" s="46" t="s">
        <v>154</v>
      </c>
      <c r="E71" s="46" t="s">
        <v>384</v>
      </c>
      <c r="F71" s="46" t="s">
        <v>380</v>
      </c>
      <c r="G71" s="46" t="s">
        <v>381</v>
      </c>
      <c r="H71" s="46" t="s">
        <v>489</v>
      </c>
      <c r="I71" s="46" t="s">
        <v>489</v>
      </c>
      <c r="J71" s="46" t="s">
        <v>382</v>
      </c>
      <c r="K71" s="47">
        <v>444</v>
      </c>
      <c r="L71" s="46"/>
      <c r="M71" s="46"/>
      <c r="N71" s="48" t="s">
        <v>491</v>
      </c>
    </row>
    <row r="72" spans="1:14">
      <c r="A72" s="46" t="s">
        <v>368</v>
      </c>
      <c r="B72" s="46"/>
      <c r="C72" s="46" t="s">
        <v>122</v>
      </c>
      <c r="D72" s="46" t="s">
        <v>153</v>
      </c>
      <c r="E72" s="46" t="s">
        <v>384</v>
      </c>
      <c r="F72" s="46" t="s">
        <v>380</v>
      </c>
      <c r="G72" s="46" t="s">
        <v>381</v>
      </c>
      <c r="H72" s="46" t="s">
        <v>484</v>
      </c>
      <c r="I72" s="46" t="s">
        <v>484</v>
      </c>
      <c r="J72" s="46" t="s">
        <v>382</v>
      </c>
      <c r="K72" s="47">
        <v>444</v>
      </c>
      <c r="L72" s="46"/>
      <c r="M72" s="46"/>
      <c r="N72" s="48" t="s">
        <v>492</v>
      </c>
    </row>
    <row r="73" spans="1:14">
      <c r="A73" s="46" t="s">
        <v>368</v>
      </c>
      <c r="B73" s="46"/>
      <c r="C73" s="46" t="s">
        <v>122</v>
      </c>
      <c r="D73" s="46" t="s">
        <v>152</v>
      </c>
      <c r="E73" s="46" t="s">
        <v>384</v>
      </c>
      <c r="F73" s="46" t="s">
        <v>380</v>
      </c>
      <c r="G73" s="46" t="s">
        <v>381</v>
      </c>
      <c r="H73" s="46" t="s">
        <v>493</v>
      </c>
      <c r="I73" s="46" t="s">
        <v>493</v>
      </c>
      <c r="J73" s="46" t="s">
        <v>382</v>
      </c>
      <c r="K73" s="47">
        <v>45</v>
      </c>
      <c r="L73" s="46"/>
      <c r="M73" s="46"/>
      <c r="N73" s="48" t="s">
        <v>494</v>
      </c>
    </row>
    <row r="74" spans="1:14">
      <c r="A74" s="46" t="s">
        <v>368</v>
      </c>
      <c r="B74" s="46"/>
      <c r="C74" s="46" t="s">
        <v>122</v>
      </c>
      <c r="D74" s="46" t="s">
        <v>152</v>
      </c>
      <c r="E74" s="46" t="s">
        <v>384</v>
      </c>
      <c r="F74" s="46" t="s">
        <v>380</v>
      </c>
      <c r="G74" s="46" t="s">
        <v>381</v>
      </c>
      <c r="H74" s="46" t="s">
        <v>493</v>
      </c>
      <c r="I74" s="46" t="s">
        <v>493</v>
      </c>
      <c r="J74" s="46" t="s">
        <v>382</v>
      </c>
      <c r="K74" s="47">
        <v>45</v>
      </c>
      <c r="L74" s="46"/>
      <c r="M74" s="46"/>
      <c r="N74" s="48" t="s">
        <v>495</v>
      </c>
    </row>
    <row r="75" spans="1:14">
      <c r="A75" s="46" t="s">
        <v>368</v>
      </c>
      <c r="B75" s="46"/>
      <c r="C75" s="46" t="s">
        <v>122</v>
      </c>
      <c r="D75" s="46" t="s">
        <v>151</v>
      </c>
      <c r="E75" s="46" t="s">
        <v>384</v>
      </c>
      <c r="F75" s="46" t="s">
        <v>380</v>
      </c>
      <c r="G75" s="46" t="s">
        <v>381</v>
      </c>
      <c r="H75" s="46" t="s">
        <v>496</v>
      </c>
      <c r="I75" s="46" t="s">
        <v>496</v>
      </c>
      <c r="J75" s="46" t="s">
        <v>382</v>
      </c>
      <c r="K75" s="47">
        <v>444</v>
      </c>
      <c r="L75" s="46"/>
      <c r="M75" s="46"/>
      <c r="N75" s="48" t="s">
        <v>497</v>
      </c>
    </row>
    <row r="76" spans="1:14">
      <c r="A76" s="46" t="s">
        <v>368</v>
      </c>
      <c r="B76" s="46"/>
      <c r="C76" s="46" t="s">
        <v>122</v>
      </c>
      <c r="D76" s="46" t="s">
        <v>151</v>
      </c>
      <c r="E76" s="46" t="s">
        <v>384</v>
      </c>
      <c r="F76" s="46" t="s">
        <v>380</v>
      </c>
      <c r="G76" s="46" t="s">
        <v>381</v>
      </c>
      <c r="H76" s="46" t="s">
        <v>496</v>
      </c>
      <c r="I76" s="46" t="s">
        <v>496</v>
      </c>
      <c r="J76" s="46" t="s">
        <v>382</v>
      </c>
      <c r="K76" s="47">
        <v>444</v>
      </c>
      <c r="L76" s="46"/>
      <c r="M76" s="46"/>
      <c r="N76" s="48" t="s">
        <v>498</v>
      </c>
    </row>
    <row r="77" spans="1:14">
      <c r="A77" s="46" t="s">
        <v>368</v>
      </c>
      <c r="B77" s="46"/>
      <c r="C77" s="46" t="s">
        <v>122</v>
      </c>
      <c r="D77" s="46" t="s">
        <v>150</v>
      </c>
      <c r="E77" s="46" t="s">
        <v>384</v>
      </c>
      <c r="F77" s="46" t="s">
        <v>380</v>
      </c>
      <c r="G77" s="46" t="s">
        <v>381</v>
      </c>
      <c r="H77" s="46" t="s">
        <v>499</v>
      </c>
      <c r="I77" s="46" t="s">
        <v>499</v>
      </c>
      <c r="J77" s="46" t="s">
        <v>382</v>
      </c>
      <c r="K77" s="47">
        <v>444</v>
      </c>
      <c r="L77" s="46"/>
      <c r="M77" s="46"/>
      <c r="N77" s="48" t="s">
        <v>500</v>
      </c>
    </row>
    <row r="78" spans="1:14">
      <c r="A78" s="46" t="s">
        <v>368</v>
      </c>
      <c r="B78" s="46"/>
      <c r="C78" s="46" t="s">
        <v>122</v>
      </c>
      <c r="D78" s="46" t="s">
        <v>150</v>
      </c>
      <c r="E78" s="46" t="s">
        <v>384</v>
      </c>
      <c r="F78" s="46" t="s">
        <v>380</v>
      </c>
      <c r="G78" s="46" t="s">
        <v>381</v>
      </c>
      <c r="H78" s="46" t="s">
        <v>499</v>
      </c>
      <c r="I78" s="46" t="s">
        <v>499</v>
      </c>
      <c r="J78" s="46" t="s">
        <v>382</v>
      </c>
      <c r="K78" s="47">
        <v>444</v>
      </c>
      <c r="L78" s="46"/>
      <c r="M78" s="46"/>
      <c r="N78" s="48" t="s">
        <v>501</v>
      </c>
    </row>
    <row r="79" spans="1:14">
      <c r="A79" s="46" t="s">
        <v>368</v>
      </c>
      <c r="B79" s="46"/>
      <c r="C79" s="46" t="s">
        <v>122</v>
      </c>
      <c r="D79" s="46" t="s">
        <v>159</v>
      </c>
      <c r="E79" s="46" t="s">
        <v>384</v>
      </c>
      <c r="F79" s="46" t="s">
        <v>380</v>
      </c>
      <c r="G79" s="46" t="s">
        <v>381</v>
      </c>
      <c r="H79" s="46" t="s">
        <v>502</v>
      </c>
      <c r="I79" s="46" t="s">
        <v>502</v>
      </c>
      <c r="J79" s="46" t="s">
        <v>382</v>
      </c>
      <c r="K79" s="47">
        <v>444</v>
      </c>
      <c r="L79" s="46"/>
      <c r="M79" s="46"/>
      <c r="N79" s="48" t="s">
        <v>503</v>
      </c>
    </row>
    <row r="80" spans="1:14">
      <c r="A80" s="46" t="s">
        <v>368</v>
      </c>
      <c r="B80" s="46"/>
      <c r="C80" s="46" t="s">
        <v>122</v>
      </c>
      <c r="D80" s="46" t="s">
        <v>156</v>
      </c>
      <c r="E80" s="46" t="s">
        <v>384</v>
      </c>
      <c r="F80" s="46" t="s">
        <v>380</v>
      </c>
      <c r="G80" s="46" t="s">
        <v>381</v>
      </c>
      <c r="H80" s="46" t="s">
        <v>504</v>
      </c>
      <c r="I80" s="46" t="s">
        <v>504</v>
      </c>
      <c r="J80" s="46" t="s">
        <v>382</v>
      </c>
      <c r="K80" s="47">
        <v>444</v>
      </c>
      <c r="L80" s="46"/>
      <c r="M80" s="46"/>
      <c r="N80" s="48" t="s">
        <v>505</v>
      </c>
    </row>
    <row r="81" spans="1:14">
      <c r="A81" s="46" t="s">
        <v>368</v>
      </c>
      <c r="B81" s="46"/>
      <c r="C81" s="46" t="s">
        <v>122</v>
      </c>
      <c r="D81" s="46" t="s">
        <v>161</v>
      </c>
      <c r="E81" s="46" t="s">
        <v>384</v>
      </c>
      <c r="F81" s="46" t="s">
        <v>380</v>
      </c>
      <c r="G81" s="46" t="s">
        <v>381</v>
      </c>
      <c r="H81" s="46" t="s">
        <v>506</v>
      </c>
      <c r="I81" s="46" t="s">
        <v>506</v>
      </c>
      <c r="J81" s="46" t="s">
        <v>382</v>
      </c>
      <c r="K81" s="47">
        <v>444</v>
      </c>
      <c r="L81" s="46"/>
      <c r="M81" s="46"/>
      <c r="N81" s="48" t="s">
        <v>507</v>
      </c>
    </row>
    <row r="82" spans="1:14">
      <c r="A82" s="46" t="s">
        <v>368</v>
      </c>
      <c r="B82" s="46"/>
      <c r="C82" s="46" t="s">
        <v>122</v>
      </c>
      <c r="D82" s="46" t="s">
        <v>161</v>
      </c>
      <c r="E82" s="46" t="s">
        <v>384</v>
      </c>
      <c r="F82" s="46" t="s">
        <v>380</v>
      </c>
      <c r="G82" s="46" t="s">
        <v>381</v>
      </c>
      <c r="H82" s="46" t="s">
        <v>506</v>
      </c>
      <c r="I82" s="46" t="s">
        <v>506</v>
      </c>
      <c r="J82" s="46" t="s">
        <v>382</v>
      </c>
      <c r="K82" s="47">
        <v>444</v>
      </c>
      <c r="L82" s="46"/>
      <c r="M82" s="46"/>
      <c r="N82" s="48" t="s">
        <v>508</v>
      </c>
    </row>
    <row r="83" spans="1:14">
      <c r="A83" s="46" t="s">
        <v>368</v>
      </c>
      <c r="B83" s="46"/>
      <c r="C83" s="46" t="s">
        <v>122</v>
      </c>
      <c r="D83" s="46" t="s">
        <v>160</v>
      </c>
      <c r="E83" s="46" t="s">
        <v>384</v>
      </c>
      <c r="F83" s="46" t="s">
        <v>380</v>
      </c>
      <c r="G83" s="46" t="s">
        <v>381</v>
      </c>
      <c r="H83" s="46" t="s">
        <v>509</v>
      </c>
      <c r="I83" s="46" t="s">
        <v>509</v>
      </c>
      <c r="J83" s="46" t="s">
        <v>382</v>
      </c>
      <c r="K83" s="47">
        <v>444</v>
      </c>
      <c r="L83" s="46"/>
      <c r="M83" s="46"/>
      <c r="N83" s="48" t="s">
        <v>510</v>
      </c>
    </row>
    <row r="84" spans="1:14">
      <c r="A84" s="46" t="s">
        <v>368</v>
      </c>
      <c r="B84" s="46"/>
      <c r="C84" s="46" t="s">
        <v>122</v>
      </c>
      <c r="D84" s="46" t="s">
        <v>160</v>
      </c>
      <c r="E84" s="46" t="s">
        <v>384</v>
      </c>
      <c r="F84" s="46" t="s">
        <v>380</v>
      </c>
      <c r="G84" s="46" t="s">
        <v>381</v>
      </c>
      <c r="H84" s="46" t="s">
        <v>509</v>
      </c>
      <c r="I84" s="46" t="s">
        <v>509</v>
      </c>
      <c r="J84" s="46" t="s">
        <v>382</v>
      </c>
      <c r="K84" s="47">
        <v>444</v>
      </c>
      <c r="L84" s="46"/>
      <c r="M84" s="46"/>
      <c r="N84" s="48" t="s">
        <v>511</v>
      </c>
    </row>
    <row r="85" spans="1:14">
      <c r="A85" s="46" t="s">
        <v>368</v>
      </c>
      <c r="B85" s="46"/>
      <c r="C85" s="46" t="s">
        <v>122</v>
      </c>
      <c r="D85" s="46" t="s">
        <v>158</v>
      </c>
      <c r="E85" s="46" t="s">
        <v>384</v>
      </c>
      <c r="F85" s="46" t="s">
        <v>380</v>
      </c>
      <c r="G85" s="46" t="s">
        <v>381</v>
      </c>
      <c r="H85" s="46" t="s">
        <v>512</v>
      </c>
      <c r="I85" s="46" t="s">
        <v>512</v>
      </c>
      <c r="J85" s="46" t="s">
        <v>382</v>
      </c>
      <c r="K85" s="47">
        <v>444</v>
      </c>
      <c r="L85" s="46"/>
      <c r="M85" s="46"/>
      <c r="N85" s="48" t="s">
        <v>513</v>
      </c>
    </row>
    <row r="86" spans="1:14">
      <c r="A86" s="46" t="s">
        <v>368</v>
      </c>
      <c r="B86" s="46"/>
      <c r="C86" s="46" t="s">
        <v>122</v>
      </c>
      <c r="D86" s="46" t="s">
        <v>158</v>
      </c>
      <c r="E86" s="46" t="s">
        <v>384</v>
      </c>
      <c r="F86" s="46" t="s">
        <v>380</v>
      </c>
      <c r="G86" s="46" t="s">
        <v>381</v>
      </c>
      <c r="H86" s="46" t="s">
        <v>512</v>
      </c>
      <c r="I86" s="46" t="s">
        <v>512</v>
      </c>
      <c r="J86" s="46" t="s">
        <v>382</v>
      </c>
      <c r="K86" s="47">
        <v>444</v>
      </c>
      <c r="L86" s="46"/>
      <c r="M86" s="46"/>
      <c r="N86" s="48" t="s">
        <v>514</v>
      </c>
    </row>
    <row r="87" spans="1:14">
      <c r="A87" s="46" t="s">
        <v>368</v>
      </c>
      <c r="B87" s="46"/>
      <c r="C87" s="46" t="s">
        <v>122</v>
      </c>
      <c r="D87" s="46" t="s">
        <v>157</v>
      </c>
      <c r="E87" s="46" t="s">
        <v>384</v>
      </c>
      <c r="F87" s="46" t="s">
        <v>380</v>
      </c>
      <c r="G87" s="46" t="s">
        <v>381</v>
      </c>
      <c r="H87" s="46" t="s">
        <v>515</v>
      </c>
      <c r="I87" s="46" t="s">
        <v>515</v>
      </c>
      <c r="J87" s="46" t="s">
        <v>382</v>
      </c>
      <c r="K87" s="47">
        <v>444</v>
      </c>
      <c r="L87" s="46"/>
      <c r="M87" s="46"/>
      <c r="N87" s="48" t="s">
        <v>516</v>
      </c>
    </row>
    <row r="88" spans="1:14">
      <c r="A88" s="46" t="s">
        <v>368</v>
      </c>
      <c r="B88" s="46"/>
      <c r="C88" s="46" t="s">
        <v>122</v>
      </c>
      <c r="D88" s="46" t="s">
        <v>157</v>
      </c>
      <c r="E88" s="46" t="s">
        <v>384</v>
      </c>
      <c r="F88" s="46" t="s">
        <v>380</v>
      </c>
      <c r="G88" s="46" t="s">
        <v>381</v>
      </c>
      <c r="H88" s="46" t="s">
        <v>515</v>
      </c>
      <c r="I88" s="46" t="s">
        <v>515</v>
      </c>
      <c r="J88" s="46" t="s">
        <v>382</v>
      </c>
      <c r="K88" s="47">
        <v>444</v>
      </c>
      <c r="L88" s="46"/>
      <c r="M88" s="46"/>
      <c r="N88" s="48" t="s">
        <v>517</v>
      </c>
    </row>
    <row r="89" spans="1:14">
      <c r="A89" s="46" t="s">
        <v>368</v>
      </c>
      <c r="B89" s="46"/>
      <c r="C89" s="46" t="s">
        <v>122</v>
      </c>
      <c r="D89" s="46" t="s">
        <v>156</v>
      </c>
      <c r="E89" s="46" t="s">
        <v>384</v>
      </c>
      <c r="F89" s="46" t="s">
        <v>380</v>
      </c>
      <c r="G89" s="46" t="s">
        <v>381</v>
      </c>
      <c r="H89" s="46" t="s">
        <v>504</v>
      </c>
      <c r="I89" s="46" t="s">
        <v>504</v>
      </c>
      <c r="J89" s="46" t="s">
        <v>382</v>
      </c>
      <c r="K89" s="47">
        <v>444</v>
      </c>
      <c r="L89" s="46"/>
      <c r="M89" s="46"/>
      <c r="N89" s="48" t="s">
        <v>518</v>
      </c>
    </row>
    <row r="90" spans="1:14">
      <c r="A90" s="46" t="s">
        <v>368</v>
      </c>
      <c r="B90" s="46"/>
      <c r="C90" s="46" t="s">
        <v>122</v>
      </c>
      <c r="D90" s="46" t="s">
        <v>159</v>
      </c>
      <c r="E90" s="46" t="s">
        <v>384</v>
      </c>
      <c r="F90" s="46" t="s">
        <v>380</v>
      </c>
      <c r="G90" s="46" t="s">
        <v>381</v>
      </c>
      <c r="H90" s="46" t="s">
        <v>502</v>
      </c>
      <c r="I90" s="46" t="s">
        <v>502</v>
      </c>
      <c r="J90" s="46" t="s">
        <v>382</v>
      </c>
      <c r="K90" s="47">
        <v>444</v>
      </c>
      <c r="L90" s="46"/>
      <c r="M90" s="46"/>
      <c r="N90" s="48" t="s">
        <v>519</v>
      </c>
    </row>
    <row r="91" spans="1:14">
      <c r="A91" s="46" t="s">
        <v>368</v>
      </c>
      <c r="B91" s="46"/>
      <c r="C91" s="46" t="s">
        <v>122</v>
      </c>
      <c r="D91" s="46" t="s">
        <v>520</v>
      </c>
      <c r="E91" s="46" t="s">
        <v>384</v>
      </c>
      <c r="F91" s="46" t="s">
        <v>380</v>
      </c>
      <c r="G91" s="46" t="s">
        <v>381</v>
      </c>
      <c r="H91" s="46" t="s">
        <v>521</v>
      </c>
      <c r="I91" s="46" t="s">
        <v>521</v>
      </c>
      <c r="J91" s="46" t="s">
        <v>382</v>
      </c>
      <c r="K91" s="47">
        <v>444</v>
      </c>
      <c r="L91" s="46"/>
      <c r="M91" s="46"/>
      <c r="N91" s="48" t="s">
        <v>522</v>
      </c>
    </row>
    <row r="92" spans="1:14">
      <c r="A92" s="46" t="s">
        <v>368</v>
      </c>
      <c r="B92" s="46"/>
      <c r="C92" s="46" t="s">
        <v>122</v>
      </c>
      <c r="D92" s="46" t="s">
        <v>165</v>
      </c>
      <c r="E92" s="46" t="s">
        <v>384</v>
      </c>
      <c r="F92" s="46" t="s">
        <v>380</v>
      </c>
      <c r="G92" s="46" t="s">
        <v>381</v>
      </c>
      <c r="H92" s="46" t="s">
        <v>523</v>
      </c>
      <c r="I92" s="46" t="s">
        <v>523</v>
      </c>
      <c r="J92" s="46" t="s">
        <v>382</v>
      </c>
      <c r="K92" s="47">
        <v>444</v>
      </c>
      <c r="L92" s="46"/>
      <c r="M92" s="46"/>
      <c r="N92" s="48" t="s">
        <v>524</v>
      </c>
    </row>
    <row r="93" spans="1:14">
      <c r="A93" s="46" t="s">
        <v>368</v>
      </c>
      <c r="B93" s="46"/>
      <c r="C93" s="46" t="s">
        <v>122</v>
      </c>
      <c r="D93" s="46" t="s">
        <v>165</v>
      </c>
      <c r="E93" s="46" t="s">
        <v>384</v>
      </c>
      <c r="F93" s="46" t="s">
        <v>380</v>
      </c>
      <c r="G93" s="46" t="s">
        <v>381</v>
      </c>
      <c r="H93" s="46" t="s">
        <v>523</v>
      </c>
      <c r="I93" s="46" t="s">
        <v>523</v>
      </c>
      <c r="J93" s="46" t="s">
        <v>382</v>
      </c>
      <c r="K93" s="47">
        <v>444</v>
      </c>
      <c r="L93" s="46"/>
      <c r="M93" s="46"/>
      <c r="N93" s="48" t="s">
        <v>525</v>
      </c>
    </row>
    <row r="94" spans="1:14">
      <c r="A94" s="46" t="s">
        <v>368</v>
      </c>
      <c r="B94" s="46"/>
      <c r="C94" s="46" t="s">
        <v>122</v>
      </c>
      <c r="D94" s="46" t="s">
        <v>526</v>
      </c>
      <c r="E94" s="46" t="s">
        <v>384</v>
      </c>
      <c r="F94" s="46" t="s">
        <v>380</v>
      </c>
      <c r="G94" s="46" t="s">
        <v>381</v>
      </c>
      <c r="H94" s="46" t="s">
        <v>527</v>
      </c>
      <c r="I94" s="46" t="s">
        <v>527</v>
      </c>
      <c r="J94" s="46" t="s">
        <v>382</v>
      </c>
      <c r="K94" s="47">
        <v>444</v>
      </c>
      <c r="L94" s="46"/>
      <c r="M94" s="46"/>
      <c r="N94" s="48" t="s">
        <v>528</v>
      </c>
    </row>
    <row r="95" spans="1:14">
      <c r="A95" s="46" t="s">
        <v>368</v>
      </c>
      <c r="B95" s="46"/>
      <c r="C95" s="46" t="s">
        <v>122</v>
      </c>
      <c r="D95" s="46" t="s">
        <v>520</v>
      </c>
      <c r="E95" s="46" t="s">
        <v>384</v>
      </c>
      <c r="F95" s="46" t="s">
        <v>380</v>
      </c>
      <c r="G95" s="46" t="s">
        <v>381</v>
      </c>
      <c r="H95" s="46" t="s">
        <v>521</v>
      </c>
      <c r="I95" s="46" t="s">
        <v>521</v>
      </c>
      <c r="J95" s="46" t="s">
        <v>382</v>
      </c>
      <c r="K95" s="47">
        <v>444</v>
      </c>
      <c r="L95" s="46"/>
      <c r="M95" s="46"/>
      <c r="N95" s="48" t="s">
        <v>529</v>
      </c>
    </row>
    <row r="96" spans="1:14">
      <c r="A96" s="46" t="s">
        <v>368</v>
      </c>
      <c r="B96" s="46"/>
      <c r="C96" s="46" t="s">
        <v>122</v>
      </c>
      <c r="D96" s="46" t="s">
        <v>162</v>
      </c>
      <c r="E96" s="46" t="s">
        <v>384</v>
      </c>
      <c r="F96" s="46" t="s">
        <v>380</v>
      </c>
      <c r="G96" s="46" t="s">
        <v>381</v>
      </c>
      <c r="H96" s="46" t="s">
        <v>530</v>
      </c>
      <c r="I96" s="46" t="s">
        <v>530</v>
      </c>
      <c r="J96" s="46" t="s">
        <v>382</v>
      </c>
      <c r="K96" s="47">
        <v>444</v>
      </c>
      <c r="L96" s="46"/>
      <c r="M96" s="46"/>
      <c r="N96" s="48" t="s">
        <v>531</v>
      </c>
    </row>
    <row r="97" spans="1:14">
      <c r="A97" s="46" t="s">
        <v>368</v>
      </c>
      <c r="B97" s="46"/>
      <c r="C97" s="46" t="s">
        <v>122</v>
      </c>
      <c r="D97" s="46" t="s">
        <v>164</v>
      </c>
      <c r="E97" s="46" t="s">
        <v>384</v>
      </c>
      <c r="F97" s="46" t="s">
        <v>380</v>
      </c>
      <c r="G97" s="46" t="s">
        <v>381</v>
      </c>
      <c r="H97" s="46" t="s">
        <v>532</v>
      </c>
      <c r="I97" s="46" t="s">
        <v>532</v>
      </c>
      <c r="J97" s="46" t="s">
        <v>382</v>
      </c>
      <c r="K97" s="47">
        <v>444</v>
      </c>
      <c r="L97" s="46"/>
      <c r="M97" s="46"/>
      <c r="N97" s="48" t="s">
        <v>533</v>
      </c>
    </row>
    <row r="98" spans="1:14">
      <c r="A98" s="46" t="s">
        <v>368</v>
      </c>
      <c r="B98" s="46"/>
      <c r="C98" s="46" t="s">
        <v>122</v>
      </c>
      <c r="D98" s="46" t="s">
        <v>163</v>
      </c>
      <c r="E98" s="46" t="s">
        <v>384</v>
      </c>
      <c r="F98" s="46" t="s">
        <v>380</v>
      </c>
      <c r="G98" s="46" t="s">
        <v>381</v>
      </c>
      <c r="H98" s="46" t="s">
        <v>534</v>
      </c>
      <c r="I98" s="46" t="s">
        <v>534</v>
      </c>
      <c r="J98" s="46" t="s">
        <v>382</v>
      </c>
      <c r="K98" s="47">
        <v>444</v>
      </c>
      <c r="L98" s="46"/>
      <c r="M98" s="46"/>
      <c r="N98" s="48" t="s">
        <v>535</v>
      </c>
    </row>
    <row r="99" spans="1:14">
      <c r="A99" s="46" t="s">
        <v>368</v>
      </c>
      <c r="B99" s="46"/>
      <c r="C99" s="46" t="s">
        <v>122</v>
      </c>
      <c r="D99" s="46" t="s">
        <v>163</v>
      </c>
      <c r="E99" s="46" t="s">
        <v>384</v>
      </c>
      <c r="F99" s="46" t="s">
        <v>380</v>
      </c>
      <c r="G99" s="46" t="s">
        <v>381</v>
      </c>
      <c r="H99" s="46" t="s">
        <v>534</v>
      </c>
      <c r="I99" s="46" t="s">
        <v>534</v>
      </c>
      <c r="J99" s="46" t="s">
        <v>382</v>
      </c>
      <c r="K99" s="47">
        <v>444</v>
      </c>
      <c r="L99" s="46"/>
      <c r="M99" s="46"/>
      <c r="N99" s="48" t="s">
        <v>536</v>
      </c>
    </row>
    <row r="100" spans="1:14">
      <c r="A100" s="46" t="s">
        <v>368</v>
      </c>
      <c r="B100" s="46"/>
      <c r="C100" s="46" t="s">
        <v>122</v>
      </c>
      <c r="D100" s="46" t="s">
        <v>162</v>
      </c>
      <c r="E100" s="46" t="s">
        <v>384</v>
      </c>
      <c r="F100" s="46" t="s">
        <v>380</v>
      </c>
      <c r="G100" s="46" t="s">
        <v>381</v>
      </c>
      <c r="H100" s="46" t="s">
        <v>530</v>
      </c>
      <c r="I100" s="46" t="s">
        <v>530</v>
      </c>
      <c r="J100" s="46" t="s">
        <v>382</v>
      </c>
      <c r="K100" s="47">
        <v>444</v>
      </c>
      <c r="L100" s="46"/>
      <c r="M100" s="46"/>
      <c r="N100" s="48" t="s">
        <v>537</v>
      </c>
    </row>
    <row r="101" spans="1:14">
      <c r="A101" s="46" t="s">
        <v>368</v>
      </c>
      <c r="B101" s="46"/>
      <c r="C101" s="46" t="s">
        <v>122</v>
      </c>
      <c r="D101" s="46" t="s">
        <v>164</v>
      </c>
      <c r="E101" s="46" t="s">
        <v>384</v>
      </c>
      <c r="F101" s="46" t="s">
        <v>380</v>
      </c>
      <c r="G101" s="46" t="s">
        <v>381</v>
      </c>
      <c r="H101" s="46" t="s">
        <v>532</v>
      </c>
      <c r="I101" s="46" t="s">
        <v>532</v>
      </c>
      <c r="J101" s="46" t="s">
        <v>382</v>
      </c>
      <c r="K101" s="47">
        <v>444</v>
      </c>
      <c r="L101" s="46"/>
      <c r="M101" s="46"/>
      <c r="N101" s="48" t="s">
        <v>538</v>
      </c>
    </row>
    <row r="102" spans="1:14">
      <c r="A102" s="46" t="s">
        <v>368</v>
      </c>
      <c r="B102" s="46"/>
      <c r="C102" s="46" t="s">
        <v>122</v>
      </c>
      <c r="D102" s="46" t="s">
        <v>526</v>
      </c>
      <c r="E102" s="46" t="s">
        <v>384</v>
      </c>
      <c r="F102" s="46" t="s">
        <v>380</v>
      </c>
      <c r="G102" s="46" t="s">
        <v>381</v>
      </c>
      <c r="H102" s="46" t="s">
        <v>527</v>
      </c>
      <c r="I102" s="46" t="s">
        <v>527</v>
      </c>
      <c r="J102" s="46" t="s">
        <v>382</v>
      </c>
      <c r="K102" s="47">
        <v>444</v>
      </c>
      <c r="L102" s="46"/>
      <c r="M102" s="46"/>
      <c r="N102" s="48" t="s">
        <v>539</v>
      </c>
    </row>
    <row r="103" spans="1:14">
      <c r="A103" s="46" t="s">
        <v>368</v>
      </c>
      <c r="B103" s="46"/>
      <c r="C103" s="46" t="s">
        <v>122</v>
      </c>
      <c r="D103" s="46" t="s">
        <v>166</v>
      </c>
      <c r="E103" s="46" t="s">
        <v>384</v>
      </c>
      <c r="F103" s="46" t="s">
        <v>380</v>
      </c>
      <c r="G103" s="46" t="s">
        <v>381</v>
      </c>
      <c r="H103" s="46" t="s">
        <v>540</v>
      </c>
      <c r="I103" s="46" t="s">
        <v>540</v>
      </c>
      <c r="J103" s="46" t="s">
        <v>382</v>
      </c>
      <c r="K103" s="47">
        <v>444</v>
      </c>
      <c r="L103" s="46"/>
      <c r="M103" s="46"/>
      <c r="N103" s="48" t="s">
        <v>541</v>
      </c>
    </row>
    <row r="104" spans="1:14">
      <c r="A104" s="46" t="s">
        <v>368</v>
      </c>
      <c r="B104" s="46"/>
      <c r="C104" s="46" t="s">
        <v>122</v>
      </c>
      <c r="D104" s="46" t="s">
        <v>166</v>
      </c>
      <c r="E104" s="46" t="s">
        <v>384</v>
      </c>
      <c r="F104" s="46" t="s">
        <v>380</v>
      </c>
      <c r="G104" s="46" t="s">
        <v>381</v>
      </c>
      <c r="H104" s="46" t="s">
        <v>540</v>
      </c>
      <c r="I104" s="46" t="s">
        <v>540</v>
      </c>
      <c r="J104" s="46" t="s">
        <v>382</v>
      </c>
      <c r="K104" s="47">
        <v>444</v>
      </c>
      <c r="L104" s="46"/>
      <c r="M104" s="46"/>
      <c r="N104" s="48" t="s">
        <v>542</v>
      </c>
    </row>
    <row r="105" spans="1:14">
      <c r="A105" s="46" t="s">
        <v>368</v>
      </c>
      <c r="B105" s="46"/>
      <c r="C105" s="46" t="s">
        <v>122</v>
      </c>
      <c r="D105" s="46" t="s">
        <v>168</v>
      </c>
      <c r="E105" s="46" t="s">
        <v>384</v>
      </c>
      <c r="F105" s="46" t="s">
        <v>380</v>
      </c>
      <c r="G105" s="46" t="s">
        <v>381</v>
      </c>
      <c r="H105" s="46" t="s">
        <v>543</v>
      </c>
      <c r="I105" s="46" t="s">
        <v>543</v>
      </c>
      <c r="J105" s="46" t="s">
        <v>382</v>
      </c>
      <c r="K105" s="47">
        <v>444</v>
      </c>
      <c r="L105" s="46"/>
      <c r="M105" s="46"/>
      <c r="N105" s="48" t="s">
        <v>29</v>
      </c>
    </row>
    <row r="106" spans="1:14">
      <c r="A106" s="46" t="s">
        <v>368</v>
      </c>
      <c r="B106" s="46"/>
      <c r="C106" s="46" t="s">
        <v>122</v>
      </c>
      <c r="D106" s="46" t="s">
        <v>168</v>
      </c>
      <c r="E106" s="46" t="s">
        <v>384</v>
      </c>
      <c r="F106" s="46" t="s">
        <v>380</v>
      </c>
      <c r="G106" s="46" t="s">
        <v>381</v>
      </c>
      <c r="H106" s="46" t="s">
        <v>543</v>
      </c>
      <c r="I106" s="46" t="s">
        <v>543</v>
      </c>
      <c r="J106" s="46" t="s">
        <v>382</v>
      </c>
      <c r="K106" s="47">
        <v>444</v>
      </c>
      <c r="L106" s="46"/>
      <c r="M106" s="46"/>
      <c r="N106" s="48" t="s">
        <v>30</v>
      </c>
    </row>
    <row r="107" spans="1:14">
      <c r="A107" s="46" t="s">
        <v>368</v>
      </c>
      <c r="B107" s="46"/>
      <c r="C107" s="46" t="s">
        <v>122</v>
      </c>
      <c r="D107" s="46" t="s">
        <v>167</v>
      </c>
      <c r="E107" s="46" t="s">
        <v>384</v>
      </c>
      <c r="F107" s="46" t="s">
        <v>380</v>
      </c>
      <c r="G107" s="46" t="s">
        <v>381</v>
      </c>
      <c r="H107" s="46" t="s">
        <v>544</v>
      </c>
      <c r="I107" s="46" t="s">
        <v>544</v>
      </c>
      <c r="J107" s="46" t="s">
        <v>382</v>
      </c>
      <c r="K107" s="47">
        <v>444</v>
      </c>
      <c r="L107" s="46"/>
      <c r="M107" s="46"/>
      <c r="N107" s="48" t="s">
        <v>31</v>
      </c>
    </row>
    <row r="108" spans="1:14">
      <c r="A108" s="46" t="s">
        <v>368</v>
      </c>
      <c r="B108" s="46"/>
      <c r="C108" s="46" t="s">
        <v>122</v>
      </c>
      <c r="D108" s="46" t="s">
        <v>545</v>
      </c>
      <c r="E108" s="46" t="s">
        <v>384</v>
      </c>
      <c r="F108" s="46" t="s">
        <v>380</v>
      </c>
      <c r="G108" s="46" t="s">
        <v>381</v>
      </c>
      <c r="H108" s="46" t="s">
        <v>546</v>
      </c>
      <c r="I108" s="46" t="s">
        <v>546</v>
      </c>
      <c r="J108" s="46" t="s">
        <v>382</v>
      </c>
      <c r="K108" s="47">
        <v>444</v>
      </c>
      <c r="L108" s="46"/>
      <c r="M108" s="46"/>
      <c r="N108" s="48" t="s">
        <v>98</v>
      </c>
    </row>
    <row r="109" spans="1:14">
      <c r="A109" s="46" t="s">
        <v>368</v>
      </c>
      <c r="B109" s="46"/>
      <c r="C109" s="46" t="s">
        <v>122</v>
      </c>
      <c r="D109" s="46" t="s">
        <v>547</v>
      </c>
      <c r="E109" s="46" t="s">
        <v>384</v>
      </c>
      <c r="F109" s="46" t="s">
        <v>380</v>
      </c>
      <c r="G109" s="46" t="s">
        <v>381</v>
      </c>
      <c r="H109" s="46" t="s">
        <v>548</v>
      </c>
      <c r="I109" s="46" t="s">
        <v>548</v>
      </c>
      <c r="J109" s="46" t="s">
        <v>382</v>
      </c>
      <c r="K109" s="47">
        <v>444</v>
      </c>
      <c r="L109" s="46"/>
      <c r="M109" s="46"/>
      <c r="N109" s="48" t="s">
        <v>99</v>
      </c>
    </row>
    <row r="110" spans="1:14">
      <c r="A110" s="46" t="s">
        <v>368</v>
      </c>
      <c r="B110" s="46"/>
      <c r="C110" s="46" t="s">
        <v>122</v>
      </c>
      <c r="D110" s="46" t="s">
        <v>549</v>
      </c>
      <c r="E110" s="46" t="s">
        <v>384</v>
      </c>
      <c r="F110" s="46" t="s">
        <v>380</v>
      </c>
      <c r="G110" s="46" t="s">
        <v>381</v>
      </c>
      <c r="H110" s="46" t="s">
        <v>550</v>
      </c>
      <c r="I110" s="46" t="s">
        <v>550</v>
      </c>
      <c r="J110" s="46" t="s">
        <v>382</v>
      </c>
      <c r="K110" s="47">
        <v>444</v>
      </c>
      <c r="L110" s="46"/>
      <c r="M110" s="46"/>
      <c r="N110" s="48" t="s">
        <v>100</v>
      </c>
    </row>
    <row r="111" spans="1:14">
      <c r="A111" s="46" t="s">
        <v>368</v>
      </c>
      <c r="B111" s="46"/>
      <c r="C111" s="46" t="s">
        <v>122</v>
      </c>
      <c r="D111" s="46" t="s">
        <v>167</v>
      </c>
      <c r="E111" s="46" t="s">
        <v>384</v>
      </c>
      <c r="F111" s="46" t="s">
        <v>380</v>
      </c>
      <c r="G111" s="46" t="s">
        <v>381</v>
      </c>
      <c r="H111" s="46" t="s">
        <v>544</v>
      </c>
      <c r="I111" s="46" t="s">
        <v>544</v>
      </c>
      <c r="J111" s="46" t="s">
        <v>382</v>
      </c>
      <c r="K111" s="47">
        <v>444</v>
      </c>
      <c r="L111" s="46"/>
      <c r="M111" s="46"/>
      <c r="N111" s="48" t="s">
        <v>101</v>
      </c>
    </row>
    <row r="112" spans="1:14">
      <c r="A112" s="46" t="s">
        <v>368</v>
      </c>
      <c r="B112" s="46"/>
      <c r="C112" s="46" t="s">
        <v>122</v>
      </c>
      <c r="D112" s="46" t="s">
        <v>549</v>
      </c>
      <c r="E112" s="46" t="s">
        <v>384</v>
      </c>
      <c r="F112" s="46" t="s">
        <v>380</v>
      </c>
      <c r="G112" s="46" t="s">
        <v>381</v>
      </c>
      <c r="H112" s="46" t="s">
        <v>550</v>
      </c>
      <c r="I112" s="46" t="s">
        <v>550</v>
      </c>
      <c r="J112" s="46" t="s">
        <v>382</v>
      </c>
      <c r="K112" s="47">
        <v>444</v>
      </c>
      <c r="L112" s="46"/>
      <c r="M112" s="46"/>
      <c r="N112" s="48" t="s">
        <v>102</v>
      </c>
    </row>
    <row r="113" spans="1:14">
      <c r="A113" s="46" t="s">
        <v>368</v>
      </c>
      <c r="B113" s="46"/>
      <c r="C113" s="46" t="s">
        <v>122</v>
      </c>
      <c r="D113" s="46" t="s">
        <v>547</v>
      </c>
      <c r="E113" s="46" t="s">
        <v>384</v>
      </c>
      <c r="F113" s="46" t="s">
        <v>380</v>
      </c>
      <c r="G113" s="46" t="s">
        <v>381</v>
      </c>
      <c r="H113" s="46" t="s">
        <v>548</v>
      </c>
      <c r="I113" s="46" t="s">
        <v>548</v>
      </c>
      <c r="J113" s="46" t="s">
        <v>382</v>
      </c>
      <c r="K113" s="47">
        <v>444</v>
      </c>
      <c r="L113" s="46"/>
      <c r="M113" s="46"/>
      <c r="N113" s="48" t="s">
        <v>551</v>
      </c>
    </row>
    <row r="114" spans="1:14">
      <c r="A114" s="46" t="s">
        <v>368</v>
      </c>
      <c r="B114" s="46"/>
      <c r="C114" s="46" t="s">
        <v>122</v>
      </c>
      <c r="D114" s="46" t="s">
        <v>545</v>
      </c>
      <c r="E114" s="46" t="s">
        <v>384</v>
      </c>
      <c r="F114" s="46" t="s">
        <v>380</v>
      </c>
      <c r="G114" s="46" t="s">
        <v>381</v>
      </c>
      <c r="H114" s="46" t="s">
        <v>546</v>
      </c>
      <c r="I114" s="46" t="s">
        <v>546</v>
      </c>
      <c r="J114" s="46" t="s">
        <v>382</v>
      </c>
      <c r="K114" s="47">
        <v>444</v>
      </c>
      <c r="L114" s="46"/>
      <c r="M114" s="46"/>
      <c r="N114" s="48" t="s">
        <v>552</v>
      </c>
    </row>
    <row r="115" spans="1:14">
      <c r="A115" s="46" t="s">
        <v>368</v>
      </c>
      <c r="B115" s="46"/>
      <c r="C115" s="46" t="s">
        <v>122</v>
      </c>
      <c r="D115" s="46" t="s">
        <v>171</v>
      </c>
      <c r="E115" s="46" t="s">
        <v>384</v>
      </c>
      <c r="F115" s="46" t="s">
        <v>380</v>
      </c>
      <c r="G115" s="46" t="s">
        <v>381</v>
      </c>
      <c r="H115" s="46" t="s">
        <v>553</v>
      </c>
      <c r="I115" s="46" t="s">
        <v>553</v>
      </c>
      <c r="J115" s="46" t="s">
        <v>382</v>
      </c>
      <c r="K115" s="47">
        <v>444</v>
      </c>
      <c r="L115" s="46"/>
      <c r="M115" s="46"/>
      <c r="N115" s="48" t="s">
        <v>554</v>
      </c>
    </row>
    <row r="116" spans="1:14">
      <c r="A116" s="46" t="s">
        <v>368</v>
      </c>
      <c r="B116" s="46"/>
      <c r="C116" s="46" t="s">
        <v>122</v>
      </c>
      <c r="D116" s="46" t="s">
        <v>555</v>
      </c>
      <c r="E116" s="46" t="s">
        <v>384</v>
      </c>
      <c r="F116" s="46" t="s">
        <v>380</v>
      </c>
      <c r="G116" s="46" t="s">
        <v>381</v>
      </c>
      <c r="H116" s="46" t="s">
        <v>556</v>
      </c>
      <c r="I116" s="46" t="s">
        <v>556</v>
      </c>
      <c r="J116" s="46" t="s">
        <v>382</v>
      </c>
      <c r="K116" s="47">
        <v>444</v>
      </c>
      <c r="L116" s="46"/>
      <c r="M116" s="46"/>
      <c r="N116" s="48" t="s">
        <v>557</v>
      </c>
    </row>
    <row r="117" spans="1:14">
      <c r="A117" s="46" t="s">
        <v>368</v>
      </c>
      <c r="B117" s="46"/>
      <c r="C117" s="46" t="s">
        <v>122</v>
      </c>
      <c r="D117" s="46" t="s">
        <v>555</v>
      </c>
      <c r="E117" s="46" t="s">
        <v>384</v>
      </c>
      <c r="F117" s="46" t="s">
        <v>380</v>
      </c>
      <c r="G117" s="46" t="s">
        <v>381</v>
      </c>
      <c r="H117" s="46" t="s">
        <v>556</v>
      </c>
      <c r="I117" s="46" t="s">
        <v>556</v>
      </c>
      <c r="J117" s="46" t="s">
        <v>382</v>
      </c>
      <c r="K117" s="47">
        <v>444</v>
      </c>
      <c r="L117" s="46"/>
      <c r="M117" s="46"/>
      <c r="N117" s="48" t="s">
        <v>558</v>
      </c>
    </row>
    <row r="118" spans="1:14">
      <c r="A118" s="46" t="s">
        <v>368</v>
      </c>
      <c r="B118" s="46"/>
      <c r="C118" s="46" t="s">
        <v>122</v>
      </c>
      <c r="D118" s="46" t="s">
        <v>559</v>
      </c>
      <c r="E118" s="46" t="s">
        <v>384</v>
      </c>
      <c r="F118" s="46" t="s">
        <v>380</v>
      </c>
      <c r="G118" s="46" t="s">
        <v>381</v>
      </c>
      <c r="H118" s="46" t="s">
        <v>560</v>
      </c>
      <c r="I118" s="46" t="s">
        <v>560</v>
      </c>
      <c r="J118" s="46" t="s">
        <v>382</v>
      </c>
      <c r="K118" s="47">
        <v>444</v>
      </c>
      <c r="L118" s="46"/>
      <c r="M118" s="46"/>
      <c r="N118" s="48" t="s">
        <v>561</v>
      </c>
    </row>
    <row r="119" spans="1:14">
      <c r="A119" s="46" t="s">
        <v>368</v>
      </c>
      <c r="B119" s="46"/>
      <c r="C119" s="46" t="s">
        <v>122</v>
      </c>
      <c r="D119" s="46" t="s">
        <v>559</v>
      </c>
      <c r="E119" s="46" t="s">
        <v>384</v>
      </c>
      <c r="F119" s="46" t="s">
        <v>380</v>
      </c>
      <c r="G119" s="46" t="s">
        <v>381</v>
      </c>
      <c r="H119" s="46" t="s">
        <v>560</v>
      </c>
      <c r="I119" s="46" t="s">
        <v>560</v>
      </c>
      <c r="J119" s="46" t="s">
        <v>382</v>
      </c>
      <c r="K119" s="47">
        <v>444</v>
      </c>
      <c r="L119" s="46"/>
      <c r="M119" s="46"/>
      <c r="N119" s="48" t="s">
        <v>562</v>
      </c>
    </row>
    <row r="120" spans="1:14">
      <c r="A120" s="46" t="s">
        <v>368</v>
      </c>
      <c r="B120" s="46"/>
      <c r="C120" s="46" t="s">
        <v>122</v>
      </c>
      <c r="D120" s="46" t="s">
        <v>563</v>
      </c>
      <c r="E120" s="46" t="s">
        <v>384</v>
      </c>
      <c r="F120" s="46" t="s">
        <v>380</v>
      </c>
      <c r="G120" s="46" t="s">
        <v>381</v>
      </c>
      <c r="H120" s="46" t="s">
        <v>564</v>
      </c>
      <c r="I120" s="46" t="s">
        <v>564</v>
      </c>
      <c r="J120" s="46" t="s">
        <v>382</v>
      </c>
      <c r="K120" s="47">
        <v>444</v>
      </c>
      <c r="L120" s="46"/>
      <c r="M120" s="46"/>
      <c r="N120" s="48" t="s">
        <v>565</v>
      </c>
    </row>
    <row r="121" spans="1:14">
      <c r="A121" s="46" t="s">
        <v>368</v>
      </c>
      <c r="B121" s="46"/>
      <c r="C121" s="46" t="s">
        <v>122</v>
      </c>
      <c r="D121" s="46" t="s">
        <v>171</v>
      </c>
      <c r="E121" s="46" t="s">
        <v>384</v>
      </c>
      <c r="F121" s="46" t="s">
        <v>380</v>
      </c>
      <c r="G121" s="46" t="s">
        <v>381</v>
      </c>
      <c r="H121" s="46" t="s">
        <v>553</v>
      </c>
      <c r="I121" s="46" t="s">
        <v>553</v>
      </c>
      <c r="J121" s="46" t="s">
        <v>382</v>
      </c>
      <c r="K121" s="47">
        <v>444</v>
      </c>
      <c r="L121" s="46"/>
      <c r="M121" s="46"/>
      <c r="N121" s="48" t="s">
        <v>566</v>
      </c>
    </row>
    <row r="122" spans="1:14">
      <c r="A122" s="46" t="s">
        <v>368</v>
      </c>
      <c r="B122" s="46"/>
      <c r="C122" s="46" t="s">
        <v>122</v>
      </c>
      <c r="D122" s="46" t="s">
        <v>170</v>
      </c>
      <c r="E122" s="46" t="s">
        <v>384</v>
      </c>
      <c r="F122" s="46" t="s">
        <v>380</v>
      </c>
      <c r="G122" s="46" t="s">
        <v>381</v>
      </c>
      <c r="H122" s="46" t="s">
        <v>567</v>
      </c>
      <c r="I122" s="46" t="s">
        <v>567</v>
      </c>
      <c r="J122" s="46" t="s">
        <v>382</v>
      </c>
      <c r="K122" s="47">
        <v>444</v>
      </c>
      <c r="L122" s="46"/>
      <c r="M122" s="46"/>
      <c r="N122" s="48" t="s">
        <v>568</v>
      </c>
    </row>
    <row r="123" spans="1:14">
      <c r="A123" s="46" t="s">
        <v>368</v>
      </c>
      <c r="B123" s="46"/>
      <c r="C123" s="46" t="s">
        <v>122</v>
      </c>
      <c r="D123" s="46" t="s">
        <v>170</v>
      </c>
      <c r="E123" s="46" t="s">
        <v>384</v>
      </c>
      <c r="F123" s="46" t="s">
        <v>380</v>
      </c>
      <c r="G123" s="46" t="s">
        <v>381</v>
      </c>
      <c r="H123" s="46" t="s">
        <v>567</v>
      </c>
      <c r="I123" s="46" t="s">
        <v>567</v>
      </c>
      <c r="J123" s="46" t="s">
        <v>382</v>
      </c>
      <c r="K123" s="47">
        <v>444</v>
      </c>
      <c r="L123" s="46"/>
      <c r="M123" s="46"/>
      <c r="N123" s="48" t="s">
        <v>569</v>
      </c>
    </row>
    <row r="124" spans="1:14">
      <c r="A124" s="46" t="s">
        <v>368</v>
      </c>
      <c r="B124" s="46"/>
      <c r="C124" s="46" t="s">
        <v>122</v>
      </c>
      <c r="D124" s="46" t="s">
        <v>169</v>
      </c>
      <c r="E124" s="46" t="s">
        <v>384</v>
      </c>
      <c r="F124" s="46" t="s">
        <v>380</v>
      </c>
      <c r="G124" s="46" t="s">
        <v>381</v>
      </c>
      <c r="H124" s="46" t="s">
        <v>570</v>
      </c>
      <c r="I124" s="46" t="s">
        <v>570</v>
      </c>
      <c r="J124" s="46" t="s">
        <v>382</v>
      </c>
      <c r="K124" s="47">
        <v>444</v>
      </c>
      <c r="L124" s="46"/>
      <c r="M124" s="46"/>
      <c r="N124" s="48" t="s">
        <v>571</v>
      </c>
    </row>
    <row r="125" spans="1:14">
      <c r="A125" s="46" t="s">
        <v>368</v>
      </c>
      <c r="B125" s="46"/>
      <c r="C125" s="46" t="s">
        <v>122</v>
      </c>
      <c r="D125" s="46" t="s">
        <v>169</v>
      </c>
      <c r="E125" s="46" t="s">
        <v>384</v>
      </c>
      <c r="F125" s="46" t="s">
        <v>380</v>
      </c>
      <c r="G125" s="46" t="s">
        <v>381</v>
      </c>
      <c r="H125" s="46" t="s">
        <v>570</v>
      </c>
      <c r="I125" s="46" t="s">
        <v>570</v>
      </c>
      <c r="J125" s="46" t="s">
        <v>382</v>
      </c>
      <c r="K125" s="47">
        <v>444</v>
      </c>
      <c r="L125" s="46"/>
      <c r="M125" s="46"/>
      <c r="N125" s="48" t="s">
        <v>572</v>
      </c>
    </row>
    <row r="126" spans="1:14">
      <c r="A126" s="46" t="s">
        <v>368</v>
      </c>
      <c r="B126" s="46"/>
      <c r="C126" s="46" t="s">
        <v>122</v>
      </c>
      <c r="D126" s="46" t="s">
        <v>563</v>
      </c>
      <c r="E126" s="46" t="s">
        <v>384</v>
      </c>
      <c r="F126" s="46" t="s">
        <v>380</v>
      </c>
      <c r="G126" s="46" t="s">
        <v>381</v>
      </c>
      <c r="H126" s="46" t="s">
        <v>564</v>
      </c>
      <c r="I126" s="46" t="s">
        <v>564</v>
      </c>
      <c r="J126" s="46" t="s">
        <v>382</v>
      </c>
      <c r="K126" s="47">
        <v>444</v>
      </c>
      <c r="L126" s="46"/>
      <c r="M126" s="46"/>
      <c r="N126" s="48" t="s">
        <v>573</v>
      </c>
    </row>
    <row r="127" spans="1:14">
      <c r="A127" s="46" t="s">
        <v>368</v>
      </c>
      <c r="B127" s="46"/>
      <c r="C127" s="46" t="s">
        <v>122</v>
      </c>
      <c r="D127" s="46" t="s">
        <v>172</v>
      </c>
      <c r="E127" s="46" t="s">
        <v>384</v>
      </c>
      <c r="F127" s="46" t="s">
        <v>380</v>
      </c>
      <c r="G127" s="46" t="s">
        <v>381</v>
      </c>
      <c r="H127" s="46" t="s">
        <v>574</v>
      </c>
      <c r="I127" s="46" t="s">
        <v>574</v>
      </c>
      <c r="J127" s="46" t="s">
        <v>382</v>
      </c>
      <c r="K127" s="47">
        <v>444</v>
      </c>
      <c r="L127" s="46"/>
      <c r="M127" s="46"/>
      <c r="N127" s="48" t="s">
        <v>575</v>
      </c>
    </row>
    <row r="128" spans="1:14">
      <c r="A128" s="46" t="s">
        <v>368</v>
      </c>
      <c r="B128" s="46"/>
      <c r="C128" s="46" t="s">
        <v>122</v>
      </c>
      <c r="D128" s="46" t="s">
        <v>172</v>
      </c>
      <c r="E128" s="46" t="s">
        <v>384</v>
      </c>
      <c r="F128" s="46" t="s">
        <v>380</v>
      </c>
      <c r="G128" s="46" t="s">
        <v>381</v>
      </c>
      <c r="H128" s="46" t="s">
        <v>574</v>
      </c>
      <c r="I128" s="46" t="s">
        <v>574</v>
      </c>
      <c r="J128" s="46" t="s">
        <v>382</v>
      </c>
      <c r="K128" s="47">
        <v>444</v>
      </c>
      <c r="L128" s="46"/>
      <c r="M128" s="46"/>
      <c r="N128" s="48" t="s">
        <v>576</v>
      </c>
    </row>
    <row r="129" spans="1:14">
      <c r="A129" s="46" t="s">
        <v>368</v>
      </c>
      <c r="B129" s="46"/>
      <c r="C129" s="46" t="s">
        <v>122</v>
      </c>
      <c r="D129" s="46" t="s">
        <v>173</v>
      </c>
      <c r="E129" s="46" t="s">
        <v>384</v>
      </c>
      <c r="F129" s="46" t="s">
        <v>380</v>
      </c>
      <c r="G129" s="46" t="s">
        <v>381</v>
      </c>
      <c r="H129" s="46" t="s">
        <v>577</v>
      </c>
      <c r="I129" s="46" t="s">
        <v>577</v>
      </c>
      <c r="J129" s="46" t="s">
        <v>382</v>
      </c>
      <c r="K129" s="47">
        <v>444</v>
      </c>
      <c r="L129" s="46"/>
      <c r="M129" s="46"/>
      <c r="N129" s="48" t="s">
        <v>578</v>
      </c>
    </row>
    <row r="130" spans="1:14">
      <c r="A130" s="46" t="s">
        <v>368</v>
      </c>
      <c r="B130" s="46"/>
      <c r="C130" s="46" t="s">
        <v>122</v>
      </c>
      <c r="D130" s="46" t="s">
        <v>173</v>
      </c>
      <c r="E130" s="46" t="s">
        <v>384</v>
      </c>
      <c r="F130" s="46" t="s">
        <v>380</v>
      </c>
      <c r="G130" s="46" t="s">
        <v>381</v>
      </c>
      <c r="H130" s="46" t="s">
        <v>577</v>
      </c>
      <c r="I130" s="46" t="s">
        <v>577</v>
      </c>
      <c r="J130" s="46" t="s">
        <v>382</v>
      </c>
      <c r="K130" s="47">
        <v>444</v>
      </c>
      <c r="L130" s="46"/>
      <c r="M130" s="46"/>
      <c r="N130" s="48" t="s">
        <v>579</v>
      </c>
    </row>
    <row r="131" spans="1:14">
      <c r="A131" s="46" t="s">
        <v>368</v>
      </c>
      <c r="B131" s="46"/>
      <c r="C131" s="46" t="s">
        <v>122</v>
      </c>
      <c r="D131" s="46" t="s">
        <v>174</v>
      </c>
      <c r="E131" s="46" t="s">
        <v>384</v>
      </c>
      <c r="F131" s="46" t="s">
        <v>380</v>
      </c>
      <c r="G131" s="46" t="s">
        <v>381</v>
      </c>
      <c r="H131" s="46" t="s">
        <v>580</v>
      </c>
      <c r="I131" s="46" t="s">
        <v>580</v>
      </c>
      <c r="J131" s="46" t="s">
        <v>382</v>
      </c>
      <c r="K131" s="47">
        <v>444</v>
      </c>
      <c r="L131" s="46"/>
      <c r="M131" s="46"/>
      <c r="N131" s="48" t="s">
        <v>581</v>
      </c>
    </row>
    <row r="132" spans="1:14">
      <c r="A132" s="46" t="s">
        <v>368</v>
      </c>
      <c r="B132" s="46"/>
      <c r="C132" s="46" t="s">
        <v>122</v>
      </c>
      <c r="D132" s="46" t="s">
        <v>174</v>
      </c>
      <c r="E132" s="46" t="s">
        <v>384</v>
      </c>
      <c r="F132" s="46" t="s">
        <v>380</v>
      </c>
      <c r="G132" s="46" t="s">
        <v>381</v>
      </c>
      <c r="H132" s="46" t="s">
        <v>580</v>
      </c>
      <c r="I132" s="46" t="s">
        <v>580</v>
      </c>
      <c r="J132" s="46" t="s">
        <v>382</v>
      </c>
      <c r="K132" s="47">
        <v>444</v>
      </c>
      <c r="L132" s="46"/>
      <c r="M132" s="46"/>
      <c r="N132" s="48" t="s">
        <v>582</v>
      </c>
    </row>
    <row r="133" spans="1:14">
      <c r="A133" s="46" t="s">
        <v>368</v>
      </c>
      <c r="B133" s="46"/>
      <c r="C133" s="46" t="s">
        <v>122</v>
      </c>
      <c r="D133" s="46" t="s">
        <v>177</v>
      </c>
      <c r="E133" s="46" t="s">
        <v>384</v>
      </c>
      <c r="F133" s="46" t="s">
        <v>380</v>
      </c>
      <c r="G133" s="46" t="s">
        <v>381</v>
      </c>
      <c r="H133" s="46" t="s">
        <v>583</v>
      </c>
      <c r="I133" s="46" t="s">
        <v>583</v>
      </c>
      <c r="J133" s="46" t="s">
        <v>382</v>
      </c>
      <c r="K133" s="47">
        <v>444</v>
      </c>
      <c r="L133" s="46"/>
      <c r="M133" s="46"/>
      <c r="N133" s="48" t="s">
        <v>584</v>
      </c>
    </row>
    <row r="134" spans="1:14">
      <c r="A134" s="46" t="s">
        <v>368</v>
      </c>
      <c r="B134" s="46"/>
      <c r="C134" s="46" t="s">
        <v>122</v>
      </c>
      <c r="D134" s="46" t="s">
        <v>175</v>
      </c>
      <c r="E134" s="46" t="s">
        <v>384</v>
      </c>
      <c r="F134" s="46" t="s">
        <v>380</v>
      </c>
      <c r="G134" s="46" t="s">
        <v>381</v>
      </c>
      <c r="H134" s="46" t="s">
        <v>585</v>
      </c>
      <c r="I134" s="46" t="s">
        <v>585</v>
      </c>
      <c r="J134" s="46" t="s">
        <v>382</v>
      </c>
      <c r="K134" s="47">
        <v>444</v>
      </c>
      <c r="L134" s="46"/>
      <c r="M134" s="46"/>
      <c r="N134" s="48" t="s">
        <v>586</v>
      </c>
    </row>
    <row r="135" spans="1:14">
      <c r="A135" s="46" t="s">
        <v>368</v>
      </c>
      <c r="B135" s="46"/>
      <c r="C135" s="46" t="s">
        <v>122</v>
      </c>
      <c r="D135" s="46" t="s">
        <v>175</v>
      </c>
      <c r="E135" s="46" t="s">
        <v>384</v>
      </c>
      <c r="F135" s="46" t="s">
        <v>380</v>
      </c>
      <c r="G135" s="46" t="s">
        <v>381</v>
      </c>
      <c r="H135" s="46" t="s">
        <v>585</v>
      </c>
      <c r="I135" s="46" t="s">
        <v>585</v>
      </c>
      <c r="J135" s="46" t="s">
        <v>382</v>
      </c>
      <c r="K135" s="47">
        <v>444</v>
      </c>
      <c r="L135" s="46"/>
      <c r="M135" s="46"/>
      <c r="N135" s="48" t="s">
        <v>587</v>
      </c>
    </row>
    <row r="136" spans="1:14">
      <c r="A136" s="46" t="s">
        <v>368</v>
      </c>
      <c r="B136" s="46"/>
      <c r="C136" s="46" t="s">
        <v>122</v>
      </c>
      <c r="D136" s="46" t="s">
        <v>176</v>
      </c>
      <c r="E136" s="46" t="s">
        <v>384</v>
      </c>
      <c r="F136" s="46" t="s">
        <v>380</v>
      </c>
      <c r="G136" s="46" t="s">
        <v>381</v>
      </c>
      <c r="H136" s="46" t="s">
        <v>588</v>
      </c>
      <c r="I136" s="46" t="s">
        <v>588</v>
      </c>
      <c r="J136" s="46" t="s">
        <v>382</v>
      </c>
      <c r="K136" s="47">
        <v>444</v>
      </c>
      <c r="L136" s="46"/>
      <c r="M136" s="46"/>
      <c r="N136" s="48" t="s">
        <v>589</v>
      </c>
    </row>
    <row r="137" spans="1:14">
      <c r="A137" s="46" t="s">
        <v>368</v>
      </c>
      <c r="B137" s="46"/>
      <c r="C137" s="46" t="s">
        <v>122</v>
      </c>
      <c r="D137" s="46" t="s">
        <v>176</v>
      </c>
      <c r="E137" s="46" t="s">
        <v>384</v>
      </c>
      <c r="F137" s="46" t="s">
        <v>380</v>
      </c>
      <c r="G137" s="46" t="s">
        <v>381</v>
      </c>
      <c r="H137" s="46" t="s">
        <v>588</v>
      </c>
      <c r="I137" s="46" t="s">
        <v>588</v>
      </c>
      <c r="J137" s="46" t="s">
        <v>382</v>
      </c>
      <c r="K137" s="47">
        <v>444</v>
      </c>
      <c r="L137" s="46"/>
      <c r="M137" s="46"/>
      <c r="N137" s="48" t="s">
        <v>590</v>
      </c>
    </row>
    <row r="138" spans="1:14">
      <c r="A138" s="46" t="s">
        <v>368</v>
      </c>
      <c r="B138" s="46"/>
      <c r="C138" s="46" t="s">
        <v>122</v>
      </c>
      <c r="D138" s="46" t="s">
        <v>177</v>
      </c>
      <c r="E138" s="46" t="s">
        <v>384</v>
      </c>
      <c r="F138" s="46" t="s">
        <v>380</v>
      </c>
      <c r="G138" s="46" t="s">
        <v>381</v>
      </c>
      <c r="H138" s="46" t="s">
        <v>583</v>
      </c>
      <c r="I138" s="46" t="s">
        <v>583</v>
      </c>
      <c r="J138" s="46" t="s">
        <v>382</v>
      </c>
      <c r="K138" s="47">
        <v>444</v>
      </c>
      <c r="L138" s="46"/>
      <c r="M138" s="46"/>
      <c r="N138" s="48" t="s">
        <v>591</v>
      </c>
    </row>
    <row r="139" spans="1:14">
      <c r="A139" s="46" t="s">
        <v>368</v>
      </c>
      <c r="B139" s="46"/>
      <c r="C139" s="46" t="s">
        <v>122</v>
      </c>
      <c r="D139" s="46" t="s">
        <v>178</v>
      </c>
      <c r="E139" s="46" t="s">
        <v>384</v>
      </c>
      <c r="F139" s="46" t="s">
        <v>380</v>
      </c>
      <c r="G139" s="46" t="s">
        <v>381</v>
      </c>
      <c r="H139" s="46" t="s">
        <v>592</v>
      </c>
      <c r="I139" s="46" t="s">
        <v>592</v>
      </c>
      <c r="J139" s="46" t="s">
        <v>382</v>
      </c>
      <c r="K139" s="47">
        <v>444</v>
      </c>
      <c r="L139" s="46"/>
      <c r="M139" s="46"/>
      <c r="N139" s="48" t="s">
        <v>593</v>
      </c>
    </row>
    <row r="140" spans="1:14">
      <c r="A140" s="46" t="s">
        <v>368</v>
      </c>
      <c r="B140" s="46"/>
      <c r="C140" s="46" t="s">
        <v>122</v>
      </c>
      <c r="D140" s="46" t="s">
        <v>179</v>
      </c>
      <c r="E140" s="46" t="s">
        <v>384</v>
      </c>
      <c r="F140" s="46" t="s">
        <v>380</v>
      </c>
      <c r="G140" s="46" t="s">
        <v>381</v>
      </c>
      <c r="H140" s="46" t="s">
        <v>594</v>
      </c>
      <c r="I140" s="46" t="s">
        <v>594</v>
      </c>
      <c r="J140" s="46" t="s">
        <v>382</v>
      </c>
      <c r="K140" s="47">
        <v>444</v>
      </c>
      <c r="L140" s="46"/>
      <c r="M140" s="46"/>
      <c r="N140" s="48" t="s">
        <v>595</v>
      </c>
    </row>
    <row r="141" spans="1:14">
      <c r="A141" s="46" t="s">
        <v>368</v>
      </c>
      <c r="B141" s="46"/>
      <c r="C141" s="46" t="s">
        <v>122</v>
      </c>
      <c r="D141" s="46" t="s">
        <v>179</v>
      </c>
      <c r="E141" s="46" t="s">
        <v>384</v>
      </c>
      <c r="F141" s="46" t="s">
        <v>380</v>
      </c>
      <c r="G141" s="46" t="s">
        <v>381</v>
      </c>
      <c r="H141" s="46" t="s">
        <v>594</v>
      </c>
      <c r="I141" s="46" t="s">
        <v>594</v>
      </c>
      <c r="J141" s="46" t="s">
        <v>382</v>
      </c>
      <c r="K141" s="47">
        <v>444</v>
      </c>
      <c r="L141" s="46"/>
      <c r="M141" s="46"/>
      <c r="N141" s="48" t="s">
        <v>596</v>
      </c>
    </row>
    <row r="142" spans="1:14">
      <c r="A142" s="46" t="s">
        <v>368</v>
      </c>
      <c r="B142" s="46"/>
      <c r="C142" s="46" t="s">
        <v>122</v>
      </c>
      <c r="D142" s="46" t="s">
        <v>180</v>
      </c>
      <c r="E142" s="46" t="s">
        <v>384</v>
      </c>
      <c r="F142" s="46" t="s">
        <v>380</v>
      </c>
      <c r="G142" s="46" t="s">
        <v>381</v>
      </c>
      <c r="H142" s="46" t="s">
        <v>597</v>
      </c>
      <c r="I142" s="46" t="s">
        <v>597</v>
      </c>
      <c r="J142" s="46" t="s">
        <v>382</v>
      </c>
      <c r="K142" s="47">
        <v>444</v>
      </c>
      <c r="L142" s="46"/>
      <c r="M142" s="46"/>
      <c r="N142" s="48" t="s">
        <v>598</v>
      </c>
    </row>
    <row r="143" spans="1:14">
      <c r="A143" s="46" t="s">
        <v>368</v>
      </c>
      <c r="B143" s="46"/>
      <c r="C143" s="46" t="s">
        <v>122</v>
      </c>
      <c r="D143" s="46" t="s">
        <v>180</v>
      </c>
      <c r="E143" s="46" t="s">
        <v>384</v>
      </c>
      <c r="F143" s="46" t="s">
        <v>380</v>
      </c>
      <c r="G143" s="46" t="s">
        <v>381</v>
      </c>
      <c r="H143" s="46" t="s">
        <v>597</v>
      </c>
      <c r="I143" s="46" t="s">
        <v>597</v>
      </c>
      <c r="J143" s="46" t="s">
        <v>382</v>
      </c>
      <c r="K143" s="47">
        <v>444</v>
      </c>
      <c r="L143" s="46"/>
      <c r="M143" s="46"/>
      <c r="N143" s="48" t="s">
        <v>599</v>
      </c>
    </row>
    <row r="144" spans="1:14">
      <c r="A144" s="46" t="s">
        <v>368</v>
      </c>
      <c r="B144" s="46"/>
      <c r="C144" s="46" t="s">
        <v>122</v>
      </c>
      <c r="D144" s="46" t="s">
        <v>178</v>
      </c>
      <c r="E144" s="46" t="s">
        <v>384</v>
      </c>
      <c r="F144" s="46" t="s">
        <v>380</v>
      </c>
      <c r="G144" s="46" t="s">
        <v>381</v>
      </c>
      <c r="H144" s="46" t="s">
        <v>592</v>
      </c>
      <c r="I144" s="46" t="s">
        <v>592</v>
      </c>
      <c r="J144" s="46" t="s">
        <v>382</v>
      </c>
      <c r="K144" s="47">
        <v>444</v>
      </c>
      <c r="L144" s="46"/>
      <c r="M144" s="46"/>
      <c r="N144" s="48" t="s">
        <v>600</v>
      </c>
    </row>
    <row r="145" spans="1:14">
      <c r="A145" s="46" t="s">
        <v>368</v>
      </c>
      <c r="B145" s="46"/>
      <c r="C145" s="46" t="s">
        <v>122</v>
      </c>
      <c r="D145" s="46" t="s">
        <v>181</v>
      </c>
      <c r="E145" s="46" t="s">
        <v>384</v>
      </c>
      <c r="F145" s="46" t="s">
        <v>380</v>
      </c>
      <c r="G145" s="46" t="s">
        <v>381</v>
      </c>
      <c r="H145" s="46" t="s">
        <v>601</v>
      </c>
      <c r="I145" s="46" t="s">
        <v>601</v>
      </c>
      <c r="J145" s="46" t="s">
        <v>382</v>
      </c>
      <c r="K145" s="47">
        <v>444</v>
      </c>
      <c r="L145" s="46"/>
      <c r="M145" s="46"/>
      <c r="N145" s="48" t="s">
        <v>602</v>
      </c>
    </row>
    <row r="146" spans="1:14">
      <c r="A146" s="46" t="s">
        <v>368</v>
      </c>
      <c r="B146" s="46"/>
      <c r="C146" s="46" t="s">
        <v>122</v>
      </c>
      <c r="D146" s="46" t="s">
        <v>183</v>
      </c>
      <c r="E146" s="46" t="s">
        <v>384</v>
      </c>
      <c r="F146" s="46" t="s">
        <v>380</v>
      </c>
      <c r="G146" s="46" t="s">
        <v>381</v>
      </c>
      <c r="H146" s="46" t="s">
        <v>603</v>
      </c>
      <c r="I146" s="46" t="s">
        <v>603</v>
      </c>
      <c r="J146" s="46" t="s">
        <v>382</v>
      </c>
      <c r="K146" s="47">
        <v>444</v>
      </c>
      <c r="L146" s="46"/>
      <c r="M146" s="46"/>
      <c r="N146" s="48" t="s">
        <v>604</v>
      </c>
    </row>
    <row r="147" spans="1:14">
      <c r="A147" s="46" t="s">
        <v>368</v>
      </c>
      <c r="B147" s="46"/>
      <c r="C147" s="46" t="s">
        <v>122</v>
      </c>
      <c r="D147" s="46" t="s">
        <v>183</v>
      </c>
      <c r="E147" s="46" t="s">
        <v>384</v>
      </c>
      <c r="F147" s="46" t="s">
        <v>380</v>
      </c>
      <c r="G147" s="46" t="s">
        <v>381</v>
      </c>
      <c r="H147" s="46" t="s">
        <v>603</v>
      </c>
      <c r="I147" s="46" t="s">
        <v>603</v>
      </c>
      <c r="J147" s="46" t="s">
        <v>382</v>
      </c>
      <c r="K147" s="47">
        <v>444</v>
      </c>
      <c r="L147" s="46"/>
      <c r="M147" s="46"/>
      <c r="N147" s="48" t="s">
        <v>605</v>
      </c>
    </row>
    <row r="148" spans="1:14">
      <c r="A148" s="46" t="s">
        <v>368</v>
      </c>
      <c r="B148" s="46"/>
      <c r="C148" s="46" t="s">
        <v>122</v>
      </c>
      <c r="D148" s="46" t="s">
        <v>182</v>
      </c>
      <c r="E148" s="46" t="s">
        <v>384</v>
      </c>
      <c r="F148" s="46" t="s">
        <v>380</v>
      </c>
      <c r="G148" s="46" t="s">
        <v>381</v>
      </c>
      <c r="H148" s="46" t="s">
        <v>606</v>
      </c>
      <c r="I148" s="46" t="s">
        <v>606</v>
      </c>
      <c r="J148" s="46" t="s">
        <v>382</v>
      </c>
      <c r="K148" s="47">
        <v>444</v>
      </c>
      <c r="L148" s="46"/>
      <c r="M148" s="46"/>
      <c r="N148" s="48" t="s">
        <v>607</v>
      </c>
    </row>
    <row r="149" spans="1:14">
      <c r="A149" s="46" t="s">
        <v>368</v>
      </c>
      <c r="B149" s="46"/>
      <c r="C149" s="46" t="s">
        <v>122</v>
      </c>
      <c r="D149" s="46" t="s">
        <v>181</v>
      </c>
      <c r="E149" s="46" t="s">
        <v>384</v>
      </c>
      <c r="F149" s="46" t="s">
        <v>380</v>
      </c>
      <c r="G149" s="46" t="s">
        <v>381</v>
      </c>
      <c r="H149" s="46" t="s">
        <v>601</v>
      </c>
      <c r="I149" s="46" t="s">
        <v>601</v>
      </c>
      <c r="J149" s="46" t="s">
        <v>382</v>
      </c>
      <c r="K149" s="47">
        <v>444</v>
      </c>
      <c r="L149" s="46"/>
      <c r="M149" s="46"/>
      <c r="N149" s="48" t="s">
        <v>608</v>
      </c>
    </row>
    <row r="150" spans="1:14">
      <c r="A150" s="46" t="s">
        <v>368</v>
      </c>
      <c r="B150" s="46"/>
      <c r="C150" s="46" t="s">
        <v>122</v>
      </c>
      <c r="D150" s="46" t="s">
        <v>182</v>
      </c>
      <c r="E150" s="46" t="s">
        <v>384</v>
      </c>
      <c r="F150" s="46" t="s">
        <v>380</v>
      </c>
      <c r="G150" s="46" t="s">
        <v>381</v>
      </c>
      <c r="H150" s="46" t="s">
        <v>606</v>
      </c>
      <c r="I150" s="46" t="s">
        <v>606</v>
      </c>
      <c r="J150" s="46" t="s">
        <v>382</v>
      </c>
      <c r="K150" s="47">
        <v>444</v>
      </c>
      <c r="L150" s="46"/>
      <c r="M150" s="46"/>
      <c r="N150" s="48" t="s">
        <v>609</v>
      </c>
    </row>
    <row r="151" spans="1:14">
      <c r="A151" s="46" t="s">
        <v>368</v>
      </c>
      <c r="B151" s="46"/>
      <c r="C151" s="46" t="s">
        <v>122</v>
      </c>
      <c r="D151" s="46" t="s">
        <v>610</v>
      </c>
      <c r="E151" s="46" t="s">
        <v>384</v>
      </c>
      <c r="F151" s="46" t="s">
        <v>380</v>
      </c>
      <c r="G151" s="46" t="s">
        <v>381</v>
      </c>
      <c r="H151" s="46" t="s">
        <v>611</v>
      </c>
      <c r="I151" s="46" t="s">
        <v>611</v>
      </c>
      <c r="J151" s="46" t="s">
        <v>382</v>
      </c>
      <c r="K151" s="47">
        <v>444</v>
      </c>
      <c r="L151" s="46"/>
      <c r="M151" s="46"/>
      <c r="N151" s="48" t="s">
        <v>612</v>
      </c>
    </row>
    <row r="152" spans="1:14">
      <c r="A152" s="46" t="s">
        <v>368</v>
      </c>
      <c r="B152" s="46"/>
      <c r="C152" s="46" t="s">
        <v>122</v>
      </c>
      <c r="D152" s="46" t="s">
        <v>610</v>
      </c>
      <c r="E152" s="46" t="s">
        <v>384</v>
      </c>
      <c r="F152" s="46" t="s">
        <v>380</v>
      </c>
      <c r="G152" s="46" t="s">
        <v>381</v>
      </c>
      <c r="H152" s="46" t="s">
        <v>611</v>
      </c>
      <c r="I152" s="46" t="s">
        <v>611</v>
      </c>
      <c r="J152" s="46" t="s">
        <v>382</v>
      </c>
      <c r="K152" s="47">
        <v>444</v>
      </c>
      <c r="L152" s="46"/>
      <c r="M152" s="46"/>
      <c r="N152" s="48" t="s">
        <v>613</v>
      </c>
    </row>
    <row r="153" spans="1:14">
      <c r="A153" s="46" t="s">
        <v>368</v>
      </c>
      <c r="B153" s="46"/>
      <c r="C153" s="46" t="s">
        <v>122</v>
      </c>
      <c r="D153" s="46" t="s">
        <v>185</v>
      </c>
      <c r="E153" s="46" t="s">
        <v>384</v>
      </c>
      <c r="F153" s="46" t="s">
        <v>380</v>
      </c>
      <c r="G153" s="46" t="s">
        <v>381</v>
      </c>
      <c r="H153" s="46" t="s">
        <v>614</v>
      </c>
      <c r="I153" s="46" t="s">
        <v>614</v>
      </c>
      <c r="J153" s="46" t="s">
        <v>382</v>
      </c>
      <c r="K153" s="47">
        <v>444</v>
      </c>
      <c r="L153" s="46"/>
      <c r="M153" s="46"/>
      <c r="N153" s="48" t="s">
        <v>615</v>
      </c>
    </row>
    <row r="154" spans="1:14">
      <c r="A154" s="46" t="s">
        <v>368</v>
      </c>
      <c r="B154" s="46"/>
      <c r="C154" s="46" t="s">
        <v>122</v>
      </c>
      <c r="D154" s="46" t="s">
        <v>184</v>
      </c>
      <c r="E154" s="46" t="s">
        <v>384</v>
      </c>
      <c r="F154" s="46" t="s">
        <v>380</v>
      </c>
      <c r="G154" s="46" t="s">
        <v>381</v>
      </c>
      <c r="H154" s="46" t="s">
        <v>616</v>
      </c>
      <c r="I154" s="46" t="s">
        <v>616</v>
      </c>
      <c r="J154" s="46" t="s">
        <v>382</v>
      </c>
      <c r="K154" s="47">
        <v>444</v>
      </c>
      <c r="L154" s="46"/>
      <c r="M154" s="46"/>
      <c r="N154" s="48" t="s">
        <v>617</v>
      </c>
    </row>
    <row r="155" spans="1:14">
      <c r="A155" s="46" t="s">
        <v>368</v>
      </c>
      <c r="B155" s="46"/>
      <c r="C155" s="46" t="s">
        <v>122</v>
      </c>
      <c r="D155" s="46" t="s">
        <v>184</v>
      </c>
      <c r="E155" s="46" t="s">
        <v>384</v>
      </c>
      <c r="F155" s="46" t="s">
        <v>380</v>
      </c>
      <c r="G155" s="46" t="s">
        <v>381</v>
      </c>
      <c r="H155" s="46" t="s">
        <v>616</v>
      </c>
      <c r="I155" s="46" t="s">
        <v>616</v>
      </c>
      <c r="J155" s="46" t="s">
        <v>382</v>
      </c>
      <c r="K155" s="47">
        <v>444</v>
      </c>
      <c r="L155" s="46"/>
      <c r="M155" s="46"/>
      <c r="N155" s="48" t="s">
        <v>618</v>
      </c>
    </row>
    <row r="156" spans="1:14">
      <c r="A156" s="46" t="s">
        <v>368</v>
      </c>
      <c r="B156" s="46"/>
      <c r="C156" s="46" t="s">
        <v>122</v>
      </c>
      <c r="D156" s="46" t="s">
        <v>185</v>
      </c>
      <c r="E156" s="46" t="s">
        <v>384</v>
      </c>
      <c r="F156" s="46" t="s">
        <v>380</v>
      </c>
      <c r="G156" s="46" t="s">
        <v>381</v>
      </c>
      <c r="H156" s="46" t="s">
        <v>614</v>
      </c>
      <c r="I156" s="46" t="s">
        <v>614</v>
      </c>
      <c r="J156" s="46" t="s">
        <v>382</v>
      </c>
      <c r="K156" s="47">
        <v>444</v>
      </c>
      <c r="L156" s="46"/>
      <c r="M156" s="46"/>
      <c r="N156" s="48" t="s">
        <v>619</v>
      </c>
    </row>
    <row r="157" spans="1:14">
      <c r="A157" s="46" t="s">
        <v>368</v>
      </c>
      <c r="B157" s="46"/>
      <c r="C157" s="46" t="s">
        <v>122</v>
      </c>
      <c r="D157" s="46" t="s">
        <v>620</v>
      </c>
      <c r="E157" s="46" t="s">
        <v>384</v>
      </c>
      <c r="F157" s="46" t="s">
        <v>380</v>
      </c>
      <c r="G157" s="46" t="s">
        <v>381</v>
      </c>
      <c r="H157" s="46" t="s">
        <v>621</v>
      </c>
      <c r="I157" s="46" t="s">
        <v>621</v>
      </c>
      <c r="J157" s="46" t="s">
        <v>382</v>
      </c>
      <c r="K157" s="47">
        <v>444</v>
      </c>
      <c r="L157" s="46"/>
      <c r="M157" s="46"/>
      <c r="N157" s="48" t="s">
        <v>622</v>
      </c>
    </row>
    <row r="158" spans="1:14">
      <c r="A158" s="46" t="s">
        <v>368</v>
      </c>
      <c r="B158" s="46"/>
      <c r="C158" s="46" t="s">
        <v>122</v>
      </c>
      <c r="D158" s="46" t="s">
        <v>620</v>
      </c>
      <c r="E158" s="46" t="s">
        <v>384</v>
      </c>
      <c r="F158" s="46" t="s">
        <v>380</v>
      </c>
      <c r="G158" s="46" t="s">
        <v>381</v>
      </c>
      <c r="H158" s="46" t="s">
        <v>621</v>
      </c>
      <c r="I158" s="46" t="s">
        <v>621</v>
      </c>
      <c r="J158" s="46" t="s">
        <v>382</v>
      </c>
      <c r="K158" s="47">
        <v>444</v>
      </c>
      <c r="L158" s="46"/>
      <c r="M158" s="46"/>
      <c r="N158" s="48" t="s">
        <v>623</v>
      </c>
    </row>
    <row r="159" spans="1:14">
      <c r="A159" s="46" t="s">
        <v>368</v>
      </c>
      <c r="B159" s="46"/>
      <c r="C159" s="46" t="s">
        <v>122</v>
      </c>
      <c r="D159" s="46" t="s">
        <v>624</v>
      </c>
      <c r="E159" s="46" t="s">
        <v>384</v>
      </c>
      <c r="F159" s="46" t="s">
        <v>380</v>
      </c>
      <c r="G159" s="46" t="s">
        <v>381</v>
      </c>
      <c r="H159" s="46" t="s">
        <v>625</v>
      </c>
      <c r="I159" s="46" t="s">
        <v>625</v>
      </c>
      <c r="J159" s="46" t="s">
        <v>382</v>
      </c>
      <c r="K159" s="47">
        <v>444</v>
      </c>
      <c r="L159" s="46"/>
      <c r="M159" s="46"/>
      <c r="N159" s="48" t="s">
        <v>626</v>
      </c>
    </row>
    <row r="160" spans="1:14">
      <c r="A160" s="46" t="s">
        <v>368</v>
      </c>
      <c r="B160" s="46"/>
      <c r="C160" s="46" t="s">
        <v>122</v>
      </c>
      <c r="D160" s="46" t="s">
        <v>624</v>
      </c>
      <c r="E160" s="46" t="s">
        <v>384</v>
      </c>
      <c r="F160" s="46" t="s">
        <v>380</v>
      </c>
      <c r="G160" s="46" t="s">
        <v>381</v>
      </c>
      <c r="H160" s="46" t="s">
        <v>625</v>
      </c>
      <c r="I160" s="46" t="s">
        <v>625</v>
      </c>
      <c r="J160" s="46" t="s">
        <v>382</v>
      </c>
      <c r="K160" s="47">
        <v>444</v>
      </c>
      <c r="L160" s="46"/>
      <c r="M160" s="46"/>
      <c r="N160" s="48" t="s">
        <v>627</v>
      </c>
    </row>
    <row r="161" spans="1:14">
      <c r="A161" s="46" t="s">
        <v>368</v>
      </c>
      <c r="B161" s="46"/>
      <c r="C161" s="46" t="s">
        <v>122</v>
      </c>
      <c r="D161" s="46" t="s">
        <v>628</v>
      </c>
      <c r="E161" s="46" t="s">
        <v>384</v>
      </c>
      <c r="F161" s="46" t="s">
        <v>380</v>
      </c>
      <c r="G161" s="46" t="s">
        <v>381</v>
      </c>
      <c r="H161" s="46" t="s">
        <v>629</v>
      </c>
      <c r="I161" s="46" t="s">
        <v>629</v>
      </c>
      <c r="J161" s="46" t="s">
        <v>382</v>
      </c>
      <c r="K161" s="47">
        <v>444</v>
      </c>
      <c r="L161" s="46"/>
      <c r="M161" s="46"/>
      <c r="N161" s="48" t="s">
        <v>630</v>
      </c>
    </row>
    <row r="162" spans="1:14">
      <c r="A162" s="46" t="s">
        <v>368</v>
      </c>
      <c r="B162" s="46"/>
      <c r="C162" s="46" t="s">
        <v>122</v>
      </c>
      <c r="D162" s="46" t="s">
        <v>628</v>
      </c>
      <c r="E162" s="46" t="s">
        <v>384</v>
      </c>
      <c r="F162" s="46" t="s">
        <v>380</v>
      </c>
      <c r="G162" s="46" t="s">
        <v>381</v>
      </c>
      <c r="H162" s="46" t="s">
        <v>629</v>
      </c>
      <c r="I162" s="46" t="s">
        <v>629</v>
      </c>
      <c r="J162" s="46" t="s">
        <v>382</v>
      </c>
      <c r="K162" s="47">
        <v>444</v>
      </c>
      <c r="L162" s="46"/>
      <c r="M162" s="46"/>
      <c r="N162" s="48" t="s">
        <v>631</v>
      </c>
    </row>
    <row r="163" spans="1:14">
      <c r="A163" s="46" t="s">
        <v>368</v>
      </c>
      <c r="B163" s="46"/>
      <c r="C163" s="46" t="s">
        <v>122</v>
      </c>
      <c r="D163" s="46" t="s">
        <v>632</v>
      </c>
      <c r="E163" s="46" t="s">
        <v>384</v>
      </c>
      <c r="F163" s="46" t="s">
        <v>380</v>
      </c>
      <c r="G163" s="46" t="s">
        <v>381</v>
      </c>
      <c r="H163" s="46" t="s">
        <v>633</v>
      </c>
      <c r="I163" s="46" t="s">
        <v>633</v>
      </c>
      <c r="J163" s="46" t="s">
        <v>382</v>
      </c>
      <c r="K163" s="47">
        <v>444</v>
      </c>
      <c r="L163" s="46"/>
      <c r="M163" s="46"/>
      <c r="N163" s="48" t="s">
        <v>634</v>
      </c>
    </row>
    <row r="164" spans="1:14">
      <c r="A164" s="46" t="s">
        <v>368</v>
      </c>
      <c r="B164" s="46"/>
      <c r="C164" s="46" t="s">
        <v>122</v>
      </c>
      <c r="D164" s="46" t="s">
        <v>632</v>
      </c>
      <c r="E164" s="46" t="s">
        <v>384</v>
      </c>
      <c r="F164" s="46" t="s">
        <v>380</v>
      </c>
      <c r="G164" s="46" t="s">
        <v>381</v>
      </c>
      <c r="H164" s="46" t="s">
        <v>633</v>
      </c>
      <c r="I164" s="46" t="s">
        <v>633</v>
      </c>
      <c r="J164" s="46" t="s">
        <v>382</v>
      </c>
      <c r="K164" s="47">
        <v>444</v>
      </c>
      <c r="L164" s="46"/>
      <c r="M164" s="46"/>
      <c r="N164" s="48" t="s">
        <v>635</v>
      </c>
    </row>
    <row r="165" spans="1:14">
      <c r="A165" s="46" t="s">
        <v>368</v>
      </c>
      <c r="B165" s="46"/>
      <c r="C165" s="46" t="s">
        <v>122</v>
      </c>
      <c r="D165" s="46" t="s">
        <v>636</v>
      </c>
      <c r="E165" s="46" t="s">
        <v>384</v>
      </c>
      <c r="F165" s="46" t="s">
        <v>380</v>
      </c>
      <c r="G165" s="46" t="s">
        <v>381</v>
      </c>
      <c r="H165" s="46" t="s">
        <v>637</v>
      </c>
      <c r="I165" s="46" t="s">
        <v>637</v>
      </c>
      <c r="J165" s="46" t="s">
        <v>382</v>
      </c>
      <c r="K165" s="47">
        <v>444</v>
      </c>
      <c r="L165" s="46"/>
      <c r="M165" s="46"/>
      <c r="N165" s="48" t="s">
        <v>638</v>
      </c>
    </row>
    <row r="166" spans="1:14">
      <c r="A166" s="46" t="s">
        <v>368</v>
      </c>
      <c r="B166" s="46"/>
      <c r="C166" s="46" t="s">
        <v>122</v>
      </c>
      <c r="D166" s="46" t="s">
        <v>636</v>
      </c>
      <c r="E166" s="46" t="s">
        <v>384</v>
      </c>
      <c r="F166" s="46" t="s">
        <v>380</v>
      </c>
      <c r="G166" s="46" t="s">
        <v>381</v>
      </c>
      <c r="H166" s="46" t="s">
        <v>637</v>
      </c>
      <c r="I166" s="46" t="s">
        <v>637</v>
      </c>
      <c r="J166" s="46" t="s">
        <v>382</v>
      </c>
      <c r="K166" s="47">
        <v>444</v>
      </c>
      <c r="L166" s="46"/>
      <c r="M166" s="46"/>
      <c r="N166" s="48" t="s">
        <v>639</v>
      </c>
    </row>
    <row r="167" spans="1:14">
      <c r="A167" s="46" t="s">
        <v>368</v>
      </c>
      <c r="B167" s="46"/>
      <c r="C167" s="46" t="s">
        <v>122</v>
      </c>
      <c r="D167" s="46" t="s">
        <v>640</v>
      </c>
      <c r="E167" s="46" t="s">
        <v>384</v>
      </c>
      <c r="F167" s="46" t="s">
        <v>380</v>
      </c>
      <c r="G167" s="46" t="s">
        <v>381</v>
      </c>
      <c r="H167" s="46" t="s">
        <v>641</v>
      </c>
      <c r="I167" s="46" t="s">
        <v>641</v>
      </c>
      <c r="J167" s="46" t="s">
        <v>382</v>
      </c>
      <c r="K167" s="47">
        <v>444</v>
      </c>
      <c r="L167" s="46"/>
      <c r="M167" s="46"/>
      <c r="N167" s="48" t="s">
        <v>642</v>
      </c>
    </row>
    <row r="168" spans="1:14">
      <c r="A168" s="46" t="s">
        <v>368</v>
      </c>
      <c r="B168" s="46"/>
      <c r="C168" s="46" t="s">
        <v>122</v>
      </c>
      <c r="D168" s="46" t="s">
        <v>640</v>
      </c>
      <c r="E168" s="46" t="s">
        <v>384</v>
      </c>
      <c r="F168" s="46" t="s">
        <v>380</v>
      </c>
      <c r="G168" s="46" t="s">
        <v>381</v>
      </c>
      <c r="H168" s="46" t="s">
        <v>641</v>
      </c>
      <c r="I168" s="46" t="s">
        <v>641</v>
      </c>
      <c r="J168" s="46" t="s">
        <v>382</v>
      </c>
      <c r="K168" s="47">
        <v>444</v>
      </c>
      <c r="L168" s="46"/>
      <c r="M168" s="46"/>
      <c r="N168" s="48" t="s">
        <v>643</v>
      </c>
    </row>
    <row r="169" spans="1:14">
      <c r="A169" s="46" t="s">
        <v>368</v>
      </c>
      <c r="B169" s="46"/>
      <c r="C169" s="46" t="s">
        <v>122</v>
      </c>
      <c r="D169" s="46" t="s">
        <v>644</v>
      </c>
      <c r="E169" s="46" t="s">
        <v>384</v>
      </c>
      <c r="F169" s="46" t="s">
        <v>380</v>
      </c>
      <c r="G169" s="46" t="s">
        <v>381</v>
      </c>
      <c r="H169" s="46" t="s">
        <v>645</v>
      </c>
      <c r="I169" s="46" t="s">
        <v>645</v>
      </c>
      <c r="J169" s="46" t="s">
        <v>382</v>
      </c>
      <c r="K169" s="47">
        <v>444</v>
      </c>
      <c r="L169" s="46"/>
      <c r="M169" s="46"/>
      <c r="N169" s="48" t="s">
        <v>646</v>
      </c>
    </row>
    <row r="170" spans="1:14">
      <c r="A170" s="46" t="s">
        <v>368</v>
      </c>
      <c r="B170" s="46"/>
      <c r="C170" s="46" t="s">
        <v>122</v>
      </c>
      <c r="D170" s="46" t="s">
        <v>644</v>
      </c>
      <c r="E170" s="46" t="s">
        <v>384</v>
      </c>
      <c r="F170" s="46" t="s">
        <v>380</v>
      </c>
      <c r="G170" s="46" t="s">
        <v>381</v>
      </c>
      <c r="H170" s="46" t="s">
        <v>645</v>
      </c>
      <c r="I170" s="46" t="s">
        <v>645</v>
      </c>
      <c r="J170" s="46" t="s">
        <v>382</v>
      </c>
      <c r="K170" s="47">
        <v>444</v>
      </c>
      <c r="L170" s="46"/>
      <c r="M170" s="46"/>
      <c r="N170" s="48" t="s">
        <v>647</v>
      </c>
    </row>
    <row r="171" spans="1:14">
      <c r="A171" s="46" t="s">
        <v>368</v>
      </c>
      <c r="B171" s="46"/>
      <c r="C171" s="46" t="s">
        <v>122</v>
      </c>
      <c r="D171" s="46" t="s">
        <v>648</v>
      </c>
      <c r="E171" s="46" t="s">
        <v>384</v>
      </c>
      <c r="F171" s="46" t="s">
        <v>380</v>
      </c>
      <c r="G171" s="46" t="s">
        <v>381</v>
      </c>
      <c r="H171" s="46" t="s">
        <v>649</v>
      </c>
      <c r="I171" s="46" t="s">
        <v>649</v>
      </c>
      <c r="J171" s="46" t="s">
        <v>382</v>
      </c>
      <c r="K171" s="47">
        <v>444</v>
      </c>
      <c r="L171" s="46"/>
      <c r="M171" s="46"/>
      <c r="N171" s="48" t="s">
        <v>650</v>
      </c>
    </row>
    <row r="172" spans="1:14">
      <c r="A172" s="46" t="s">
        <v>368</v>
      </c>
      <c r="B172" s="46"/>
      <c r="C172" s="46" t="s">
        <v>122</v>
      </c>
      <c r="D172" s="46" t="s">
        <v>648</v>
      </c>
      <c r="E172" s="46" t="s">
        <v>384</v>
      </c>
      <c r="F172" s="46" t="s">
        <v>380</v>
      </c>
      <c r="G172" s="46" t="s">
        <v>381</v>
      </c>
      <c r="H172" s="46" t="s">
        <v>649</v>
      </c>
      <c r="I172" s="46" t="s">
        <v>649</v>
      </c>
      <c r="J172" s="46" t="s">
        <v>382</v>
      </c>
      <c r="K172" s="47">
        <v>444</v>
      </c>
      <c r="L172" s="46"/>
      <c r="M172" s="46"/>
      <c r="N172" s="48" t="s">
        <v>651</v>
      </c>
    </row>
    <row r="173" spans="1:14">
      <c r="A173" s="46" t="s">
        <v>368</v>
      </c>
      <c r="B173" s="46"/>
      <c r="C173" s="46" t="s">
        <v>122</v>
      </c>
      <c r="D173" s="46" t="s">
        <v>652</v>
      </c>
      <c r="E173" s="46" t="s">
        <v>384</v>
      </c>
      <c r="F173" s="46" t="s">
        <v>380</v>
      </c>
      <c r="G173" s="46" t="s">
        <v>381</v>
      </c>
      <c r="H173" s="46" t="s">
        <v>653</v>
      </c>
      <c r="I173" s="46" t="s">
        <v>653</v>
      </c>
      <c r="J173" s="46" t="s">
        <v>382</v>
      </c>
      <c r="K173" s="47">
        <v>444</v>
      </c>
      <c r="L173" s="46"/>
      <c r="M173" s="46"/>
      <c r="N173" s="48" t="s">
        <v>654</v>
      </c>
    </row>
    <row r="174" spans="1:14">
      <c r="A174" s="46" t="s">
        <v>368</v>
      </c>
      <c r="B174" s="46"/>
      <c r="C174" s="46" t="s">
        <v>122</v>
      </c>
      <c r="D174" s="46" t="s">
        <v>652</v>
      </c>
      <c r="E174" s="46" t="s">
        <v>384</v>
      </c>
      <c r="F174" s="46" t="s">
        <v>380</v>
      </c>
      <c r="G174" s="46" t="s">
        <v>381</v>
      </c>
      <c r="H174" s="46" t="s">
        <v>653</v>
      </c>
      <c r="I174" s="46" t="s">
        <v>653</v>
      </c>
      <c r="J174" s="46" t="s">
        <v>382</v>
      </c>
      <c r="K174" s="47">
        <v>444</v>
      </c>
      <c r="L174" s="46"/>
      <c r="M174" s="46"/>
      <c r="N174" s="48" t="s">
        <v>655</v>
      </c>
    </row>
    <row r="175" spans="1:14">
      <c r="A175" s="46" t="s">
        <v>368</v>
      </c>
      <c r="B175" s="46"/>
      <c r="C175" s="46" t="s">
        <v>122</v>
      </c>
      <c r="D175" s="46" t="s">
        <v>656</v>
      </c>
      <c r="E175" s="46" t="s">
        <v>384</v>
      </c>
      <c r="F175" s="46" t="s">
        <v>380</v>
      </c>
      <c r="G175" s="46" t="s">
        <v>381</v>
      </c>
      <c r="H175" s="46" t="s">
        <v>657</v>
      </c>
      <c r="I175" s="46" t="s">
        <v>657</v>
      </c>
      <c r="J175" s="46" t="s">
        <v>382</v>
      </c>
      <c r="K175" s="47">
        <v>444</v>
      </c>
      <c r="L175" s="46"/>
      <c r="M175" s="46"/>
      <c r="N175" s="48" t="s">
        <v>658</v>
      </c>
    </row>
    <row r="176" spans="1:14">
      <c r="A176" s="46" t="s">
        <v>368</v>
      </c>
      <c r="B176" s="46"/>
      <c r="C176" s="46" t="s">
        <v>122</v>
      </c>
      <c r="D176" s="46" t="s">
        <v>656</v>
      </c>
      <c r="E176" s="46" t="s">
        <v>384</v>
      </c>
      <c r="F176" s="46" t="s">
        <v>380</v>
      </c>
      <c r="G176" s="46" t="s">
        <v>381</v>
      </c>
      <c r="H176" s="46" t="s">
        <v>657</v>
      </c>
      <c r="I176" s="46" t="s">
        <v>657</v>
      </c>
      <c r="J176" s="46" t="s">
        <v>382</v>
      </c>
      <c r="K176" s="47">
        <v>444</v>
      </c>
      <c r="L176" s="46"/>
      <c r="M176" s="46"/>
      <c r="N176" s="48" t="s">
        <v>659</v>
      </c>
    </row>
    <row r="177" spans="1:14">
      <c r="A177" s="46" t="s">
        <v>368</v>
      </c>
      <c r="B177" s="46"/>
      <c r="C177" s="46" t="s">
        <v>122</v>
      </c>
      <c r="D177" s="46" t="s">
        <v>660</v>
      </c>
      <c r="E177" s="46" t="s">
        <v>384</v>
      </c>
      <c r="F177" s="46" t="s">
        <v>380</v>
      </c>
      <c r="G177" s="46" t="s">
        <v>381</v>
      </c>
      <c r="H177" s="46" t="s">
        <v>661</v>
      </c>
      <c r="I177" s="46" t="s">
        <v>661</v>
      </c>
      <c r="J177" s="46" t="s">
        <v>382</v>
      </c>
      <c r="K177" s="47">
        <v>444</v>
      </c>
      <c r="L177" s="46"/>
      <c r="M177" s="46"/>
      <c r="N177" s="48" t="s">
        <v>662</v>
      </c>
    </row>
    <row r="178" spans="1:14">
      <c r="A178" s="46" t="s">
        <v>368</v>
      </c>
      <c r="B178" s="46"/>
      <c r="C178" s="46" t="s">
        <v>122</v>
      </c>
      <c r="D178" s="46" t="s">
        <v>660</v>
      </c>
      <c r="E178" s="46" t="s">
        <v>384</v>
      </c>
      <c r="F178" s="46" t="s">
        <v>380</v>
      </c>
      <c r="G178" s="46" t="s">
        <v>381</v>
      </c>
      <c r="H178" s="46" t="s">
        <v>661</v>
      </c>
      <c r="I178" s="46" t="s">
        <v>661</v>
      </c>
      <c r="J178" s="46" t="s">
        <v>382</v>
      </c>
      <c r="K178" s="47">
        <v>444</v>
      </c>
      <c r="L178" s="46"/>
      <c r="M178" s="46"/>
      <c r="N178" s="48" t="s">
        <v>663</v>
      </c>
    </row>
    <row r="179" spans="1:14">
      <c r="A179" s="46" t="s">
        <v>368</v>
      </c>
      <c r="B179" s="46"/>
      <c r="C179" s="46" t="s">
        <v>122</v>
      </c>
      <c r="D179" s="46" t="s">
        <v>664</v>
      </c>
      <c r="E179" s="46" t="s">
        <v>384</v>
      </c>
      <c r="F179" s="46" t="s">
        <v>380</v>
      </c>
      <c r="G179" s="46" t="s">
        <v>381</v>
      </c>
      <c r="H179" s="46" t="s">
        <v>665</v>
      </c>
      <c r="I179" s="46" t="s">
        <v>665</v>
      </c>
      <c r="J179" s="46" t="s">
        <v>382</v>
      </c>
      <c r="K179" s="47">
        <v>444</v>
      </c>
      <c r="L179" s="46"/>
      <c r="M179" s="46"/>
      <c r="N179" s="48" t="s">
        <v>666</v>
      </c>
    </row>
    <row r="180" spans="1:14">
      <c r="A180" s="46" t="s">
        <v>368</v>
      </c>
      <c r="B180" s="46"/>
      <c r="C180" s="46" t="s">
        <v>122</v>
      </c>
      <c r="D180" s="46" t="s">
        <v>664</v>
      </c>
      <c r="E180" s="46" t="s">
        <v>384</v>
      </c>
      <c r="F180" s="46" t="s">
        <v>380</v>
      </c>
      <c r="G180" s="46" t="s">
        <v>381</v>
      </c>
      <c r="H180" s="46" t="s">
        <v>665</v>
      </c>
      <c r="I180" s="46" t="s">
        <v>665</v>
      </c>
      <c r="J180" s="46" t="s">
        <v>382</v>
      </c>
      <c r="K180" s="47">
        <v>444</v>
      </c>
      <c r="L180" s="46"/>
      <c r="M180" s="46"/>
      <c r="N180" s="48" t="s">
        <v>667</v>
      </c>
    </row>
    <row r="181" spans="1:14">
      <c r="A181" s="46" t="s">
        <v>368</v>
      </c>
      <c r="B181" s="46"/>
      <c r="C181" s="46" t="s">
        <v>122</v>
      </c>
      <c r="D181" s="46" t="s">
        <v>668</v>
      </c>
      <c r="E181" s="46" t="s">
        <v>384</v>
      </c>
      <c r="F181" s="46" t="s">
        <v>380</v>
      </c>
      <c r="G181" s="46" t="s">
        <v>381</v>
      </c>
      <c r="H181" s="46" t="s">
        <v>669</v>
      </c>
      <c r="I181" s="46" t="s">
        <v>669</v>
      </c>
      <c r="J181" s="46" t="s">
        <v>382</v>
      </c>
      <c r="K181" s="47">
        <v>444</v>
      </c>
      <c r="L181" s="46"/>
      <c r="M181" s="46"/>
      <c r="N181" s="48" t="s">
        <v>670</v>
      </c>
    </row>
    <row r="182" spans="1:14">
      <c r="A182" s="46" t="s">
        <v>368</v>
      </c>
      <c r="B182" s="46"/>
      <c r="C182" s="46" t="s">
        <v>122</v>
      </c>
      <c r="D182" s="46" t="s">
        <v>668</v>
      </c>
      <c r="E182" s="46" t="s">
        <v>384</v>
      </c>
      <c r="F182" s="46" t="s">
        <v>380</v>
      </c>
      <c r="G182" s="46" t="s">
        <v>381</v>
      </c>
      <c r="H182" s="46" t="s">
        <v>669</v>
      </c>
      <c r="I182" s="46" t="s">
        <v>669</v>
      </c>
      <c r="J182" s="46" t="s">
        <v>382</v>
      </c>
      <c r="K182" s="47">
        <v>444</v>
      </c>
      <c r="L182" s="46"/>
      <c r="M182" s="46"/>
      <c r="N182" s="48" t="s">
        <v>671</v>
      </c>
    </row>
    <row r="183" spans="1:14">
      <c r="A183" s="46" t="s">
        <v>368</v>
      </c>
      <c r="B183" s="46"/>
      <c r="C183" s="46" t="s">
        <v>122</v>
      </c>
      <c r="D183" s="46" t="s">
        <v>672</v>
      </c>
      <c r="E183" s="46" t="s">
        <v>384</v>
      </c>
      <c r="F183" s="46" t="s">
        <v>380</v>
      </c>
      <c r="G183" s="46" t="s">
        <v>381</v>
      </c>
      <c r="H183" s="46" t="s">
        <v>673</v>
      </c>
      <c r="I183" s="46" t="s">
        <v>673</v>
      </c>
      <c r="J183" s="46" t="s">
        <v>382</v>
      </c>
      <c r="K183" s="47">
        <v>444</v>
      </c>
      <c r="L183" s="46"/>
      <c r="M183" s="46"/>
      <c r="N183" s="48" t="s">
        <v>674</v>
      </c>
    </row>
    <row r="184" spans="1:14">
      <c r="A184" s="46" t="s">
        <v>368</v>
      </c>
      <c r="B184" s="46"/>
      <c r="C184" s="46" t="s">
        <v>122</v>
      </c>
      <c r="D184" s="46" t="s">
        <v>672</v>
      </c>
      <c r="E184" s="46" t="s">
        <v>384</v>
      </c>
      <c r="F184" s="46" t="s">
        <v>380</v>
      </c>
      <c r="G184" s="46" t="s">
        <v>381</v>
      </c>
      <c r="H184" s="46" t="s">
        <v>673</v>
      </c>
      <c r="I184" s="46" t="s">
        <v>673</v>
      </c>
      <c r="J184" s="46" t="s">
        <v>382</v>
      </c>
      <c r="K184" s="47">
        <v>444</v>
      </c>
      <c r="L184" s="46"/>
      <c r="M184" s="46"/>
      <c r="N184" s="48" t="s">
        <v>675</v>
      </c>
    </row>
    <row r="185" spans="1:14">
      <c r="A185" s="46" t="s">
        <v>368</v>
      </c>
      <c r="B185" s="46"/>
      <c r="C185" s="46" t="s">
        <v>122</v>
      </c>
      <c r="D185" s="46" t="s">
        <v>676</v>
      </c>
      <c r="E185" s="46" t="s">
        <v>384</v>
      </c>
      <c r="F185" s="46" t="s">
        <v>380</v>
      </c>
      <c r="G185" s="46" t="s">
        <v>381</v>
      </c>
      <c r="H185" s="46" t="s">
        <v>677</v>
      </c>
      <c r="I185" s="46" t="s">
        <v>677</v>
      </c>
      <c r="J185" s="46" t="s">
        <v>382</v>
      </c>
      <c r="K185" s="47">
        <v>444</v>
      </c>
      <c r="L185" s="46"/>
      <c r="M185" s="46"/>
      <c r="N185" s="48" t="s">
        <v>678</v>
      </c>
    </row>
    <row r="186" spans="1:14">
      <c r="A186" s="46" t="s">
        <v>368</v>
      </c>
      <c r="B186" s="46"/>
      <c r="C186" s="46" t="s">
        <v>122</v>
      </c>
      <c r="D186" s="46" t="s">
        <v>676</v>
      </c>
      <c r="E186" s="46" t="s">
        <v>384</v>
      </c>
      <c r="F186" s="46" t="s">
        <v>380</v>
      </c>
      <c r="G186" s="46" t="s">
        <v>381</v>
      </c>
      <c r="H186" s="46" t="s">
        <v>677</v>
      </c>
      <c r="I186" s="46" t="s">
        <v>677</v>
      </c>
      <c r="J186" s="46" t="s">
        <v>382</v>
      </c>
      <c r="K186" s="47">
        <v>444</v>
      </c>
      <c r="L186" s="46"/>
      <c r="M186" s="46"/>
      <c r="N186" s="48" t="s">
        <v>679</v>
      </c>
    </row>
    <row r="187" spans="1:14">
      <c r="A187" s="46" t="s">
        <v>368</v>
      </c>
      <c r="B187" s="46"/>
      <c r="C187" s="46" t="s">
        <v>122</v>
      </c>
      <c r="D187" s="46" t="s">
        <v>680</v>
      </c>
      <c r="E187" s="46" t="s">
        <v>384</v>
      </c>
      <c r="F187" s="46" t="s">
        <v>380</v>
      </c>
      <c r="G187" s="46" t="s">
        <v>381</v>
      </c>
      <c r="H187" s="46" t="s">
        <v>681</v>
      </c>
      <c r="I187" s="46" t="s">
        <v>681</v>
      </c>
      <c r="J187" s="46" t="s">
        <v>382</v>
      </c>
      <c r="K187" s="47">
        <v>444</v>
      </c>
      <c r="L187" s="46"/>
      <c r="M187" s="46"/>
      <c r="N187" s="48" t="s">
        <v>682</v>
      </c>
    </row>
    <row r="188" spans="1:14">
      <c r="A188" s="46" t="s">
        <v>368</v>
      </c>
      <c r="B188" s="46"/>
      <c r="C188" s="46" t="s">
        <v>122</v>
      </c>
      <c r="D188" s="46" t="s">
        <v>680</v>
      </c>
      <c r="E188" s="46" t="s">
        <v>384</v>
      </c>
      <c r="F188" s="46" t="s">
        <v>380</v>
      </c>
      <c r="G188" s="46" t="s">
        <v>381</v>
      </c>
      <c r="H188" s="46" t="s">
        <v>681</v>
      </c>
      <c r="I188" s="46" t="s">
        <v>681</v>
      </c>
      <c r="J188" s="46" t="s">
        <v>382</v>
      </c>
      <c r="K188" s="47">
        <v>444</v>
      </c>
      <c r="L188" s="46"/>
      <c r="M188" s="46"/>
      <c r="N188" s="48" t="s">
        <v>683</v>
      </c>
    </row>
    <row r="189" spans="1:14">
      <c r="A189" s="46" t="s">
        <v>368</v>
      </c>
      <c r="B189" s="46"/>
      <c r="C189" s="46" t="s">
        <v>122</v>
      </c>
      <c r="D189" s="46" t="s">
        <v>684</v>
      </c>
      <c r="E189" s="46" t="s">
        <v>384</v>
      </c>
      <c r="F189" s="46" t="s">
        <v>380</v>
      </c>
      <c r="G189" s="46" t="s">
        <v>381</v>
      </c>
      <c r="H189" s="46" t="s">
        <v>685</v>
      </c>
      <c r="I189" s="46" t="s">
        <v>685</v>
      </c>
      <c r="J189" s="46" t="s">
        <v>382</v>
      </c>
      <c r="K189" s="47">
        <v>444</v>
      </c>
      <c r="L189" s="46"/>
      <c r="M189" s="46"/>
      <c r="N189" s="48" t="s">
        <v>686</v>
      </c>
    </row>
    <row r="190" spans="1:14">
      <c r="A190" s="46" t="s">
        <v>368</v>
      </c>
      <c r="B190" s="46"/>
      <c r="C190" s="46" t="s">
        <v>122</v>
      </c>
      <c r="D190" s="46" t="s">
        <v>684</v>
      </c>
      <c r="E190" s="46" t="s">
        <v>384</v>
      </c>
      <c r="F190" s="46" t="s">
        <v>380</v>
      </c>
      <c r="G190" s="46" t="s">
        <v>381</v>
      </c>
      <c r="H190" s="46" t="s">
        <v>685</v>
      </c>
      <c r="I190" s="46" t="s">
        <v>685</v>
      </c>
      <c r="J190" s="46" t="s">
        <v>382</v>
      </c>
      <c r="K190" s="47">
        <v>444</v>
      </c>
      <c r="L190" s="46"/>
      <c r="M190" s="46"/>
      <c r="N190" s="48" t="s">
        <v>687</v>
      </c>
    </row>
    <row r="191" spans="1:14">
      <c r="A191" s="46" t="s">
        <v>368</v>
      </c>
      <c r="B191" s="46"/>
      <c r="C191" s="46" t="s">
        <v>122</v>
      </c>
      <c r="D191" s="46" t="s">
        <v>688</v>
      </c>
      <c r="E191" s="46" t="s">
        <v>384</v>
      </c>
      <c r="F191" s="46" t="s">
        <v>380</v>
      </c>
      <c r="G191" s="46" t="s">
        <v>381</v>
      </c>
      <c r="H191" s="46" t="s">
        <v>689</v>
      </c>
      <c r="I191" s="46" t="s">
        <v>689</v>
      </c>
      <c r="J191" s="46" t="s">
        <v>382</v>
      </c>
      <c r="K191" s="47">
        <v>444</v>
      </c>
      <c r="L191" s="46"/>
      <c r="M191" s="46"/>
      <c r="N191" s="48" t="s">
        <v>690</v>
      </c>
    </row>
    <row r="192" spans="1:14">
      <c r="A192" s="46" t="s">
        <v>368</v>
      </c>
      <c r="B192" s="46"/>
      <c r="C192" s="46" t="s">
        <v>122</v>
      </c>
      <c r="D192" s="46" t="s">
        <v>688</v>
      </c>
      <c r="E192" s="46" t="s">
        <v>384</v>
      </c>
      <c r="F192" s="46" t="s">
        <v>380</v>
      </c>
      <c r="G192" s="46" t="s">
        <v>381</v>
      </c>
      <c r="H192" s="46" t="s">
        <v>689</v>
      </c>
      <c r="I192" s="46" t="s">
        <v>689</v>
      </c>
      <c r="J192" s="46" t="s">
        <v>382</v>
      </c>
      <c r="K192" s="47">
        <v>444</v>
      </c>
      <c r="L192" s="46"/>
      <c r="M192" s="46"/>
      <c r="N192" s="48" t="s">
        <v>691</v>
      </c>
    </row>
    <row r="193" spans="1:14">
      <c r="A193" s="46" t="s">
        <v>368</v>
      </c>
      <c r="B193" s="46"/>
      <c r="C193" s="46" t="s">
        <v>122</v>
      </c>
      <c r="D193" s="46" t="s">
        <v>692</v>
      </c>
      <c r="E193" s="46" t="s">
        <v>384</v>
      </c>
      <c r="F193" s="46" t="s">
        <v>380</v>
      </c>
      <c r="G193" s="46" t="s">
        <v>381</v>
      </c>
      <c r="H193" s="46" t="s">
        <v>693</v>
      </c>
      <c r="I193" s="46" t="s">
        <v>693</v>
      </c>
      <c r="J193" s="46" t="s">
        <v>382</v>
      </c>
      <c r="K193" s="47">
        <v>444</v>
      </c>
      <c r="L193" s="46"/>
      <c r="M193" s="46"/>
      <c r="N193" s="48" t="s">
        <v>694</v>
      </c>
    </row>
    <row r="194" spans="1:14">
      <c r="A194" s="46" t="s">
        <v>368</v>
      </c>
      <c r="B194" s="46"/>
      <c r="C194" s="46" t="s">
        <v>122</v>
      </c>
      <c r="D194" s="46" t="s">
        <v>692</v>
      </c>
      <c r="E194" s="46" t="s">
        <v>384</v>
      </c>
      <c r="F194" s="46" t="s">
        <v>380</v>
      </c>
      <c r="G194" s="46" t="s">
        <v>381</v>
      </c>
      <c r="H194" s="46" t="s">
        <v>693</v>
      </c>
      <c r="I194" s="46" t="s">
        <v>693</v>
      </c>
      <c r="J194" s="46" t="s">
        <v>382</v>
      </c>
      <c r="K194" s="47">
        <v>444</v>
      </c>
      <c r="L194" s="46"/>
      <c r="M194" s="46"/>
      <c r="N194" s="48" t="s">
        <v>695</v>
      </c>
    </row>
    <row r="195" spans="1:14">
      <c r="A195" s="46" t="s">
        <v>368</v>
      </c>
      <c r="B195" s="46"/>
      <c r="C195" s="46" t="s">
        <v>122</v>
      </c>
      <c r="D195" s="46" t="s">
        <v>696</v>
      </c>
      <c r="E195" s="46" t="s">
        <v>384</v>
      </c>
      <c r="F195" s="46" t="s">
        <v>380</v>
      </c>
      <c r="G195" s="46" t="s">
        <v>381</v>
      </c>
      <c r="H195" s="46" t="s">
        <v>697</v>
      </c>
      <c r="I195" s="46" t="s">
        <v>697</v>
      </c>
      <c r="J195" s="46" t="s">
        <v>382</v>
      </c>
      <c r="K195" s="47">
        <v>444</v>
      </c>
      <c r="L195" s="46"/>
      <c r="M195" s="46"/>
      <c r="N195" s="48" t="s">
        <v>698</v>
      </c>
    </row>
    <row r="196" spans="1:14">
      <c r="A196" s="46" t="s">
        <v>368</v>
      </c>
      <c r="B196" s="46"/>
      <c r="C196" s="46" t="s">
        <v>122</v>
      </c>
      <c r="D196" s="46" t="s">
        <v>696</v>
      </c>
      <c r="E196" s="46" t="s">
        <v>384</v>
      </c>
      <c r="F196" s="46" t="s">
        <v>380</v>
      </c>
      <c r="G196" s="46" t="s">
        <v>381</v>
      </c>
      <c r="H196" s="46" t="s">
        <v>697</v>
      </c>
      <c r="I196" s="46" t="s">
        <v>697</v>
      </c>
      <c r="J196" s="46" t="s">
        <v>382</v>
      </c>
      <c r="K196" s="47">
        <v>444</v>
      </c>
      <c r="L196" s="46"/>
      <c r="M196" s="46"/>
      <c r="N196" s="48" t="s">
        <v>699</v>
      </c>
    </row>
    <row r="197" spans="1:14">
      <c r="A197" s="46" t="s">
        <v>368</v>
      </c>
      <c r="B197" s="46"/>
      <c r="C197" s="46" t="s">
        <v>122</v>
      </c>
      <c r="D197" s="46" t="s">
        <v>700</v>
      </c>
      <c r="E197" s="46" t="s">
        <v>384</v>
      </c>
      <c r="F197" s="46" t="s">
        <v>380</v>
      </c>
      <c r="G197" s="46" t="s">
        <v>381</v>
      </c>
      <c r="H197" s="46" t="s">
        <v>701</v>
      </c>
      <c r="I197" s="46" t="s">
        <v>701</v>
      </c>
      <c r="J197" s="46" t="s">
        <v>382</v>
      </c>
      <c r="K197" s="47">
        <v>444</v>
      </c>
      <c r="L197" s="46"/>
      <c r="M197" s="46"/>
      <c r="N197" s="48" t="s">
        <v>702</v>
      </c>
    </row>
    <row r="198" spans="1:14">
      <c r="A198" s="46" t="s">
        <v>368</v>
      </c>
      <c r="B198" s="46"/>
      <c r="C198" s="46" t="s">
        <v>122</v>
      </c>
      <c r="D198" s="46" t="s">
        <v>700</v>
      </c>
      <c r="E198" s="46" t="s">
        <v>384</v>
      </c>
      <c r="F198" s="46" t="s">
        <v>380</v>
      </c>
      <c r="G198" s="46" t="s">
        <v>381</v>
      </c>
      <c r="H198" s="46" t="s">
        <v>701</v>
      </c>
      <c r="I198" s="46" t="s">
        <v>701</v>
      </c>
      <c r="J198" s="46" t="s">
        <v>382</v>
      </c>
      <c r="K198" s="47">
        <v>444</v>
      </c>
      <c r="L198" s="46"/>
      <c r="M198" s="46"/>
      <c r="N198" s="48" t="s">
        <v>703</v>
      </c>
    </row>
    <row r="199" spans="1:14">
      <c r="A199" s="46" t="s">
        <v>368</v>
      </c>
      <c r="B199" s="46"/>
      <c r="C199" s="46" t="s">
        <v>122</v>
      </c>
      <c r="D199" s="46" t="s">
        <v>704</v>
      </c>
      <c r="E199" s="46" t="s">
        <v>384</v>
      </c>
      <c r="F199" s="46" t="s">
        <v>380</v>
      </c>
      <c r="G199" s="46" t="s">
        <v>381</v>
      </c>
      <c r="H199" s="46" t="s">
        <v>705</v>
      </c>
      <c r="I199" s="46" t="s">
        <v>705</v>
      </c>
      <c r="J199" s="46" t="s">
        <v>382</v>
      </c>
      <c r="K199" s="47">
        <v>444</v>
      </c>
      <c r="L199" s="46"/>
      <c r="M199" s="46"/>
      <c r="N199" s="48" t="s">
        <v>706</v>
      </c>
    </row>
    <row r="200" spans="1:14">
      <c r="A200" s="46" t="s">
        <v>368</v>
      </c>
      <c r="B200" s="46"/>
      <c r="C200" s="46" t="s">
        <v>122</v>
      </c>
      <c r="D200" s="46" t="s">
        <v>704</v>
      </c>
      <c r="E200" s="46" t="s">
        <v>384</v>
      </c>
      <c r="F200" s="46" t="s">
        <v>380</v>
      </c>
      <c r="G200" s="46" t="s">
        <v>381</v>
      </c>
      <c r="H200" s="46" t="s">
        <v>705</v>
      </c>
      <c r="I200" s="46" t="s">
        <v>705</v>
      </c>
      <c r="J200" s="46" t="s">
        <v>382</v>
      </c>
      <c r="K200" s="47">
        <v>444</v>
      </c>
      <c r="L200" s="46"/>
      <c r="M200" s="46"/>
      <c r="N200" s="48" t="s">
        <v>707</v>
      </c>
    </row>
    <row r="201" spans="1:14">
      <c r="A201" s="46" t="s">
        <v>368</v>
      </c>
      <c r="B201" s="46"/>
      <c r="C201" s="46" t="s">
        <v>122</v>
      </c>
      <c r="D201" s="46" t="s">
        <v>708</v>
      </c>
      <c r="E201" s="46" t="s">
        <v>384</v>
      </c>
      <c r="F201" s="46" t="s">
        <v>380</v>
      </c>
      <c r="G201" s="46" t="s">
        <v>381</v>
      </c>
      <c r="H201" s="46" t="s">
        <v>709</v>
      </c>
      <c r="I201" s="46" t="s">
        <v>709</v>
      </c>
      <c r="J201" s="46" t="s">
        <v>382</v>
      </c>
      <c r="K201" s="47">
        <v>444</v>
      </c>
      <c r="L201" s="46"/>
      <c r="M201" s="46"/>
      <c r="N201" s="48" t="s">
        <v>710</v>
      </c>
    </row>
    <row r="202" spans="1:14">
      <c r="A202" s="46" t="s">
        <v>368</v>
      </c>
      <c r="B202" s="46"/>
      <c r="C202" s="46" t="s">
        <v>122</v>
      </c>
      <c r="D202" s="46" t="s">
        <v>708</v>
      </c>
      <c r="E202" s="46" t="s">
        <v>384</v>
      </c>
      <c r="F202" s="46" t="s">
        <v>380</v>
      </c>
      <c r="G202" s="46" t="s">
        <v>381</v>
      </c>
      <c r="H202" s="46" t="s">
        <v>709</v>
      </c>
      <c r="I202" s="46" t="s">
        <v>709</v>
      </c>
      <c r="J202" s="46" t="s">
        <v>382</v>
      </c>
      <c r="K202" s="47">
        <v>444</v>
      </c>
      <c r="L202" s="46"/>
      <c r="M202" s="46"/>
      <c r="N202" s="48" t="s">
        <v>711</v>
      </c>
    </row>
    <row r="203" spans="1:14">
      <c r="A203" s="46" t="s">
        <v>368</v>
      </c>
      <c r="B203" s="46"/>
      <c r="C203" s="46" t="s">
        <v>122</v>
      </c>
      <c r="D203" s="46" t="s">
        <v>712</v>
      </c>
      <c r="E203" s="46" t="s">
        <v>384</v>
      </c>
      <c r="F203" s="46" t="s">
        <v>380</v>
      </c>
      <c r="G203" s="46" t="s">
        <v>381</v>
      </c>
      <c r="H203" s="46" t="s">
        <v>713</v>
      </c>
      <c r="I203" s="46" t="s">
        <v>713</v>
      </c>
      <c r="J203" s="46" t="s">
        <v>382</v>
      </c>
      <c r="K203" s="47">
        <v>444</v>
      </c>
      <c r="L203" s="46"/>
      <c r="M203" s="46"/>
      <c r="N203" s="48" t="s">
        <v>714</v>
      </c>
    </row>
    <row r="204" spans="1:14">
      <c r="A204" s="46" t="s">
        <v>368</v>
      </c>
      <c r="B204" s="46"/>
      <c r="C204" s="46" t="s">
        <v>122</v>
      </c>
      <c r="D204" s="46" t="s">
        <v>712</v>
      </c>
      <c r="E204" s="46" t="s">
        <v>384</v>
      </c>
      <c r="F204" s="46" t="s">
        <v>380</v>
      </c>
      <c r="G204" s="46" t="s">
        <v>381</v>
      </c>
      <c r="H204" s="46" t="s">
        <v>713</v>
      </c>
      <c r="I204" s="46" t="s">
        <v>713</v>
      </c>
      <c r="J204" s="46" t="s">
        <v>382</v>
      </c>
      <c r="K204" s="47">
        <v>444</v>
      </c>
      <c r="L204" s="46"/>
      <c r="M204" s="46"/>
      <c r="N204" s="48" t="s">
        <v>715</v>
      </c>
    </row>
    <row r="205" spans="1:14">
      <c r="A205" s="46" t="s">
        <v>368</v>
      </c>
      <c r="B205" s="46"/>
      <c r="C205" s="46" t="s">
        <v>122</v>
      </c>
      <c r="D205" s="46" t="s">
        <v>716</v>
      </c>
      <c r="E205" s="46" t="s">
        <v>384</v>
      </c>
      <c r="F205" s="46" t="s">
        <v>380</v>
      </c>
      <c r="G205" s="46" t="s">
        <v>381</v>
      </c>
      <c r="H205" s="46" t="s">
        <v>717</v>
      </c>
      <c r="I205" s="46" t="s">
        <v>717</v>
      </c>
      <c r="J205" s="46" t="s">
        <v>382</v>
      </c>
      <c r="K205" s="47">
        <v>444</v>
      </c>
      <c r="L205" s="46"/>
      <c r="M205" s="46"/>
      <c r="N205" s="48" t="s">
        <v>718</v>
      </c>
    </row>
    <row r="206" spans="1:14">
      <c r="A206" s="46" t="s">
        <v>368</v>
      </c>
      <c r="B206" s="46"/>
      <c r="C206" s="46" t="s">
        <v>122</v>
      </c>
      <c r="D206" s="46" t="s">
        <v>716</v>
      </c>
      <c r="E206" s="46" t="s">
        <v>384</v>
      </c>
      <c r="F206" s="46" t="s">
        <v>380</v>
      </c>
      <c r="G206" s="46" t="s">
        <v>381</v>
      </c>
      <c r="H206" s="46" t="s">
        <v>717</v>
      </c>
      <c r="I206" s="46" t="s">
        <v>717</v>
      </c>
      <c r="J206" s="46" t="s">
        <v>382</v>
      </c>
      <c r="K206" s="47">
        <v>444</v>
      </c>
      <c r="L206" s="46"/>
      <c r="M206" s="46"/>
      <c r="N206" s="48" t="s">
        <v>719</v>
      </c>
    </row>
    <row r="207" spans="1:14">
      <c r="A207" s="46" t="s">
        <v>368</v>
      </c>
      <c r="B207" s="46"/>
      <c r="C207" s="46" t="s">
        <v>122</v>
      </c>
      <c r="D207" s="46" t="s">
        <v>720</v>
      </c>
      <c r="E207" s="46" t="s">
        <v>384</v>
      </c>
      <c r="F207" s="46" t="s">
        <v>380</v>
      </c>
      <c r="G207" s="46" t="s">
        <v>381</v>
      </c>
      <c r="H207" s="46" t="s">
        <v>721</v>
      </c>
      <c r="I207" s="46" t="s">
        <v>721</v>
      </c>
      <c r="J207" s="46" t="s">
        <v>382</v>
      </c>
      <c r="K207" s="47">
        <v>444</v>
      </c>
      <c r="L207" s="46"/>
      <c r="M207" s="46"/>
      <c r="N207" s="48" t="s">
        <v>722</v>
      </c>
    </row>
    <row r="208" spans="1:14">
      <c r="A208" s="46" t="s">
        <v>368</v>
      </c>
      <c r="B208" s="46"/>
      <c r="C208" s="46" t="s">
        <v>122</v>
      </c>
      <c r="D208" s="46" t="s">
        <v>720</v>
      </c>
      <c r="E208" s="46" t="s">
        <v>384</v>
      </c>
      <c r="F208" s="46" t="s">
        <v>380</v>
      </c>
      <c r="G208" s="46" t="s">
        <v>381</v>
      </c>
      <c r="H208" s="46" t="s">
        <v>721</v>
      </c>
      <c r="I208" s="46" t="s">
        <v>721</v>
      </c>
      <c r="J208" s="46" t="s">
        <v>382</v>
      </c>
      <c r="K208" s="47">
        <v>444</v>
      </c>
      <c r="L208" s="46"/>
      <c r="M208" s="46"/>
      <c r="N208" s="48" t="s">
        <v>723</v>
      </c>
    </row>
    <row r="209" spans="1:14">
      <c r="A209" s="46" t="s">
        <v>368</v>
      </c>
      <c r="B209" s="46"/>
      <c r="C209" s="46" t="s">
        <v>122</v>
      </c>
      <c r="D209" s="46" t="s">
        <v>724</v>
      </c>
      <c r="E209" s="46" t="s">
        <v>384</v>
      </c>
      <c r="F209" s="46" t="s">
        <v>380</v>
      </c>
      <c r="G209" s="46" t="s">
        <v>381</v>
      </c>
      <c r="H209" s="46" t="s">
        <v>725</v>
      </c>
      <c r="I209" s="46" t="s">
        <v>725</v>
      </c>
      <c r="J209" s="46" t="s">
        <v>382</v>
      </c>
      <c r="K209" s="47">
        <v>444</v>
      </c>
      <c r="L209" s="46"/>
      <c r="M209" s="46"/>
      <c r="N209" s="48" t="s">
        <v>726</v>
      </c>
    </row>
    <row r="210" spans="1:14">
      <c r="A210" s="46" t="s">
        <v>368</v>
      </c>
      <c r="B210" s="46"/>
      <c r="C210" s="46" t="s">
        <v>122</v>
      </c>
      <c r="D210" s="46" t="s">
        <v>724</v>
      </c>
      <c r="E210" s="46" t="s">
        <v>384</v>
      </c>
      <c r="F210" s="46" t="s">
        <v>380</v>
      </c>
      <c r="G210" s="46" t="s">
        <v>381</v>
      </c>
      <c r="H210" s="46" t="s">
        <v>725</v>
      </c>
      <c r="I210" s="46" t="s">
        <v>725</v>
      </c>
      <c r="J210" s="46" t="s">
        <v>382</v>
      </c>
      <c r="K210" s="47">
        <v>444</v>
      </c>
      <c r="L210" s="46"/>
      <c r="M210" s="46"/>
      <c r="N210" s="48" t="s">
        <v>727</v>
      </c>
    </row>
    <row r="211" spans="1:14">
      <c r="A211" s="46" t="s">
        <v>368</v>
      </c>
      <c r="B211" s="46"/>
      <c r="C211" s="46" t="s">
        <v>122</v>
      </c>
      <c r="D211" s="46" t="s">
        <v>728</v>
      </c>
      <c r="E211" s="46" t="s">
        <v>384</v>
      </c>
      <c r="F211" s="46" t="s">
        <v>380</v>
      </c>
      <c r="G211" s="46" t="s">
        <v>381</v>
      </c>
      <c r="H211" s="46" t="s">
        <v>729</v>
      </c>
      <c r="I211" s="46" t="s">
        <v>729</v>
      </c>
      <c r="J211" s="46" t="s">
        <v>382</v>
      </c>
      <c r="K211" s="47">
        <v>444</v>
      </c>
      <c r="L211" s="46"/>
      <c r="M211" s="46"/>
      <c r="N211" s="48" t="s">
        <v>730</v>
      </c>
    </row>
    <row r="212" spans="1:14">
      <c r="A212" s="46" t="s">
        <v>368</v>
      </c>
      <c r="B212" s="46"/>
      <c r="C212" s="46" t="s">
        <v>122</v>
      </c>
      <c r="D212" s="46" t="s">
        <v>728</v>
      </c>
      <c r="E212" s="46" t="s">
        <v>384</v>
      </c>
      <c r="F212" s="46" t="s">
        <v>380</v>
      </c>
      <c r="G212" s="46" t="s">
        <v>381</v>
      </c>
      <c r="H212" s="46" t="s">
        <v>729</v>
      </c>
      <c r="I212" s="46" t="s">
        <v>729</v>
      </c>
      <c r="J212" s="46" t="s">
        <v>382</v>
      </c>
      <c r="K212" s="47">
        <v>444</v>
      </c>
      <c r="L212" s="46"/>
      <c r="M212" s="46"/>
      <c r="N212" s="48" t="s">
        <v>731</v>
      </c>
    </row>
    <row r="213" spans="1:14">
      <c r="A213" s="46" t="s">
        <v>368</v>
      </c>
      <c r="B213" s="46"/>
      <c r="C213" s="46" t="s">
        <v>122</v>
      </c>
      <c r="D213" s="46" t="s">
        <v>732</v>
      </c>
      <c r="E213" s="46" t="s">
        <v>384</v>
      </c>
      <c r="F213" s="46" t="s">
        <v>380</v>
      </c>
      <c r="G213" s="46" t="s">
        <v>381</v>
      </c>
      <c r="H213" s="46" t="s">
        <v>733</v>
      </c>
      <c r="I213" s="46" t="s">
        <v>733</v>
      </c>
      <c r="J213" s="46" t="s">
        <v>382</v>
      </c>
      <c r="K213" s="47">
        <v>444</v>
      </c>
      <c r="L213" s="46"/>
      <c r="M213" s="46"/>
      <c r="N213" s="48" t="s">
        <v>734</v>
      </c>
    </row>
    <row r="214" spans="1:14">
      <c r="A214" s="46" t="s">
        <v>368</v>
      </c>
      <c r="B214" s="46"/>
      <c r="C214" s="46" t="s">
        <v>122</v>
      </c>
      <c r="D214" s="46" t="s">
        <v>732</v>
      </c>
      <c r="E214" s="46" t="s">
        <v>384</v>
      </c>
      <c r="F214" s="46" t="s">
        <v>380</v>
      </c>
      <c r="G214" s="46" t="s">
        <v>381</v>
      </c>
      <c r="H214" s="46" t="s">
        <v>733</v>
      </c>
      <c r="I214" s="46" t="s">
        <v>733</v>
      </c>
      <c r="J214" s="46" t="s">
        <v>382</v>
      </c>
      <c r="K214" s="47">
        <v>444</v>
      </c>
      <c r="L214" s="46"/>
      <c r="M214" s="46"/>
      <c r="N214" s="48" t="s">
        <v>735</v>
      </c>
    </row>
    <row r="215" spans="1:14">
      <c r="A215" s="46" t="s">
        <v>368</v>
      </c>
      <c r="B215" s="46"/>
      <c r="C215" s="46" t="s">
        <v>122</v>
      </c>
      <c r="D215" s="46" t="s">
        <v>736</v>
      </c>
      <c r="E215" s="46" t="s">
        <v>384</v>
      </c>
      <c r="F215" s="46" t="s">
        <v>380</v>
      </c>
      <c r="G215" s="46" t="s">
        <v>381</v>
      </c>
      <c r="H215" s="46" t="s">
        <v>737</v>
      </c>
      <c r="I215" s="46" t="s">
        <v>737</v>
      </c>
      <c r="J215" s="46" t="s">
        <v>382</v>
      </c>
      <c r="K215" s="47">
        <v>444</v>
      </c>
      <c r="L215" s="46"/>
      <c r="M215" s="46"/>
      <c r="N215" s="48" t="s">
        <v>738</v>
      </c>
    </row>
    <row r="216" spans="1:14">
      <c r="A216" s="46" t="s">
        <v>368</v>
      </c>
      <c r="B216" s="46"/>
      <c r="C216" s="46" t="s">
        <v>122</v>
      </c>
      <c r="D216" s="46" t="s">
        <v>736</v>
      </c>
      <c r="E216" s="46" t="s">
        <v>384</v>
      </c>
      <c r="F216" s="46" t="s">
        <v>380</v>
      </c>
      <c r="G216" s="46" t="s">
        <v>381</v>
      </c>
      <c r="H216" s="46" t="s">
        <v>737</v>
      </c>
      <c r="I216" s="46" t="s">
        <v>737</v>
      </c>
      <c r="J216" s="46" t="s">
        <v>382</v>
      </c>
      <c r="K216" s="47">
        <v>444</v>
      </c>
      <c r="L216" s="46"/>
      <c r="M216" s="46"/>
      <c r="N216" s="48" t="s">
        <v>739</v>
      </c>
    </row>
    <row r="217" spans="1:14">
      <c r="A217" s="46" t="s">
        <v>368</v>
      </c>
      <c r="B217" s="46"/>
      <c r="C217" s="46" t="s">
        <v>122</v>
      </c>
      <c r="D217" s="46" t="s">
        <v>740</v>
      </c>
      <c r="E217" s="46" t="s">
        <v>384</v>
      </c>
      <c r="F217" s="46" t="s">
        <v>380</v>
      </c>
      <c r="G217" s="46" t="s">
        <v>381</v>
      </c>
      <c r="H217" s="46" t="s">
        <v>741</v>
      </c>
      <c r="I217" s="46" t="s">
        <v>741</v>
      </c>
      <c r="J217" s="46" t="s">
        <v>382</v>
      </c>
      <c r="K217" s="47">
        <v>444</v>
      </c>
      <c r="L217" s="46"/>
      <c r="M217" s="46"/>
      <c r="N217" s="48" t="s">
        <v>742</v>
      </c>
    </row>
    <row r="218" spans="1:14">
      <c r="A218" s="46" t="s">
        <v>368</v>
      </c>
      <c r="B218" s="46"/>
      <c r="C218" s="46" t="s">
        <v>122</v>
      </c>
      <c r="D218" s="46" t="s">
        <v>740</v>
      </c>
      <c r="E218" s="46" t="s">
        <v>384</v>
      </c>
      <c r="F218" s="46" t="s">
        <v>380</v>
      </c>
      <c r="G218" s="46" t="s">
        <v>381</v>
      </c>
      <c r="H218" s="46" t="s">
        <v>741</v>
      </c>
      <c r="I218" s="46" t="s">
        <v>741</v>
      </c>
      <c r="J218" s="46" t="s">
        <v>382</v>
      </c>
      <c r="K218" s="47">
        <v>444</v>
      </c>
      <c r="L218" s="46"/>
      <c r="M218" s="46"/>
      <c r="N218" s="48" t="s">
        <v>743</v>
      </c>
    </row>
    <row r="219" spans="1:14">
      <c r="A219" s="46" t="s">
        <v>368</v>
      </c>
      <c r="B219" s="46"/>
      <c r="C219" s="46" t="s">
        <v>122</v>
      </c>
      <c r="D219" s="46" t="s">
        <v>744</v>
      </c>
      <c r="E219" s="46" t="s">
        <v>384</v>
      </c>
      <c r="F219" s="46" t="s">
        <v>380</v>
      </c>
      <c r="G219" s="46" t="s">
        <v>381</v>
      </c>
      <c r="H219" s="46" t="s">
        <v>745</v>
      </c>
      <c r="I219" s="46" t="s">
        <v>745</v>
      </c>
      <c r="J219" s="46" t="s">
        <v>382</v>
      </c>
      <c r="K219" s="47">
        <v>444</v>
      </c>
      <c r="L219" s="46"/>
      <c r="M219" s="46"/>
      <c r="N219" s="48" t="s">
        <v>746</v>
      </c>
    </row>
    <row r="220" spans="1:14">
      <c r="A220" s="46" t="s">
        <v>368</v>
      </c>
      <c r="B220" s="46"/>
      <c r="C220" s="46" t="s">
        <v>122</v>
      </c>
      <c r="D220" s="46" t="s">
        <v>744</v>
      </c>
      <c r="E220" s="46" t="s">
        <v>384</v>
      </c>
      <c r="F220" s="46" t="s">
        <v>380</v>
      </c>
      <c r="G220" s="46" t="s">
        <v>381</v>
      </c>
      <c r="H220" s="46" t="s">
        <v>745</v>
      </c>
      <c r="I220" s="46" t="s">
        <v>745</v>
      </c>
      <c r="J220" s="46" t="s">
        <v>382</v>
      </c>
      <c r="K220" s="47">
        <v>444</v>
      </c>
      <c r="L220" s="46"/>
      <c r="M220" s="46"/>
      <c r="N220" s="48" t="s">
        <v>747</v>
      </c>
    </row>
    <row r="221" spans="1:14">
      <c r="A221" s="46" t="s">
        <v>368</v>
      </c>
      <c r="B221" s="46"/>
      <c r="C221" s="46" t="s">
        <v>122</v>
      </c>
      <c r="D221" s="46" t="s">
        <v>748</v>
      </c>
      <c r="E221" s="46" t="s">
        <v>384</v>
      </c>
      <c r="F221" s="46" t="s">
        <v>380</v>
      </c>
      <c r="G221" s="46" t="s">
        <v>381</v>
      </c>
      <c r="H221" s="46" t="s">
        <v>749</v>
      </c>
      <c r="I221" s="46" t="s">
        <v>749</v>
      </c>
      <c r="J221" s="46" t="s">
        <v>382</v>
      </c>
      <c r="K221" s="47">
        <v>444</v>
      </c>
      <c r="L221" s="46"/>
      <c r="M221" s="46"/>
      <c r="N221" s="48" t="s">
        <v>750</v>
      </c>
    </row>
    <row r="222" spans="1:14">
      <c r="A222" s="46" t="s">
        <v>368</v>
      </c>
      <c r="B222" s="46"/>
      <c r="C222" s="46" t="s">
        <v>122</v>
      </c>
      <c r="D222" s="46" t="s">
        <v>748</v>
      </c>
      <c r="E222" s="46" t="s">
        <v>384</v>
      </c>
      <c r="F222" s="46" t="s">
        <v>380</v>
      </c>
      <c r="G222" s="46" t="s">
        <v>381</v>
      </c>
      <c r="H222" s="46" t="s">
        <v>749</v>
      </c>
      <c r="I222" s="46" t="s">
        <v>749</v>
      </c>
      <c r="J222" s="46" t="s">
        <v>382</v>
      </c>
      <c r="K222" s="47">
        <v>444</v>
      </c>
      <c r="L222" s="46"/>
      <c r="M222" s="46"/>
      <c r="N222" s="48" t="s">
        <v>751</v>
      </c>
    </row>
    <row r="223" spans="1:14">
      <c r="A223" s="46" t="s">
        <v>368</v>
      </c>
      <c r="B223" s="46"/>
      <c r="C223" s="46" t="s">
        <v>122</v>
      </c>
      <c r="D223" s="46" t="s">
        <v>752</v>
      </c>
      <c r="E223" s="46" t="s">
        <v>384</v>
      </c>
      <c r="F223" s="46" t="s">
        <v>380</v>
      </c>
      <c r="G223" s="46" t="s">
        <v>381</v>
      </c>
      <c r="H223" s="46" t="s">
        <v>753</v>
      </c>
      <c r="I223" s="46" t="s">
        <v>753</v>
      </c>
      <c r="J223" s="46" t="s">
        <v>382</v>
      </c>
      <c r="K223" s="47">
        <v>444</v>
      </c>
      <c r="L223" s="46"/>
      <c r="M223" s="46"/>
      <c r="N223" s="48" t="s">
        <v>754</v>
      </c>
    </row>
    <row r="224" spans="1:14">
      <c r="A224" s="46" t="s">
        <v>368</v>
      </c>
      <c r="B224" s="46"/>
      <c r="C224" s="46" t="s">
        <v>122</v>
      </c>
      <c r="D224" s="46" t="s">
        <v>752</v>
      </c>
      <c r="E224" s="46" t="s">
        <v>384</v>
      </c>
      <c r="F224" s="46" t="s">
        <v>380</v>
      </c>
      <c r="G224" s="46" t="s">
        <v>381</v>
      </c>
      <c r="H224" s="46" t="s">
        <v>753</v>
      </c>
      <c r="I224" s="46" t="s">
        <v>753</v>
      </c>
      <c r="J224" s="46" t="s">
        <v>382</v>
      </c>
      <c r="K224" s="47">
        <v>444</v>
      </c>
      <c r="L224" s="46"/>
      <c r="M224" s="46"/>
      <c r="N224" s="48" t="s">
        <v>755</v>
      </c>
    </row>
    <row r="225" spans="1:14">
      <c r="A225" s="46" t="s">
        <v>368</v>
      </c>
      <c r="B225" s="46"/>
      <c r="C225" s="46" t="s">
        <v>122</v>
      </c>
      <c r="D225" s="46" t="s">
        <v>756</v>
      </c>
      <c r="E225" s="46" t="s">
        <v>384</v>
      </c>
      <c r="F225" s="46" t="s">
        <v>380</v>
      </c>
      <c r="G225" s="46" t="s">
        <v>381</v>
      </c>
      <c r="H225" s="46" t="s">
        <v>757</v>
      </c>
      <c r="I225" s="46" t="s">
        <v>757</v>
      </c>
      <c r="J225" s="46" t="s">
        <v>382</v>
      </c>
      <c r="K225" s="47">
        <v>444</v>
      </c>
      <c r="L225" s="46"/>
      <c r="M225" s="46"/>
      <c r="N225" s="48" t="s">
        <v>758</v>
      </c>
    </row>
    <row r="226" spans="1:14">
      <c r="A226" s="46" t="s">
        <v>368</v>
      </c>
      <c r="B226" s="46"/>
      <c r="C226" s="46" t="s">
        <v>122</v>
      </c>
      <c r="D226" s="46" t="s">
        <v>756</v>
      </c>
      <c r="E226" s="46" t="s">
        <v>384</v>
      </c>
      <c r="F226" s="46" t="s">
        <v>380</v>
      </c>
      <c r="G226" s="46" t="s">
        <v>381</v>
      </c>
      <c r="H226" s="46" t="s">
        <v>757</v>
      </c>
      <c r="I226" s="46" t="s">
        <v>757</v>
      </c>
      <c r="J226" s="46" t="s">
        <v>382</v>
      </c>
      <c r="K226" s="47">
        <v>444</v>
      </c>
      <c r="L226" s="46"/>
      <c r="M226" s="46"/>
      <c r="N226" s="48" t="s">
        <v>759</v>
      </c>
    </row>
    <row r="227" spans="1:14">
      <c r="A227" s="46" t="s">
        <v>368</v>
      </c>
      <c r="B227" s="46"/>
      <c r="C227" s="46" t="s">
        <v>122</v>
      </c>
      <c r="D227" s="46" t="s">
        <v>760</v>
      </c>
      <c r="E227" s="46" t="s">
        <v>384</v>
      </c>
      <c r="F227" s="46" t="s">
        <v>380</v>
      </c>
      <c r="G227" s="46" t="s">
        <v>381</v>
      </c>
      <c r="H227" s="46" t="s">
        <v>761</v>
      </c>
      <c r="I227" s="46" t="s">
        <v>761</v>
      </c>
      <c r="J227" s="46" t="s">
        <v>382</v>
      </c>
      <c r="K227" s="47">
        <v>444</v>
      </c>
      <c r="L227" s="46"/>
      <c r="M227" s="46"/>
      <c r="N227" s="48" t="s">
        <v>762</v>
      </c>
    </row>
    <row r="228" spans="1:14">
      <c r="A228" s="46" t="s">
        <v>368</v>
      </c>
      <c r="B228" s="46"/>
      <c r="C228" s="46" t="s">
        <v>122</v>
      </c>
      <c r="D228" s="46" t="s">
        <v>760</v>
      </c>
      <c r="E228" s="46" t="s">
        <v>384</v>
      </c>
      <c r="F228" s="46" t="s">
        <v>380</v>
      </c>
      <c r="G228" s="46" t="s">
        <v>381</v>
      </c>
      <c r="H228" s="46" t="s">
        <v>761</v>
      </c>
      <c r="I228" s="46" t="s">
        <v>761</v>
      </c>
      <c r="J228" s="46" t="s">
        <v>382</v>
      </c>
      <c r="K228" s="47">
        <v>444</v>
      </c>
      <c r="L228" s="46"/>
      <c r="M228" s="46"/>
      <c r="N228" s="48" t="s">
        <v>763</v>
      </c>
    </row>
    <row r="229" spans="1:14">
      <c r="A229" s="46" t="s">
        <v>368</v>
      </c>
      <c r="B229" s="46"/>
      <c r="C229" s="46" t="s">
        <v>122</v>
      </c>
      <c r="D229" s="46" t="s">
        <v>764</v>
      </c>
      <c r="E229" s="46" t="s">
        <v>384</v>
      </c>
      <c r="F229" s="46" t="s">
        <v>380</v>
      </c>
      <c r="G229" s="46" t="s">
        <v>381</v>
      </c>
      <c r="H229" s="46" t="s">
        <v>765</v>
      </c>
      <c r="I229" s="46" t="s">
        <v>765</v>
      </c>
      <c r="J229" s="46" t="s">
        <v>382</v>
      </c>
      <c r="K229" s="47">
        <v>444</v>
      </c>
      <c r="L229" s="46"/>
      <c r="M229" s="46"/>
      <c r="N229" s="48" t="s">
        <v>766</v>
      </c>
    </row>
    <row r="230" spans="1:14">
      <c r="A230" s="46" t="s">
        <v>368</v>
      </c>
      <c r="B230" s="46"/>
      <c r="C230" s="46" t="s">
        <v>122</v>
      </c>
      <c r="D230" s="46" t="s">
        <v>764</v>
      </c>
      <c r="E230" s="46" t="s">
        <v>384</v>
      </c>
      <c r="F230" s="46" t="s">
        <v>380</v>
      </c>
      <c r="G230" s="46" t="s">
        <v>381</v>
      </c>
      <c r="H230" s="46" t="s">
        <v>765</v>
      </c>
      <c r="I230" s="46" t="s">
        <v>765</v>
      </c>
      <c r="J230" s="46" t="s">
        <v>382</v>
      </c>
      <c r="K230" s="47">
        <v>444</v>
      </c>
      <c r="L230" s="46"/>
      <c r="M230" s="46"/>
      <c r="N230" s="48" t="s">
        <v>767</v>
      </c>
    </row>
    <row r="231" spans="1:14">
      <c r="A231" s="46" t="s">
        <v>368</v>
      </c>
      <c r="B231" s="46"/>
      <c r="C231" s="46" t="s">
        <v>122</v>
      </c>
      <c r="D231" s="46" t="s">
        <v>768</v>
      </c>
      <c r="E231" s="46" t="s">
        <v>384</v>
      </c>
      <c r="F231" s="46" t="s">
        <v>380</v>
      </c>
      <c r="G231" s="46" t="s">
        <v>381</v>
      </c>
      <c r="H231" s="46" t="s">
        <v>769</v>
      </c>
      <c r="I231" s="46" t="s">
        <v>769</v>
      </c>
      <c r="J231" s="46" t="s">
        <v>382</v>
      </c>
      <c r="K231" s="47">
        <v>444</v>
      </c>
      <c r="L231" s="46"/>
      <c r="M231" s="46"/>
      <c r="N231" s="48" t="s">
        <v>770</v>
      </c>
    </row>
    <row r="232" spans="1:14">
      <c r="A232" s="46" t="s">
        <v>368</v>
      </c>
      <c r="B232" s="46"/>
      <c r="C232" s="46" t="s">
        <v>122</v>
      </c>
      <c r="D232" s="46" t="s">
        <v>768</v>
      </c>
      <c r="E232" s="46" t="s">
        <v>384</v>
      </c>
      <c r="F232" s="46" t="s">
        <v>380</v>
      </c>
      <c r="G232" s="46" t="s">
        <v>381</v>
      </c>
      <c r="H232" s="46" t="s">
        <v>769</v>
      </c>
      <c r="I232" s="46" t="s">
        <v>769</v>
      </c>
      <c r="J232" s="46" t="s">
        <v>382</v>
      </c>
      <c r="K232" s="47">
        <v>444</v>
      </c>
      <c r="L232" s="46"/>
      <c r="M232" s="46"/>
      <c r="N232" s="48" t="s">
        <v>771</v>
      </c>
    </row>
    <row r="233" spans="1:14">
      <c r="A233" s="46" t="s">
        <v>368</v>
      </c>
      <c r="B233" s="46"/>
      <c r="C233" s="46" t="s">
        <v>122</v>
      </c>
      <c r="D233" s="46" t="s">
        <v>772</v>
      </c>
      <c r="E233" s="46" t="s">
        <v>384</v>
      </c>
      <c r="F233" s="46" t="s">
        <v>380</v>
      </c>
      <c r="G233" s="46" t="s">
        <v>381</v>
      </c>
      <c r="H233" s="46" t="s">
        <v>773</v>
      </c>
      <c r="I233" s="46" t="s">
        <v>773</v>
      </c>
      <c r="J233" s="46" t="s">
        <v>382</v>
      </c>
      <c r="K233" s="47">
        <v>444</v>
      </c>
      <c r="L233" s="46"/>
      <c r="M233" s="46"/>
      <c r="N233" s="48" t="s">
        <v>774</v>
      </c>
    </row>
    <row r="234" spans="1:14">
      <c r="A234" s="46" t="s">
        <v>368</v>
      </c>
      <c r="B234" s="46"/>
      <c r="C234" s="46" t="s">
        <v>122</v>
      </c>
      <c r="D234" s="46" t="s">
        <v>772</v>
      </c>
      <c r="E234" s="46" t="s">
        <v>384</v>
      </c>
      <c r="F234" s="46" t="s">
        <v>380</v>
      </c>
      <c r="G234" s="46" t="s">
        <v>381</v>
      </c>
      <c r="H234" s="46" t="s">
        <v>773</v>
      </c>
      <c r="I234" s="46" t="s">
        <v>773</v>
      </c>
      <c r="J234" s="46" t="s">
        <v>382</v>
      </c>
      <c r="K234" s="47">
        <v>444</v>
      </c>
      <c r="L234" s="46"/>
      <c r="M234" s="46"/>
      <c r="N234" s="48" t="s">
        <v>775</v>
      </c>
    </row>
    <row r="235" spans="1:14">
      <c r="A235" s="46" t="s">
        <v>368</v>
      </c>
      <c r="B235" s="46"/>
      <c r="C235" s="46" t="s">
        <v>122</v>
      </c>
      <c r="D235" s="46" t="s">
        <v>776</v>
      </c>
      <c r="E235" s="46" t="s">
        <v>384</v>
      </c>
      <c r="F235" s="46" t="s">
        <v>380</v>
      </c>
      <c r="G235" s="46" t="s">
        <v>381</v>
      </c>
      <c r="H235" s="46" t="s">
        <v>777</v>
      </c>
      <c r="I235" s="46" t="s">
        <v>777</v>
      </c>
      <c r="J235" s="46" t="s">
        <v>382</v>
      </c>
      <c r="K235" s="47">
        <v>444</v>
      </c>
      <c r="L235" s="46"/>
      <c r="M235" s="46"/>
      <c r="N235" s="48" t="s">
        <v>778</v>
      </c>
    </row>
    <row r="236" spans="1:14">
      <c r="A236" s="46" t="s">
        <v>368</v>
      </c>
      <c r="B236" s="46"/>
      <c r="C236" s="46" t="s">
        <v>122</v>
      </c>
      <c r="D236" s="46" t="s">
        <v>776</v>
      </c>
      <c r="E236" s="46" t="s">
        <v>384</v>
      </c>
      <c r="F236" s="46" t="s">
        <v>380</v>
      </c>
      <c r="G236" s="46" t="s">
        <v>381</v>
      </c>
      <c r="H236" s="46" t="s">
        <v>777</v>
      </c>
      <c r="I236" s="46" t="s">
        <v>777</v>
      </c>
      <c r="J236" s="46" t="s">
        <v>382</v>
      </c>
      <c r="K236" s="47">
        <v>444</v>
      </c>
      <c r="L236" s="46"/>
      <c r="M236" s="46"/>
      <c r="N236" s="48" t="s">
        <v>779</v>
      </c>
    </row>
    <row r="237" spans="1:14">
      <c r="A237" s="46" t="s">
        <v>368</v>
      </c>
      <c r="B237" s="46"/>
      <c r="C237" s="46" t="s">
        <v>122</v>
      </c>
      <c r="D237" s="46" t="s">
        <v>780</v>
      </c>
      <c r="E237" s="46" t="s">
        <v>384</v>
      </c>
      <c r="F237" s="46" t="s">
        <v>380</v>
      </c>
      <c r="G237" s="46" t="s">
        <v>381</v>
      </c>
      <c r="H237" s="46" t="s">
        <v>781</v>
      </c>
      <c r="I237" s="46" t="s">
        <v>781</v>
      </c>
      <c r="J237" s="46" t="s">
        <v>382</v>
      </c>
      <c r="K237" s="47">
        <v>444</v>
      </c>
      <c r="L237" s="46"/>
      <c r="M237" s="46"/>
      <c r="N237" s="48" t="s">
        <v>782</v>
      </c>
    </row>
    <row r="238" spans="1:14">
      <c r="A238" s="46" t="s">
        <v>368</v>
      </c>
      <c r="B238" s="46"/>
      <c r="C238" s="46" t="s">
        <v>122</v>
      </c>
      <c r="D238" s="46" t="s">
        <v>780</v>
      </c>
      <c r="E238" s="46" t="s">
        <v>384</v>
      </c>
      <c r="F238" s="46" t="s">
        <v>380</v>
      </c>
      <c r="G238" s="46" t="s">
        <v>381</v>
      </c>
      <c r="H238" s="46" t="s">
        <v>781</v>
      </c>
      <c r="I238" s="46" t="s">
        <v>781</v>
      </c>
      <c r="J238" s="46" t="s">
        <v>382</v>
      </c>
      <c r="K238" s="47">
        <v>444</v>
      </c>
      <c r="L238" s="46"/>
      <c r="M238" s="46"/>
      <c r="N238" s="48" t="s">
        <v>783</v>
      </c>
    </row>
    <row r="239" spans="1:14">
      <c r="A239" s="46" t="s">
        <v>368</v>
      </c>
      <c r="B239" s="46"/>
      <c r="C239" s="46" t="s">
        <v>122</v>
      </c>
      <c r="D239" s="46" t="s">
        <v>784</v>
      </c>
      <c r="E239" s="46" t="s">
        <v>384</v>
      </c>
      <c r="F239" s="46" t="s">
        <v>380</v>
      </c>
      <c r="G239" s="46" t="s">
        <v>381</v>
      </c>
      <c r="H239" s="46" t="s">
        <v>785</v>
      </c>
      <c r="I239" s="46" t="s">
        <v>785</v>
      </c>
      <c r="J239" s="46" t="s">
        <v>382</v>
      </c>
      <c r="K239" s="47">
        <v>444</v>
      </c>
      <c r="L239" s="46"/>
      <c r="M239" s="46"/>
      <c r="N239" s="48" t="s">
        <v>786</v>
      </c>
    </row>
    <row r="240" spans="1:14">
      <c r="A240" s="46" t="s">
        <v>368</v>
      </c>
      <c r="B240" s="46"/>
      <c r="C240" s="46" t="s">
        <v>122</v>
      </c>
      <c r="D240" s="46" t="s">
        <v>784</v>
      </c>
      <c r="E240" s="46" t="s">
        <v>384</v>
      </c>
      <c r="F240" s="46" t="s">
        <v>380</v>
      </c>
      <c r="G240" s="46" t="s">
        <v>381</v>
      </c>
      <c r="H240" s="46" t="s">
        <v>785</v>
      </c>
      <c r="I240" s="46" t="s">
        <v>785</v>
      </c>
      <c r="J240" s="46" t="s">
        <v>382</v>
      </c>
      <c r="K240" s="47">
        <v>444</v>
      </c>
      <c r="L240" s="46"/>
      <c r="M240" s="46"/>
      <c r="N240" s="48" t="s">
        <v>787</v>
      </c>
    </row>
    <row r="241" spans="1:14">
      <c r="A241" s="46" t="s">
        <v>368</v>
      </c>
      <c r="B241" s="46"/>
      <c r="C241" s="46" t="s">
        <v>122</v>
      </c>
      <c r="D241" s="46" t="s">
        <v>788</v>
      </c>
      <c r="E241" s="46" t="s">
        <v>384</v>
      </c>
      <c r="F241" s="46" t="s">
        <v>380</v>
      </c>
      <c r="G241" s="46" t="s">
        <v>381</v>
      </c>
      <c r="H241" s="46" t="s">
        <v>789</v>
      </c>
      <c r="I241" s="46" t="s">
        <v>789</v>
      </c>
      <c r="J241" s="46" t="s">
        <v>382</v>
      </c>
      <c r="K241" s="47">
        <v>444</v>
      </c>
      <c r="L241" s="46"/>
      <c r="M241" s="46"/>
      <c r="N241" s="48" t="s">
        <v>790</v>
      </c>
    </row>
    <row r="242" spans="1:14">
      <c r="A242" s="46" t="s">
        <v>368</v>
      </c>
      <c r="B242" s="46"/>
      <c r="C242" s="46" t="s">
        <v>122</v>
      </c>
      <c r="D242" s="46" t="s">
        <v>788</v>
      </c>
      <c r="E242" s="46" t="s">
        <v>384</v>
      </c>
      <c r="F242" s="46" t="s">
        <v>380</v>
      </c>
      <c r="G242" s="46" t="s">
        <v>381</v>
      </c>
      <c r="H242" s="46" t="s">
        <v>789</v>
      </c>
      <c r="I242" s="46" t="s">
        <v>789</v>
      </c>
      <c r="J242" s="46" t="s">
        <v>382</v>
      </c>
      <c r="K242" s="47">
        <v>444</v>
      </c>
      <c r="L242" s="46"/>
      <c r="M242" s="46"/>
      <c r="N242" s="48" t="s">
        <v>791</v>
      </c>
    </row>
    <row r="243" spans="1:14">
      <c r="A243" s="46" t="s">
        <v>368</v>
      </c>
      <c r="B243" s="46"/>
      <c r="C243" s="46" t="s">
        <v>122</v>
      </c>
      <c r="D243" s="46" t="s">
        <v>792</v>
      </c>
      <c r="E243" s="46" t="s">
        <v>384</v>
      </c>
      <c r="F243" s="46" t="s">
        <v>380</v>
      </c>
      <c r="G243" s="46" t="s">
        <v>381</v>
      </c>
      <c r="H243" s="46" t="s">
        <v>793</v>
      </c>
      <c r="I243" s="46" t="s">
        <v>793</v>
      </c>
      <c r="J243" s="46" t="s">
        <v>382</v>
      </c>
      <c r="K243" s="47">
        <v>444</v>
      </c>
      <c r="L243" s="46"/>
      <c r="M243" s="46"/>
      <c r="N243" s="48" t="s">
        <v>794</v>
      </c>
    </row>
    <row r="244" spans="1:14">
      <c r="A244" s="46" t="s">
        <v>368</v>
      </c>
      <c r="B244" s="46"/>
      <c r="C244" s="46" t="s">
        <v>122</v>
      </c>
      <c r="D244" s="46" t="s">
        <v>792</v>
      </c>
      <c r="E244" s="46" t="s">
        <v>384</v>
      </c>
      <c r="F244" s="46" t="s">
        <v>380</v>
      </c>
      <c r="G244" s="46" t="s">
        <v>381</v>
      </c>
      <c r="H244" s="46" t="s">
        <v>793</v>
      </c>
      <c r="I244" s="46" t="s">
        <v>793</v>
      </c>
      <c r="J244" s="46" t="s">
        <v>382</v>
      </c>
      <c r="K244" s="47">
        <v>444</v>
      </c>
      <c r="L244" s="46"/>
      <c r="M244" s="46"/>
      <c r="N244" s="48" t="s">
        <v>795</v>
      </c>
    </row>
    <row r="245" spans="1:14">
      <c r="A245" s="46" t="s">
        <v>368</v>
      </c>
      <c r="B245" s="46"/>
      <c r="C245" s="46" t="s">
        <v>122</v>
      </c>
      <c r="D245" s="46" t="s">
        <v>796</v>
      </c>
      <c r="E245" s="46" t="s">
        <v>384</v>
      </c>
      <c r="F245" s="46" t="s">
        <v>380</v>
      </c>
      <c r="G245" s="46" t="s">
        <v>381</v>
      </c>
      <c r="H245" s="46" t="s">
        <v>797</v>
      </c>
      <c r="I245" s="46" t="s">
        <v>797</v>
      </c>
      <c r="J245" s="46" t="s">
        <v>382</v>
      </c>
      <c r="K245" s="47">
        <v>444</v>
      </c>
      <c r="L245" s="46"/>
      <c r="M245" s="46"/>
      <c r="N245" s="48" t="s">
        <v>798</v>
      </c>
    </row>
    <row r="246" spans="1:14">
      <c r="A246" s="46" t="s">
        <v>368</v>
      </c>
      <c r="B246" s="46"/>
      <c r="C246" s="46" t="s">
        <v>122</v>
      </c>
      <c r="D246" s="46" t="s">
        <v>796</v>
      </c>
      <c r="E246" s="46" t="s">
        <v>384</v>
      </c>
      <c r="F246" s="46" t="s">
        <v>380</v>
      </c>
      <c r="G246" s="46" t="s">
        <v>381</v>
      </c>
      <c r="H246" s="46" t="s">
        <v>797</v>
      </c>
      <c r="I246" s="46" t="s">
        <v>797</v>
      </c>
      <c r="J246" s="46" t="s">
        <v>382</v>
      </c>
      <c r="K246" s="47">
        <v>444</v>
      </c>
      <c r="L246" s="46"/>
      <c r="M246" s="46"/>
      <c r="N246" s="48" t="s">
        <v>799</v>
      </c>
    </row>
    <row r="247" spans="1:14">
      <c r="A247" s="46" t="s">
        <v>368</v>
      </c>
      <c r="B247" s="46"/>
      <c r="C247" s="46" t="s">
        <v>122</v>
      </c>
      <c r="D247" s="46" t="s">
        <v>800</v>
      </c>
      <c r="E247" s="46" t="s">
        <v>384</v>
      </c>
      <c r="F247" s="46" t="s">
        <v>380</v>
      </c>
      <c r="G247" s="46" t="s">
        <v>381</v>
      </c>
      <c r="H247" s="46" t="s">
        <v>801</v>
      </c>
      <c r="I247" s="46" t="s">
        <v>801</v>
      </c>
      <c r="J247" s="46" t="s">
        <v>382</v>
      </c>
      <c r="K247" s="47">
        <v>444</v>
      </c>
      <c r="L247" s="46"/>
      <c r="M247" s="46"/>
      <c r="N247" s="48" t="s">
        <v>802</v>
      </c>
    </row>
    <row r="248" spans="1:14">
      <c r="A248" s="46" t="s">
        <v>368</v>
      </c>
      <c r="B248" s="46"/>
      <c r="C248" s="46" t="s">
        <v>122</v>
      </c>
      <c r="D248" s="46" t="s">
        <v>800</v>
      </c>
      <c r="E248" s="46" t="s">
        <v>384</v>
      </c>
      <c r="F248" s="46" t="s">
        <v>380</v>
      </c>
      <c r="G248" s="46" t="s">
        <v>381</v>
      </c>
      <c r="H248" s="46" t="s">
        <v>801</v>
      </c>
      <c r="I248" s="46" t="s">
        <v>801</v>
      </c>
      <c r="J248" s="46" t="s">
        <v>382</v>
      </c>
      <c r="K248" s="47">
        <v>444</v>
      </c>
      <c r="L248" s="46"/>
      <c r="M248" s="46"/>
      <c r="N248" s="48" t="s">
        <v>803</v>
      </c>
    </row>
    <row r="249" spans="1:14">
      <c r="A249" s="46" t="s">
        <v>368</v>
      </c>
      <c r="B249" s="46"/>
      <c r="C249" s="46" t="s">
        <v>122</v>
      </c>
      <c r="D249" s="46" t="s">
        <v>804</v>
      </c>
      <c r="E249" s="46" t="s">
        <v>384</v>
      </c>
      <c r="F249" s="46" t="s">
        <v>380</v>
      </c>
      <c r="G249" s="46" t="s">
        <v>381</v>
      </c>
      <c r="H249" s="46" t="s">
        <v>805</v>
      </c>
      <c r="I249" s="46" t="s">
        <v>805</v>
      </c>
      <c r="J249" s="46" t="s">
        <v>382</v>
      </c>
      <c r="K249" s="47">
        <v>444</v>
      </c>
      <c r="L249" s="46"/>
      <c r="M249" s="46"/>
      <c r="N249" s="48" t="s">
        <v>806</v>
      </c>
    </row>
    <row r="250" spans="1:14">
      <c r="A250" s="46" t="s">
        <v>368</v>
      </c>
      <c r="B250" s="46"/>
      <c r="C250" s="46" t="s">
        <v>122</v>
      </c>
      <c r="D250" s="46" t="s">
        <v>804</v>
      </c>
      <c r="E250" s="46" t="s">
        <v>384</v>
      </c>
      <c r="F250" s="46" t="s">
        <v>380</v>
      </c>
      <c r="G250" s="46" t="s">
        <v>381</v>
      </c>
      <c r="H250" s="46" t="s">
        <v>805</v>
      </c>
      <c r="I250" s="46" t="s">
        <v>805</v>
      </c>
      <c r="J250" s="46" t="s">
        <v>382</v>
      </c>
      <c r="K250" s="47">
        <v>444</v>
      </c>
      <c r="L250" s="46"/>
      <c r="M250" s="46"/>
      <c r="N250" s="48" t="s">
        <v>807</v>
      </c>
    </row>
    <row r="251" spans="1:14">
      <c r="A251" s="46" t="s">
        <v>368</v>
      </c>
      <c r="B251" s="46"/>
      <c r="C251" s="46" t="s">
        <v>122</v>
      </c>
      <c r="D251" s="46" t="s">
        <v>808</v>
      </c>
      <c r="E251" s="46" t="s">
        <v>384</v>
      </c>
      <c r="F251" s="46" t="s">
        <v>380</v>
      </c>
      <c r="G251" s="46" t="s">
        <v>381</v>
      </c>
      <c r="H251" s="46" t="s">
        <v>809</v>
      </c>
      <c r="I251" s="46" t="s">
        <v>809</v>
      </c>
      <c r="J251" s="46" t="s">
        <v>382</v>
      </c>
      <c r="K251" s="47">
        <v>444</v>
      </c>
      <c r="L251" s="46"/>
      <c r="M251" s="46"/>
      <c r="N251" s="48" t="s">
        <v>810</v>
      </c>
    </row>
    <row r="252" spans="1:14">
      <c r="A252" s="46" t="s">
        <v>368</v>
      </c>
      <c r="B252" s="46"/>
      <c r="C252" s="46" t="s">
        <v>122</v>
      </c>
      <c r="D252" s="46" t="s">
        <v>808</v>
      </c>
      <c r="E252" s="46" t="s">
        <v>384</v>
      </c>
      <c r="F252" s="46" t="s">
        <v>380</v>
      </c>
      <c r="G252" s="46" t="s">
        <v>381</v>
      </c>
      <c r="H252" s="46" t="s">
        <v>809</v>
      </c>
      <c r="I252" s="46" t="s">
        <v>809</v>
      </c>
      <c r="J252" s="46" t="s">
        <v>382</v>
      </c>
      <c r="K252" s="47">
        <v>444</v>
      </c>
      <c r="L252" s="46"/>
      <c r="M252" s="46"/>
      <c r="N252" s="48" t="s">
        <v>811</v>
      </c>
    </row>
    <row r="253" spans="1:14">
      <c r="A253" s="46" t="s">
        <v>368</v>
      </c>
      <c r="B253" s="46"/>
      <c r="C253" s="46" t="s">
        <v>122</v>
      </c>
      <c r="D253" s="46" t="s">
        <v>812</v>
      </c>
      <c r="E253" s="46" t="s">
        <v>384</v>
      </c>
      <c r="F253" s="46" t="s">
        <v>380</v>
      </c>
      <c r="G253" s="46" t="s">
        <v>381</v>
      </c>
      <c r="H253" s="46" t="s">
        <v>813</v>
      </c>
      <c r="I253" s="46" t="s">
        <v>813</v>
      </c>
      <c r="J253" s="46" t="s">
        <v>382</v>
      </c>
      <c r="K253" s="47">
        <v>444</v>
      </c>
      <c r="L253" s="46"/>
      <c r="M253" s="46"/>
      <c r="N253" s="48" t="s">
        <v>814</v>
      </c>
    </row>
    <row r="254" spans="1:14">
      <c r="A254" s="46" t="s">
        <v>368</v>
      </c>
      <c r="B254" s="46"/>
      <c r="C254" s="46" t="s">
        <v>122</v>
      </c>
      <c r="D254" s="46" t="s">
        <v>812</v>
      </c>
      <c r="E254" s="46" t="s">
        <v>384</v>
      </c>
      <c r="F254" s="46" t="s">
        <v>380</v>
      </c>
      <c r="G254" s="46" t="s">
        <v>381</v>
      </c>
      <c r="H254" s="46" t="s">
        <v>813</v>
      </c>
      <c r="I254" s="46" t="s">
        <v>813</v>
      </c>
      <c r="J254" s="46" t="s">
        <v>382</v>
      </c>
      <c r="K254" s="47">
        <v>444</v>
      </c>
      <c r="L254" s="46"/>
      <c r="M254" s="46"/>
      <c r="N254" s="48" t="s">
        <v>815</v>
      </c>
    </row>
    <row r="255" spans="1:14">
      <c r="A255" s="46" t="s">
        <v>368</v>
      </c>
      <c r="B255" s="46"/>
      <c r="C255" s="46" t="s">
        <v>122</v>
      </c>
      <c r="D255" s="46" t="s">
        <v>816</v>
      </c>
      <c r="E255" s="46" t="s">
        <v>384</v>
      </c>
      <c r="F255" s="46" t="s">
        <v>380</v>
      </c>
      <c r="G255" s="46" t="s">
        <v>381</v>
      </c>
      <c r="H255" s="46" t="s">
        <v>817</v>
      </c>
      <c r="I255" s="46" t="s">
        <v>817</v>
      </c>
      <c r="J255" s="46" t="s">
        <v>382</v>
      </c>
      <c r="K255" s="47">
        <v>444</v>
      </c>
      <c r="L255" s="46"/>
      <c r="M255" s="46"/>
      <c r="N255" s="48" t="s">
        <v>818</v>
      </c>
    </row>
    <row r="256" spans="1:14">
      <c r="A256" s="46" t="s">
        <v>368</v>
      </c>
      <c r="B256" s="46"/>
      <c r="C256" s="46" t="s">
        <v>122</v>
      </c>
      <c r="D256" s="46" t="s">
        <v>816</v>
      </c>
      <c r="E256" s="46" t="s">
        <v>384</v>
      </c>
      <c r="F256" s="46" t="s">
        <v>380</v>
      </c>
      <c r="G256" s="46" t="s">
        <v>381</v>
      </c>
      <c r="H256" s="46" t="s">
        <v>817</v>
      </c>
      <c r="I256" s="46" t="s">
        <v>817</v>
      </c>
      <c r="J256" s="46" t="s">
        <v>382</v>
      </c>
      <c r="K256" s="47">
        <v>444</v>
      </c>
      <c r="L256" s="46"/>
      <c r="M256" s="46"/>
      <c r="N256" s="48" t="s">
        <v>819</v>
      </c>
    </row>
    <row r="257" spans="1:14">
      <c r="A257" s="46" t="s">
        <v>368</v>
      </c>
      <c r="B257" s="46"/>
      <c r="C257" s="46" t="s">
        <v>122</v>
      </c>
      <c r="D257" s="46" t="s">
        <v>820</v>
      </c>
      <c r="E257" s="46" t="s">
        <v>384</v>
      </c>
      <c r="F257" s="46" t="s">
        <v>380</v>
      </c>
      <c r="G257" s="46" t="s">
        <v>381</v>
      </c>
      <c r="H257" s="46" t="s">
        <v>821</v>
      </c>
      <c r="I257" s="46" t="s">
        <v>821</v>
      </c>
      <c r="J257" s="46" t="s">
        <v>382</v>
      </c>
      <c r="K257" s="47">
        <v>444</v>
      </c>
      <c r="L257" s="46"/>
      <c r="M257" s="46"/>
      <c r="N257" s="48" t="s">
        <v>822</v>
      </c>
    </row>
    <row r="258" spans="1:14">
      <c r="A258" s="46" t="s">
        <v>368</v>
      </c>
      <c r="B258" s="46"/>
      <c r="C258" s="46" t="s">
        <v>122</v>
      </c>
      <c r="D258" s="46" t="s">
        <v>820</v>
      </c>
      <c r="E258" s="46" t="s">
        <v>384</v>
      </c>
      <c r="F258" s="46" t="s">
        <v>380</v>
      </c>
      <c r="G258" s="46" t="s">
        <v>381</v>
      </c>
      <c r="H258" s="46" t="s">
        <v>821</v>
      </c>
      <c r="I258" s="46" t="s">
        <v>821</v>
      </c>
      <c r="J258" s="46" t="s">
        <v>382</v>
      </c>
      <c r="K258" s="47">
        <v>444</v>
      </c>
      <c r="L258" s="46"/>
      <c r="M258" s="46"/>
      <c r="N258" s="48" t="s">
        <v>823</v>
      </c>
    </row>
    <row r="259" spans="1:14">
      <c r="A259" s="46" t="s">
        <v>368</v>
      </c>
      <c r="B259" s="46"/>
      <c r="C259" s="46" t="s">
        <v>122</v>
      </c>
      <c r="D259" s="46" t="s">
        <v>824</v>
      </c>
      <c r="E259" s="46" t="s">
        <v>384</v>
      </c>
      <c r="F259" s="46" t="s">
        <v>380</v>
      </c>
      <c r="G259" s="46" t="s">
        <v>381</v>
      </c>
      <c r="H259" s="46" t="s">
        <v>825</v>
      </c>
      <c r="I259" s="46" t="s">
        <v>825</v>
      </c>
      <c r="J259" s="46" t="s">
        <v>382</v>
      </c>
      <c r="K259" s="47">
        <v>444</v>
      </c>
      <c r="L259" s="46"/>
      <c r="M259" s="46"/>
      <c r="N259" s="48" t="s">
        <v>826</v>
      </c>
    </row>
    <row r="260" spans="1:14">
      <c r="A260" s="46" t="s">
        <v>368</v>
      </c>
      <c r="B260" s="46"/>
      <c r="C260" s="46" t="s">
        <v>122</v>
      </c>
      <c r="D260" s="46" t="s">
        <v>824</v>
      </c>
      <c r="E260" s="46" t="s">
        <v>384</v>
      </c>
      <c r="F260" s="46" t="s">
        <v>380</v>
      </c>
      <c r="G260" s="46" t="s">
        <v>381</v>
      </c>
      <c r="H260" s="46" t="s">
        <v>825</v>
      </c>
      <c r="I260" s="46" t="s">
        <v>825</v>
      </c>
      <c r="J260" s="46" t="s">
        <v>382</v>
      </c>
      <c r="K260" s="47">
        <v>444</v>
      </c>
      <c r="L260" s="46"/>
      <c r="M260" s="46"/>
      <c r="N260" s="48" t="s">
        <v>827</v>
      </c>
    </row>
    <row r="261" spans="1:14">
      <c r="A261" s="46" t="s">
        <v>368</v>
      </c>
      <c r="B261" s="46"/>
      <c r="C261" s="46" t="s">
        <v>122</v>
      </c>
      <c r="D261" s="46" t="s">
        <v>828</v>
      </c>
      <c r="E261" s="46" t="s">
        <v>384</v>
      </c>
      <c r="F261" s="46" t="s">
        <v>380</v>
      </c>
      <c r="G261" s="46" t="s">
        <v>381</v>
      </c>
      <c r="H261" s="46" t="s">
        <v>829</v>
      </c>
      <c r="I261" s="46" t="s">
        <v>829</v>
      </c>
      <c r="J261" s="46" t="s">
        <v>382</v>
      </c>
      <c r="K261" s="47">
        <v>444</v>
      </c>
      <c r="L261" s="46"/>
      <c r="M261" s="46"/>
      <c r="N261" s="48" t="s">
        <v>830</v>
      </c>
    </row>
    <row r="262" spans="1:14">
      <c r="A262" s="46" t="s">
        <v>368</v>
      </c>
      <c r="B262" s="46"/>
      <c r="C262" s="46" t="s">
        <v>122</v>
      </c>
      <c r="D262" s="46" t="s">
        <v>828</v>
      </c>
      <c r="E262" s="46" t="s">
        <v>384</v>
      </c>
      <c r="F262" s="46" t="s">
        <v>380</v>
      </c>
      <c r="G262" s="46" t="s">
        <v>381</v>
      </c>
      <c r="H262" s="46" t="s">
        <v>829</v>
      </c>
      <c r="I262" s="46" t="s">
        <v>829</v>
      </c>
      <c r="J262" s="46" t="s">
        <v>382</v>
      </c>
      <c r="K262" s="47">
        <v>444</v>
      </c>
      <c r="L262" s="46"/>
      <c r="M262" s="46"/>
      <c r="N262" s="48" t="s">
        <v>831</v>
      </c>
    </row>
    <row r="263" spans="1:14">
      <c r="A263" s="46" t="s">
        <v>368</v>
      </c>
      <c r="B263" s="46"/>
      <c r="C263" s="46" t="s">
        <v>122</v>
      </c>
      <c r="D263" s="46" t="s">
        <v>832</v>
      </c>
      <c r="E263" s="46" t="s">
        <v>384</v>
      </c>
      <c r="F263" s="46" t="s">
        <v>380</v>
      </c>
      <c r="G263" s="46" t="s">
        <v>381</v>
      </c>
      <c r="H263" s="46" t="s">
        <v>833</v>
      </c>
      <c r="I263" s="46" t="s">
        <v>833</v>
      </c>
      <c r="J263" s="46" t="s">
        <v>382</v>
      </c>
      <c r="K263" s="47">
        <v>444</v>
      </c>
      <c r="L263" s="46"/>
      <c r="M263" s="46"/>
      <c r="N263" s="48" t="s">
        <v>834</v>
      </c>
    </row>
    <row r="264" spans="1:14">
      <c r="A264" s="46" t="s">
        <v>368</v>
      </c>
      <c r="B264" s="46"/>
      <c r="C264" s="46" t="s">
        <v>122</v>
      </c>
      <c r="D264" s="46" t="s">
        <v>832</v>
      </c>
      <c r="E264" s="46" t="s">
        <v>384</v>
      </c>
      <c r="F264" s="46" t="s">
        <v>380</v>
      </c>
      <c r="G264" s="46" t="s">
        <v>381</v>
      </c>
      <c r="H264" s="46" t="s">
        <v>833</v>
      </c>
      <c r="I264" s="46" t="s">
        <v>833</v>
      </c>
      <c r="J264" s="46" t="s">
        <v>382</v>
      </c>
      <c r="K264" s="47">
        <v>444</v>
      </c>
      <c r="L264" s="46"/>
      <c r="M264" s="46"/>
      <c r="N264" s="48" t="s">
        <v>835</v>
      </c>
    </row>
    <row r="265" spans="1:14">
      <c r="A265" s="46" t="s">
        <v>368</v>
      </c>
      <c r="B265" s="46"/>
      <c r="C265" s="46" t="s">
        <v>122</v>
      </c>
      <c r="D265" s="46" t="s">
        <v>836</v>
      </c>
      <c r="E265" s="46" t="s">
        <v>384</v>
      </c>
      <c r="F265" s="46" t="s">
        <v>380</v>
      </c>
      <c r="G265" s="46" t="s">
        <v>381</v>
      </c>
      <c r="H265" s="46" t="s">
        <v>837</v>
      </c>
      <c r="I265" s="46" t="s">
        <v>837</v>
      </c>
      <c r="J265" s="46" t="s">
        <v>382</v>
      </c>
      <c r="K265" s="47">
        <v>444</v>
      </c>
      <c r="L265" s="46"/>
      <c r="M265" s="46"/>
      <c r="N265" s="48" t="s">
        <v>838</v>
      </c>
    </row>
    <row r="266" spans="1:14">
      <c r="A266" s="46" t="s">
        <v>368</v>
      </c>
      <c r="B266" s="46"/>
      <c r="C266" s="46" t="s">
        <v>122</v>
      </c>
      <c r="D266" s="46" t="s">
        <v>836</v>
      </c>
      <c r="E266" s="46" t="s">
        <v>384</v>
      </c>
      <c r="F266" s="46" t="s">
        <v>380</v>
      </c>
      <c r="G266" s="46" t="s">
        <v>381</v>
      </c>
      <c r="H266" s="46" t="s">
        <v>837</v>
      </c>
      <c r="I266" s="46" t="s">
        <v>837</v>
      </c>
      <c r="J266" s="46" t="s">
        <v>382</v>
      </c>
      <c r="K266" s="47">
        <v>444</v>
      </c>
      <c r="L266" s="46"/>
      <c r="M266" s="46"/>
      <c r="N266" s="48" t="s">
        <v>839</v>
      </c>
    </row>
    <row r="267" spans="1:14">
      <c r="A267" s="46" t="s">
        <v>368</v>
      </c>
      <c r="B267" s="46"/>
      <c r="C267" s="46" t="s">
        <v>122</v>
      </c>
      <c r="D267" s="46" t="s">
        <v>840</v>
      </c>
      <c r="E267" s="46" t="s">
        <v>384</v>
      </c>
      <c r="F267" s="46" t="s">
        <v>380</v>
      </c>
      <c r="G267" s="46" t="s">
        <v>381</v>
      </c>
      <c r="H267" s="46" t="s">
        <v>841</v>
      </c>
      <c r="I267" s="46" t="s">
        <v>841</v>
      </c>
      <c r="J267" s="46" t="s">
        <v>382</v>
      </c>
      <c r="K267" s="47">
        <v>444</v>
      </c>
      <c r="L267" s="46"/>
      <c r="M267" s="46"/>
      <c r="N267" s="48" t="s">
        <v>842</v>
      </c>
    </row>
    <row r="268" spans="1:14">
      <c r="A268" s="46" t="s">
        <v>368</v>
      </c>
      <c r="B268" s="46"/>
      <c r="C268" s="46" t="s">
        <v>122</v>
      </c>
      <c r="D268" s="46" t="s">
        <v>840</v>
      </c>
      <c r="E268" s="46" t="s">
        <v>384</v>
      </c>
      <c r="F268" s="46" t="s">
        <v>380</v>
      </c>
      <c r="G268" s="46" t="s">
        <v>381</v>
      </c>
      <c r="H268" s="46" t="s">
        <v>841</v>
      </c>
      <c r="I268" s="46" t="s">
        <v>841</v>
      </c>
      <c r="J268" s="46" t="s">
        <v>382</v>
      </c>
      <c r="K268" s="47">
        <v>444</v>
      </c>
      <c r="L268" s="46"/>
      <c r="M268" s="46"/>
      <c r="N268" s="48" t="s">
        <v>843</v>
      </c>
    </row>
    <row r="269" spans="1:14">
      <c r="A269" s="46" t="s">
        <v>368</v>
      </c>
      <c r="B269" s="46"/>
      <c r="C269" s="46" t="s">
        <v>122</v>
      </c>
      <c r="D269" s="46" t="s">
        <v>844</v>
      </c>
      <c r="E269" s="46" t="s">
        <v>384</v>
      </c>
      <c r="F269" s="46" t="s">
        <v>380</v>
      </c>
      <c r="G269" s="46" t="s">
        <v>381</v>
      </c>
      <c r="H269" s="46" t="s">
        <v>845</v>
      </c>
      <c r="I269" s="46" t="s">
        <v>845</v>
      </c>
      <c r="J269" s="46" t="s">
        <v>382</v>
      </c>
      <c r="K269" s="47">
        <v>444</v>
      </c>
      <c r="L269" s="46"/>
      <c r="M269" s="46"/>
      <c r="N269" s="48" t="s">
        <v>846</v>
      </c>
    </row>
    <row r="270" spans="1:14">
      <c r="A270" s="46" t="s">
        <v>368</v>
      </c>
      <c r="B270" s="46"/>
      <c r="C270" s="46" t="s">
        <v>122</v>
      </c>
      <c r="D270" s="46" t="s">
        <v>844</v>
      </c>
      <c r="E270" s="46" t="s">
        <v>384</v>
      </c>
      <c r="F270" s="46" t="s">
        <v>380</v>
      </c>
      <c r="G270" s="46" t="s">
        <v>381</v>
      </c>
      <c r="H270" s="46" t="s">
        <v>845</v>
      </c>
      <c r="I270" s="46" t="s">
        <v>845</v>
      </c>
      <c r="J270" s="46" t="s">
        <v>382</v>
      </c>
      <c r="K270" s="47">
        <v>444</v>
      </c>
      <c r="L270" s="46"/>
      <c r="M270" s="46"/>
      <c r="N270" s="48" t="s">
        <v>847</v>
      </c>
    </row>
    <row r="271" spans="1:14">
      <c r="A271" s="46" t="s">
        <v>368</v>
      </c>
      <c r="B271" s="46"/>
      <c r="C271" s="46" t="s">
        <v>122</v>
      </c>
      <c r="D271" s="46" t="s">
        <v>848</v>
      </c>
      <c r="E271" s="46" t="s">
        <v>384</v>
      </c>
      <c r="F271" s="46" t="s">
        <v>380</v>
      </c>
      <c r="G271" s="46" t="s">
        <v>381</v>
      </c>
      <c r="H271" s="46" t="s">
        <v>849</v>
      </c>
      <c r="I271" s="46" t="s">
        <v>849</v>
      </c>
      <c r="J271" s="46" t="s">
        <v>382</v>
      </c>
      <c r="K271" s="47">
        <v>444</v>
      </c>
      <c r="L271" s="46"/>
      <c r="M271" s="46"/>
      <c r="N271" s="48" t="s">
        <v>850</v>
      </c>
    </row>
    <row r="272" spans="1:14">
      <c r="A272" s="46" t="s">
        <v>368</v>
      </c>
      <c r="B272" s="46"/>
      <c r="C272" s="46" t="s">
        <v>122</v>
      </c>
      <c r="D272" s="46" t="s">
        <v>848</v>
      </c>
      <c r="E272" s="46" t="s">
        <v>384</v>
      </c>
      <c r="F272" s="46" t="s">
        <v>380</v>
      </c>
      <c r="G272" s="46" t="s">
        <v>381</v>
      </c>
      <c r="H272" s="46" t="s">
        <v>849</v>
      </c>
      <c r="I272" s="46" t="s">
        <v>849</v>
      </c>
      <c r="J272" s="46" t="s">
        <v>382</v>
      </c>
      <c r="K272" s="47">
        <v>444</v>
      </c>
      <c r="L272" s="46"/>
      <c r="M272" s="46"/>
      <c r="N272" s="48" t="s">
        <v>851</v>
      </c>
    </row>
    <row r="273" spans="1:14">
      <c r="A273" s="46" t="s">
        <v>368</v>
      </c>
      <c r="B273" s="46"/>
      <c r="C273" s="46" t="s">
        <v>122</v>
      </c>
      <c r="D273" s="46" t="s">
        <v>852</v>
      </c>
      <c r="E273" s="46" t="s">
        <v>384</v>
      </c>
      <c r="F273" s="46" t="s">
        <v>380</v>
      </c>
      <c r="G273" s="46" t="s">
        <v>381</v>
      </c>
      <c r="H273" s="46" t="s">
        <v>853</v>
      </c>
      <c r="I273" s="46" t="s">
        <v>853</v>
      </c>
      <c r="J273" s="46" t="s">
        <v>382</v>
      </c>
      <c r="K273" s="47">
        <v>444</v>
      </c>
      <c r="L273" s="46"/>
      <c r="M273" s="46"/>
      <c r="N273" s="48" t="s">
        <v>854</v>
      </c>
    </row>
    <row r="274" spans="1:14">
      <c r="A274" s="46" t="s">
        <v>368</v>
      </c>
      <c r="B274" s="46"/>
      <c r="C274" s="46" t="s">
        <v>122</v>
      </c>
      <c r="D274" s="46" t="s">
        <v>852</v>
      </c>
      <c r="E274" s="46" t="s">
        <v>384</v>
      </c>
      <c r="F274" s="46" t="s">
        <v>380</v>
      </c>
      <c r="G274" s="46" t="s">
        <v>381</v>
      </c>
      <c r="H274" s="46" t="s">
        <v>853</v>
      </c>
      <c r="I274" s="46" t="s">
        <v>853</v>
      </c>
      <c r="J274" s="46" t="s">
        <v>382</v>
      </c>
      <c r="K274" s="47">
        <v>444</v>
      </c>
      <c r="L274" s="46"/>
      <c r="M274" s="46"/>
      <c r="N274" s="48" t="s">
        <v>855</v>
      </c>
    </row>
    <row r="275" spans="1:14">
      <c r="A275" s="46" t="s">
        <v>368</v>
      </c>
      <c r="B275" s="46"/>
      <c r="C275" s="46" t="s">
        <v>122</v>
      </c>
      <c r="D275" s="46" t="s">
        <v>856</v>
      </c>
      <c r="E275" s="46" t="s">
        <v>384</v>
      </c>
      <c r="F275" s="46" t="s">
        <v>380</v>
      </c>
      <c r="G275" s="46" t="s">
        <v>381</v>
      </c>
      <c r="H275" s="46" t="s">
        <v>857</v>
      </c>
      <c r="I275" s="46" t="s">
        <v>857</v>
      </c>
      <c r="J275" s="46" t="s">
        <v>382</v>
      </c>
      <c r="K275" s="47">
        <v>444</v>
      </c>
      <c r="L275" s="46"/>
      <c r="M275" s="46"/>
      <c r="N275" s="48" t="s">
        <v>858</v>
      </c>
    </row>
    <row r="276" spans="1:14">
      <c r="A276" s="46" t="s">
        <v>368</v>
      </c>
      <c r="B276" s="46"/>
      <c r="C276" s="46" t="s">
        <v>122</v>
      </c>
      <c r="D276" s="46" t="s">
        <v>856</v>
      </c>
      <c r="E276" s="46" t="s">
        <v>384</v>
      </c>
      <c r="F276" s="46" t="s">
        <v>380</v>
      </c>
      <c r="G276" s="46" t="s">
        <v>381</v>
      </c>
      <c r="H276" s="46" t="s">
        <v>857</v>
      </c>
      <c r="I276" s="46" t="s">
        <v>857</v>
      </c>
      <c r="J276" s="46" t="s">
        <v>382</v>
      </c>
      <c r="K276" s="47">
        <v>444</v>
      </c>
      <c r="L276" s="46"/>
      <c r="M276" s="46"/>
      <c r="N276" s="48" t="s">
        <v>859</v>
      </c>
    </row>
    <row r="277" spans="1:14">
      <c r="A277" s="46" t="s">
        <v>368</v>
      </c>
      <c r="B277" s="46"/>
      <c r="C277" s="46" t="s">
        <v>122</v>
      </c>
      <c r="D277" s="46" t="s">
        <v>860</v>
      </c>
      <c r="E277" s="46" t="s">
        <v>384</v>
      </c>
      <c r="F277" s="46" t="s">
        <v>380</v>
      </c>
      <c r="G277" s="46" t="s">
        <v>381</v>
      </c>
      <c r="H277" s="46" t="s">
        <v>861</v>
      </c>
      <c r="I277" s="46" t="s">
        <v>861</v>
      </c>
      <c r="J277" s="46" t="s">
        <v>382</v>
      </c>
      <c r="K277" s="47">
        <v>444</v>
      </c>
      <c r="L277" s="46"/>
      <c r="M277" s="46"/>
      <c r="N277" s="48" t="s">
        <v>862</v>
      </c>
    </row>
    <row r="278" spans="1:14">
      <c r="A278" s="46" t="s">
        <v>368</v>
      </c>
      <c r="B278" s="46"/>
      <c r="C278" s="46" t="s">
        <v>122</v>
      </c>
      <c r="D278" s="46" t="s">
        <v>860</v>
      </c>
      <c r="E278" s="46" t="s">
        <v>384</v>
      </c>
      <c r="F278" s="46" t="s">
        <v>380</v>
      </c>
      <c r="G278" s="46" t="s">
        <v>381</v>
      </c>
      <c r="H278" s="46" t="s">
        <v>861</v>
      </c>
      <c r="I278" s="46" t="s">
        <v>861</v>
      </c>
      <c r="J278" s="46" t="s">
        <v>382</v>
      </c>
      <c r="K278" s="47">
        <v>444</v>
      </c>
      <c r="L278" s="46"/>
      <c r="M278" s="46"/>
      <c r="N278" s="48" t="s">
        <v>863</v>
      </c>
    </row>
    <row r="279" spans="1:14">
      <c r="A279" s="46" t="s">
        <v>368</v>
      </c>
      <c r="B279" s="46"/>
      <c r="C279" s="46" t="s">
        <v>122</v>
      </c>
      <c r="D279" s="46" t="s">
        <v>864</v>
      </c>
      <c r="E279" s="46" t="s">
        <v>384</v>
      </c>
      <c r="F279" s="46" t="s">
        <v>380</v>
      </c>
      <c r="G279" s="46" t="s">
        <v>381</v>
      </c>
      <c r="H279" s="46" t="s">
        <v>865</v>
      </c>
      <c r="I279" s="46" t="s">
        <v>865</v>
      </c>
      <c r="J279" s="46" t="s">
        <v>382</v>
      </c>
      <c r="K279" s="47">
        <v>444</v>
      </c>
      <c r="L279" s="46"/>
      <c r="M279" s="46"/>
      <c r="N279" s="48" t="s">
        <v>866</v>
      </c>
    </row>
    <row r="280" spans="1:14">
      <c r="A280" s="46" t="s">
        <v>368</v>
      </c>
      <c r="B280" s="46"/>
      <c r="C280" s="46" t="s">
        <v>122</v>
      </c>
      <c r="D280" s="46" t="s">
        <v>864</v>
      </c>
      <c r="E280" s="46" t="s">
        <v>384</v>
      </c>
      <c r="F280" s="46" t="s">
        <v>380</v>
      </c>
      <c r="G280" s="46" t="s">
        <v>381</v>
      </c>
      <c r="H280" s="46" t="s">
        <v>865</v>
      </c>
      <c r="I280" s="46" t="s">
        <v>865</v>
      </c>
      <c r="J280" s="46" t="s">
        <v>382</v>
      </c>
      <c r="K280" s="47">
        <v>444</v>
      </c>
      <c r="L280" s="46"/>
      <c r="M280" s="46"/>
      <c r="N280" s="48" t="s">
        <v>867</v>
      </c>
    </row>
    <row r="281" spans="1:14">
      <c r="A281" s="46" t="s">
        <v>368</v>
      </c>
      <c r="B281" s="46"/>
      <c r="C281" s="46" t="s">
        <v>122</v>
      </c>
      <c r="D281" s="46" t="s">
        <v>868</v>
      </c>
      <c r="E281" s="46" t="s">
        <v>384</v>
      </c>
      <c r="F281" s="46" t="s">
        <v>380</v>
      </c>
      <c r="G281" s="46" t="s">
        <v>381</v>
      </c>
      <c r="H281" s="46" t="s">
        <v>869</v>
      </c>
      <c r="I281" s="46" t="s">
        <v>869</v>
      </c>
      <c r="J281" s="46" t="s">
        <v>382</v>
      </c>
      <c r="K281" s="47">
        <v>444</v>
      </c>
      <c r="L281" s="46"/>
      <c r="M281" s="46"/>
      <c r="N281" s="48" t="s">
        <v>870</v>
      </c>
    </row>
    <row r="282" spans="1:14">
      <c r="A282" s="46" t="s">
        <v>368</v>
      </c>
      <c r="B282" s="46"/>
      <c r="C282" s="46" t="s">
        <v>122</v>
      </c>
      <c r="D282" s="46" t="s">
        <v>868</v>
      </c>
      <c r="E282" s="46" t="s">
        <v>384</v>
      </c>
      <c r="F282" s="46" t="s">
        <v>380</v>
      </c>
      <c r="G282" s="46" t="s">
        <v>381</v>
      </c>
      <c r="H282" s="46" t="s">
        <v>869</v>
      </c>
      <c r="I282" s="46" t="s">
        <v>869</v>
      </c>
      <c r="J282" s="46" t="s">
        <v>382</v>
      </c>
      <c r="K282" s="47">
        <v>444</v>
      </c>
      <c r="L282" s="46"/>
      <c r="M282" s="46"/>
      <c r="N282" s="48" t="s">
        <v>871</v>
      </c>
    </row>
    <row r="283" spans="1:14">
      <c r="A283" s="46" t="s">
        <v>368</v>
      </c>
      <c r="B283" s="46"/>
      <c r="C283" s="46" t="s">
        <v>122</v>
      </c>
      <c r="D283" s="46" t="s">
        <v>872</v>
      </c>
      <c r="E283" s="46" t="s">
        <v>384</v>
      </c>
      <c r="F283" s="46" t="s">
        <v>380</v>
      </c>
      <c r="G283" s="46" t="s">
        <v>381</v>
      </c>
      <c r="H283" s="46" t="s">
        <v>873</v>
      </c>
      <c r="I283" s="46" t="s">
        <v>873</v>
      </c>
      <c r="J283" s="46" t="s">
        <v>382</v>
      </c>
      <c r="K283" s="47">
        <v>444</v>
      </c>
      <c r="L283" s="46"/>
      <c r="M283" s="46"/>
      <c r="N283" s="48" t="s">
        <v>874</v>
      </c>
    </row>
    <row r="284" spans="1:14">
      <c r="A284" s="46" t="s">
        <v>368</v>
      </c>
      <c r="B284" s="46"/>
      <c r="C284" s="46" t="s">
        <v>122</v>
      </c>
      <c r="D284" s="46" t="s">
        <v>872</v>
      </c>
      <c r="E284" s="46" t="s">
        <v>384</v>
      </c>
      <c r="F284" s="46" t="s">
        <v>380</v>
      </c>
      <c r="G284" s="46" t="s">
        <v>381</v>
      </c>
      <c r="H284" s="46" t="s">
        <v>873</v>
      </c>
      <c r="I284" s="46" t="s">
        <v>873</v>
      </c>
      <c r="J284" s="46" t="s">
        <v>382</v>
      </c>
      <c r="K284" s="47">
        <v>444</v>
      </c>
      <c r="L284" s="46"/>
      <c r="M284" s="46"/>
      <c r="N284" s="48" t="s">
        <v>875</v>
      </c>
    </row>
    <row r="285" spans="1:14">
      <c r="A285" s="46" t="s">
        <v>368</v>
      </c>
      <c r="B285" s="46"/>
      <c r="C285" s="46" t="s">
        <v>122</v>
      </c>
      <c r="D285" s="46" t="s">
        <v>876</v>
      </c>
      <c r="E285" s="46" t="s">
        <v>384</v>
      </c>
      <c r="F285" s="46" t="s">
        <v>380</v>
      </c>
      <c r="G285" s="46" t="s">
        <v>381</v>
      </c>
      <c r="H285" s="46" t="s">
        <v>877</v>
      </c>
      <c r="I285" s="46" t="s">
        <v>877</v>
      </c>
      <c r="J285" s="46" t="s">
        <v>382</v>
      </c>
      <c r="K285" s="47">
        <v>444</v>
      </c>
      <c r="L285" s="46"/>
      <c r="M285" s="46"/>
      <c r="N285" s="48" t="s">
        <v>878</v>
      </c>
    </row>
    <row r="286" spans="1:14">
      <c r="A286" s="46" t="s">
        <v>368</v>
      </c>
      <c r="B286" s="46"/>
      <c r="C286" s="46" t="s">
        <v>122</v>
      </c>
      <c r="D286" s="46" t="s">
        <v>876</v>
      </c>
      <c r="E286" s="46" t="s">
        <v>384</v>
      </c>
      <c r="F286" s="46" t="s">
        <v>380</v>
      </c>
      <c r="G286" s="46" t="s">
        <v>381</v>
      </c>
      <c r="H286" s="46" t="s">
        <v>877</v>
      </c>
      <c r="I286" s="46" t="s">
        <v>877</v>
      </c>
      <c r="J286" s="46" t="s">
        <v>382</v>
      </c>
      <c r="K286" s="47">
        <v>444</v>
      </c>
      <c r="L286" s="46"/>
      <c r="M286" s="46"/>
      <c r="N286" s="48" t="s">
        <v>879</v>
      </c>
    </row>
    <row r="287" spans="1:14">
      <c r="A287" s="46" t="s">
        <v>368</v>
      </c>
      <c r="B287" s="46"/>
      <c r="C287" s="46" t="s">
        <v>122</v>
      </c>
      <c r="D287" s="46" t="s">
        <v>880</v>
      </c>
      <c r="E287" s="46" t="s">
        <v>384</v>
      </c>
      <c r="F287" s="46" t="s">
        <v>380</v>
      </c>
      <c r="G287" s="46" t="s">
        <v>381</v>
      </c>
      <c r="H287" s="46" t="s">
        <v>881</v>
      </c>
      <c r="I287" s="46" t="s">
        <v>881</v>
      </c>
      <c r="J287" s="46" t="s">
        <v>382</v>
      </c>
      <c r="K287" s="47">
        <v>444</v>
      </c>
      <c r="L287" s="46"/>
      <c r="M287" s="46"/>
      <c r="N287" s="48" t="s">
        <v>882</v>
      </c>
    </row>
    <row r="288" spans="1:14">
      <c r="A288" s="46" t="s">
        <v>368</v>
      </c>
      <c r="B288" s="46"/>
      <c r="C288" s="46" t="s">
        <v>122</v>
      </c>
      <c r="D288" s="46" t="s">
        <v>880</v>
      </c>
      <c r="E288" s="46" t="s">
        <v>384</v>
      </c>
      <c r="F288" s="46" t="s">
        <v>380</v>
      </c>
      <c r="G288" s="46" t="s">
        <v>381</v>
      </c>
      <c r="H288" s="46" t="s">
        <v>881</v>
      </c>
      <c r="I288" s="46" t="s">
        <v>881</v>
      </c>
      <c r="J288" s="46" t="s">
        <v>382</v>
      </c>
      <c r="K288" s="47">
        <v>444</v>
      </c>
      <c r="L288" s="46"/>
      <c r="M288" s="46"/>
      <c r="N288" s="48" t="s">
        <v>883</v>
      </c>
    </row>
    <row r="289" spans="1:14">
      <c r="A289" s="46" t="s">
        <v>368</v>
      </c>
      <c r="B289" s="46"/>
      <c r="C289" s="46" t="s">
        <v>122</v>
      </c>
      <c r="D289" s="46" t="s">
        <v>884</v>
      </c>
      <c r="E289" s="46" t="s">
        <v>384</v>
      </c>
      <c r="F289" s="46" t="s">
        <v>380</v>
      </c>
      <c r="G289" s="46" t="s">
        <v>381</v>
      </c>
      <c r="H289" s="46" t="s">
        <v>885</v>
      </c>
      <c r="I289" s="46" t="s">
        <v>885</v>
      </c>
      <c r="J289" s="46" t="s">
        <v>382</v>
      </c>
      <c r="K289" s="47">
        <v>444</v>
      </c>
      <c r="L289" s="46"/>
      <c r="M289" s="46"/>
      <c r="N289" s="48" t="s">
        <v>886</v>
      </c>
    </row>
    <row r="290" spans="1:14">
      <c r="A290" s="46" t="s">
        <v>368</v>
      </c>
      <c r="B290" s="46"/>
      <c r="C290" s="46" t="s">
        <v>122</v>
      </c>
      <c r="D290" s="46" t="s">
        <v>884</v>
      </c>
      <c r="E290" s="46" t="s">
        <v>384</v>
      </c>
      <c r="F290" s="46" t="s">
        <v>380</v>
      </c>
      <c r="G290" s="46" t="s">
        <v>381</v>
      </c>
      <c r="H290" s="46" t="s">
        <v>885</v>
      </c>
      <c r="I290" s="46" t="s">
        <v>885</v>
      </c>
      <c r="J290" s="46" t="s">
        <v>382</v>
      </c>
      <c r="K290" s="47">
        <v>444</v>
      </c>
      <c r="L290" s="46"/>
      <c r="M290" s="46"/>
      <c r="N290" s="48" t="s">
        <v>887</v>
      </c>
    </row>
    <row r="291" spans="1:14">
      <c r="A291" s="46" t="s">
        <v>368</v>
      </c>
      <c r="B291" s="46"/>
      <c r="C291" s="46" t="s">
        <v>122</v>
      </c>
      <c r="D291" s="46" t="s">
        <v>888</v>
      </c>
      <c r="E291" s="46" t="s">
        <v>384</v>
      </c>
      <c r="F291" s="46" t="s">
        <v>380</v>
      </c>
      <c r="G291" s="46" t="s">
        <v>381</v>
      </c>
      <c r="H291" s="46" t="s">
        <v>889</v>
      </c>
      <c r="I291" s="46" t="s">
        <v>889</v>
      </c>
      <c r="J291" s="46" t="s">
        <v>382</v>
      </c>
      <c r="K291" s="47">
        <v>444</v>
      </c>
      <c r="L291" s="46"/>
      <c r="M291" s="46"/>
      <c r="N291" s="48" t="s">
        <v>890</v>
      </c>
    </row>
    <row r="292" spans="1:14">
      <c r="A292" s="46" t="s">
        <v>368</v>
      </c>
      <c r="B292" s="46"/>
      <c r="C292" s="46" t="s">
        <v>122</v>
      </c>
      <c r="D292" s="46" t="s">
        <v>888</v>
      </c>
      <c r="E292" s="46" t="s">
        <v>384</v>
      </c>
      <c r="F292" s="46" t="s">
        <v>380</v>
      </c>
      <c r="G292" s="46" t="s">
        <v>381</v>
      </c>
      <c r="H292" s="46" t="s">
        <v>889</v>
      </c>
      <c r="I292" s="46" t="s">
        <v>889</v>
      </c>
      <c r="J292" s="46" t="s">
        <v>382</v>
      </c>
      <c r="K292" s="47">
        <v>444</v>
      </c>
      <c r="L292" s="46"/>
      <c r="M292" s="46"/>
      <c r="N292" s="48" t="s">
        <v>891</v>
      </c>
    </row>
    <row r="293" spans="1:14">
      <c r="A293" s="46" t="s">
        <v>368</v>
      </c>
      <c r="B293" s="46"/>
      <c r="C293" s="46" t="s">
        <v>122</v>
      </c>
      <c r="D293" s="46" t="s">
        <v>892</v>
      </c>
      <c r="E293" s="46" t="s">
        <v>384</v>
      </c>
      <c r="F293" s="46" t="s">
        <v>380</v>
      </c>
      <c r="G293" s="46" t="s">
        <v>381</v>
      </c>
      <c r="H293" s="46" t="s">
        <v>893</v>
      </c>
      <c r="I293" s="46" t="s">
        <v>893</v>
      </c>
      <c r="J293" s="46" t="s">
        <v>382</v>
      </c>
      <c r="K293" s="47">
        <v>444</v>
      </c>
      <c r="L293" s="46"/>
      <c r="M293" s="46"/>
      <c r="N293" s="48" t="s">
        <v>894</v>
      </c>
    </row>
    <row r="294" spans="1:14">
      <c r="A294" s="46" t="s">
        <v>368</v>
      </c>
      <c r="B294" s="46"/>
      <c r="C294" s="46" t="s">
        <v>122</v>
      </c>
      <c r="D294" s="46" t="s">
        <v>892</v>
      </c>
      <c r="E294" s="46" t="s">
        <v>384</v>
      </c>
      <c r="F294" s="46" t="s">
        <v>380</v>
      </c>
      <c r="G294" s="46" t="s">
        <v>381</v>
      </c>
      <c r="H294" s="46" t="s">
        <v>893</v>
      </c>
      <c r="I294" s="46" t="s">
        <v>893</v>
      </c>
      <c r="J294" s="46" t="s">
        <v>382</v>
      </c>
      <c r="K294" s="47">
        <v>444</v>
      </c>
      <c r="L294" s="46"/>
      <c r="M294" s="46"/>
      <c r="N294" s="48" t="s">
        <v>895</v>
      </c>
    </row>
    <row r="295" spans="1:14">
      <c r="A295" s="46" t="s">
        <v>368</v>
      </c>
      <c r="B295" s="46"/>
      <c r="C295" s="46" t="s">
        <v>122</v>
      </c>
      <c r="D295" s="46" t="s">
        <v>896</v>
      </c>
      <c r="E295" s="46" t="s">
        <v>384</v>
      </c>
      <c r="F295" s="46" t="s">
        <v>380</v>
      </c>
      <c r="G295" s="46" t="s">
        <v>381</v>
      </c>
      <c r="H295" s="46" t="s">
        <v>897</v>
      </c>
      <c r="I295" s="46" t="s">
        <v>897</v>
      </c>
      <c r="J295" s="46" t="s">
        <v>382</v>
      </c>
      <c r="K295" s="47">
        <v>444</v>
      </c>
      <c r="L295" s="46"/>
      <c r="M295" s="46"/>
      <c r="N295" s="48" t="s">
        <v>898</v>
      </c>
    </row>
    <row r="296" spans="1:14">
      <c r="A296" s="46" t="s">
        <v>368</v>
      </c>
      <c r="B296" s="46"/>
      <c r="C296" s="46" t="s">
        <v>122</v>
      </c>
      <c r="D296" s="46" t="s">
        <v>896</v>
      </c>
      <c r="E296" s="46" t="s">
        <v>384</v>
      </c>
      <c r="F296" s="46" t="s">
        <v>380</v>
      </c>
      <c r="G296" s="46" t="s">
        <v>381</v>
      </c>
      <c r="H296" s="46" t="s">
        <v>897</v>
      </c>
      <c r="I296" s="46" t="s">
        <v>897</v>
      </c>
      <c r="J296" s="46" t="s">
        <v>382</v>
      </c>
      <c r="K296" s="47">
        <v>444</v>
      </c>
      <c r="L296" s="46"/>
      <c r="M296" s="46"/>
      <c r="N296" s="48" t="s">
        <v>899</v>
      </c>
    </row>
    <row r="297" spans="1:14">
      <c r="A297" s="46" t="s">
        <v>368</v>
      </c>
      <c r="B297" s="46"/>
      <c r="C297" s="46" t="s">
        <v>122</v>
      </c>
      <c r="D297" s="46" t="s">
        <v>900</v>
      </c>
      <c r="E297" s="46" t="s">
        <v>384</v>
      </c>
      <c r="F297" s="46" t="s">
        <v>380</v>
      </c>
      <c r="G297" s="46" t="s">
        <v>381</v>
      </c>
      <c r="H297" s="46" t="s">
        <v>901</v>
      </c>
      <c r="I297" s="46" t="s">
        <v>901</v>
      </c>
      <c r="J297" s="46" t="s">
        <v>382</v>
      </c>
      <c r="K297" s="47">
        <v>444</v>
      </c>
      <c r="L297" s="46"/>
      <c r="M297" s="46"/>
      <c r="N297" s="48" t="s">
        <v>902</v>
      </c>
    </row>
    <row r="298" spans="1:14">
      <c r="A298" s="46" t="s">
        <v>368</v>
      </c>
      <c r="B298" s="46"/>
      <c r="C298" s="46" t="s">
        <v>122</v>
      </c>
      <c r="D298" s="46" t="s">
        <v>900</v>
      </c>
      <c r="E298" s="46" t="s">
        <v>384</v>
      </c>
      <c r="F298" s="46" t="s">
        <v>380</v>
      </c>
      <c r="G298" s="46" t="s">
        <v>381</v>
      </c>
      <c r="H298" s="46" t="s">
        <v>901</v>
      </c>
      <c r="I298" s="46" t="s">
        <v>901</v>
      </c>
      <c r="J298" s="46" t="s">
        <v>382</v>
      </c>
      <c r="K298" s="47">
        <v>444</v>
      </c>
      <c r="L298" s="46"/>
      <c r="M298" s="46"/>
      <c r="N298" s="48" t="s">
        <v>903</v>
      </c>
    </row>
    <row r="299" spans="1:14">
      <c r="A299" s="46" t="s">
        <v>368</v>
      </c>
      <c r="B299" s="46"/>
      <c r="C299" s="46" t="s">
        <v>122</v>
      </c>
      <c r="D299" s="46" t="s">
        <v>904</v>
      </c>
      <c r="E299" s="46" t="s">
        <v>384</v>
      </c>
      <c r="F299" s="46" t="s">
        <v>380</v>
      </c>
      <c r="G299" s="46" t="s">
        <v>381</v>
      </c>
      <c r="H299" s="46" t="s">
        <v>905</v>
      </c>
      <c r="I299" s="46" t="s">
        <v>905</v>
      </c>
      <c r="J299" s="46" t="s">
        <v>382</v>
      </c>
      <c r="K299" s="47">
        <v>444</v>
      </c>
      <c r="L299" s="46"/>
      <c r="M299" s="46"/>
      <c r="N299" s="48" t="s">
        <v>906</v>
      </c>
    </row>
    <row r="300" spans="1:14">
      <c r="A300" s="46" t="s">
        <v>368</v>
      </c>
      <c r="B300" s="46"/>
      <c r="C300" s="46" t="s">
        <v>122</v>
      </c>
      <c r="D300" s="46" t="s">
        <v>904</v>
      </c>
      <c r="E300" s="46" t="s">
        <v>384</v>
      </c>
      <c r="F300" s="46" t="s">
        <v>380</v>
      </c>
      <c r="G300" s="46" t="s">
        <v>381</v>
      </c>
      <c r="H300" s="46" t="s">
        <v>905</v>
      </c>
      <c r="I300" s="46" t="s">
        <v>905</v>
      </c>
      <c r="J300" s="46" t="s">
        <v>382</v>
      </c>
      <c r="K300" s="47">
        <v>444</v>
      </c>
      <c r="L300" s="46"/>
      <c r="M300" s="46"/>
      <c r="N300" s="48" t="s">
        <v>907</v>
      </c>
    </row>
    <row r="301" spans="1:14">
      <c r="A301" s="46" t="s">
        <v>368</v>
      </c>
      <c r="B301" s="46"/>
      <c r="C301" s="46" t="s">
        <v>122</v>
      </c>
      <c r="D301" s="46" t="s">
        <v>908</v>
      </c>
      <c r="E301" s="46" t="s">
        <v>384</v>
      </c>
      <c r="F301" s="46" t="s">
        <v>380</v>
      </c>
      <c r="G301" s="46" t="s">
        <v>381</v>
      </c>
      <c r="H301" s="46" t="s">
        <v>909</v>
      </c>
      <c r="I301" s="46" t="s">
        <v>909</v>
      </c>
      <c r="J301" s="46" t="s">
        <v>382</v>
      </c>
      <c r="K301" s="47">
        <v>444</v>
      </c>
      <c r="L301" s="46"/>
      <c r="M301" s="46"/>
      <c r="N301" s="48" t="s">
        <v>910</v>
      </c>
    </row>
    <row r="302" spans="1:14">
      <c r="A302" s="46" t="s">
        <v>368</v>
      </c>
      <c r="B302" s="46"/>
      <c r="C302" s="46" t="s">
        <v>122</v>
      </c>
      <c r="D302" s="46" t="s">
        <v>908</v>
      </c>
      <c r="E302" s="46" t="s">
        <v>384</v>
      </c>
      <c r="F302" s="46" t="s">
        <v>380</v>
      </c>
      <c r="G302" s="46" t="s">
        <v>381</v>
      </c>
      <c r="H302" s="46" t="s">
        <v>909</v>
      </c>
      <c r="I302" s="46" t="s">
        <v>909</v>
      </c>
      <c r="J302" s="46" t="s">
        <v>382</v>
      </c>
      <c r="K302" s="47">
        <v>444</v>
      </c>
      <c r="L302" s="46"/>
      <c r="M302" s="46"/>
      <c r="N302" s="48" t="s">
        <v>911</v>
      </c>
    </row>
    <row r="303" spans="1:14">
      <c r="A303" s="46" t="s">
        <v>368</v>
      </c>
      <c r="B303" s="46"/>
      <c r="C303" s="46" t="s">
        <v>122</v>
      </c>
      <c r="D303" s="46" t="s">
        <v>912</v>
      </c>
      <c r="E303" s="46" t="s">
        <v>384</v>
      </c>
      <c r="F303" s="46" t="s">
        <v>380</v>
      </c>
      <c r="G303" s="46" t="s">
        <v>381</v>
      </c>
      <c r="H303" s="46" t="s">
        <v>913</v>
      </c>
      <c r="I303" s="46" t="s">
        <v>913</v>
      </c>
      <c r="J303" s="46" t="s">
        <v>382</v>
      </c>
      <c r="K303" s="47">
        <v>444</v>
      </c>
      <c r="L303" s="46"/>
      <c r="M303" s="46"/>
      <c r="N303" s="48" t="s">
        <v>914</v>
      </c>
    </row>
    <row r="304" spans="1:14">
      <c r="A304" s="46" t="s">
        <v>368</v>
      </c>
      <c r="B304" s="46"/>
      <c r="C304" s="46" t="s">
        <v>122</v>
      </c>
      <c r="D304" s="46" t="s">
        <v>912</v>
      </c>
      <c r="E304" s="46" t="s">
        <v>384</v>
      </c>
      <c r="F304" s="46" t="s">
        <v>380</v>
      </c>
      <c r="G304" s="46" t="s">
        <v>381</v>
      </c>
      <c r="H304" s="46" t="s">
        <v>913</v>
      </c>
      <c r="I304" s="46" t="s">
        <v>913</v>
      </c>
      <c r="J304" s="46" t="s">
        <v>382</v>
      </c>
      <c r="K304" s="47">
        <v>444</v>
      </c>
      <c r="L304" s="46"/>
      <c r="M304" s="46"/>
      <c r="N304" s="48" t="s">
        <v>915</v>
      </c>
    </row>
    <row r="305" spans="1:14">
      <c r="A305" s="46" t="s">
        <v>368</v>
      </c>
      <c r="B305" s="46"/>
      <c r="C305" s="46" t="s">
        <v>122</v>
      </c>
      <c r="D305" s="46" t="s">
        <v>916</v>
      </c>
      <c r="E305" s="46" t="s">
        <v>384</v>
      </c>
      <c r="F305" s="46" t="s">
        <v>380</v>
      </c>
      <c r="G305" s="46" t="s">
        <v>381</v>
      </c>
      <c r="H305" s="46" t="s">
        <v>917</v>
      </c>
      <c r="I305" s="46" t="s">
        <v>917</v>
      </c>
      <c r="J305" s="46" t="s">
        <v>382</v>
      </c>
      <c r="K305" s="47">
        <v>444</v>
      </c>
      <c r="L305" s="46"/>
      <c r="M305" s="46"/>
      <c r="N305" s="48" t="s">
        <v>918</v>
      </c>
    </row>
    <row r="306" spans="1:14">
      <c r="A306" s="46" t="s">
        <v>368</v>
      </c>
      <c r="B306" s="46"/>
      <c r="C306" s="46" t="s">
        <v>122</v>
      </c>
      <c r="D306" s="46" t="s">
        <v>916</v>
      </c>
      <c r="E306" s="46" t="s">
        <v>384</v>
      </c>
      <c r="F306" s="46" t="s">
        <v>380</v>
      </c>
      <c r="G306" s="46" t="s">
        <v>381</v>
      </c>
      <c r="H306" s="46" t="s">
        <v>917</v>
      </c>
      <c r="I306" s="46" t="s">
        <v>917</v>
      </c>
      <c r="J306" s="46" t="s">
        <v>382</v>
      </c>
      <c r="K306" s="47">
        <v>444</v>
      </c>
      <c r="L306" s="46"/>
      <c r="M306" s="46"/>
      <c r="N306" s="48" t="s">
        <v>919</v>
      </c>
    </row>
    <row r="307" spans="1:14">
      <c r="A307" s="46" t="s">
        <v>368</v>
      </c>
      <c r="B307" s="46"/>
      <c r="C307" s="46" t="s">
        <v>122</v>
      </c>
      <c r="D307" s="46" t="s">
        <v>920</v>
      </c>
      <c r="E307" s="46" t="s">
        <v>384</v>
      </c>
      <c r="F307" s="46" t="s">
        <v>380</v>
      </c>
      <c r="G307" s="46" t="s">
        <v>381</v>
      </c>
      <c r="H307" s="46" t="s">
        <v>921</v>
      </c>
      <c r="I307" s="46" t="s">
        <v>921</v>
      </c>
      <c r="J307" s="46" t="s">
        <v>382</v>
      </c>
      <c r="K307" s="47">
        <v>444</v>
      </c>
      <c r="L307" s="46"/>
      <c r="M307" s="46"/>
      <c r="N307" s="48" t="s">
        <v>922</v>
      </c>
    </row>
    <row r="308" spans="1:14">
      <c r="A308" s="46" t="s">
        <v>368</v>
      </c>
      <c r="B308" s="46"/>
      <c r="C308" s="46" t="s">
        <v>122</v>
      </c>
      <c r="D308" s="46" t="s">
        <v>920</v>
      </c>
      <c r="E308" s="46" t="s">
        <v>384</v>
      </c>
      <c r="F308" s="46" t="s">
        <v>380</v>
      </c>
      <c r="G308" s="46" t="s">
        <v>381</v>
      </c>
      <c r="H308" s="46" t="s">
        <v>921</v>
      </c>
      <c r="I308" s="46" t="s">
        <v>921</v>
      </c>
      <c r="J308" s="46" t="s">
        <v>382</v>
      </c>
      <c r="K308" s="47">
        <v>444</v>
      </c>
      <c r="L308" s="46"/>
      <c r="M308" s="46"/>
      <c r="N308" s="48" t="s">
        <v>923</v>
      </c>
    </row>
    <row r="309" spans="1:14">
      <c r="A309" s="46" t="s">
        <v>368</v>
      </c>
      <c r="B309" s="46"/>
      <c r="C309" s="46" t="s">
        <v>122</v>
      </c>
      <c r="D309" s="46" t="s">
        <v>924</v>
      </c>
      <c r="E309" s="46" t="s">
        <v>384</v>
      </c>
      <c r="F309" s="46" t="s">
        <v>380</v>
      </c>
      <c r="G309" s="46" t="s">
        <v>381</v>
      </c>
      <c r="H309" s="46" t="s">
        <v>925</v>
      </c>
      <c r="I309" s="46" t="s">
        <v>925</v>
      </c>
      <c r="J309" s="46" t="s">
        <v>382</v>
      </c>
      <c r="K309" s="47">
        <v>444</v>
      </c>
      <c r="L309" s="46"/>
      <c r="M309" s="46"/>
      <c r="N309" s="48" t="s">
        <v>926</v>
      </c>
    </row>
    <row r="310" spans="1:14">
      <c r="A310" s="46" t="s">
        <v>368</v>
      </c>
      <c r="B310" s="46"/>
      <c r="C310" s="46" t="s">
        <v>122</v>
      </c>
      <c r="D310" s="46" t="s">
        <v>924</v>
      </c>
      <c r="E310" s="46" t="s">
        <v>384</v>
      </c>
      <c r="F310" s="46" t="s">
        <v>380</v>
      </c>
      <c r="G310" s="46" t="s">
        <v>381</v>
      </c>
      <c r="H310" s="46" t="s">
        <v>925</v>
      </c>
      <c r="I310" s="46" t="s">
        <v>925</v>
      </c>
      <c r="J310" s="46" t="s">
        <v>382</v>
      </c>
      <c r="K310" s="47">
        <v>444</v>
      </c>
      <c r="L310" s="46"/>
      <c r="M310" s="46"/>
      <c r="N310" s="48" t="s">
        <v>927</v>
      </c>
    </row>
    <row r="311" spans="1:14">
      <c r="A311" s="46" t="s">
        <v>368</v>
      </c>
      <c r="B311" s="46"/>
      <c r="C311" s="46" t="s">
        <v>122</v>
      </c>
      <c r="D311" s="46" t="s">
        <v>928</v>
      </c>
      <c r="E311" s="46" t="s">
        <v>384</v>
      </c>
      <c r="F311" s="46" t="s">
        <v>380</v>
      </c>
      <c r="G311" s="46" t="s">
        <v>381</v>
      </c>
      <c r="H311" s="46" t="s">
        <v>929</v>
      </c>
      <c r="I311" s="46" t="s">
        <v>929</v>
      </c>
      <c r="J311" s="46" t="s">
        <v>382</v>
      </c>
      <c r="K311" s="47">
        <v>444</v>
      </c>
      <c r="L311" s="46"/>
      <c r="M311" s="46"/>
      <c r="N311" s="48" t="s">
        <v>930</v>
      </c>
    </row>
    <row r="312" spans="1:14">
      <c r="A312" s="46" t="s">
        <v>368</v>
      </c>
      <c r="B312" s="46"/>
      <c r="C312" s="46" t="s">
        <v>122</v>
      </c>
      <c r="D312" s="46" t="s">
        <v>928</v>
      </c>
      <c r="E312" s="46" t="s">
        <v>384</v>
      </c>
      <c r="F312" s="46" t="s">
        <v>380</v>
      </c>
      <c r="G312" s="46" t="s">
        <v>381</v>
      </c>
      <c r="H312" s="46" t="s">
        <v>929</v>
      </c>
      <c r="I312" s="46" t="s">
        <v>929</v>
      </c>
      <c r="J312" s="46" t="s">
        <v>382</v>
      </c>
      <c r="K312" s="47">
        <v>444</v>
      </c>
      <c r="L312" s="46"/>
      <c r="M312" s="46"/>
      <c r="N312" s="48" t="s">
        <v>931</v>
      </c>
    </row>
    <row r="313" spans="1:14">
      <c r="A313" s="46" t="s">
        <v>368</v>
      </c>
      <c r="B313" s="46"/>
      <c r="C313" s="46" t="s">
        <v>122</v>
      </c>
      <c r="D313" s="46" t="s">
        <v>932</v>
      </c>
      <c r="E313" s="46" t="s">
        <v>384</v>
      </c>
      <c r="F313" s="46" t="s">
        <v>380</v>
      </c>
      <c r="G313" s="46" t="s">
        <v>381</v>
      </c>
      <c r="H313" s="46" t="s">
        <v>933</v>
      </c>
      <c r="I313" s="46" t="s">
        <v>933</v>
      </c>
      <c r="J313" s="46" t="s">
        <v>382</v>
      </c>
      <c r="K313" s="47">
        <v>444</v>
      </c>
      <c r="L313" s="46"/>
      <c r="M313" s="46"/>
      <c r="N313" s="48" t="s">
        <v>934</v>
      </c>
    </row>
    <row r="314" spans="1:14">
      <c r="A314" s="46" t="s">
        <v>368</v>
      </c>
      <c r="B314" s="46"/>
      <c r="C314" s="46" t="s">
        <v>122</v>
      </c>
      <c r="D314" s="46" t="s">
        <v>932</v>
      </c>
      <c r="E314" s="46" t="s">
        <v>384</v>
      </c>
      <c r="F314" s="46" t="s">
        <v>380</v>
      </c>
      <c r="G314" s="46" t="s">
        <v>381</v>
      </c>
      <c r="H314" s="46" t="s">
        <v>933</v>
      </c>
      <c r="I314" s="46" t="s">
        <v>933</v>
      </c>
      <c r="J314" s="46" t="s">
        <v>382</v>
      </c>
      <c r="K314" s="47">
        <v>444</v>
      </c>
      <c r="L314" s="46"/>
      <c r="M314" s="46"/>
      <c r="N314" s="48" t="s">
        <v>935</v>
      </c>
    </row>
    <row r="315" spans="1:14">
      <c r="A315" s="46" t="s">
        <v>368</v>
      </c>
      <c r="B315" s="46"/>
      <c r="C315" s="46" t="s">
        <v>122</v>
      </c>
      <c r="D315" s="46" t="s">
        <v>936</v>
      </c>
      <c r="E315" s="46" t="s">
        <v>384</v>
      </c>
      <c r="F315" s="46" t="s">
        <v>380</v>
      </c>
      <c r="G315" s="46" t="s">
        <v>381</v>
      </c>
      <c r="H315" s="46" t="s">
        <v>937</v>
      </c>
      <c r="I315" s="46" t="s">
        <v>937</v>
      </c>
      <c r="J315" s="46" t="s">
        <v>382</v>
      </c>
      <c r="K315" s="47">
        <v>444</v>
      </c>
      <c r="L315" s="46"/>
      <c r="M315" s="46"/>
      <c r="N315" s="48" t="s">
        <v>938</v>
      </c>
    </row>
    <row r="316" spans="1:14">
      <c r="A316" s="46" t="s">
        <v>368</v>
      </c>
      <c r="B316" s="46"/>
      <c r="C316" s="46" t="s">
        <v>122</v>
      </c>
      <c r="D316" s="46" t="s">
        <v>936</v>
      </c>
      <c r="E316" s="46" t="s">
        <v>384</v>
      </c>
      <c r="F316" s="46" t="s">
        <v>380</v>
      </c>
      <c r="G316" s="46" t="s">
        <v>381</v>
      </c>
      <c r="H316" s="46" t="s">
        <v>937</v>
      </c>
      <c r="I316" s="46" t="s">
        <v>937</v>
      </c>
      <c r="J316" s="46" t="s">
        <v>382</v>
      </c>
      <c r="K316" s="47">
        <v>444</v>
      </c>
      <c r="L316" s="46"/>
      <c r="M316" s="46"/>
      <c r="N316" s="48" t="s">
        <v>939</v>
      </c>
    </row>
    <row r="317" spans="1:14">
      <c r="A317" s="46" t="s">
        <v>368</v>
      </c>
      <c r="B317" s="46"/>
      <c r="C317" s="46" t="s">
        <v>122</v>
      </c>
      <c r="D317" s="46" t="s">
        <v>940</v>
      </c>
      <c r="E317" s="46" t="s">
        <v>384</v>
      </c>
      <c r="F317" s="46" t="s">
        <v>380</v>
      </c>
      <c r="G317" s="46" t="s">
        <v>381</v>
      </c>
      <c r="H317" s="46" t="s">
        <v>941</v>
      </c>
      <c r="I317" s="46" t="s">
        <v>941</v>
      </c>
      <c r="J317" s="46" t="s">
        <v>382</v>
      </c>
      <c r="K317" s="47">
        <v>444</v>
      </c>
      <c r="L317" s="46"/>
      <c r="M317" s="46"/>
      <c r="N317" s="48" t="s">
        <v>942</v>
      </c>
    </row>
    <row r="318" spans="1:14">
      <c r="A318" s="46" t="s">
        <v>368</v>
      </c>
      <c r="B318" s="46"/>
      <c r="C318" s="46" t="s">
        <v>122</v>
      </c>
      <c r="D318" s="46" t="s">
        <v>940</v>
      </c>
      <c r="E318" s="46" t="s">
        <v>384</v>
      </c>
      <c r="F318" s="46" t="s">
        <v>380</v>
      </c>
      <c r="G318" s="46" t="s">
        <v>381</v>
      </c>
      <c r="H318" s="46" t="s">
        <v>941</v>
      </c>
      <c r="I318" s="46" t="s">
        <v>941</v>
      </c>
      <c r="J318" s="46" t="s">
        <v>382</v>
      </c>
      <c r="K318" s="47">
        <v>444</v>
      </c>
      <c r="L318" s="46"/>
      <c r="M318" s="46"/>
      <c r="N318" s="48" t="s">
        <v>943</v>
      </c>
    </row>
    <row r="319" spans="1:14">
      <c r="A319" s="46" t="s">
        <v>368</v>
      </c>
      <c r="B319" s="46"/>
      <c r="C319" s="46" t="s">
        <v>122</v>
      </c>
      <c r="D319" s="46" t="s">
        <v>944</v>
      </c>
      <c r="E319" s="46" t="s">
        <v>384</v>
      </c>
      <c r="F319" s="46" t="s">
        <v>380</v>
      </c>
      <c r="G319" s="46" t="s">
        <v>381</v>
      </c>
      <c r="H319" s="46" t="s">
        <v>945</v>
      </c>
      <c r="I319" s="46" t="s">
        <v>945</v>
      </c>
      <c r="J319" s="46" t="s">
        <v>382</v>
      </c>
      <c r="K319" s="47">
        <v>444</v>
      </c>
      <c r="L319" s="46"/>
      <c r="M319" s="46"/>
      <c r="N319" s="48" t="s">
        <v>946</v>
      </c>
    </row>
    <row r="320" spans="1:14">
      <c r="A320" s="46" t="s">
        <v>368</v>
      </c>
      <c r="B320" s="46"/>
      <c r="C320" s="46" t="s">
        <v>122</v>
      </c>
      <c r="D320" s="46" t="s">
        <v>944</v>
      </c>
      <c r="E320" s="46" t="s">
        <v>384</v>
      </c>
      <c r="F320" s="46" t="s">
        <v>380</v>
      </c>
      <c r="G320" s="46" t="s">
        <v>381</v>
      </c>
      <c r="H320" s="46" t="s">
        <v>945</v>
      </c>
      <c r="I320" s="46" t="s">
        <v>945</v>
      </c>
      <c r="J320" s="46" t="s">
        <v>382</v>
      </c>
      <c r="K320" s="47">
        <v>444</v>
      </c>
      <c r="L320" s="46"/>
      <c r="M320" s="46"/>
      <c r="N320" s="48" t="s">
        <v>947</v>
      </c>
    </row>
    <row r="321" spans="1:14">
      <c r="A321" s="46" t="s">
        <v>368</v>
      </c>
      <c r="B321" s="46"/>
      <c r="C321" s="46" t="s">
        <v>122</v>
      </c>
      <c r="D321" s="46" t="s">
        <v>948</v>
      </c>
      <c r="E321" s="46" t="s">
        <v>384</v>
      </c>
      <c r="F321" s="46" t="s">
        <v>380</v>
      </c>
      <c r="G321" s="46" t="s">
        <v>381</v>
      </c>
      <c r="H321" s="46" t="s">
        <v>949</v>
      </c>
      <c r="I321" s="46" t="s">
        <v>949</v>
      </c>
      <c r="J321" s="46" t="s">
        <v>382</v>
      </c>
      <c r="K321" s="47">
        <v>444</v>
      </c>
      <c r="L321" s="46"/>
      <c r="M321" s="46"/>
      <c r="N321" s="48" t="s">
        <v>950</v>
      </c>
    </row>
    <row r="322" spans="1:14">
      <c r="A322" s="46" t="s">
        <v>368</v>
      </c>
      <c r="B322" s="46"/>
      <c r="C322" s="46" t="s">
        <v>122</v>
      </c>
      <c r="D322" s="46" t="s">
        <v>948</v>
      </c>
      <c r="E322" s="46" t="s">
        <v>384</v>
      </c>
      <c r="F322" s="46" t="s">
        <v>380</v>
      </c>
      <c r="G322" s="46" t="s">
        <v>381</v>
      </c>
      <c r="H322" s="46" t="s">
        <v>949</v>
      </c>
      <c r="I322" s="46" t="s">
        <v>949</v>
      </c>
      <c r="J322" s="46" t="s">
        <v>382</v>
      </c>
      <c r="K322" s="47">
        <v>444</v>
      </c>
      <c r="L322" s="46"/>
      <c r="M322" s="46"/>
      <c r="N322" s="48" t="s">
        <v>951</v>
      </c>
    </row>
    <row r="323" spans="1:14">
      <c r="A323" s="46" t="s">
        <v>368</v>
      </c>
      <c r="B323" s="46"/>
      <c r="C323" s="46" t="s">
        <v>122</v>
      </c>
      <c r="D323" s="46" t="s">
        <v>952</v>
      </c>
      <c r="E323" s="46" t="s">
        <v>384</v>
      </c>
      <c r="F323" s="46" t="s">
        <v>380</v>
      </c>
      <c r="G323" s="46" t="s">
        <v>381</v>
      </c>
      <c r="H323" s="46" t="s">
        <v>953</v>
      </c>
      <c r="I323" s="46" t="s">
        <v>953</v>
      </c>
      <c r="J323" s="46" t="s">
        <v>382</v>
      </c>
      <c r="K323" s="47">
        <v>444</v>
      </c>
      <c r="L323" s="46"/>
      <c r="M323" s="46"/>
      <c r="N323" s="48" t="s">
        <v>954</v>
      </c>
    </row>
    <row r="324" spans="1:14">
      <c r="A324" s="46" t="s">
        <v>368</v>
      </c>
      <c r="B324" s="46"/>
      <c r="C324" s="46" t="s">
        <v>122</v>
      </c>
      <c r="D324" s="46" t="s">
        <v>952</v>
      </c>
      <c r="E324" s="46" t="s">
        <v>384</v>
      </c>
      <c r="F324" s="46" t="s">
        <v>380</v>
      </c>
      <c r="G324" s="46" t="s">
        <v>381</v>
      </c>
      <c r="H324" s="46" t="s">
        <v>953</v>
      </c>
      <c r="I324" s="46" t="s">
        <v>953</v>
      </c>
      <c r="J324" s="46" t="s">
        <v>382</v>
      </c>
      <c r="K324" s="47">
        <v>444</v>
      </c>
      <c r="L324" s="46"/>
      <c r="M324" s="46"/>
      <c r="N324" s="48" t="s">
        <v>955</v>
      </c>
    </row>
    <row r="325" spans="1:14">
      <c r="A325" s="46" t="s">
        <v>368</v>
      </c>
      <c r="B325" s="46"/>
      <c r="C325" s="46" t="s">
        <v>122</v>
      </c>
      <c r="D325" s="46" t="s">
        <v>956</v>
      </c>
      <c r="E325" s="46" t="s">
        <v>384</v>
      </c>
      <c r="F325" s="46" t="s">
        <v>380</v>
      </c>
      <c r="G325" s="46" t="s">
        <v>381</v>
      </c>
      <c r="H325" s="46" t="s">
        <v>957</v>
      </c>
      <c r="I325" s="46" t="s">
        <v>957</v>
      </c>
      <c r="J325" s="46" t="s">
        <v>382</v>
      </c>
      <c r="K325" s="47">
        <v>444</v>
      </c>
      <c r="L325" s="46"/>
      <c r="M325" s="46"/>
      <c r="N325" s="48" t="s">
        <v>958</v>
      </c>
    </row>
    <row r="326" spans="1:14">
      <c r="A326" s="46" t="s">
        <v>368</v>
      </c>
      <c r="B326" s="46"/>
      <c r="C326" s="46" t="s">
        <v>122</v>
      </c>
      <c r="D326" s="46" t="s">
        <v>956</v>
      </c>
      <c r="E326" s="46" t="s">
        <v>384</v>
      </c>
      <c r="F326" s="46" t="s">
        <v>380</v>
      </c>
      <c r="G326" s="46" t="s">
        <v>381</v>
      </c>
      <c r="H326" s="46" t="s">
        <v>957</v>
      </c>
      <c r="I326" s="46" t="s">
        <v>957</v>
      </c>
      <c r="J326" s="46" t="s">
        <v>382</v>
      </c>
      <c r="K326" s="47">
        <v>444</v>
      </c>
      <c r="L326" s="46"/>
      <c r="M326" s="46"/>
      <c r="N326" s="48" t="s">
        <v>959</v>
      </c>
    </row>
    <row r="327" spans="1:14">
      <c r="A327" s="46" t="s">
        <v>368</v>
      </c>
      <c r="B327" s="46"/>
      <c r="C327" s="46" t="s">
        <v>122</v>
      </c>
      <c r="D327" s="46" t="s">
        <v>960</v>
      </c>
      <c r="E327" s="46" t="s">
        <v>384</v>
      </c>
      <c r="F327" s="46" t="s">
        <v>380</v>
      </c>
      <c r="G327" s="46" t="s">
        <v>381</v>
      </c>
      <c r="H327" s="46" t="s">
        <v>961</v>
      </c>
      <c r="I327" s="46" t="s">
        <v>961</v>
      </c>
      <c r="J327" s="46" t="s">
        <v>382</v>
      </c>
      <c r="K327" s="47">
        <v>444</v>
      </c>
      <c r="L327" s="46"/>
      <c r="M327" s="46"/>
      <c r="N327" s="48" t="s">
        <v>962</v>
      </c>
    </row>
    <row r="328" spans="1:14">
      <c r="A328" s="46" t="s">
        <v>368</v>
      </c>
      <c r="B328" s="46"/>
      <c r="C328" s="46" t="s">
        <v>122</v>
      </c>
      <c r="D328" s="46" t="s">
        <v>960</v>
      </c>
      <c r="E328" s="46" t="s">
        <v>384</v>
      </c>
      <c r="F328" s="46" t="s">
        <v>380</v>
      </c>
      <c r="G328" s="46" t="s">
        <v>381</v>
      </c>
      <c r="H328" s="46" t="s">
        <v>961</v>
      </c>
      <c r="I328" s="46" t="s">
        <v>961</v>
      </c>
      <c r="J328" s="46" t="s">
        <v>382</v>
      </c>
      <c r="K328" s="47">
        <v>444</v>
      </c>
      <c r="L328" s="46"/>
      <c r="M328" s="46"/>
      <c r="N328" s="48" t="s">
        <v>963</v>
      </c>
    </row>
    <row r="329" spans="1:14">
      <c r="A329" s="46" t="s">
        <v>368</v>
      </c>
      <c r="B329" s="46"/>
      <c r="C329" s="46" t="s">
        <v>122</v>
      </c>
      <c r="D329" s="46" t="s">
        <v>964</v>
      </c>
      <c r="E329" s="46" t="s">
        <v>384</v>
      </c>
      <c r="F329" s="46" t="s">
        <v>380</v>
      </c>
      <c r="G329" s="46" t="s">
        <v>381</v>
      </c>
      <c r="H329" s="46" t="s">
        <v>965</v>
      </c>
      <c r="I329" s="46" t="s">
        <v>965</v>
      </c>
      <c r="J329" s="46" t="s">
        <v>382</v>
      </c>
      <c r="K329" s="47">
        <v>444</v>
      </c>
      <c r="L329" s="46"/>
      <c r="M329" s="46"/>
      <c r="N329" s="48" t="s">
        <v>966</v>
      </c>
    </row>
    <row r="330" spans="1:14">
      <c r="A330" s="46" t="s">
        <v>368</v>
      </c>
      <c r="B330" s="46"/>
      <c r="C330" s="46" t="s">
        <v>122</v>
      </c>
      <c r="D330" s="46" t="s">
        <v>964</v>
      </c>
      <c r="E330" s="46" t="s">
        <v>384</v>
      </c>
      <c r="F330" s="46" t="s">
        <v>380</v>
      </c>
      <c r="G330" s="46" t="s">
        <v>381</v>
      </c>
      <c r="H330" s="46" t="s">
        <v>965</v>
      </c>
      <c r="I330" s="46" t="s">
        <v>965</v>
      </c>
      <c r="J330" s="46" t="s">
        <v>382</v>
      </c>
      <c r="K330" s="47">
        <v>444</v>
      </c>
      <c r="L330" s="46"/>
      <c r="M330" s="46"/>
      <c r="N330" s="48" t="s">
        <v>967</v>
      </c>
    </row>
    <row r="331" spans="1:14">
      <c r="A331" s="46" t="s">
        <v>368</v>
      </c>
      <c r="B331" s="46"/>
      <c r="C331" s="46" t="s">
        <v>122</v>
      </c>
      <c r="D331" s="46" t="s">
        <v>968</v>
      </c>
      <c r="E331" s="46" t="s">
        <v>384</v>
      </c>
      <c r="F331" s="46" t="s">
        <v>380</v>
      </c>
      <c r="G331" s="46" t="s">
        <v>381</v>
      </c>
      <c r="H331" s="46" t="s">
        <v>969</v>
      </c>
      <c r="I331" s="46" t="s">
        <v>969</v>
      </c>
      <c r="J331" s="46" t="s">
        <v>382</v>
      </c>
      <c r="K331" s="47">
        <v>444</v>
      </c>
      <c r="L331" s="46"/>
      <c r="M331" s="46"/>
      <c r="N331" s="48" t="s">
        <v>970</v>
      </c>
    </row>
    <row r="332" spans="1:14">
      <c r="A332" s="46" t="s">
        <v>368</v>
      </c>
      <c r="B332" s="46"/>
      <c r="C332" s="46" t="s">
        <v>122</v>
      </c>
      <c r="D332" s="46" t="s">
        <v>968</v>
      </c>
      <c r="E332" s="46" t="s">
        <v>384</v>
      </c>
      <c r="F332" s="46" t="s">
        <v>380</v>
      </c>
      <c r="G332" s="46" t="s">
        <v>381</v>
      </c>
      <c r="H332" s="46" t="s">
        <v>969</v>
      </c>
      <c r="I332" s="46" t="s">
        <v>969</v>
      </c>
      <c r="J332" s="46" t="s">
        <v>382</v>
      </c>
      <c r="K332" s="47">
        <v>444</v>
      </c>
      <c r="L332" s="46"/>
      <c r="M332" s="46"/>
      <c r="N332" s="48" t="s">
        <v>971</v>
      </c>
    </row>
    <row r="333" spans="1:14">
      <c r="A333" s="46" t="s">
        <v>368</v>
      </c>
      <c r="B333" s="46"/>
      <c r="C333" s="46" t="s">
        <v>122</v>
      </c>
      <c r="D333" s="46" t="s">
        <v>972</v>
      </c>
      <c r="E333" s="46" t="s">
        <v>384</v>
      </c>
      <c r="F333" s="46" t="s">
        <v>380</v>
      </c>
      <c r="G333" s="46" t="s">
        <v>381</v>
      </c>
      <c r="H333" s="46" t="s">
        <v>973</v>
      </c>
      <c r="I333" s="46" t="s">
        <v>973</v>
      </c>
      <c r="J333" s="46" t="s">
        <v>382</v>
      </c>
      <c r="K333" s="47">
        <v>444</v>
      </c>
      <c r="L333" s="46"/>
      <c r="M333" s="46"/>
      <c r="N333" s="48" t="s">
        <v>974</v>
      </c>
    </row>
    <row r="334" spans="1:14">
      <c r="A334" s="46" t="s">
        <v>368</v>
      </c>
      <c r="B334" s="46"/>
      <c r="C334" s="46" t="s">
        <v>122</v>
      </c>
      <c r="D334" s="46" t="s">
        <v>972</v>
      </c>
      <c r="E334" s="46" t="s">
        <v>384</v>
      </c>
      <c r="F334" s="46" t="s">
        <v>380</v>
      </c>
      <c r="G334" s="46" t="s">
        <v>381</v>
      </c>
      <c r="H334" s="46" t="s">
        <v>973</v>
      </c>
      <c r="I334" s="46" t="s">
        <v>973</v>
      </c>
      <c r="J334" s="46" t="s">
        <v>382</v>
      </c>
      <c r="K334" s="47">
        <v>444</v>
      </c>
      <c r="L334" s="46"/>
      <c r="M334" s="46"/>
      <c r="N334" s="48" t="s">
        <v>975</v>
      </c>
    </row>
    <row r="335" spans="1:14">
      <c r="A335" s="46" t="s">
        <v>368</v>
      </c>
      <c r="B335" s="46"/>
      <c r="C335" s="46" t="s">
        <v>122</v>
      </c>
      <c r="D335" s="46" t="s">
        <v>976</v>
      </c>
      <c r="E335" s="46" t="s">
        <v>384</v>
      </c>
      <c r="F335" s="46" t="s">
        <v>380</v>
      </c>
      <c r="G335" s="46" t="s">
        <v>381</v>
      </c>
      <c r="H335" s="46" t="s">
        <v>977</v>
      </c>
      <c r="I335" s="46" t="s">
        <v>977</v>
      </c>
      <c r="J335" s="46" t="s">
        <v>382</v>
      </c>
      <c r="K335" s="47">
        <v>444</v>
      </c>
      <c r="L335" s="46"/>
      <c r="M335" s="46"/>
      <c r="N335" s="48" t="s">
        <v>978</v>
      </c>
    </row>
    <row r="336" spans="1:14">
      <c r="A336" s="46" t="s">
        <v>368</v>
      </c>
      <c r="B336" s="46"/>
      <c r="C336" s="46" t="s">
        <v>122</v>
      </c>
      <c r="D336" s="46" t="s">
        <v>976</v>
      </c>
      <c r="E336" s="46" t="s">
        <v>384</v>
      </c>
      <c r="F336" s="46" t="s">
        <v>380</v>
      </c>
      <c r="G336" s="46" t="s">
        <v>381</v>
      </c>
      <c r="H336" s="46" t="s">
        <v>977</v>
      </c>
      <c r="I336" s="46" t="s">
        <v>977</v>
      </c>
      <c r="J336" s="46" t="s">
        <v>382</v>
      </c>
      <c r="K336" s="47">
        <v>444</v>
      </c>
      <c r="L336" s="46"/>
      <c r="M336" s="46"/>
      <c r="N336" s="48" t="s">
        <v>979</v>
      </c>
    </row>
    <row r="337" spans="1:14">
      <c r="A337" s="46" t="s">
        <v>368</v>
      </c>
      <c r="B337" s="46"/>
      <c r="C337" s="46" t="s">
        <v>122</v>
      </c>
      <c r="D337" s="46" t="s">
        <v>980</v>
      </c>
      <c r="E337" s="46" t="s">
        <v>384</v>
      </c>
      <c r="F337" s="46" t="s">
        <v>380</v>
      </c>
      <c r="G337" s="46" t="s">
        <v>381</v>
      </c>
      <c r="H337" s="46" t="s">
        <v>981</v>
      </c>
      <c r="I337" s="46" t="s">
        <v>981</v>
      </c>
      <c r="J337" s="46" t="s">
        <v>382</v>
      </c>
      <c r="K337" s="47">
        <v>445</v>
      </c>
      <c r="L337" s="46"/>
      <c r="M337" s="46"/>
      <c r="N337" s="48" t="s">
        <v>982</v>
      </c>
    </row>
    <row r="338" spans="1:14">
      <c r="A338" s="46" t="s">
        <v>368</v>
      </c>
      <c r="B338" s="46"/>
      <c r="C338" s="46" t="s">
        <v>122</v>
      </c>
      <c r="D338" s="46" t="s">
        <v>980</v>
      </c>
      <c r="E338" s="46" t="s">
        <v>384</v>
      </c>
      <c r="F338" s="46" t="s">
        <v>380</v>
      </c>
      <c r="G338" s="46" t="s">
        <v>381</v>
      </c>
      <c r="H338" s="46" t="s">
        <v>981</v>
      </c>
      <c r="I338" s="46" t="s">
        <v>981</v>
      </c>
      <c r="J338" s="46" t="s">
        <v>382</v>
      </c>
      <c r="K338" s="47">
        <v>445</v>
      </c>
      <c r="L338" s="46"/>
      <c r="M338" s="46"/>
      <c r="N338" s="48" t="s">
        <v>983</v>
      </c>
    </row>
    <row r="339" spans="1:14">
      <c r="A339" s="46" t="s">
        <v>368</v>
      </c>
      <c r="B339" s="46"/>
      <c r="C339" s="46" t="s">
        <v>122</v>
      </c>
      <c r="D339" s="46" t="s">
        <v>984</v>
      </c>
      <c r="E339" s="46" t="s">
        <v>384</v>
      </c>
      <c r="F339" s="46" t="s">
        <v>380</v>
      </c>
      <c r="G339" s="46" t="s">
        <v>381</v>
      </c>
      <c r="H339" s="46" t="s">
        <v>985</v>
      </c>
      <c r="I339" s="46" t="s">
        <v>985</v>
      </c>
      <c r="J339" s="46" t="s">
        <v>382</v>
      </c>
      <c r="K339" s="47">
        <v>445</v>
      </c>
      <c r="L339" s="46"/>
      <c r="M339" s="46"/>
      <c r="N339" s="48" t="s">
        <v>986</v>
      </c>
    </row>
    <row r="340" spans="1:14">
      <c r="A340" s="46" t="s">
        <v>368</v>
      </c>
      <c r="B340" s="46"/>
      <c r="C340" s="46" t="s">
        <v>122</v>
      </c>
      <c r="D340" s="46" t="s">
        <v>984</v>
      </c>
      <c r="E340" s="46" t="s">
        <v>384</v>
      </c>
      <c r="F340" s="46" t="s">
        <v>380</v>
      </c>
      <c r="G340" s="46" t="s">
        <v>381</v>
      </c>
      <c r="H340" s="46" t="s">
        <v>985</v>
      </c>
      <c r="I340" s="46" t="s">
        <v>985</v>
      </c>
      <c r="J340" s="46" t="s">
        <v>382</v>
      </c>
      <c r="K340" s="47">
        <v>445</v>
      </c>
      <c r="L340" s="46"/>
      <c r="M340" s="46"/>
      <c r="N340" s="48" t="s">
        <v>987</v>
      </c>
    </row>
    <row r="341" spans="1:14">
      <c r="A341" s="46" t="s">
        <v>368</v>
      </c>
      <c r="B341" s="46"/>
      <c r="C341" s="46" t="s">
        <v>122</v>
      </c>
      <c r="D341" s="46" t="s">
        <v>988</v>
      </c>
      <c r="E341" s="46" t="s">
        <v>384</v>
      </c>
      <c r="F341" s="46" t="s">
        <v>380</v>
      </c>
      <c r="G341" s="46" t="s">
        <v>381</v>
      </c>
      <c r="H341" s="46" t="s">
        <v>989</v>
      </c>
      <c r="I341" s="46" t="s">
        <v>989</v>
      </c>
      <c r="J341" s="46" t="s">
        <v>382</v>
      </c>
      <c r="K341" s="47">
        <v>445</v>
      </c>
      <c r="L341" s="46"/>
      <c r="M341" s="46"/>
      <c r="N341" s="48" t="s">
        <v>990</v>
      </c>
    </row>
    <row r="342" spans="1:14">
      <c r="A342" s="46" t="s">
        <v>368</v>
      </c>
      <c r="B342" s="46"/>
      <c r="C342" s="46" t="s">
        <v>122</v>
      </c>
      <c r="D342" s="46" t="s">
        <v>988</v>
      </c>
      <c r="E342" s="46" t="s">
        <v>384</v>
      </c>
      <c r="F342" s="46" t="s">
        <v>380</v>
      </c>
      <c r="G342" s="46" t="s">
        <v>381</v>
      </c>
      <c r="H342" s="46" t="s">
        <v>989</v>
      </c>
      <c r="I342" s="46" t="s">
        <v>989</v>
      </c>
      <c r="J342" s="46" t="s">
        <v>382</v>
      </c>
      <c r="K342" s="47">
        <v>445</v>
      </c>
      <c r="L342" s="46"/>
      <c r="M342" s="46"/>
      <c r="N342" s="48" t="s">
        <v>991</v>
      </c>
    </row>
    <row r="343" spans="1:14">
      <c r="A343" s="46" t="s">
        <v>368</v>
      </c>
      <c r="B343" s="46"/>
      <c r="C343" s="46" t="s">
        <v>122</v>
      </c>
      <c r="D343" s="46" t="s">
        <v>992</v>
      </c>
      <c r="E343" s="46" t="s">
        <v>384</v>
      </c>
      <c r="F343" s="46" t="s">
        <v>380</v>
      </c>
      <c r="G343" s="46" t="s">
        <v>381</v>
      </c>
      <c r="H343" s="46" t="s">
        <v>993</v>
      </c>
      <c r="I343" s="46" t="s">
        <v>993</v>
      </c>
      <c r="J343" s="46" t="s">
        <v>382</v>
      </c>
      <c r="K343" s="47">
        <v>445</v>
      </c>
      <c r="L343" s="46"/>
      <c r="M343" s="46"/>
      <c r="N343" s="48" t="s">
        <v>994</v>
      </c>
    </row>
    <row r="344" spans="1:14">
      <c r="A344" s="46" t="s">
        <v>368</v>
      </c>
      <c r="B344" s="46"/>
      <c r="C344" s="46" t="s">
        <v>122</v>
      </c>
      <c r="D344" s="46" t="s">
        <v>992</v>
      </c>
      <c r="E344" s="46" t="s">
        <v>384</v>
      </c>
      <c r="F344" s="46" t="s">
        <v>380</v>
      </c>
      <c r="G344" s="46" t="s">
        <v>381</v>
      </c>
      <c r="H344" s="46" t="s">
        <v>993</v>
      </c>
      <c r="I344" s="46" t="s">
        <v>993</v>
      </c>
      <c r="J344" s="46" t="s">
        <v>382</v>
      </c>
      <c r="K344" s="47">
        <v>445</v>
      </c>
      <c r="L344" s="46"/>
      <c r="M344" s="46"/>
      <c r="N344" s="48" t="s">
        <v>995</v>
      </c>
    </row>
    <row r="345" spans="1:14">
      <c r="A345" s="46" t="s">
        <v>368</v>
      </c>
      <c r="B345" s="46"/>
      <c r="C345" s="46" t="s">
        <v>122</v>
      </c>
      <c r="D345" s="46" t="s">
        <v>996</v>
      </c>
      <c r="E345" s="46" t="s">
        <v>384</v>
      </c>
      <c r="F345" s="46" t="s">
        <v>380</v>
      </c>
      <c r="G345" s="46" t="s">
        <v>381</v>
      </c>
      <c r="H345" s="46" t="s">
        <v>997</v>
      </c>
      <c r="I345" s="46" t="s">
        <v>997</v>
      </c>
      <c r="J345" s="46" t="s">
        <v>382</v>
      </c>
      <c r="K345" s="47">
        <v>445</v>
      </c>
      <c r="L345" s="46"/>
      <c r="M345" s="46"/>
      <c r="N345" s="48" t="s">
        <v>998</v>
      </c>
    </row>
    <row r="346" spans="1:14">
      <c r="A346" s="46" t="s">
        <v>368</v>
      </c>
      <c r="B346" s="46"/>
      <c r="C346" s="46" t="s">
        <v>122</v>
      </c>
      <c r="D346" s="46" t="s">
        <v>996</v>
      </c>
      <c r="E346" s="46" t="s">
        <v>384</v>
      </c>
      <c r="F346" s="46" t="s">
        <v>380</v>
      </c>
      <c r="G346" s="46" t="s">
        <v>381</v>
      </c>
      <c r="H346" s="46" t="s">
        <v>997</v>
      </c>
      <c r="I346" s="46" t="s">
        <v>997</v>
      </c>
      <c r="J346" s="46" t="s">
        <v>382</v>
      </c>
      <c r="K346" s="47">
        <v>445</v>
      </c>
      <c r="L346" s="46"/>
      <c r="M346" s="46"/>
      <c r="N346" s="48" t="s">
        <v>999</v>
      </c>
    </row>
    <row r="347" spans="1:14">
      <c r="A347" s="46" t="s">
        <v>368</v>
      </c>
      <c r="B347" s="46"/>
      <c r="C347" s="46" t="s">
        <v>122</v>
      </c>
      <c r="D347" s="46" t="s">
        <v>1000</v>
      </c>
      <c r="E347" s="46" t="s">
        <v>384</v>
      </c>
      <c r="F347" s="46" t="s">
        <v>380</v>
      </c>
      <c r="G347" s="46" t="s">
        <v>381</v>
      </c>
      <c r="H347" s="46" t="s">
        <v>1001</v>
      </c>
      <c r="I347" s="46" t="s">
        <v>1001</v>
      </c>
      <c r="J347" s="46" t="s">
        <v>382</v>
      </c>
      <c r="K347" s="47">
        <v>445</v>
      </c>
      <c r="L347" s="46"/>
      <c r="M347" s="46"/>
      <c r="N347" s="48" t="s">
        <v>1002</v>
      </c>
    </row>
    <row r="348" spans="1:14">
      <c r="A348" s="46" t="s">
        <v>368</v>
      </c>
      <c r="B348" s="46"/>
      <c r="C348" s="46" t="s">
        <v>122</v>
      </c>
      <c r="D348" s="46" t="s">
        <v>1000</v>
      </c>
      <c r="E348" s="46" t="s">
        <v>384</v>
      </c>
      <c r="F348" s="46" t="s">
        <v>380</v>
      </c>
      <c r="G348" s="46" t="s">
        <v>381</v>
      </c>
      <c r="H348" s="46" t="s">
        <v>1001</v>
      </c>
      <c r="I348" s="46" t="s">
        <v>1001</v>
      </c>
      <c r="J348" s="46" t="s">
        <v>382</v>
      </c>
      <c r="K348" s="47">
        <v>445</v>
      </c>
      <c r="L348" s="46"/>
      <c r="M348" s="46"/>
      <c r="N348" s="48" t="s">
        <v>1003</v>
      </c>
    </row>
    <row r="349" spans="1:14">
      <c r="A349" s="46" t="s">
        <v>368</v>
      </c>
      <c r="B349" s="46"/>
      <c r="C349" s="46" t="s">
        <v>122</v>
      </c>
      <c r="D349" s="46" t="s">
        <v>1004</v>
      </c>
      <c r="E349" s="46" t="s">
        <v>384</v>
      </c>
      <c r="F349" s="46" t="s">
        <v>380</v>
      </c>
      <c r="G349" s="46" t="s">
        <v>381</v>
      </c>
      <c r="H349" s="46" t="s">
        <v>1005</v>
      </c>
      <c r="I349" s="46" t="s">
        <v>1005</v>
      </c>
      <c r="J349" s="46" t="s">
        <v>382</v>
      </c>
      <c r="K349" s="47">
        <v>424</v>
      </c>
      <c r="L349" s="46"/>
      <c r="M349" s="46"/>
      <c r="N349" s="48" t="s">
        <v>1006</v>
      </c>
    </row>
    <row r="350" spans="1:14">
      <c r="A350" s="46" t="s">
        <v>368</v>
      </c>
      <c r="B350" s="46"/>
      <c r="C350" s="46" t="s">
        <v>122</v>
      </c>
      <c r="D350" s="46" t="s">
        <v>1004</v>
      </c>
      <c r="E350" s="46" t="s">
        <v>384</v>
      </c>
      <c r="F350" s="46" t="s">
        <v>380</v>
      </c>
      <c r="G350" s="46" t="s">
        <v>381</v>
      </c>
      <c r="H350" s="46" t="s">
        <v>1005</v>
      </c>
      <c r="I350" s="46" t="s">
        <v>1005</v>
      </c>
      <c r="J350" s="46" t="s">
        <v>382</v>
      </c>
      <c r="K350" s="47">
        <v>424</v>
      </c>
      <c r="L350" s="46"/>
      <c r="M350" s="46"/>
      <c r="N350" s="48" t="s">
        <v>1007</v>
      </c>
    </row>
    <row r="351" spans="1:14">
      <c r="A351" s="46" t="s">
        <v>368</v>
      </c>
      <c r="B351" s="46"/>
      <c r="C351" s="46" t="s">
        <v>122</v>
      </c>
      <c r="D351" s="46" t="s">
        <v>1008</v>
      </c>
      <c r="E351" s="46" t="s">
        <v>384</v>
      </c>
      <c r="F351" s="46" t="s">
        <v>380</v>
      </c>
      <c r="G351" s="46" t="s">
        <v>381</v>
      </c>
      <c r="H351" s="46" t="s">
        <v>1009</v>
      </c>
      <c r="I351" s="46" t="s">
        <v>1009</v>
      </c>
      <c r="J351" s="46" t="s">
        <v>382</v>
      </c>
      <c r="K351" s="47">
        <v>424</v>
      </c>
      <c r="L351" s="46"/>
      <c r="M351" s="46"/>
      <c r="N351" s="48" t="s">
        <v>1010</v>
      </c>
    </row>
    <row r="352" spans="1:14">
      <c r="A352" s="46" t="s">
        <v>368</v>
      </c>
      <c r="B352" s="46"/>
      <c r="C352" s="46" t="s">
        <v>122</v>
      </c>
      <c r="D352" s="46" t="s">
        <v>1008</v>
      </c>
      <c r="E352" s="46" t="s">
        <v>384</v>
      </c>
      <c r="F352" s="46" t="s">
        <v>380</v>
      </c>
      <c r="G352" s="46" t="s">
        <v>381</v>
      </c>
      <c r="H352" s="46" t="s">
        <v>1009</v>
      </c>
      <c r="I352" s="46" t="s">
        <v>1009</v>
      </c>
      <c r="J352" s="46" t="s">
        <v>382</v>
      </c>
      <c r="K352" s="47">
        <v>424</v>
      </c>
      <c r="L352" s="46"/>
      <c r="M352" s="46"/>
      <c r="N352" s="48" t="s">
        <v>1011</v>
      </c>
    </row>
    <row r="353" spans="1:14">
      <c r="A353" s="46" t="s">
        <v>368</v>
      </c>
      <c r="B353" s="46"/>
      <c r="C353" s="46" t="s">
        <v>122</v>
      </c>
      <c r="D353" s="46" t="s">
        <v>1012</v>
      </c>
      <c r="E353" s="46" t="s">
        <v>384</v>
      </c>
      <c r="F353" s="46" t="s">
        <v>380</v>
      </c>
      <c r="G353" s="46" t="s">
        <v>381</v>
      </c>
      <c r="H353" s="46" t="s">
        <v>1013</v>
      </c>
      <c r="I353" s="46" t="s">
        <v>1013</v>
      </c>
      <c r="J353" s="46" t="s">
        <v>382</v>
      </c>
      <c r="K353" s="47">
        <v>424</v>
      </c>
      <c r="L353" s="46"/>
      <c r="M353" s="46"/>
      <c r="N353" s="48" t="s">
        <v>1014</v>
      </c>
    </row>
    <row r="354" spans="1:14">
      <c r="A354" s="46" t="s">
        <v>368</v>
      </c>
      <c r="B354" s="46"/>
      <c r="C354" s="46" t="s">
        <v>122</v>
      </c>
      <c r="D354" s="46" t="s">
        <v>1012</v>
      </c>
      <c r="E354" s="46" t="s">
        <v>384</v>
      </c>
      <c r="F354" s="46" t="s">
        <v>380</v>
      </c>
      <c r="G354" s="46" t="s">
        <v>381</v>
      </c>
      <c r="H354" s="46" t="s">
        <v>1013</v>
      </c>
      <c r="I354" s="46" t="s">
        <v>1013</v>
      </c>
      <c r="J354" s="46" t="s">
        <v>382</v>
      </c>
      <c r="K354" s="47">
        <v>424</v>
      </c>
      <c r="L354" s="46"/>
      <c r="M354" s="46"/>
      <c r="N354" s="48" t="s">
        <v>1015</v>
      </c>
    </row>
    <row r="355" spans="1:14">
      <c r="A355" s="46" t="s">
        <v>368</v>
      </c>
      <c r="B355" s="46"/>
      <c r="C355" s="46" t="s">
        <v>122</v>
      </c>
      <c r="D355" s="46" t="s">
        <v>1016</v>
      </c>
      <c r="E355" s="46" t="s">
        <v>384</v>
      </c>
      <c r="F355" s="46" t="s">
        <v>380</v>
      </c>
      <c r="G355" s="46" t="s">
        <v>381</v>
      </c>
      <c r="H355" s="46" t="s">
        <v>1017</v>
      </c>
      <c r="I355" s="46" t="s">
        <v>1017</v>
      </c>
      <c r="J355" s="46" t="s">
        <v>382</v>
      </c>
      <c r="K355" s="47">
        <v>424</v>
      </c>
      <c r="L355" s="46"/>
      <c r="M355" s="46"/>
      <c r="N355" s="48" t="s">
        <v>1018</v>
      </c>
    </row>
    <row r="356" spans="1:14">
      <c r="A356" s="46" t="s">
        <v>368</v>
      </c>
      <c r="B356" s="46"/>
      <c r="C356" s="46" t="s">
        <v>122</v>
      </c>
      <c r="D356" s="46" t="s">
        <v>1016</v>
      </c>
      <c r="E356" s="46" t="s">
        <v>384</v>
      </c>
      <c r="F356" s="46" t="s">
        <v>380</v>
      </c>
      <c r="G356" s="46" t="s">
        <v>381</v>
      </c>
      <c r="H356" s="46" t="s">
        <v>1017</v>
      </c>
      <c r="I356" s="46" t="s">
        <v>1017</v>
      </c>
      <c r="J356" s="46" t="s">
        <v>382</v>
      </c>
      <c r="K356" s="47">
        <v>424</v>
      </c>
      <c r="L356" s="46"/>
      <c r="M356" s="46"/>
      <c r="N356" s="48" t="s">
        <v>1019</v>
      </c>
    </row>
    <row r="357" spans="1:14">
      <c r="A357" s="46" t="s">
        <v>368</v>
      </c>
      <c r="B357" s="46"/>
      <c r="C357" s="46" t="s">
        <v>122</v>
      </c>
      <c r="D357" s="46" t="s">
        <v>1020</v>
      </c>
      <c r="E357" s="46" t="s">
        <v>384</v>
      </c>
      <c r="F357" s="46" t="s">
        <v>380</v>
      </c>
      <c r="G357" s="46" t="s">
        <v>381</v>
      </c>
      <c r="H357" s="46" t="s">
        <v>1021</v>
      </c>
      <c r="I357" s="46" t="s">
        <v>1021</v>
      </c>
      <c r="J357" s="46" t="s">
        <v>382</v>
      </c>
      <c r="K357" s="47">
        <v>424</v>
      </c>
      <c r="L357" s="46"/>
      <c r="M357" s="46"/>
      <c r="N357" s="48" t="s">
        <v>1022</v>
      </c>
    </row>
    <row r="358" spans="1:14">
      <c r="A358" s="46" t="s">
        <v>368</v>
      </c>
      <c r="B358" s="46"/>
      <c r="C358" s="46" t="s">
        <v>122</v>
      </c>
      <c r="D358" s="46" t="s">
        <v>1020</v>
      </c>
      <c r="E358" s="46" t="s">
        <v>384</v>
      </c>
      <c r="F358" s="46" t="s">
        <v>380</v>
      </c>
      <c r="G358" s="46" t="s">
        <v>381</v>
      </c>
      <c r="H358" s="46" t="s">
        <v>1021</v>
      </c>
      <c r="I358" s="46" t="s">
        <v>1021</v>
      </c>
      <c r="J358" s="46" t="s">
        <v>382</v>
      </c>
      <c r="K358" s="47">
        <v>424</v>
      </c>
      <c r="L358" s="46"/>
      <c r="M358" s="46"/>
      <c r="N358" s="48" t="s">
        <v>1023</v>
      </c>
    </row>
    <row r="359" spans="1:14">
      <c r="A359" s="46" t="s">
        <v>368</v>
      </c>
      <c r="B359" s="46"/>
      <c r="C359" s="46" t="s">
        <v>122</v>
      </c>
      <c r="D359" s="46" t="s">
        <v>1024</v>
      </c>
      <c r="E359" s="46" t="s">
        <v>384</v>
      </c>
      <c r="F359" s="46" t="s">
        <v>380</v>
      </c>
      <c r="G359" s="46" t="s">
        <v>381</v>
      </c>
      <c r="H359" s="46" t="s">
        <v>1025</v>
      </c>
      <c r="I359" s="46" t="s">
        <v>1025</v>
      </c>
      <c r="J359" s="46" t="s">
        <v>382</v>
      </c>
      <c r="K359" s="47">
        <v>424</v>
      </c>
      <c r="L359" s="46"/>
      <c r="M359" s="46"/>
      <c r="N359" s="48" t="s">
        <v>1026</v>
      </c>
    </row>
    <row r="360" spans="1:14">
      <c r="A360" s="46" t="s">
        <v>368</v>
      </c>
      <c r="B360" s="46"/>
      <c r="C360" s="46" t="s">
        <v>122</v>
      </c>
      <c r="D360" s="46" t="s">
        <v>1024</v>
      </c>
      <c r="E360" s="46" t="s">
        <v>384</v>
      </c>
      <c r="F360" s="46" t="s">
        <v>380</v>
      </c>
      <c r="G360" s="46" t="s">
        <v>381</v>
      </c>
      <c r="H360" s="46" t="s">
        <v>1025</v>
      </c>
      <c r="I360" s="46" t="s">
        <v>1025</v>
      </c>
      <c r="J360" s="46" t="s">
        <v>382</v>
      </c>
      <c r="K360" s="47">
        <v>424</v>
      </c>
      <c r="L360" s="46"/>
      <c r="M360" s="46"/>
      <c r="N360" s="48" t="s">
        <v>1027</v>
      </c>
    </row>
    <row r="361" spans="1:14">
      <c r="A361" s="46" t="s">
        <v>368</v>
      </c>
      <c r="B361" s="46"/>
      <c r="C361" s="46" t="s">
        <v>122</v>
      </c>
      <c r="D361" s="46" t="s">
        <v>1028</v>
      </c>
      <c r="E361" s="46" t="s">
        <v>384</v>
      </c>
      <c r="F361" s="46" t="s">
        <v>380</v>
      </c>
      <c r="G361" s="46" t="s">
        <v>381</v>
      </c>
      <c r="H361" s="46" t="s">
        <v>1029</v>
      </c>
      <c r="I361" s="46" t="s">
        <v>1029</v>
      </c>
      <c r="J361" s="46" t="s">
        <v>382</v>
      </c>
      <c r="K361" s="47">
        <v>424</v>
      </c>
      <c r="L361" s="46"/>
      <c r="M361" s="46"/>
      <c r="N361" s="48" t="s">
        <v>1030</v>
      </c>
    </row>
    <row r="362" spans="1:14">
      <c r="A362" s="46" t="s">
        <v>368</v>
      </c>
      <c r="B362" s="46"/>
      <c r="C362" s="46" t="s">
        <v>122</v>
      </c>
      <c r="D362" s="46" t="s">
        <v>1028</v>
      </c>
      <c r="E362" s="46" t="s">
        <v>384</v>
      </c>
      <c r="F362" s="46" t="s">
        <v>380</v>
      </c>
      <c r="G362" s="46" t="s">
        <v>381</v>
      </c>
      <c r="H362" s="46" t="s">
        <v>1029</v>
      </c>
      <c r="I362" s="46" t="s">
        <v>1029</v>
      </c>
      <c r="J362" s="46" t="s">
        <v>382</v>
      </c>
      <c r="K362" s="47">
        <v>424</v>
      </c>
      <c r="L362" s="46"/>
      <c r="M362" s="46"/>
      <c r="N362" s="48" t="s">
        <v>1031</v>
      </c>
    </row>
    <row r="363" spans="1:14">
      <c r="A363" s="46" t="s">
        <v>368</v>
      </c>
      <c r="B363" s="46"/>
      <c r="C363" s="46" t="s">
        <v>122</v>
      </c>
      <c r="D363" s="46" t="s">
        <v>1032</v>
      </c>
      <c r="E363" s="46" t="s">
        <v>384</v>
      </c>
      <c r="F363" s="46" t="s">
        <v>380</v>
      </c>
      <c r="G363" s="46" t="s">
        <v>381</v>
      </c>
      <c r="H363" s="46" t="s">
        <v>1033</v>
      </c>
      <c r="I363" s="46" t="s">
        <v>1033</v>
      </c>
      <c r="J363" s="46" t="s">
        <v>382</v>
      </c>
      <c r="K363" s="47">
        <v>424</v>
      </c>
      <c r="L363" s="46"/>
      <c r="M363" s="46"/>
      <c r="N363" s="48" t="s">
        <v>1034</v>
      </c>
    </row>
    <row r="364" spans="1:14">
      <c r="A364" s="46" t="s">
        <v>368</v>
      </c>
      <c r="B364" s="46"/>
      <c r="C364" s="46" t="s">
        <v>122</v>
      </c>
      <c r="D364" s="46" t="s">
        <v>1032</v>
      </c>
      <c r="E364" s="46" t="s">
        <v>384</v>
      </c>
      <c r="F364" s="46" t="s">
        <v>380</v>
      </c>
      <c r="G364" s="46" t="s">
        <v>381</v>
      </c>
      <c r="H364" s="46" t="s">
        <v>1033</v>
      </c>
      <c r="I364" s="46" t="s">
        <v>1033</v>
      </c>
      <c r="J364" s="46" t="s">
        <v>382</v>
      </c>
      <c r="K364" s="47">
        <v>424</v>
      </c>
      <c r="L364" s="46"/>
      <c r="M364" s="46"/>
      <c r="N364" s="48" t="s">
        <v>1035</v>
      </c>
    </row>
    <row r="365" spans="1:14">
      <c r="A365" s="46" t="s">
        <v>368</v>
      </c>
      <c r="B365" s="46"/>
      <c r="C365" s="46" t="s">
        <v>122</v>
      </c>
      <c r="D365" s="46" t="s">
        <v>1036</v>
      </c>
      <c r="E365" s="46" t="s">
        <v>384</v>
      </c>
      <c r="F365" s="46" t="s">
        <v>380</v>
      </c>
      <c r="G365" s="46" t="s">
        <v>381</v>
      </c>
      <c r="H365" s="46" t="s">
        <v>1037</v>
      </c>
      <c r="I365" s="46" t="s">
        <v>1037</v>
      </c>
      <c r="J365" s="46" t="s">
        <v>382</v>
      </c>
      <c r="K365" s="47">
        <v>424</v>
      </c>
      <c r="L365" s="46"/>
      <c r="M365" s="46"/>
      <c r="N365" s="48" t="s">
        <v>1038</v>
      </c>
    </row>
    <row r="366" spans="1:14">
      <c r="A366" s="46" t="s">
        <v>368</v>
      </c>
      <c r="B366" s="46"/>
      <c r="C366" s="46" t="s">
        <v>122</v>
      </c>
      <c r="D366" s="46" t="s">
        <v>1036</v>
      </c>
      <c r="E366" s="46" t="s">
        <v>384</v>
      </c>
      <c r="F366" s="46" t="s">
        <v>380</v>
      </c>
      <c r="G366" s="46" t="s">
        <v>381</v>
      </c>
      <c r="H366" s="46" t="s">
        <v>1037</v>
      </c>
      <c r="I366" s="46" t="s">
        <v>1037</v>
      </c>
      <c r="J366" s="46" t="s">
        <v>382</v>
      </c>
      <c r="K366" s="47">
        <v>424</v>
      </c>
      <c r="L366" s="46"/>
      <c r="M366" s="46"/>
      <c r="N366" s="48" t="s">
        <v>1039</v>
      </c>
    </row>
    <row r="367" spans="1:14">
      <c r="A367" s="46" t="s">
        <v>368</v>
      </c>
      <c r="B367" s="46"/>
      <c r="C367" s="46" t="s">
        <v>122</v>
      </c>
      <c r="D367" s="46" t="s">
        <v>1040</v>
      </c>
      <c r="E367" s="46" t="s">
        <v>384</v>
      </c>
      <c r="F367" s="46" t="s">
        <v>380</v>
      </c>
      <c r="G367" s="46" t="s">
        <v>381</v>
      </c>
      <c r="H367" s="46" t="s">
        <v>1041</v>
      </c>
      <c r="I367" s="46" t="s">
        <v>1041</v>
      </c>
      <c r="J367" s="46" t="s">
        <v>382</v>
      </c>
      <c r="K367" s="47">
        <v>424</v>
      </c>
      <c r="L367" s="46"/>
      <c r="M367" s="46"/>
      <c r="N367" s="48" t="s">
        <v>1042</v>
      </c>
    </row>
    <row r="368" spans="1:14">
      <c r="A368" s="46" t="s">
        <v>368</v>
      </c>
      <c r="B368" s="46"/>
      <c r="C368" s="46" t="s">
        <v>122</v>
      </c>
      <c r="D368" s="46" t="s">
        <v>1040</v>
      </c>
      <c r="E368" s="46" t="s">
        <v>384</v>
      </c>
      <c r="F368" s="46" t="s">
        <v>380</v>
      </c>
      <c r="G368" s="46" t="s">
        <v>381</v>
      </c>
      <c r="H368" s="46" t="s">
        <v>1041</v>
      </c>
      <c r="I368" s="46" t="s">
        <v>1041</v>
      </c>
      <c r="J368" s="46" t="s">
        <v>382</v>
      </c>
      <c r="K368" s="47">
        <v>424</v>
      </c>
      <c r="L368" s="46"/>
      <c r="M368" s="46"/>
      <c r="N368" s="48" t="s">
        <v>1043</v>
      </c>
    </row>
    <row r="369" spans="1:14">
      <c r="A369" s="46" t="s">
        <v>368</v>
      </c>
      <c r="B369" s="46"/>
      <c r="C369" s="46" t="s">
        <v>122</v>
      </c>
      <c r="D369" s="46" t="s">
        <v>1044</v>
      </c>
      <c r="E369" s="46" t="s">
        <v>384</v>
      </c>
      <c r="F369" s="46" t="s">
        <v>380</v>
      </c>
      <c r="G369" s="46" t="s">
        <v>381</v>
      </c>
      <c r="H369" s="46" t="s">
        <v>1045</v>
      </c>
      <c r="I369" s="46" t="s">
        <v>1045</v>
      </c>
      <c r="J369" s="46" t="s">
        <v>382</v>
      </c>
      <c r="K369" s="47">
        <v>424</v>
      </c>
      <c r="L369" s="46"/>
      <c r="M369" s="46"/>
      <c r="N369" s="48" t="s">
        <v>1046</v>
      </c>
    </row>
    <row r="370" spans="1:14">
      <c r="A370" s="46" t="s">
        <v>368</v>
      </c>
      <c r="B370" s="46"/>
      <c r="C370" s="46" t="s">
        <v>122</v>
      </c>
      <c r="D370" s="46" t="s">
        <v>1044</v>
      </c>
      <c r="E370" s="46" t="s">
        <v>384</v>
      </c>
      <c r="F370" s="46" t="s">
        <v>380</v>
      </c>
      <c r="G370" s="46" t="s">
        <v>381</v>
      </c>
      <c r="H370" s="46" t="s">
        <v>1045</v>
      </c>
      <c r="I370" s="46" t="s">
        <v>1045</v>
      </c>
      <c r="J370" s="46" t="s">
        <v>382</v>
      </c>
      <c r="K370" s="47">
        <v>424</v>
      </c>
      <c r="L370" s="46"/>
      <c r="M370" s="46"/>
      <c r="N370" s="48" t="s">
        <v>1047</v>
      </c>
    </row>
    <row r="371" spans="1:14">
      <c r="A371" s="46" t="s">
        <v>368</v>
      </c>
      <c r="B371" s="46"/>
      <c r="C371" s="46" t="s">
        <v>122</v>
      </c>
      <c r="D371" s="46" t="s">
        <v>1048</v>
      </c>
      <c r="E371" s="46" t="s">
        <v>384</v>
      </c>
      <c r="F371" s="46" t="s">
        <v>380</v>
      </c>
      <c r="G371" s="46" t="s">
        <v>381</v>
      </c>
      <c r="H371" s="46" t="s">
        <v>1049</v>
      </c>
      <c r="I371" s="46" t="s">
        <v>1049</v>
      </c>
      <c r="J371" s="46" t="s">
        <v>382</v>
      </c>
      <c r="K371" s="47">
        <v>424</v>
      </c>
      <c r="L371" s="46"/>
      <c r="M371" s="46"/>
      <c r="N371" s="48" t="s">
        <v>1050</v>
      </c>
    </row>
    <row r="372" spans="1:14">
      <c r="A372" s="46" t="s">
        <v>368</v>
      </c>
      <c r="B372" s="46"/>
      <c r="C372" s="46" t="s">
        <v>122</v>
      </c>
      <c r="D372" s="46" t="s">
        <v>1048</v>
      </c>
      <c r="E372" s="46" t="s">
        <v>384</v>
      </c>
      <c r="F372" s="46" t="s">
        <v>380</v>
      </c>
      <c r="G372" s="46" t="s">
        <v>381</v>
      </c>
      <c r="H372" s="46" t="s">
        <v>1049</v>
      </c>
      <c r="I372" s="46" t="s">
        <v>1049</v>
      </c>
      <c r="J372" s="46" t="s">
        <v>382</v>
      </c>
      <c r="K372" s="47">
        <v>424</v>
      </c>
      <c r="L372" s="46"/>
      <c r="M372" s="46"/>
      <c r="N372" s="48" t="s">
        <v>1051</v>
      </c>
    </row>
    <row r="373" spans="1:14">
      <c r="A373" s="46" t="s">
        <v>368</v>
      </c>
      <c r="B373" s="46"/>
      <c r="C373" s="46" t="s">
        <v>122</v>
      </c>
      <c r="D373" s="46" t="s">
        <v>1052</v>
      </c>
      <c r="E373" s="46" t="s">
        <v>384</v>
      </c>
      <c r="F373" s="46" t="s">
        <v>380</v>
      </c>
      <c r="G373" s="46" t="s">
        <v>381</v>
      </c>
      <c r="H373" s="46" t="s">
        <v>1053</v>
      </c>
      <c r="I373" s="46" t="s">
        <v>1053</v>
      </c>
      <c r="J373" s="46" t="s">
        <v>382</v>
      </c>
      <c r="K373" s="47">
        <v>424</v>
      </c>
      <c r="L373" s="46"/>
      <c r="M373" s="46"/>
      <c r="N373" s="48" t="s">
        <v>1054</v>
      </c>
    </row>
    <row r="374" spans="1:14">
      <c r="A374" s="46" t="s">
        <v>368</v>
      </c>
      <c r="B374" s="46"/>
      <c r="C374" s="46" t="s">
        <v>122</v>
      </c>
      <c r="D374" s="46" t="s">
        <v>1052</v>
      </c>
      <c r="E374" s="46" t="s">
        <v>384</v>
      </c>
      <c r="F374" s="46" t="s">
        <v>380</v>
      </c>
      <c r="G374" s="46" t="s">
        <v>381</v>
      </c>
      <c r="H374" s="46" t="s">
        <v>1053</v>
      </c>
      <c r="I374" s="46" t="s">
        <v>1053</v>
      </c>
      <c r="J374" s="46" t="s">
        <v>382</v>
      </c>
      <c r="K374" s="47">
        <v>424</v>
      </c>
      <c r="L374" s="46"/>
      <c r="M374" s="46"/>
      <c r="N374" s="48" t="s">
        <v>1055</v>
      </c>
    </row>
    <row r="375" spans="1:14">
      <c r="A375" s="46" t="s">
        <v>368</v>
      </c>
      <c r="B375" s="46"/>
      <c r="C375" s="46" t="s">
        <v>122</v>
      </c>
      <c r="D375" s="46" t="s">
        <v>1056</v>
      </c>
      <c r="E375" s="46" t="s">
        <v>384</v>
      </c>
      <c r="F375" s="46" t="s">
        <v>380</v>
      </c>
      <c r="G375" s="46" t="s">
        <v>381</v>
      </c>
      <c r="H375" s="46" t="s">
        <v>1057</v>
      </c>
      <c r="I375" s="46" t="s">
        <v>1057</v>
      </c>
      <c r="J375" s="46" t="s">
        <v>382</v>
      </c>
      <c r="K375" s="47">
        <v>424</v>
      </c>
      <c r="L375" s="46"/>
      <c r="M375" s="46"/>
      <c r="N375" s="48" t="s">
        <v>1058</v>
      </c>
    </row>
    <row r="376" spans="1:14">
      <c r="A376" s="46" t="s">
        <v>368</v>
      </c>
      <c r="B376" s="46"/>
      <c r="C376" s="46" t="s">
        <v>122</v>
      </c>
      <c r="D376" s="46" t="s">
        <v>1056</v>
      </c>
      <c r="E376" s="46" t="s">
        <v>384</v>
      </c>
      <c r="F376" s="46" t="s">
        <v>380</v>
      </c>
      <c r="G376" s="46" t="s">
        <v>381</v>
      </c>
      <c r="H376" s="46" t="s">
        <v>1057</v>
      </c>
      <c r="I376" s="46" t="s">
        <v>1057</v>
      </c>
      <c r="J376" s="46" t="s">
        <v>382</v>
      </c>
      <c r="K376" s="47">
        <v>424</v>
      </c>
      <c r="L376" s="46"/>
      <c r="M376" s="46"/>
      <c r="N376" s="48" t="s">
        <v>1059</v>
      </c>
    </row>
    <row r="377" spans="1:14">
      <c r="A377" s="46" t="s">
        <v>368</v>
      </c>
      <c r="B377" s="46"/>
      <c r="C377" s="46" t="s">
        <v>122</v>
      </c>
      <c r="D377" s="46" t="s">
        <v>1060</v>
      </c>
      <c r="E377" s="46" t="s">
        <v>384</v>
      </c>
      <c r="F377" s="46" t="s">
        <v>380</v>
      </c>
      <c r="G377" s="46" t="s">
        <v>381</v>
      </c>
      <c r="H377" s="46" t="s">
        <v>1061</v>
      </c>
      <c r="I377" s="46" t="s">
        <v>1061</v>
      </c>
      <c r="J377" s="46" t="s">
        <v>382</v>
      </c>
      <c r="K377" s="47">
        <v>424</v>
      </c>
      <c r="L377" s="46"/>
      <c r="M377" s="46"/>
      <c r="N377" s="48" t="s">
        <v>1062</v>
      </c>
    </row>
    <row r="378" spans="1:14">
      <c r="A378" s="46" t="s">
        <v>368</v>
      </c>
      <c r="B378" s="46"/>
      <c r="C378" s="46" t="s">
        <v>122</v>
      </c>
      <c r="D378" s="46" t="s">
        <v>1060</v>
      </c>
      <c r="E378" s="46" t="s">
        <v>384</v>
      </c>
      <c r="F378" s="46" t="s">
        <v>380</v>
      </c>
      <c r="G378" s="46" t="s">
        <v>381</v>
      </c>
      <c r="H378" s="46" t="s">
        <v>1061</v>
      </c>
      <c r="I378" s="46" t="s">
        <v>1061</v>
      </c>
      <c r="J378" s="46" t="s">
        <v>382</v>
      </c>
      <c r="K378" s="47">
        <v>424</v>
      </c>
      <c r="L378" s="46"/>
      <c r="M378" s="46"/>
      <c r="N378" s="48" t="s">
        <v>1063</v>
      </c>
    </row>
    <row r="379" spans="1:14">
      <c r="A379" s="46" t="s">
        <v>368</v>
      </c>
      <c r="B379" s="46"/>
      <c r="C379" s="46" t="s">
        <v>122</v>
      </c>
      <c r="D379" s="46" t="s">
        <v>1064</v>
      </c>
      <c r="E379" s="46" t="s">
        <v>384</v>
      </c>
      <c r="F379" s="46" t="s">
        <v>380</v>
      </c>
      <c r="G379" s="46" t="s">
        <v>381</v>
      </c>
      <c r="H379" s="46" t="s">
        <v>1065</v>
      </c>
      <c r="I379" s="46" t="s">
        <v>1065</v>
      </c>
      <c r="J379" s="46" t="s">
        <v>382</v>
      </c>
      <c r="K379" s="47">
        <v>424</v>
      </c>
      <c r="L379" s="46"/>
      <c r="M379" s="46"/>
      <c r="N379" s="48" t="s">
        <v>1066</v>
      </c>
    </row>
    <row r="380" spans="1:14">
      <c r="A380" s="46" t="s">
        <v>368</v>
      </c>
      <c r="B380" s="46"/>
      <c r="C380" s="46" t="s">
        <v>122</v>
      </c>
      <c r="D380" s="46" t="s">
        <v>1064</v>
      </c>
      <c r="E380" s="46" t="s">
        <v>384</v>
      </c>
      <c r="F380" s="46" t="s">
        <v>380</v>
      </c>
      <c r="G380" s="46" t="s">
        <v>381</v>
      </c>
      <c r="H380" s="46" t="s">
        <v>1065</v>
      </c>
      <c r="I380" s="46" t="s">
        <v>1065</v>
      </c>
      <c r="J380" s="46" t="s">
        <v>382</v>
      </c>
      <c r="K380" s="47">
        <v>424</v>
      </c>
      <c r="L380" s="46"/>
      <c r="M380" s="46"/>
      <c r="N380" s="48" t="s">
        <v>1067</v>
      </c>
    </row>
    <row r="381" spans="1:14">
      <c r="A381" s="46" t="s">
        <v>368</v>
      </c>
      <c r="B381" s="46"/>
      <c r="C381" s="46" t="s">
        <v>122</v>
      </c>
      <c r="D381" s="46" t="s">
        <v>1068</v>
      </c>
      <c r="E381" s="46" t="s">
        <v>384</v>
      </c>
      <c r="F381" s="46" t="s">
        <v>380</v>
      </c>
      <c r="G381" s="46" t="s">
        <v>381</v>
      </c>
      <c r="H381" s="46" t="s">
        <v>1069</v>
      </c>
      <c r="I381" s="46" t="s">
        <v>1069</v>
      </c>
      <c r="J381" s="46" t="s">
        <v>382</v>
      </c>
      <c r="K381" s="47">
        <v>424</v>
      </c>
      <c r="L381" s="46"/>
      <c r="M381" s="46"/>
      <c r="N381" s="48" t="s">
        <v>1070</v>
      </c>
    </row>
    <row r="382" spans="1:14">
      <c r="A382" s="46" t="s">
        <v>368</v>
      </c>
      <c r="B382" s="46"/>
      <c r="C382" s="46" t="s">
        <v>122</v>
      </c>
      <c r="D382" s="46" t="s">
        <v>1068</v>
      </c>
      <c r="E382" s="46" t="s">
        <v>384</v>
      </c>
      <c r="F382" s="46" t="s">
        <v>380</v>
      </c>
      <c r="G382" s="46" t="s">
        <v>381</v>
      </c>
      <c r="H382" s="46" t="s">
        <v>1069</v>
      </c>
      <c r="I382" s="46" t="s">
        <v>1069</v>
      </c>
      <c r="J382" s="46" t="s">
        <v>382</v>
      </c>
      <c r="K382" s="47">
        <v>424</v>
      </c>
      <c r="L382" s="46"/>
      <c r="M382" s="46"/>
      <c r="N382" s="48" t="s">
        <v>1071</v>
      </c>
    </row>
    <row r="383" spans="1:14">
      <c r="A383" s="46" t="s">
        <v>368</v>
      </c>
      <c r="B383" s="46"/>
      <c r="C383" s="46" t="s">
        <v>122</v>
      </c>
      <c r="D383" s="46" t="s">
        <v>1072</v>
      </c>
      <c r="E383" s="46" t="s">
        <v>384</v>
      </c>
      <c r="F383" s="46" t="s">
        <v>380</v>
      </c>
      <c r="G383" s="46" t="s">
        <v>381</v>
      </c>
      <c r="H383" s="46" t="s">
        <v>1073</v>
      </c>
      <c r="I383" s="46" t="s">
        <v>1073</v>
      </c>
      <c r="J383" s="46" t="s">
        <v>382</v>
      </c>
      <c r="K383" s="47">
        <v>424</v>
      </c>
      <c r="L383" s="46"/>
      <c r="M383" s="46"/>
      <c r="N383" s="48" t="s">
        <v>1074</v>
      </c>
    </row>
    <row r="384" spans="1:14">
      <c r="A384" s="46" t="s">
        <v>368</v>
      </c>
      <c r="B384" s="46"/>
      <c r="C384" s="46" t="s">
        <v>122</v>
      </c>
      <c r="D384" s="46" t="s">
        <v>1072</v>
      </c>
      <c r="E384" s="46" t="s">
        <v>384</v>
      </c>
      <c r="F384" s="46" t="s">
        <v>380</v>
      </c>
      <c r="G384" s="46" t="s">
        <v>381</v>
      </c>
      <c r="H384" s="46" t="s">
        <v>1073</v>
      </c>
      <c r="I384" s="46" t="s">
        <v>1073</v>
      </c>
      <c r="J384" s="46" t="s">
        <v>382</v>
      </c>
      <c r="K384" s="47">
        <v>424</v>
      </c>
      <c r="L384" s="46"/>
      <c r="M384" s="46"/>
      <c r="N384" s="48" t="s">
        <v>1075</v>
      </c>
    </row>
    <row r="385" spans="1:14">
      <c r="A385" s="46" t="s">
        <v>368</v>
      </c>
      <c r="B385" s="46"/>
      <c r="C385" s="46" t="s">
        <v>122</v>
      </c>
      <c r="D385" s="46" t="s">
        <v>1076</v>
      </c>
      <c r="E385" s="46" t="s">
        <v>384</v>
      </c>
      <c r="F385" s="46" t="s">
        <v>380</v>
      </c>
      <c r="G385" s="46" t="s">
        <v>381</v>
      </c>
      <c r="H385" s="46" t="s">
        <v>1077</v>
      </c>
      <c r="I385" s="46" t="s">
        <v>1077</v>
      </c>
      <c r="J385" s="46" t="s">
        <v>382</v>
      </c>
      <c r="K385" s="47">
        <v>444</v>
      </c>
      <c r="L385" s="46"/>
      <c r="M385" s="46"/>
      <c r="N385" s="48" t="s">
        <v>1078</v>
      </c>
    </row>
    <row r="386" spans="1:14">
      <c r="A386" s="46" t="s">
        <v>368</v>
      </c>
      <c r="B386" s="46"/>
      <c r="C386" s="46" t="s">
        <v>122</v>
      </c>
      <c r="D386" s="46" t="s">
        <v>1076</v>
      </c>
      <c r="E386" s="46" t="s">
        <v>384</v>
      </c>
      <c r="F386" s="46" t="s">
        <v>380</v>
      </c>
      <c r="G386" s="46" t="s">
        <v>381</v>
      </c>
      <c r="H386" s="46" t="s">
        <v>1077</v>
      </c>
      <c r="I386" s="46" t="s">
        <v>1077</v>
      </c>
      <c r="J386" s="46" t="s">
        <v>382</v>
      </c>
      <c r="K386" s="47">
        <v>444</v>
      </c>
      <c r="L386" s="46"/>
      <c r="M386" s="46"/>
      <c r="N386" s="48" t="s">
        <v>1079</v>
      </c>
    </row>
    <row r="387" spans="1:14">
      <c r="A387" s="46" t="s">
        <v>368</v>
      </c>
      <c r="B387" s="46"/>
      <c r="C387" s="46" t="s">
        <v>122</v>
      </c>
      <c r="D387" s="46" t="s">
        <v>1080</v>
      </c>
      <c r="E387" s="46" t="s">
        <v>384</v>
      </c>
      <c r="F387" s="46" t="s">
        <v>380</v>
      </c>
      <c r="G387" s="46" t="s">
        <v>381</v>
      </c>
      <c r="H387" s="46" t="s">
        <v>1081</v>
      </c>
      <c r="I387" s="46" t="s">
        <v>1081</v>
      </c>
      <c r="J387" s="46" t="s">
        <v>382</v>
      </c>
      <c r="K387" s="47">
        <v>444</v>
      </c>
      <c r="L387" s="46"/>
      <c r="M387" s="46"/>
      <c r="N387" s="48" t="s">
        <v>1082</v>
      </c>
    </row>
    <row r="388" spans="1:14">
      <c r="A388" s="46" t="s">
        <v>368</v>
      </c>
      <c r="B388" s="46"/>
      <c r="C388" s="46" t="s">
        <v>122</v>
      </c>
      <c r="D388" s="46" t="s">
        <v>1080</v>
      </c>
      <c r="E388" s="46" t="s">
        <v>384</v>
      </c>
      <c r="F388" s="46" t="s">
        <v>380</v>
      </c>
      <c r="G388" s="46" t="s">
        <v>381</v>
      </c>
      <c r="H388" s="46" t="s">
        <v>1081</v>
      </c>
      <c r="I388" s="46" t="s">
        <v>1081</v>
      </c>
      <c r="J388" s="46" t="s">
        <v>382</v>
      </c>
      <c r="K388" s="47">
        <v>444</v>
      </c>
      <c r="L388" s="46"/>
      <c r="M388" s="46"/>
      <c r="N388" s="48" t="s">
        <v>1083</v>
      </c>
    </row>
    <row r="389" spans="1:14">
      <c r="A389" s="46" t="s">
        <v>368</v>
      </c>
      <c r="B389" s="46"/>
      <c r="C389" s="46" t="s">
        <v>122</v>
      </c>
      <c r="D389" s="46" t="s">
        <v>1084</v>
      </c>
      <c r="E389" s="46" t="s">
        <v>384</v>
      </c>
      <c r="F389" s="46" t="s">
        <v>380</v>
      </c>
      <c r="G389" s="46" t="s">
        <v>381</v>
      </c>
      <c r="H389" s="46" t="s">
        <v>1085</v>
      </c>
      <c r="I389" s="46" t="s">
        <v>1085</v>
      </c>
      <c r="J389" s="46" t="s">
        <v>382</v>
      </c>
      <c r="K389" s="47">
        <v>444</v>
      </c>
      <c r="L389" s="46"/>
      <c r="M389" s="46"/>
      <c r="N389" s="48" t="s">
        <v>1086</v>
      </c>
    </row>
    <row r="390" spans="1:14">
      <c r="A390" s="46" t="s">
        <v>368</v>
      </c>
      <c r="B390" s="46"/>
      <c r="C390" s="46" t="s">
        <v>122</v>
      </c>
      <c r="D390" s="46" t="s">
        <v>1084</v>
      </c>
      <c r="E390" s="46" t="s">
        <v>384</v>
      </c>
      <c r="F390" s="46" t="s">
        <v>380</v>
      </c>
      <c r="G390" s="46" t="s">
        <v>381</v>
      </c>
      <c r="H390" s="46" t="s">
        <v>1085</v>
      </c>
      <c r="I390" s="46" t="s">
        <v>1085</v>
      </c>
      <c r="J390" s="46" t="s">
        <v>382</v>
      </c>
      <c r="K390" s="47">
        <v>444</v>
      </c>
      <c r="L390" s="46"/>
      <c r="M390" s="46"/>
      <c r="N390" s="48" t="s">
        <v>1087</v>
      </c>
    </row>
    <row r="391" spans="1:14">
      <c r="A391" s="46" t="s">
        <v>368</v>
      </c>
      <c r="B391" s="46"/>
      <c r="C391" s="46" t="s">
        <v>122</v>
      </c>
      <c r="D391" s="46" t="s">
        <v>1088</v>
      </c>
      <c r="E391" s="46" t="s">
        <v>384</v>
      </c>
      <c r="F391" s="46" t="s">
        <v>380</v>
      </c>
      <c r="G391" s="46" t="s">
        <v>381</v>
      </c>
      <c r="H391" s="46" t="s">
        <v>1089</v>
      </c>
      <c r="I391" s="46" t="s">
        <v>1089</v>
      </c>
      <c r="J391" s="46" t="s">
        <v>382</v>
      </c>
      <c r="K391" s="47">
        <v>444</v>
      </c>
      <c r="L391" s="46"/>
      <c r="M391" s="46"/>
      <c r="N391" s="48" t="s">
        <v>1090</v>
      </c>
    </row>
    <row r="392" spans="1:14">
      <c r="A392" s="46" t="s">
        <v>368</v>
      </c>
      <c r="B392" s="46"/>
      <c r="C392" s="46" t="s">
        <v>122</v>
      </c>
      <c r="D392" s="46" t="s">
        <v>1088</v>
      </c>
      <c r="E392" s="46" t="s">
        <v>384</v>
      </c>
      <c r="F392" s="46" t="s">
        <v>380</v>
      </c>
      <c r="G392" s="46" t="s">
        <v>381</v>
      </c>
      <c r="H392" s="46" t="s">
        <v>1089</v>
      </c>
      <c r="I392" s="46" t="s">
        <v>1089</v>
      </c>
      <c r="J392" s="46" t="s">
        <v>382</v>
      </c>
      <c r="K392" s="47">
        <v>444</v>
      </c>
      <c r="L392" s="46"/>
      <c r="M392" s="46"/>
      <c r="N392" s="48" t="s">
        <v>1091</v>
      </c>
    </row>
    <row r="393" spans="1:14">
      <c r="A393" s="46" t="s">
        <v>368</v>
      </c>
      <c r="B393" s="46"/>
      <c r="C393" s="46" t="s">
        <v>122</v>
      </c>
      <c r="D393" s="46" t="s">
        <v>1092</v>
      </c>
      <c r="E393" s="46" t="s">
        <v>384</v>
      </c>
      <c r="F393" s="46" t="s">
        <v>380</v>
      </c>
      <c r="G393" s="46" t="s">
        <v>381</v>
      </c>
      <c r="H393" s="46" t="s">
        <v>1093</v>
      </c>
      <c r="I393" s="46" t="s">
        <v>1093</v>
      </c>
      <c r="J393" s="46" t="s">
        <v>382</v>
      </c>
      <c r="K393" s="47">
        <v>444</v>
      </c>
      <c r="L393" s="46"/>
      <c r="M393" s="46"/>
      <c r="N393" s="48" t="s">
        <v>1094</v>
      </c>
    </row>
    <row r="394" spans="1:14">
      <c r="A394" s="46" t="s">
        <v>368</v>
      </c>
      <c r="B394" s="46"/>
      <c r="C394" s="46" t="s">
        <v>122</v>
      </c>
      <c r="D394" s="46" t="s">
        <v>1092</v>
      </c>
      <c r="E394" s="46" t="s">
        <v>384</v>
      </c>
      <c r="F394" s="46" t="s">
        <v>380</v>
      </c>
      <c r="G394" s="46" t="s">
        <v>381</v>
      </c>
      <c r="H394" s="46" t="s">
        <v>1093</v>
      </c>
      <c r="I394" s="46" t="s">
        <v>1093</v>
      </c>
      <c r="J394" s="46" t="s">
        <v>382</v>
      </c>
      <c r="K394" s="47">
        <v>444</v>
      </c>
      <c r="L394" s="46"/>
      <c r="M394" s="46"/>
      <c r="N394" s="48" t="s">
        <v>1095</v>
      </c>
    </row>
    <row r="395" spans="1:14">
      <c r="A395" s="46" t="s">
        <v>368</v>
      </c>
      <c r="B395" s="46"/>
      <c r="C395" s="46" t="s">
        <v>122</v>
      </c>
      <c r="D395" s="46" t="s">
        <v>1096</v>
      </c>
      <c r="E395" s="46" t="s">
        <v>384</v>
      </c>
      <c r="F395" s="46" t="s">
        <v>380</v>
      </c>
      <c r="G395" s="46" t="s">
        <v>381</v>
      </c>
      <c r="H395" s="46" t="s">
        <v>1097</v>
      </c>
      <c r="I395" s="46" t="s">
        <v>1097</v>
      </c>
      <c r="J395" s="46" t="s">
        <v>382</v>
      </c>
      <c r="K395" s="47">
        <v>444</v>
      </c>
      <c r="L395" s="46"/>
      <c r="M395" s="46"/>
      <c r="N395" s="48" t="s">
        <v>1098</v>
      </c>
    </row>
    <row r="396" spans="1:14">
      <c r="A396" s="46" t="s">
        <v>368</v>
      </c>
      <c r="B396" s="46"/>
      <c r="C396" s="46" t="s">
        <v>122</v>
      </c>
      <c r="D396" s="46" t="s">
        <v>1096</v>
      </c>
      <c r="E396" s="46" t="s">
        <v>384</v>
      </c>
      <c r="F396" s="46" t="s">
        <v>380</v>
      </c>
      <c r="G396" s="46" t="s">
        <v>381</v>
      </c>
      <c r="H396" s="46" t="s">
        <v>1097</v>
      </c>
      <c r="I396" s="46" t="s">
        <v>1097</v>
      </c>
      <c r="J396" s="46" t="s">
        <v>382</v>
      </c>
      <c r="K396" s="47">
        <v>444</v>
      </c>
      <c r="L396" s="46"/>
      <c r="M396" s="46"/>
      <c r="N396" s="48" t="s">
        <v>1099</v>
      </c>
    </row>
    <row r="397" spans="1:14">
      <c r="A397" s="46" t="s">
        <v>368</v>
      </c>
      <c r="B397" s="46"/>
      <c r="C397" s="46" t="s">
        <v>122</v>
      </c>
      <c r="D397" s="46" t="s">
        <v>1100</v>
      </c>
      <c r="E397" s="46" t="s">
        <v>384</v>
      </c>
      <c r="F397" s="46" t="s">
        <v>380</v>
      </c>
      <c r="G397" s="46" t="s">
        <v>381</v>
      </c>
      <c r="H397" s="46" t="s">
        <v>1101</v>
      </c>
      <c r="I397" s="46" t="s">
        <v>1101</v>
      </c>
      <c r="J397" s="46" t="s">
        <v>382</v>
      </c>
      <c r="K397" s="47">
        <v>444</v>
      </c>
      <c r="L397" s="46"/>
      <c r="M397" s="46"/>
      <c r="N397" s="48" t="s">
        <v>1102</v>
      </c>
    </row>
    <row r="398" spans="1:14">
      <c r="A398" s="46" t="s">
        <v>368</v>
      </c>
      <c r="B398" s="46"/>
      <c r="C398" s="46" t="s">
        <v>122</v>
      </c>
      <c r="D398" s="46" t="s">
        <v>1100</v>
      </c>
      <c r="E398" s="46" t="s">
        <v>384</v>
      </c>
      <c r="F398" s="46" t="s">
        <v>380</v>
      </c>
      <c r="G398" s="46" t="s">
        <v>381</v>
      </c>
      <c r="H398" s="46" t="s">
        <v>1101</v>
      </c>
      <c r="I398" s="46" t="s">
        <v>1101</v>
      </c>
      <c r="J398" s="46" t="s">
        <v>382</v>
      </c>
      <c r="K398" s="47">
        <v>444</v>
      </c>
      <c r="L398" s="46"/>
      <c r="M398" s="46"/>
      <c r="N398" s="48" t="s">
        <v>1103</v>
      </c>
    </row>
    <row r="399" spans="1:14">
      <c r="A399" s="46" t="s">
        <v>368</v>
      </c>
      <c r="B399" s="46"/>
      <c r="C399" s="46" t="s">
        <v>122</v>
      </c>
      <c r="D399" s="46" t="s">
        <v>1104</v>
      </c>
      <c r="E399" s="46" t="s">
        <v>384</v>
      </c>
      <c r="F399" s="46" t="s">
        <v>380</v>
      </c>
      <c r="G399" s="46" t="s">
        <v>381</v>
      </c>
      <c r="H399" s="46" t="s">
        <v>1105</v>
      </c>
      <c r="I399" s="46" t="s">
        <v>1105</v>
      </c>
      <c r="J399" s="46" t="s">
        <v>382</v>
      </c>
      <c r="K399" s="47">
        <v>444</v>
      </c>
      <c r="L399" s="46"/>
      <c r="M399" s="46"/>
      <c r="N399" s="48" t="s">
        <v>1106</v>
      </c>
    </row>
    <row r="400" spans="1:14">
      <c r="A400" s="46" t="s">
        <v>368</v>
      </c>
      <c r="B400" s="46"/>
      <c r="C400" s="46" t="s">
        <v>122</v>
      </c>
      <c r="D400" s="46" t="s">
        <v>1104</v>
      </c>
      <c r="E400" s="46" t="s">
        <v>384</v>
      </c>
      <c r="F400" s="46" t="s">
        <v>380</v>
      </c>
      <c r="G400" s="46" t="s">
        <v>381</v>
      </c>
      <c r="H400" s="46" t="s">
        <v>1105</v>
      </c>
      <c r="I400" s="46" t="s">
        <v>1105</v>
      </c>
      <c r="J400" s="46" t="s">
        <v>382</v>
      </c>
      <c r="K400" s="47">
        <v>444</v>
      </c>
      <c r="L400" s="46"/>
      <c r="M400" s="46"/>
      <c r="N400" s="48" t="s">
        <v>1107</v>
      </c>
    </row>
    <row r="401" spans="1:14">
      <c r="A401" s="46" t="s">
        <v>368</v>
      </c>
      <c r="B401" s="46"/>
      <c r="C401" s="46" t="s">
        <v>122</v>
      </c>
      <c r="D401" s="46" t="s">
        <v>1108</v>
      </c>
      <c r="E401" s="46" t="s">
        <v>384</v>
      </c>
      <c r="F401" s="46" t="s">
        <v>380</v>
      </c>
      <c r="G401" s="46" t="s">
        <v>381</v>
      </c>
      <c r="H401" s="46" t="s">
        <v>1109</v>
      </c>
      <c r="I401" s="46" t="s">
        <v>1109</v>
      </c>
      <c r="J401" s="46" t="s">
        <v>382</v>
      </c>
      <c r="K401" s="47">
        <v>444</v>
      </c>
      <c r="L401" s="46"/>
      <c r="M401" s="46"/>
      <c r="N401" s="48" t="s">
        <v>1110</v>
      </c>
    </row>
    <row r="402" spans="1:14">
      <c r="A402" s="46" t="s">
        <v>368</v>
      </c>
      <c r="B402" s="46"/>
      <c r="C402" s="46" t="s">
        <v>122</v>
      </c>
      <c r="D402" s="46" t="s">
        <v>1108</v>
      </c>
      <c r="E402" s="46" t="s">
        <v>384</v>
      </c>
      <c r="F402" s="46" t="s">
        <v>380</v>
      </c>
      <c r="G402" s="46" t="s">
        <v>381</v>
      </c>
      <c r="H402" s="46" t="s">
        <v>1109</v>
      </c>
      <c r="I402" s="46" t="s">
        <v>1109</v>
      </c>
      <c r="J402" s="46" t="s">
        <v>382</v>
      </c>
      <c r="K402" s="47">
        <v>444</v>
      </c>
      <c r="L402" s="46"/>
      <c r="M402" s="46"/>
      <c r="N402" s="48" t="s">
        <v>1111</v>
      </c>
    </row>
    <row r="403" spans="1:14">
      <c r="A403" s="46" t="s">
        <v>368</v>
      </c>
      <c r="B403" s="46"/>
      <c r="C403" s="46" t="s">
        <v>122</v>
      </c>
      <c r="D403" s="46" t="s">
        <v>1112</v>
      </c>
      <c r="E403" s="46" t="s">
        <v>384</v>
      </c>
      <c r="F403" s="46" t="s">
        <v>380</v>
      </c>
      <c r="G403" s="46" t="s">
        <v>381</v>
      </c>
      <c r="H403" s="46" t="s">
        <v>1113</v>
      </c>
      <c r="I403" s="46" t="s">
        <v>1113</v>
      </c>
      <c r="J403" s="46" t="s">
        <v>382</v>
      </c>
      <c r="K403" s="47">
        <v>444</v>
      </c>
      <c r="L403" s="46"/>
      <c r="M403" s="46"/>
      <c r="N403" s="48" t="s">
        <v>1114</v>
      </c>
    </row>
    <row r="404" spans="1:14">
      <c r="A404" s="46" t="s">
        <v>368</v>
      </c>
      <c r="B404" s="46"/>
      <c r="C404" s="46" t="s">
        <v>122</v>
      </c>
      <c r="D404" s="46" t="s">
        <v>1112</v>
      </c>
      <c r="E404" s="46" t="s">
        <v>384</v>
      </c>
      <c r="F404" s="46" t="s">
        <v>380</v>
      </c>
      <c r="G404" s="46" t="s">
        <v>381</v>
      </c>
      <c r="H404" s="46" t="s">
        <v>1113</v>
      </c>
      <c r="I404" s="46" t="s">
        <v>1113</v>
      </c>
      <c r="J404" s="46" t="s">
        <v>382</v>
      </c>
      <c r="K404" s="47">
        <v>444</v>
      </c>
      <c r="L404" s="46"/>
      <c r="M404" s="46"/>
      <c r="N404" s="48" t="s">
        <v>1115</v>
      </c>
    </row>
    <row r="405" spans="1:14">
      <c r="A405" s="46" t="s">
        <v>368</v>
      </c>
      <c r="B405" s="46"/>
      <c r="C405" s="46" t="s">
        <v>122</v>
      </c>
      <c r="D405" s="46" t="s">
        <v>1116</v>
      </c>
      <c r="E405" s="46" t="s">
        <v>384</v>
      </c>
      <c r="F405" s="46" t="s">
        <v>380</v>
      </c>
      <c r="G405" s="46" t="s">
        <v>381</v>
      </c>
      <c r="H405" s="46" t="s">
        <v>1117</v>
      </c>
      <c r="I405" s="46" t="s">
        <v>1117</v>
      </c>
      <c r="J405" s="46" t="s">
        <v>382</v>
      </c>
      <c r="K405" s="47">
        <v>444</v>
      </c>
      <c r="L405" s="46"/>
      <c r="M405" s="46"/>
      <c r="N405" s="48" t="s">
        <v>1118</v>
      </c>
    </row>
    <row r="406" spans="1:14">
      <c r="A406" s="46" t="s">
        <v>368</v>
      </c>
      <c r="B406" s="46"/>
      <c r="C406" s="46" t="s">
        <v>122</v>
      </c>
      <c r="D406" s="46" t="s">
        <v>1116</v>
      </c>
      <c r="E406" s="46" t="s">
        <v>384</v>
      </c>
      <c r="F406" s="46" t="s">
        <v>380</v>
      </c>
      <c r="G406" s="46" t="s">
        <v>381</v>
      </c>
      <c r="H406" s="46" t="s">
        <v>1117</v>
      </c>
      <c r="I406" s="46" t="s">
        <v>1117</v>
      </c>
      <c r="J406" s="46" t="s">
        <v>382</v>
      </c>
      <c r="K406" s="47">
        <v>444</v>
      </c>
      <c r="L406" s="46"/>
      <c r="M406" s="46"/>
      <c r="N406" s="48" t="s">
        <v>1119</v>
      </c>
    </row>
    <row r="407" spans="1:14">
      <c r="A407" s="46" t="s">
        <v>368</v>
      </c>
      <c r="B407" s="46"/>
      <c r="C407" s="46" t="s">
        <v>122</v>
      </c>
      <c r="D407" s="46" t="s">
        <v>1120</v>
      </c>
      <c r="E407" s="46" t="s">
        <v>384</v>
      </c>
      <c r="F407" s="46" t="s">
        <v>380</v>
      </c>
      <c r="G407" s="46" t="s">
        <v>381</v>
      </c>
      <c r="H407" s="46" t="s">
        <v>1121</v>
      </c>
      <c r="I407" s="46" t="s">
        <v>1121</v>
      </c>
      <c r="J407" s="46" t="s">
        <v>382</v>
      </c>
      <c r="K407" s="47">
        <v>444</v>
      </c>
      <c r="L407" s="46"/>
      <c r="M407" s="46"/>
      <c r="N407" s="48" t="s">
        <v>1122</v>
      </c>
    </row>
    <row r="408" spans="1:14">
      <c r="A408" s="46" t="s">
        <v>368</v>
      </c>
      <c r="B408" s="46"/>
      <c r="C408" s="46" t="s">
        <v>122</v>
      </c>
      <c r="D408" s="46" t="s">
        <v>1120</v>
      </c>
      <c r="E408" s="46" t="s">
        <v>384</v>
      </c>
      <c r="F408" s="46" t="s">
        <v>380</v>
      </c>
      <c r="G408" s="46" t="s">
        <v>381</v>
      </c>
      <c r="H408" s="46" t="s">
        <v>1121</v>
      </c>
      <c r="I408" s="46" t="s">
        <v>1121</v>
      </c>
      <c r="J408" s="46" t="s">
        <v>382</v>
      </c>
      <c r="K408" s="47">
        <v>444</v>
      </c>
      <c r="L408" s="46"/>
      <c r="M408" s="46"/>
      <c r="N408" s="48" t="s">
        <v>1123</v>
      </c>
    </row>
    <row r="409" spans="1:14">
      <c r="A409" s="46" t="s">
        <v>368</v>
      </c>
      <c r="B409" s="46"/>
      <c r="C409" s="46" t="s">
        <v>122</v>
      </c>
      <c r="D409" s="46" t="s">
        <v>1124</v>
      </c>
      <c r="E409" s="46" t="s">
        <v>384</v>
      </c>
      <c r="F409" s="46" t="s">
        <v>380</v>
      </c>
      <c r="G409" s="46" t="s">
        <v>381</v>
      </c>
      <c r="H409" s="46" t="s">
        <v>1125</v>
      </c>
      <c r="I409" s="46" t="s">
        <v>1125</v>
      </c>
      <c r="J409" s="46" t="s">
        <v>382</v>
      </c>
      <c r="K409" s="47">
        <v>444</v>
      </c>
      <c r="L409" s="46"/>
      <c r="M409" s="46"/>
      <c r="N409" s="48" t="s">
        <v>1126</v>
      </c>
    </row>
    <row r="410" spans="1:14">
      <c r="A410" s="46" t="s">
        <v>368</v>
      </c>
      <c r="B410" s="46"/>
      <c r="C410" s="46" t="s">
        <v>122</v>
      </c>
      <c r="D410" s="46" t="s">
        <v>1124</v>
      </c>
      <c r="E410" s="46" t="s">
        <v>384</v>
      </c>
      <c r="F410" s="46" t="s">
        <v>380</v>
      </c>
      <c r="G410" s="46" t="s">
        <v>381</v>
      </c>
      <c r="H410" s="46" t="s">
        <v>1125</v>
      </c>
      <c r="I410" s="46" t="s">
        <v>1125</v>
      </c>
      <c r="J410" s="46" t="s">
        <v>382</v>
      </c>
      <c r="K410" s="47">
        <v>444</v>
      </c>
      <c r="L410" s="46"/>
      <c r="M410" s="46"/>
      <c r="N410" s="48" t="s">
        <v>1127</v>
      </c>
    </row>
    <row r="411" spans="1:14">
      <c r="A411" s="46" t="s">
        <v>368</v>
      </c>
      <c r="B411" s="46"/>
      <c r="C411" s="46" t="s">
        <v>122</v>
      </c>
      <c r="D411" s="46" t="s">
        <v>1128</v>
      </c>
      <c r="E411" s="46" t="s">
        <v>384</v>
      </c>
      <c r="F411" s="46" t="s">
        <v>380</v>
      </c>
      <c r="G411" s="46" t="s">
        <v>381</v>
      </c>
      <c r="H411" s="46" t="s">
        <v>1129</v>
      </c>
      <c r="I411" s="46" t="s">
        <v>1129</v>
      </c>
      <c r="J411" s="46" t="s">
        <v>382</v>
      </c>
      <c r="K411" s="47">
        <v>444</v>
      </c>
      <c r="L411" s="46"/>
      <c r="M411" s="46"/>
      <c r="N411" s="48" t="s">
        <v>1130</v>
      </c>
    </row>
    <row r="412" spans="1:14">
      <c r="A412" s="46" t="s">
        <v>368</v>
      </c>
      <c r="B412" s="46"/>
      <c r="C412" s="46" t="s">
        <v>122</v>
      </c>
      <c r="D412" s="46" t="s">
        <v>1128</v>
      </c>
      <c r="E412" s="46" t="s">
        <v>384</v>
      </c>
      <c r="F412" s="46" t="s">
        <v>380</v>
      </c>
      <c r="G412" s="46" t="s">
        <v>381</v>
      </c>
      <c r="H412" s="46" t="s">
        <v>1129</v>
      </c>
      <c r="I412" s="46" t="s">
        <v>1129</v>
      </c>
      <c r="J412" s="46" t="s">
        <v>382</v>
      </c>
      <c r="K412" s="47">
        <v>444</v>
      </c>
      <c r="L412" s="46"/>
      <c r="M412" s="46"/>
      <c r="N412" s="48" t="s">
        <v>1131</v>
      </c>
    </row>
    <row r="413" spans="1:14">
      <c r="A413" s="46" t="s">
        <v>368</v>
      </c>
      <c r="B413" s="46"/>
      <c r="C413" s="46" t="s">
        <v>122</v>
      </c>
      <c r="D413" s="46" t="s">
        <v>1132</v>
      </c>
      <c r="E413" s="46" t="s">
        <v>384</v>
      </c>
      <c r="F413" s="46" t="s">
        <v>380</v>
      </c>
      <c r="G413" s="46" t="s">
        <v>381</v>
      </c>
      <c r="H413" s="46" t="s">
        <v>1133</v>
      </c>
      <c r="I413" s="46" t="s">
        <v>1133</v>
      </c>
      <c r="J413" s="46" t="s">
        <v>382</v>
      </c>
      <c r="K413" s="47">
        <v>444</v>
      </c>
      <c r="L413" s="46"/>
      <c r="M413" s="46"/>
      <c r="N413" s="48" t="s">
        <v>1134</v>
      </c>
    </row>
    <row r="414" spans="1:14">
      <c r="A414" s="46" t="s">
        <v>368</v>
      </c>
      <c r="B414" s="46"/>
      <c r="C414" s="46" t="s">
        <v>122</v>
      </c>
      <c r="D414" s="46" t="s">
        <v>1132</v>
      </c>
      <c r="E414" s="46" t="s">
        <v>384</v>
      </c>
      <c r="F414" s="46" t="s">
        <v>380</v>
      </c>
      <c r="G414" s="46" t="s">
        <v>381</v>
      </c>
      <c r="H414" s="46" t="s">
        <v>1133</v>
      </c>
      <c r="I414" s="46" t="s">
        <v>1133</v>
      </c>
      <c r="J414" s="46" t="s">
        <v>382</v>
      </c>
      <c r="K414" s="47">
        <v>444</v>
      </c>
      <c r="L414" s="46"/>
      <c r="M414" s="46"/>
      <c r="N414" s="48" t="s">
        <v>1135</v>
      </c>
    </row>
    <row r="415" spans="1:14">
      <c r="A415" s="46" t="s">
        <v>368</v>
      </c>
      <c r="B415" s="46"/>
      <c r="C415" s="46" t="s">
        <v>122</v>
      </c>
      <c r="D415" s="46" t="s">
        <v>1136</v>
      </c>
      <c r="E415" s="46" t="s">
        <v>384</v>
      </c>
      <c r="F415" s="46" t="s">
        <v>380</v>
      </c>
      <c r="G415" s="46" t="s">
        <v>381</v>
      </c>
      <c r="H415" s="46" t="s">
        <v>1137</v>
      </c>
      <c r="I415" s="46" t="s">
        <v>1137</v>
      </c>
      <c r="J415" s="46" t="s">
        <v>382</v>
      </c>
      <c r="K415" s="47">
        <v>444</v>
      </c>
      <c r="L415" s="46"/>
      <c r="M415" s="46"/>
      <c r="N415" s="48" t="s">
        <v>1138</v>
      </c>
    </row>
    <row r="416" spans="1:14">
      <c r="A416" s="46" t="s">
        <v>368</v>
      </c>
      <c r="B416" s="46"/>
      <c r="C416" s="46" t="s">
        <v>122</v>
      </c>
      <c r="D416" s="46" t="s">
        <v>1136</v>
      </c>
      <c r="E416" s="46" t="s">
        <v>384</v>
      </c>
      <c r="F416" s="46" t="s">
        <v>380</v>
      </c>
      <c r="G416" s="46" t="s">
        <v>381</v>
      </c>
      <c r="H416" s="46" t="s">
        <v>1137</v>
      </c>
      <c r="I416" s="46" t="s">
        <v>1137</v>
      </c>
      <c r="J416" s="46" t="s">
        <v>382</v>
      </c>
      <c r="K416" s="47">
        <v>444</v>
      </c>
      <c r="L416" s="46"/>
      <c r="M416" s="46"/>
      <c r="N416" s="48" t="s">
        <v>1139</v>
      </c>
    </row>
    <row r="417" spans="1:14">
      <c r="A417" s="46" t="s">
        <v>368</v>
      </c>
      <c r="B417" s="46"/>
      <c r="C417" s="46" t="s">
        <v>122</v>
      </c>
      <c r="D417" s="46" t="s">
        <v>1140</v>
      </c>
      <c r="E417" s="46" t="s">
        <v>384</v>
      </c>
      <c r="F417" s="46" t="s">
        <v>380</v>
      </c>
      <c r="G417" s="46" t="s">
        <v>381</v>
      </c>
      <c r="H417" s="46" t="s">
        <v>1141</v>
      </c>
      <c r="I417" s="46" t="s">
        <v>1141</v>
      </c>
      <c r="J417" s="46" t="s">
        <v>382</v>
      </c>
      <c r="K417" s="47">
        <v>444</v>
      </c>
      <c r="L417" s="46"/>
      <c r="M417" s="46"/>
      <c r="N417" s="48" t="s">
        <v>1142</v>
      </c>
    </row>
    <row r="418" spans="1:14">
      <c r="A418" s="46" t="s">
        <v>368</v>
      </c>
      <c r="B418" s="46"/>
      <c r="C418" s="46" t="s">
        <v>122</v>
      </c>
      <c r="D418" s="46" t="s">
        <v>1140</v>
      </c>
      <c r="E418" s="46" t="s">
        <v>384</v>
      </c>
      <c r="F418" s="46" t="s">
        <v>380</v>
      </c>
      <c r="G418" s="46" t="s">
        <v>381</v>
      </c>
      <c r="H418" s="46" t="s">
        <v>1141</v>
      </c>
      <c r="I418" s="46" t="s">
        <v>1141</v>
      </c>
      <c r="J418" s="46" t="s">
        <v>382</v>
      </c>
      <c r="K418" s="47">
        <v>444</v>
      </c>
      <c r="L418" s="46"/>
      <c r="M418" s="46"/>
      <c r="N418" s="48" t="s">
        <v>1143</v>
      </c>
    </row>
    <row r="419" spans="1:14">
      <c r="A419" s="46" t="s">
        <v>368</v>
      </c>
      <c r="B419" s="46"/>
      <c r="C419" s="46" t="s">
        <v>122</v>
      </c>
      <c r="D419" s="46" t="s">
        <v>1144</v>
      </c>
      <c r="E419" s="46" t="s">
        <v>384</v>
      </c>
      <c r="F419" s="46" t="s">
        <v>380</v>
      </c>
      <c r="G419" s="46" t="s">
        <v>381</v>
      </c>
      <c r="H419" s="46" t="s">
        <v>1145</v>
      </c>
      <c r="I419" s="46" t="s">
        <v>1145</v>
      </c>
      <c r="J419" s="46" t="s">
        <v>382</v>
      </c>
      <c r="K419" s="47">
        <v>444</v>
      </c>
      <c r="L419" s="46"/>
      <c r="M419" s="46"/>
      <c r="N419" s="48" t="s">
        <v>1146</v>
      </c>
    </row>
    <row r="420" spans="1:14">
      <c r="A420" s="46" t="s">
        <v>368</v>
      </c>
      <c r="B420" s="46"/>
      <c r="C420" s="46" t="s">
        <v>122</v>
      </c>
      <c r="D420" s="46" t="s">
        <v>1144</v>
      </c>
      <c r="E420" s="46" t="s">
        <v>384</v>
      </c>
      <c r="F420" s="46" t="s">
        <v>380</v>
      </c>
      <c r="G420" s="46" t="s">
        <v>381</v>
      </c>
      <c r="H420" s="46" t="s">
        <v>1145</v>
      </c>
      <c r="I420" s="46" t="s">
        <v>1145</v>
      </c>
      <c r="J420" s="46" t="s">
        <v>382</v>
      </c>
      <c r="K420" s="47">
        <v>444</v>
      </c>
      <c r="L420" s="46"/>
      <c r="M420" s="46"/>
      <c r="N420" s="48" t="s">
        <v>1147</v>
      </c>
    </row>
    <row r="421" spans="1:14">
      <c r="A421" s="46" t="s">
        <v>368</v>
      </c>
      <c r="B421" s="46"/>
      <c r="C421" s="46" t="s">
        <v>122</v>
      </c>
      <c r="D421" s="46" t="s">
        <v>1148</v>
      </c>
      <c r="E421" s="46" t="s">
        <v>384</v>
      </c>
      <c r="F421" s="46" t="s">
        <v>380</v>
      </c>
      <c r="G421" s="46" t="s">
        <v>381</v>
      </c>
      <c r="H421" s="46" t="s">
        <v>1149</v>
      </c>
      <c r="I421" s="46" t="s">
        <v>1149</v>
      </c>
      <c r="J421" s="46" t="s">
        <v>382</v>
      </c>
      <c r="K421" s="47">
        <v>444</v>
      </c>
      <c r="L421" s="46"/>
      <c r="M421" s="46"/>
      <c r="N421" s="48" t="s">
        <v>1150</v>
      </c>
    </row>
    <row r="422" spans="1:14">
      <c r="A422" s="46" t="s">
        <v>368</v>
      </c>
      <c r="B422" s="46"/>
      <c r="C422" s="46" t="s">
        <v>122</v>
      </c>
      <c r="D422" s="46" t="s">
        <v>1148</v>
      </c>
      <c r="E422" s="46" t="s">
        <v>384</v>
      </c>
      <c r="F422" s="46" t="s">
        <v>380</v>
      </c>
      <c r="G422" s="46" t="s">
        <v>381</v>
      </c>
      <c r="H422" s="46" t="s">
        <v>1149</v>
      </c>
      <c r="I422" s="46" t="s">
        <v>1149</v>
      </c>
      <c r="J422" s="46" t="s">
        <v>382</v>
      </c>
      <c r="K422" s="47">
        <v>444</v>
      </c>
      <c r="L422" s="46"/>
      <c r="M422" s="46"/>
      <c r="N422" s="48" t="s">
        <v>1151</v>
      </c>
    </row>
    <row r="423" spans="1:14">
      <c r="A423" s="46" t="s">
        <v>368</v>
      </c>
      <c r="B423" s="46"/>
      <c r="C423" s="46" t="s">
        <v>122</v>
      </c>
      <c r="D423" s="46" t="s">
        <v>1152</v>
      </c>
      <c r="E423" s="46" t="s">
        <v>384</v>
      </c>
      <c r="F423" s="46" t="s">
        <v>380</v>
      </c>
      <c r="G423" s="46" t="s">
        <v>381</v>
      </c>
      <c r="H423" s="46" t="s">
        <v>1153</v>
      </c>
      <c r="I423" s="46" t="s">
        <v>1153</v>
      </c>
      <c r="J423" s="46" t="s">
        <v>382</v>
      </c>
      <c r="K423" s="47">
        <v>444</v>
      </c>
      <c r="L423" s="46"/>
      <c r="M423" s="46"/>
      <c r="N423" s="48" t="s">
        <v>1154</v>
      </c>
    </row>
    <row r="424" spans="1:14">
      <c r="A424" s="46" t="s">
        <v>368</v>
      </c>
      <c r="B424" s="46"/>
      <c r="C424" s="46" t="s">
        <v>122</v>
      </c>
      <c r="D424" s="46" t="s">
        <v>1152</v>
      </c>
      <c r="E424" s="46" t="s">
        <v>384</v>
      </c>
      <c r="F424" s="46" t="s">
        <v>380</v>
      </c>
      <c r="G424" s="46" t="s">
        <v>381</v>
      </c>
      <c r="H424" s="46" t="s">
        <v>1153</v>
      </c>
      <c r="I424" s="46" t="s">
        <v>1153</v>
      </c>
      <c r="J424" s="46" t="s">
        <v>382</v>
      </c>
      <c r="K424" s="47">
        <v>444</v>
      </c>
      <c r="L424" s="46"/>
      <c r="M424" s="46"/>
      <c r="N424" s="48" t="s">
        <v>1155</v>
      </c>
    </row>
    <row r="425" spans="1:14">
      <c r="A425" s="46" t="s">
        <v>368</v>
      </c>
      <c r="B425" s="46"/>
      <c r="C425" s="46" t="s">
        <v>122</v>
      </c>
      <c r="D425" s="46" t="s">
        <v>1156</v>
      </c>
      <c r="E425" s="46" t="s">
        <v>384</v>
      </c>
      <c r="F425" s="46" t="s">
        <v>380</v>
      </c>
      <c r="G425" s="46" t="s">
        <v>381</v>
      </c>
      <c r="H425" s="46" t="s">
        <v>1157</v>
      </c>
      <c r="I425" s="46" t="s">
        <v>1157</v>
      </c>
      <c r="J425" s="46" t="s">
        <v>382</v>
      </c>
      <c r="K425" s="47">
        <v>444</v>
      </c>
      <c r="L425" s="46"/>
      <c r="M425" s="46"/>
      <c r="N425" s="48" t="s">
        <v>1158</v>
      </c>
    </row>
    <row r="426" spans="1:14">
      <c r="A426" s="46" t="s">
        <v>368</v>
      </c>
      <c r="B426" s="46"/>
      <c r="C426" s="46" t="s">
        <v>122</v>
      </c>
      <c r="D426" s="46" t="s">
        <v>1156</v>
      </c>
      <c r="E426" s="46" t="s">
        <v>384</v>
      </c>
      <c r="F426" s="46" t="s">
        <v>380</v>
      </c>
      <c r="G426" s="46" t="s">
        <v>381</v>
      </c>
      <c r="H426" s="46" t="s">
        <v>1157</v>
      </c>
      <c r="I426" s="46" t="s">
        <v>1157</v>
      </c>
      <c r="J426" s="46" t="s">
        <v>382</v>
      </c>
      <c r="K426" s="47">
        <v>444</v>
      </c>
      <c r="L426" s="46"/>
      <c r="M426" s="46"/>
      <c r="N426" s="48" t="s">
        <v>1159</v>
      </c>
    </row>
    <row r="427" spans="1:14">
      <c r="A427" s="46" t="s">
        <v>368</v>
      </c>
      <c r="B427" s="46"/>
      <c r="C427" s="46" t="s">
        <v>122</v>
      </c>
      <c r="D427" s="46" t="s">
        <v>1160</v>
      </c>
      <c r="E427" s="46" t="s">
        <v>384</v>
      </c>
      <c r="F427" s="46" t="s">
        <v>380</v>
      </c>
      <c r="G427" s="46" t="s">
        <v>381</v>
      </c>
      <c r="H427" s="46" t="s">
        <v>1161</v>
      </c>
      <c r="I427" s="46" t="s">
        <v>1161</v>
      </c>
      <c r="J427" s="46" t="s">
        <v>382</v>
      </c>
      <c r="K427" s="47">
        <v>444</v>
      </c>
      <c r="L427" s="46"/>
      <c r="M427" s="46"/>
      <c r="N427" s="48" t="s">
        <v>1162</v>
      </c>
    </row>
    <row r="428" spans="1:14">
      <c r="A428" s="46" t="s">
        <v>368</v>
      </c>
      <c r="B428" s="46"/>
      <c r="C428" s="46" t="s">
        <v>122</v>
      </c>
      <c r="D428" s="46" t="s">
        <v>1160</v>
      </c>
      <c r="E428" s="46" t="s">
        <v>384</v>
      </c>
      <c r="F428" s="46" t="s">
        <v>380</v>
      </c>
      <c r="G428" s="46" t="s">
        <v>381</v>
      </c>
      <c r="H428" s="46" t="s">
        <v>1161</v>
      </c>
      <c r="I428" s="46" t="s">
        <v>1161</v>
      </c>
      <c r="J428" s="46" t="s">
        <v>382</v>
      </c>
      <c r="K428" s="47">
        <v>444</v>
      </c>
      <c r="L428" s="46"/>
      <c r="M428" s="46"/>
      <c r="N428" s="48" t="s">
        <v>1163</v>
      </c>
    </row>
    <row r="429" spans="1:14">
      <c r="A429" s="46" t="s">
        <v>368</v>
      </c>
      <c r="B429" s="46"/>
      <c r="C429" s="46" t="s">
        <v>122</v>
      </c>
      <c r="D429" s="46" t="s">
        <v>1164</v>
      </c>
      <c r="E429" s="46" t="s">
        <v>384</v>
      </c>
      <c r="F429" s="46" t="s">
        <v>380</v>
      </c>
      <c r="G429" s="46" t="s">
        <v>381</v>
      </c>
      <c r="H429" s="46" t="s">
        <v>1165</v>
      </c>
      <c r="I429" s="46" t="s">
        <v>1165</v>
      </c>
      <c r="J429" s="46" t="s">
        <v>382</v>
      </c>
      <c r="K429" s="47">
        <v>444</v>
      </c>
      <c r="L429" s="46"/>
      <c r="M429" s="46"/>
      <c r="N429" s="48" t="s">
        <v>1166</v>
      </c>
    </row>
    <row r="430" spans="1:14">
      <c r="A430" s="46" t="s">
        <v>368</v>
      </c>
      <c r="B430" s="46"/>
      <c r="C430" s="46" t="s">
        <v>122</v>
      </c>
      <c r="D430" s="46" t="s">
        <v>1164</v>
      </c>
      <c r="E430" s="46" t="s">
        <v>384</v>
      </c>
      <c r="F430" s="46" t="s">
        <v>380</v>
      </c>
      <c r="G430" s="46" t="s">
        <v>381</v>
      </c>
      <c r="H430" s="46" t="s">
        <v>1165</v>
      </c>
      <c r="I430" s="46" t="s">
        <v>1165</v>
      </c>
      <c r="J430" s="46" t="s">
        <v>382</v>
      </c>
      <c r="K430" s="47">
        <v>444</v>
      </c>
      <c r="L430" s="46"/>
      <c r="M430" s="46"/>
      <c r="N430" s="48" t="s">
        <v>1167</v>
      </c>
    </row>
    <row r="431" spans="1:14">
      <c r="A431" s="46" t="s">
        <v>368</v>
      </c>
      <c r="B431" s="46"/>
      <c r="C431" s="46" t="s">
        <v>122</v>
      </c>
      <c r="D431" s="46" t="s">
        <v>1168</v>
      </c>
      <c r="E431" s="46" t="s">
        <v>384</v>
      </c>
      <c r="F431" s="46" t="s">
        <v>380</v>
      </c>
      <c r="G431" s="46" t="s">
        <v>381</v>
      </c>
      <c r="H431" s="46" t="s">
        <v>1169</v>
      </c>
      <c r="I431" s="46" t="s">
        <v>1169</v>
      </c>
      <c r="J431" s="46" t="s">
        <v>382</v>
      </c>
      <c r="K431" s="47">
        <v>444</v>
      </c>
      <c r="L431" s="46"/>
      <c r="M431" s="46"/>
      <c r="N431" s="48" t="s">
        <v>1170</v>
      </c>
    </row>
    <row r="432" spans="1:14">
      <c r="A432" s="46" t="s">
        <v>368</v>
      </c>
      <c r="B432" s="46"/>
      <c r="C432" s="46" t="s">
        <v>122</v>
      </c>
      <c r="D432" s="46" t="s">
        <v>1168</v>
      </c>
      <c r="E432" s="46" t="s">
        <v>384</v>
      </c>
      <c r="F432" s="46" t="s">
        <v>380</v>
      </c>
      <c r="G432" s="46" t="s">
        <v>381</v>
      </c>
      <c r="H432" s="46" t="s">
        <v>1169</v>
      </c>
      <c r="I432" s="46" t="s">
        <v>1169</v>
      </c>
      <c r="J432" s="46" t="s">
        <v>382</v>
      </c>
      <c r="K432" s="47">
        <v>444</v>
      </c>
      <c r="L432" s="46"/>
      <c r="M432" s="46"/>
      <c r="N432" s="48" t="s">
        <v>1171</v>
      </c>
    </row>
    <row r="433" spans="1:14">
      <c r="A433" s="46" t="s">
        <v>368</v>
      </c>
      <c r="B433" s="46"/>
      <c r="C433" s="46" t="s">
        <v>122</v>
      </c>
      <c r="D433" s="46" t="s">
        <v>1172</v>
      </c>
      <c r="E433" s="46" t="s">
        <v>384</v>
      </c>
      <c r="F433" s="46" t="s">
        <v>380</v>
      </c>
      <c r="G433" s="46" t="s">
        <v>381</v>
      </c>
      <c r="H433" s="46" t="s">
        <v>1173</v>
      </c>
      <c r="I433" s="46" t="s">
        <v>1173</v>
      </c>
      <c r="J433" s="46" t="s">
        <v>382</v>
      </c>
      <c r="K433" s="47">
        <v>444</v>
      </c>
      <c r="L433" s="46"/>
      <c r="M433" s="46"/>
      <c r="N433" s="48" t="s">
        <v>1174</v>
      </c>
    </row>
    <row r="434" spans="1:14">
      <c r="A434" s="46" t="s">
        <v>368</v>
      </c>
      <c r="B434" s="46"/>
      <c r="C434" s="46" t="s">
        <v>122</v>
      </c>
      <c r="D434" s="46" t="s">
        <v>1172</v>
      </c>
      <c r="E434" s="46" t="s">
        <v>384</v>
      </c>
      <c r="F434" s="46" t="s">
        <v>380</v>
      </c>
      <c r="G434" s="46" t="s">
        <v>381</v>
      </c>
      <c r="H434" s="46" t="s">
        <v>1173</v>
      </c>
      <c r="I434" s="46" t="s">
        <v>1173</v>
      </c>
      <c r="J434" s="46" t="s">
        <v>382</v>
      </c>
      <c r="K434" s="47">
        <v>444</v>
      </c>
      <c r="L434" s="46"/>
      <c r="M434" s="46"/>
      <c r="N434" s="48" t="s">
        <v>1175</v>
      </c>
    </row>
    <row r="435" spans="1:14">
      <c r="A435" s="46" t="s">
        <v>368</v>
      </c>
      <c r="B435" s="46"/>
      <c r="C435" s="46" t="s">
        <v>122</v>
      </c>
      <c r="D435" s="46" t="s">
        <v>1176</v>
      </c>
      <c r="E435" s="46" t="s">
        <v>384</v>
      </c>
      <c r="F435" s="46" t="s">
        <v>380</v>
      </c>
      <c r="G435" s="46" t="s">
        <v>381</v>
      </c>
      <c r="H435" s="46" t="s">
        <v>1177</v>
      </c>
      <c r="I435" s="46" t="s">
        <v>1177</v>
      </c>
      <c r="J435" s="46" t="s">
        <v>382</v>
      </c>
      <c r="K435" s="47">
        <v>444</v>
      </c>
      <c r="L435" s="46"/>
      <c r="M435" s="46"/>
      <c r="N435" s="48" t="s">
        <v>1178</v>
      </c>
    </row>
    <row r="436" spans="1:14">
      <c r="A436" s="46" t="s">
        <v>368</v>
      </c>
      <c r="B436" s="46"/>
      <c r="C436" s="46" t="s">
        <v>122</v>
      </c>
      <c r="D436" s="46" t="s">
        <v>1176</v>
      </c>
      <c r="E436" s="46" t="s">
        <v>384</v>
      </c>
      <c r="F436" s="46" t="s">
        <v>380</v>
      </c>
      <c r="G436" s="46" t="s">
        <v>381</v>
      </c>
      <c r="H436" s="46" t="s">
        <v>1177</v>
      </c>
      <c r="I436" s="46" t="s">
        <v>1177</v>
      </c>
      <c r="J436" s="46" t="s">
        <v>382</v>
      </c>
      <c r="K436" s="47">
        <v>444</v>
      </c>
      <c r="L436" s="46"/>
      <c r="M436" s="46"/>
      <c r="N436" s="48" t="s">
        <v>1179</v>
      </c>
    </row>
    <row r="437" spans="1:14">
      <c r="A437" s="46" t="s">
        <v>368</v>
      </c>
      <c r="B437" s="46"/>
      <c r="C437" s="46" t="s">
        <v>122</v>
      </c>
      <c r="D437" s="46" t="s">
        <v>1180</v>
      </c>
      <c r="E437" s="46" t="s">
        <v>384</v>
      </c>
      <c r="F437" s="46" t="s">
        <v>380</v>
      </c>
      <c r="G437" s="46" t="s">
        <v>381</v>
      </c>
      <c r="H437" s="46" t="s">
        <v>1181</v>
      </c>
      <c r="I437" s="46" t="s">
        <v>1181</v>
      </c>
      <c r="J437" s="46" t="s">
        <v>382</v>
      </c>
      <c r="K437" s="47">
        <v>445</v>
      </c>
      <c r="L437" s="46"/>
      <c r="M437" s="46"/>
      <c r="N437" s="48" t="s">
        <v>1182</v>
      </c>
    </row>
    <row r="438" spans="1:14">
      <c r="A438" s="46" t="s">
        <v>368</v>
      </c>
      <c r="B438" s="46"/>
      <c r="C438" s="46" t="s">
        <v>122</v>
      </c>
      <c r="D438" s="46" t="s">
        <v>1180</v>
      </c>
      <c r="E438" s="46" t="s">
        <v>384</v>
      </c>
      <c r="F438" s="46" t="s">
        <v>380</v>
      </c>
      <c r="G438" s="46" t="s">
        <v>381</v>
      </c>
      <c r="H438" s="46" t="s">
        <v>1181</v>
      </c>
      <c r="I438" s="46" t="s">
        <v>1181</v>
      </c>
      <c r="J438" s="46" t="s">
        <v>382</v>
      </c>
      <c r="K438" s="47">
        <v>445</v>
      </c>
      <c r="L438" s="46"/>
      <c r="M438" s="46"/>
      <c r="N438" s="48" t="s">
        <v>1183</v>
      </c>
    </row>
    <row r="439" spans="1:14">
      <c r="A439" s="46" t="s">
        <v>368</v>
      </c>
      <c r="B439" s="46"/>
      <c r="C439" s="46" t="s">
        <v>122</v>
      </c>
      <c r="D439" s="46" t="s">
        <v>1184</v>
      </c>
      <c r="E439" s="46" t="s">
        <v>384</v>
      </c>
      <c r="F439" s="46" t="s">
        <v>380</v>
      </c>
      <c r="G439" s="46" t="s">
        <v>381</v>
      </c>
      <c r="H439" s="46" t="s">
        <v>1185</v>
      </c>
      <c r="I439" s="46" t="s">
        <v>1185</v>
      </c>
      <c r="J439" s="46" t="s">
        <v>382</v>
      </c>
      <c r="K439" s="47">
        <v>445</v>
      </c>
      <c r="L439" s="46"/>
      <c r="M439" s="46"/>
      <c r="N439" s="48" t="s">
        <v>1186</v>
      </c>
    </row>
    <row r="440" spans="1:14">
      <c r="A440" s="46" t="s">
        <v>368</v>
      </c>
      <c r="B440" s="46"/>
      <c r="C440" s="46" t="s">
        <v>122</v>
      </c>
      <c r="D440" s="46" t="s">
        <v>1184</v>
      </c>
      <c r="E440" s="46" t="s">
        <v>384</v>
      </c>
      <c r="F440" s="46" t="s">
        <v>380</v>
      </c>
      <c r="G440" s="46" t="s">
        <v>381</v>
      </c>
      <c r="H440" s="46" t="s">
        <v>1185</v>
      </c>
      <c r="I440" s="46" t="s">
        <v>1185</v>
      </c>
      <c r="J440" s="46" t="s">
        <v>382</v>
      </c>
      <c r="K440" s="47">
        <v>445</v>
      </c>
      <c r="L440" s="46"/>
      <c r="M440" s="46"/>
      <c r="N440" s="48" t="s">
        <v>1187</v>
      </c>
    </row>
    <row r="441" spans="1:14">
      <c r="A441" s="46" t="s">
        <v>368</v>
      </c>
      <c r="B441" s="46"/>
      <c r="C441" s="46" t="s">
        <v>122</v>
      </c>
      <c r="D441" s="46" t="s">
        <v>1188</v>
      </c>
      <c r="E441" s="46" t="s">
        <v>384</v>
      </c>
      <c r="F441" s="46" t="s">
        <v>380</v>
      </c>
      <c r="G441" s="46" t="s">
        <v>381</v>
      </c>
      <c r="H441" s="46" t="s">
        <v>1189</v>
      </c>
      <c r="I441" s="46" t="s">
        <v>1189</v>
      </c>
      <c r="J441" s="46" t="s">
        <v>382</v>
      </c>
      <c r="K441" s="47">
        <v>445</v>
      </c>
      <c r="L441" s="46"/>
      <c r="M441" s="46"/>
      <c r="N441" s="48" t="s">
        <v>1190</v>
      </c>
    </row>
    <row r="442" spans="1:14">
      <c r="A442" s="46" t="s">
        <v>368</v>
      </c>
      <c r="B442" s="46"/>
      <c r="C442" s="46" t="s">
        <v>122</v>
      </c>
      <c r="D442" s="46" t="s">
        <v>1188</v>
      </c>
      <c r="E442" s="46" t="s">
        <v>384</v>
      </c>
      <c r="F442" s="46" t="s">
        <v>380</v>
      </c>
      <c r="G442" s="46" t="s">
        <v>381</v>
      </c>
      <c r="H442" s="46" t="s">
        <v>1189</v>
      </c>
      <c r="I442" s="46" t="s">
        <v>1189</v>
      </c>
      <c r="J442" s="46" t="s">
        <v>382</v>
      </c>
      <c r="K442" s="47">
        <v>445</v>
      </c>
      <c r="L442" s="46"/>
      <c r="M442" s="46"/>
      <c r="N442" s="48" t="s">
        <v>1191</v>
      </c>
    </row>
    <row r="443" spans="1:14">
      <c r="A443" s="46" t="s">
        <v>368</v>
      </c>
      <c r="B443" s="46"/>
      <c r="C443" s="46" t="s">
        <v>122</v>
      </c>
      <c r="D443" s="46" t="s">
        <v>1192</v>
      </c>
      <c r="E443" s="46" t="s">
        <v>384</v>
      </c>
      <c r="F443" s="46" t="s">
        <v>380</v>
      </c>
      <c r="G443" s="46" t="s">
        <v>381</v>
      </c>
      <c r="H443" s="46" t="s">
        <v>1193</v>
      </c>
      <c r="I443" s="46" t="s">
        <v>1193</v>
      </c>
      <c r="J443" s="46" t="s">
        <v>382</v>
      </c>
      <c r="K443" s="47">
        <v>445</v>
      </c>
      <c r="L443" s="46"/>
      <c r="M443" s="46"/>
      <c r="N443" s="48" t="s">
        <v>1194</v>
      </c>
    </row>
    <row r="444" spans="1:14">
      <c r="A444" s="46" t="s">
        <v>368</v>
      </c>
      <c r="B444" s="46"/>
      <c r="C444" s="46" t="s">
        <v>122</v>
      </c>
      <c r="D444" s="46" t="s">
        <v>1192</v>
      </c>
      <c r="E444" s="46" t="s">
        <v>384</v>
      </c>
      <c r="F444" s="46" t="s">
        <v>380</v>
      </c>
      <c r="G444" s="46" t="s">
        <v>381</v>
      </c>
      <c r="H444" s="46" t="s">
        <v>1193</v>
      </c>
      <c r="I444" s="46" t="s">
        <v>1193</v>
      </c>
      <c r="J444" s="46" t="s">
        <v>382</v>
      </c>
      <c r="K444" s="47">
        <v>445</v>
      </c>
      <c r="L444" s="46"/>
      <c r="M444" s="46"/>
      <c r="N444" s="48" t="s">
        <v>1195</v>
      </c>
    </row>
    <row r="445" spans="1:14">
      <c r="A445" s="46" t="s">
        <v>368</v>
      </c>
      <c r="B445" s="46"/>
      <c r="C445" s="46" t="s">
        <v>122</v>
      </c>
      <c r="D445" s="46" t="s">
        <v>1196</v>
      </c>
      <c r="E445" s="46" t="s">
        <v>384</v>
      </c>
      <c r="F445" s="46" t="s">
        <v>380</v>
      </c>
      <c r="G445" s="46" t="s">
        <v>381</v>
      </c>
      <c r="H445" s="46" t="s">
        <v>1197</v>
      </c>
      <c r="I445" s="46" t="s">
        <v>1197</v>
      </c>
      <c r="J445" s="46" t="s">
        <v>382</v>
      </c>
      <c r="K445" s="47">
        <v>445</v>
      </c>
      <c r="L445" s="46"/>
      <c r="M445" s="46"/>
      <c r="N445" s="48" t="s">
        <v>1198</v>
      </c>
    </row>
    <row r="446" spans="1:14">
      <c r="A446" s="46" t="s">
        <v>368</v>
      </c>
      <c r="B446" s="46"/>
      <c r="C446" s="46" t="s">
        <v>122</v>
      </c>
      <c r="D446" s="46" t="s">
        <v>1196</v>
      </c>
      <c r="E446" s="46" t="s">
        <v>384</v>
      </c>
      <c r="F446" s="46" t="s">
        <v>380</v>
      </c>
      <c r="G446" s="46" t="s">
        <v>381</v>
      </c>
      <c r="H446" s="46" t="s">
        <v>1197</v>
      </c>
      <c r="I446" s="46" t="s">
        <v>1197</v>
      </c>
      <c r="J446" s="46" t="s">
        <v>382</v>
      </c>
      <c r="K446" s="47">
        <v>445</v>
      </c>
      <c r="L446" s="46"/>
      <c r="M446" s="46"/>
      <c r="N446" s="48" t="s">
        <v>1199</v>
      </c>
    </row>
    <row r="447" spans="1:14">
      <c r="A447" s="46" t="s">
        <v>368</v>
      </c>
      <c r="B447" s="46"/>
      <c r="C447" s="46" t="s">
        <v>122</v>
      </c>
      <c r="D447" s="46" t="s">
        <v>1200</v>
      </c>
      <c r="E447" s="46" t="s">
        <v>384</v>
      </c>
      <c r="F447" s="46" t="s">
        <v>380</v>
      </c>
      <c r="G447" s="46" t="s">
        <v>381</v>
      </c>
      <c r="H447" s="46" t="s">
        <v>1201</v>
      </c>
      <c r="I447" s="46" t="s">
        <v>1201</v>
      </c>
      <c r="J447" s="46" t="s">
        <v>382</v>
      </c>
      <c r="K447" s="47">
        <v>445</v>
      </c>
      <c r="L447" s="46"/>
      <c r="M447" s="46"/>
      <c r="N447" s="48" t="s">
        <v>1202</v>
      </c>
    </row>
    <row r="448" spans="1:14">
      <c r="A448" s="46" t="s">
        <v>368</v>
      </c>
      <c r="B448" s="46"/>
      <c r="C448" s="46" t="s">
        <v>122</v>
      </c>
      <c r="D448" s="46" t="s">
        <v>1200</v>
      </c>
      <c r="E448" s="46" t="s">
        <v>384</v>
      </c>
      <c r="F448" s="46" t="s">
        <v>380</v>
      </c>
      <c r="G448" s="46" t="s">
        <v>381</v>
      </c>
      <c r="H448" s="46" t="s">
        <v>1201</v>
      </c>
      <c r="I448" s="46" t="s">
        <v>1201</v>
      </c>
      <c r="J448" s="46" t="s">
        <v>382</v>
      </c>
      <c r="K448" s="47">
        <v>445</v>
      </c>
      <c r="L448" s="46"/>
      <c r="M448" s="46"/>
      <c r="N448" s="48" t="s">
        <v>1203</v>
      </c>
    </row>
    <row r="449" spans="1:14">
      <c r="A449" s="46" t="s">
        <v>368</v>
      </c>
      <c r="B449" s="46"/>
      <c r="C449" s="46" t="s">
        <v>122</v>
      </c>
      <c r="D449" s="46" t="s">
        <v>1204</v>
      </c>
      <c r="E449" s="46" t="s">
        <v>384</v>
      </c>
      <c r="F449" s="46" t="s">
        <v>380</v>
      </c>
      <c r="G449" s="46" t="s">
        <v>381</v>
      </c>
      <c r="H449" s="46" t="s">
        <v>1205</v>
      </c>
      <c r="I449" s="46" t="s">
        <v>1205</v>
      </c>
      <c r="J449" s="46" t="s">
        <v>382</v>
      </c>
      <c r="K449" s="47">
        <v>445</v>
      </c>
      <c r="L449" s="46"/>
      <c r="M449" s="46"/>
      <c r="N449" s="48" t="s">
        <v>1206</v>
      </c>
    </row>
    <row r="450" spans="1:14">
      <c r="A450" s="46" t="s">
        <v>368</v>
      </c>
      <c r="B450" s="46"/>
      <c r="C450" s="46" t="s">
        <v>122</v>
      </c>
      <c r="D450" s="46" t="s">
        <v>1204</v>
      </c>
      <c r="E450" s="46" t="s">
        <v>384</v>
      </c>
      <c r="F450" s="46" t="s">
        <v>380</v>
      </c>
      <c r="G450" s="46" t="s">
        <v>381</v>
      </c>
      <c r="H450" s="46" t="s">
        <v>1205</v>
      </c>
      <c r="I450" s="46" t="s">
        <v>1205</v>
      </c>
      <c r="J450" s="46" t="s">
        <v>382</v>
      </c>
      <c r="K450" s="47">
        <v>445</v>
      </c>
      <c r="L450" s="46"/>
      <c r="M450" s="46"/>
      <c r="N450" s="48" t="s">
        <v>1207</v>
      </c>
    </row>
    <row r="451" spans="1:14">
      <c r="A451" s="46" t="s">
        <v>368</v>
      </c>
      <c r="B451" s="46"/>
      <c r="C451" s="46" t="s">
        <v>122</v>
      </c>
      <c r="D451" s="46" t="s">
        <v>1208</v>
      </c>
      <c r="E451" s="46" t="s">
        <v>384</v>
      </c>
      <c r="F451" s="46" t="s">
        <v>380</v>
      </c>
      <c r="G451" s="46" t="s">
        <v>381</v>
      </c>
      <c r="H451" s="46" t="s">
        <v>1209</v>
      </c>
      <c r="I451" s="46" t="s">
        <v>1209</v>
      </c>
      <c r="J451" s="46" t="s">
        <v>382</v>
      </c>
      <c r="K451" s="47">
        <v>445</v>
      </c>
      <c r="L451" s="46"/>
      <c r="M451" s="46"/>
      <c r="N451" s="48" t="s">
        <v>1210</v>
      </c>
    </row>
    <row r="452" spans="1:14">
      <c r="A452" s="46" t="s">
        <v>368</v>
      </c>
      <c r="B452" s="46"/>
      <c r="C452" s="46" t="s">
        <v>122</v>
      </c>
      <c r="D452" s="46" t="s">
        <v>1208</v>
      </c>
      <c r="E452" s="46" t="s">
        <v>384</v>
      </c>
      <c r="F452" s="46" t="s">
        <v>380</v>
      </c>
      <c r="G452" s="46" t="s">
        <v>381</v>
      </c>
      <c r="H452" s="46" t="s">
        <v>1209</v>
      </c>
      <c r="I452" s="46" t="s">
        <v>1209</v>
      </c>
      <c r="J452" s="46" t="s">
        <v>382</v>
      </c>
      <c r="K452" s="47">
        <v>445</v>
      </c>
      <c r="L452" s="46"/>
      <c r="M452" s="46"/>
      <c r="N452" s="48" t="s">
        <v>1211</v>
      </c>
    </row>
    <row r="453" spans="1:14">
      <c r="A453" s="46" t="s">
        <v>368</v>
      </c>
      <c r="B453" s="46"/>
      <c r="C453" s="46" t="s">
        <v>122</v>
      </c>
      <c r="D453" s="46" t="s">
        <v>1212</v>
      </c>
      <c r="E453" s="46" t="s">
        <v>384</v>
      </c>
      <c r="F453" s="46" t="s">
        <v>380</v>
      </c>
      <c r="G453" s="46" t="s">
        <v>381</v>
      </c>
      <c r="H453" s="46" t="s">
        <v>1213</v>
      </c>
      <c r="I453" s="46" t="s">
        <v>1213</v>
      </c>
      <c r="J453" s="46" t="s">
        <v>382</v>
      </c>
      <c r="K453" s="47">
        <v>445</v>
      </c>
      <c r="L453" s="46"/>
      <c r="M453" s="46"/>
      <c r="N453" s="48" t="s">
        <v>1214</v>
      </c>
    </row>
    <row r="454" spans="1:14">
      <c r="A454" s="46" t="s">
        <v>368</v>
      </c>
      <c r="B454" s="46"/>
      <c r="C454" s="46" t="s">
        <v>122</v>
      </c>
      <c r="D454" s="46" t="s">
        <v>1212</v>
      </c>
      <c r="E454" s="46" t="s">
        <v>384</v>
      </c>
      <c r="F454" s="46" t="s">
        <v>380</v>
      </c>
      <c r="G454" s="46" t="s">
        <v>381</v>
      </c>
      <c r="H454" s="46" t="s">
        <v>1213</v>
      </c>
      <c r="I454" s="46" t="s">
        <v>1213</v>
      </c>
      <c r="J454" s="46" t="s">
        <v>382</v>
      </c>
      <c r="K454" s="47">
        <v>445</v>
      </c>
      <c r="L454" s="46"/>
      <c r="M454" s="46"/>
      <c r="N454" s="48" t="s">
        <v>1215</v>
      </c>
    </row>
    <row r="455" spans="1:14">
      <c r="A455" s="46" t="s">
        <v>368</v>
      </c>
      <c r="B455" s="46"/>
      <c r="C455" s="46" t="s">
        <v>122</v>
      </c>
      <c r="D455" s="46" t="s">
        <v>1216</v>
      </c>
      <c r="E455" s="46" t="s">
        <v>384</v>
      </c>
      <c r="F455" s="46" t="s">
        <v>380</v>
      </c>
      <c r="G455" s="46" t="s">
        <v>381</v>
      </c>
      <c r="H455" s="46" t="s">
        <v>1217</v>
      </c>
      <c r="I455" s="46" t="s">
        <v>1217</v>
      </c>
      <c r="J455" s="46" t="s">
        <v>382</v>
      </c>
      <c r="K455" s="47">
        <v>445</v>
      </c>
      <c r="L455" s="46"/>
      <c r="M455" s="46"/>
      <c r="N455" s="48" t="s">
        <v>1218</v>
      </c>
    </row>
    <row r="456" spans="1:14">
      <c r="A456" s="46" t="s">
        <v>368</v>
      </c>
      <c r="B456" s="46"/>
      <c r="C456" s="46" t="s">
        <v>122</v>
      </c>
      <c r="D456" s="46" t="s">
        <v>1216</v>
      </c>
      <c r="E456" s="46" t="s">
        <v>384</v>
      </c>
      <c r="F456" s="46" t="s">
        <v>380</v>
      </c>
      <c r="G456" s="46" t="s">
        <v>381</v>
      </c>
      <c r="H456" s="46" t="s">
        <v>1217</v>
      </c>
      <c r="I456" s="46" t="s">
        <v>1217</v>
      </c>
      <c r="J456" s="46" t="s">
        <v>382</v>
      </c>
      <c r="K456" s="47">
        <v>445</v>
      </c>
      <c r="L456" s="46"/>
      <c r="M456" s="46"/>
      <c r="N456" s="48" t="s">
        <v>1219</v>
      </c>
    </row>
    <row r="457" spans="1:14">
      <c r="A457" s="46" t="s">
        <v>368</v>
      </c>
      <c r="B457" s="46"/>
      <c r="C457" s="46" t="s">
        <v>122</v>
      </c>
      <c r="D457" s="46" t="s">
        <v>1220</v>
      </c>
      <c r="E457" s="46" t="s">
        <v>384</v>
      </c>
      <c r="F457" s="46" t="s">
        <v>380</v>
      </c>
      <c r="G457" s="46" t="s">
        <v>381</v>
      </c>
      <c r="H457" s="46" t="s">
        <v>1221</v>
      </c>
      <c r="I457" s="46" t="s">
        <v>1221</v>
      </c>
      <c r="J457" s="46" t="s">
        <v>382</v>
      </c>
      <c r="K457" s="47">
        <v>445</v>
      </c>
      <c r="L457" s="46"/>
      <c r="M457" s="46"/>
      <c r="N457" s="48" t="s">
        <v>1222</v>
      </c>
    </row>
    <row r="458" spans="1:14">
      <c r="A458" s="46" t="s">
        <v>368</v>
      </c>
      <c r="B458" s="46"/>
      <c r="C458" s="46" t="s">
        <v>122</v>
      </c>
      <c r="D458" s="46" t="s">
        <v>1220</v>
      </c>
      <c r="E458" s="46" t="s">
        <v>384</v>
      </c>
      <c r="F458" s="46" t="s">
        <v>380</v>
      </c>
      <c r="G458" s="46" t="s">
        <v>381</v>
      </c>
      <c r="H458" s="46" t="s">
        <v>1221</v>
      </c>
      <c r="I458" s="46" t="s">
        <v>1221</v>
      </c>
      <c r="J458" s="46" t="s">
        <v>382</v>
      </c>
      <c r="K458" s="47">
        <v>445</v>
      </c>
      <c r="L458" s="46"/>
      <c r="M458" s="46"/>
      <c r="N458" s="48" t="s">
        <v>1223</v>
      </c>
    </row>
    <row r="459" spans="1:14">
      <c r="A459" s="46" t="s">
        <v>368</v>
      </c>
      <c r="B459" s="46"/>
      <c r="C459" s="46" t="s">
        <v>122</v>
      </c>
      <c r="D459" s="46" t="s">
        <v>1224</v>
      </c>
      <c r="E459" s="46" t="s">
        <v>384</v>
      </c>
      <c r="F459" s="46" t="s">
        <v>380</v>
      </c>
      <c r="G459" s="46" t="s">
        <v>381</v>
      </c>
      <c r="H459" s="46" t="s">
        <v>1225</v>
      </c>
      <c r="I459" s="46" t="s">
        <v>1225</v>
      </c>
      <c r="J459" s="46" t="s">
        <v>382</v>
      </c>
      <c r="K459" s="47">
        <v>445</v>
      </c>
      <c r="L459" s="46"/>
      <c r="M459" s="46"/>
      <c r="N459" s="48" t="s">
        <v>1226</v>
      </c>
    </row>
    <row r="460" spans="1:14">
      <c r="A460" s="46" t="s">
        <v>368</v>
      </c>
      <c r="B460" s="46"/>
      <c r="C460" s="46" t="s">
        <v>122</v>
      </c>
      <c r="D460" s="46" t="s">
        <v>1224</v>
      </c>
      <c r="E460" s="46" t="s">
        <v>384</v>
      </c>
      <c r="F460" s="46" t="s">
        <v>380</v>
      </c>
      <c r="G460" s="46" t="s">
        <v>381</v>
      </c>
      <c r="H460" s="46" t="s">
        <v>1225</v>
      </c>
      <c r="I460" s="46" t="s">
        <v>1225</v>
      </c>
      <c r="J460" s="46" t="s">
        <v>382</v>
      </c>
      <c r="K460" s="47">
        <v>445</v>
      </c>
      <c r="L460" s="46"/>
      <c r="M460" s="46"/>
      <c r="N460" s="48" t="s">
        <v>1227</v>
      </c>
    </row>
    <row r="461" spans="1:14">
      <c r="A461" s="46" t="s">
        <v>368</v>
      </c>
      <c r="B461" s="46"/>
      <c r="C461" s="46" t="s">
        <v>122</v>
      </c>
      <c r="D461" s="46" t="s">
        <v>1228</v>
      </c>
      <c r="E461" s="46" t="s">
        <v>384</v>
      </c>
      <c r="F461" s="46" t="s">
        <v>380</v>
      </c>
      <c r="G461" s="46" t="s">
        <v>381</v>
      </c>
      <c r="H461" s="46" t="s">
        <v>1229</v>
      </c>
      <c r="I461" s="46" t="s">
        <v>1229</v>
      </c>
      <c r="J461" s="46" t="s">
        <v>382</v>
      </c>
      <c r="K461" s="47">
        <v>445</v>
      </c>
      <c r="L461" s="46"/>
      <c r="M461" s="46"/>
      <c r="N461" s="48" t="s">
        <v>1230</v>
      </c>
    </row>
    <row r="462" spans="1:14">
      <c r="A462" s="46" t="s">
        <v>368</v>
      </c>
      <c r="B462" s="46"/>
      <c r="C462" s="46" t="s">
        <v>122</v>
      </c>
      <c r="D462" s="46" t="s">
        <v>1228</v>
      </c>
      <c r="E462" s="46" t="s">
        <v>384</v>
      </c>
      <c r="F462" s="46" t="s">
        <v>380</v>
      </c>
      <c r="G462" s="46" t="s">
        <v>381</v>
      </c>
      <c r="H462" s="46" t="s">
        <v>1229</v>
      </c>
      <c r="I462" s="46" t="s">
        <v>1229</v>
      </c>
      <c r="J462" s="46" t="s">
        <v>382</v>
      </c>
      <c r="K462" s="47">
        <v>445</v>
      </c>
      <c r="L462" s="46"/>
      <c r="M462" s="46"/>
      <c r="N462" s="48" t="s">
        <v>1231</v>
      </c>
    </row>
    <row r="463" spans="1:14">
      <c r="A463" s="46" t="s">
        <v>368</v>
      </c>
      <c r="B463" s="46"/>
      <c r="C463" s="46" t="s">
        <v>122</v>
      </c>
      <c r="D463" s="46" t="s">
        <v>1232</v>
      </c>
      <c r="E463" s="46" t="s">
        <v>384</v>
      </c>
      <c r="F463" s="46" t="s">
        <v>380</v>
      </c>
      <c r="G463" s="46" t="s">
        <v>381</v>
      </c>
      <c r="H463" s="46" t="s">
        <v>1233</v>
      </c>
      <c r="I463" s="46" t="s">
        <v>1233</v>
      </c>
      <c r="J463" s="46" t="s">
        <v>382</v>
      </c>
      <c r="K463" s="47">
        <v>445</v>
      </c>
      <c r="L463" s="46"/>
      <c r="M463" s="46"/>
      <c r="N463" s="48" t="s">
        <v>1234</v>
      </c>
    </row>
    <row r="464" spans="1:14">
      <c r="A464" s="46" t="s">
        <v>368</v>
      </c>
      <c r="B464" s="46"/>
      <c r="C464" s="46" t="s">
        <v>122</v>
      </c>
      <c r="D464" s="46" t="s">
        <v>1232</v>
      </c>
      <c r="E464" s="46" t="s">
        <v>384</v>
      </c>
      <c r="F464" s="46" t="s">
        <v>380</v>
      </c>
      <c r="G464" s="46" t="s">
        <v>381</v>
      </c>
      <c r="H464" s="46" t="s">
        <v>1233</v>
      </c>
      <c r="I464" s="46" t="s">
        <v>1233</v>
      </c>
      <c r="J464" s="46" t="s">
        <v>382</v>
      </c>
      <c r="K464" s="47">
        <v>445</v>
      </c>
      <c r="L464" s="46"/>
      <c r="M464" s="46"/>
      <c r="N464" s="48" t="s">
        <v>1235</v>
      </c>
    </row>
    <row r="465" spans="1:14">
      <c r="A465" s="46" t="s">
        <v>368</v>
      </c>
      <c r="B465" s="46"/>
      <c r="C465" s="46" t="s">
        <v>122</v>
      </c>
      <c r="D465" s="46" t="s">
        <v>1236</v>
      </c>
      <c r="E465" s="46" t="s">
        <v>384</v>
      </c>
      <c r="F465" s="46" t="s">
        <v>380</v>
      </c>
      <c r="G465" s="46" t="s">
        <v>381</v>
      </c>
      <c r="H465" s="46" t="s">
        <v>1237</v>
      </c>
      <c r="I465" s="46" t="s">
        <v>1237</v>
      </c>
      <c r="J465" s="46" t="s">
        <v>382</v>
      </c>
      <c r="K465" s="47">
        <v>445</v>
      </c>
      <c r="L465" s="46"/>
      <c r="M465" s="46"/>
      <c r="N465" s="48" t="s">
        <v>1238</v>
      </c>
    </row>
    <row r="466" spans="1:14">
      <c r="A466" s="46" t="s">
        <v>368</v>
      </c>
      <c r="B466" s="46"/>
      <c r="C466" s="46" t="s">
        <v>122</v>
      </c>
      <c r="D466" s="46" t="s">
        <v>1236</v>
      </c>
      <c r="E466" s="46" t="s">
        <v>384</v>
      </c>
      <c r="F466" s="46" t="s">
        <v>380</v>
      </c>
      <c r="G466" s="46" t="s">
        <v>381</v>
      </c>
      <c r="H466" s="46" t="s">
        <v>1237</v>
      </c>
      <c r="I466" s="46" t="s">
        <v>1237</v>
      </c>
      <c r="J466" s="46" t="s">
        <v>382</v>
      </c>
      <c r="K466" s="47">
        <v>445</v>
      </c>
      <c r="L466" s="46"/>
      <c r="M466" s="46"/>
      <c r="N466" s="48" t="s">
        <v>1239</v>
      </c>
    </row>
    <row r="467" spans="1:14">
      <c r="A467" s="46" t="s">
        <v>368</v>
      </c>
      <c r="B467" s="46"/>
      <c r="C467" s="46" t="s">
        <v>122</v>
      </c>
      <c r="D467" s="46" t="s">
        <v>1240</v>
      </c>
      <c r="E467" s="46" t="s">
        <v>384</v>
      </c>
      <c r="F467" s="46" t="s">
        <v>380</v>
      </c>
      <c r="G467" s="46" t="s">
        <v>381</v>
      </c>
      <c r="H467" s="46" t="s">
        <v>1241</v>
      </c>
      <c r="I467" s="46" t="s">
        <v>1241</v>
      </c>
      <c r="J467" s="46" t="s">
        <v>382</v>
      </c>
      <c r="K467" s="47">
        <v>445</v>
      </c>
      <c r="L467" s="46"/>
      <c r="M467" s="46"/>
      <c r="N467" s="48" t="s">
        <v>1242</v>
      </c>
    </row>
    <row r="468" spans="1:14">
      <c r="A468" s="46" t="s">
        <v>368</v>
      </c>
      <c r="B468" s="46"/>
      <c r="C468" s="46" t="s">
        <v>122</v>
      </c>
      <c r="D468" s="46" t="s">
        <v>1240</v>
      </c>
      <c r="E468" s="46" t="s">
        <v>384</v>
      </c>
      <c r="F468" s="46" t="s">
        <v>380</v>
      </c>
      <c r="G468" s="46" t="s">
        <v>381</v>
      </c>
      <c r="H468" s="46" t="s">
        <v>1241</v>
      </c>
      <c r="I468" s="46" t="s">
        <v>1241</v>
      </c>
      <c r="J468" s="46" t="s">
        <v>382</v>
      </c>
      <c r="K468" s="47">
        <v>445</v>
      </c>
      <c r="L468" s="46"/>
      <c r="M468" s="46"/>
      <c r="N468" s="48" t="s">
        <v>1243</v>
      </c>
    </row>
    <row r="469" spans="1:14">
      <c r="A469" s="46" t="s">
        <v>368</v>
      </c>
      <c r="B469" s="46"/>
      <c r="C469" s="46" t="s">
        <v>122</v>
      </c>
      <c r="D469" s="46" t="s">
        <v>1244</v>
      </c>
      <c r="E469" s="46" t="s">
        <v>384</v>
      </c>
      <c r="F469" s="46" t="s">
        <v>380</v>
      </c>
      <c r="G469" s="46" t="s">
        <v>381</v>
      </c>
      <c r="H469" s="46" t="s">
        <v>1245</v>
      </c>
      <c r="I469" s="46" t="s">
        <v>1245</v>
      </c>
      <c r="J469" s="46" t="s">
        <v>382</v>
      </c>
      <c r="K469" s="47">
        <v>445</v>
      </c>
      <c r="L469" s="46"/>
      <c r="M469" s="46"/>
      <c r="N469" s="48" t="s">
        <v>1246</v>
      </c>
    </row>
    <row r="470" spans="1:14">
      <c r="A470" s="46" t="s">
        <v>368</v>
      </c>
      <c r="B470" s="46"/>
      <c r="C470" s="46" t="s">
        <v>122</v>
      </c>
      <c r="D470" s="46" t="s">
        <v>1244</v>
      </c>
      <c r="E470" s="46" t="s">
        <v>384</v>
      </c>
      <c r="F470" s="46" t="s">
        <v>380</v>
      </c>
      <c r="G470" s="46" t="s">
        <v>381</v>
      </c>
      <c r="H470" s="46" t="s">
        <v>1245</v>
      </c>
      <c r="I470" s="46" t="s">
        <v>1245</v>
      </c>
      <c r="J470" s="46" t="s">
        <v>382</v>
      </c>
      <c r="K470" s="47">
        <v>445</v>
      </c>
      <c r="L470" s="46"/>
      <c r="M470" s="46"/>
      <c r="N470" s="48" t="s">
        <v>1247</v>
      </c>
    </row>
    <row r="471" spans="1:14">
      <c r="A471" s="46" t="s">
        <v>368</v>
      </c>
      <c r="B471" s="46"/>
      <c r="C471" s="46" t="s">
        <v>122</v>
      </c>
      <c r="D471" s="46" t="s">
        <v>1248</v>
      </c>
      <c r="E471" s="46" t="s">
        <v>384</v>
      </c>
      <c r="F471" s="46" t="s">
        <v>380</v>
      </c>
      <c r="G471" s="46" t="s">
        <v>381</v>
      </c>
      <c r="H471" s="46" t="s">
        <v>1249</v>
      </c>
      <c r="I471" s="46" t="s">
        <v>1249</v>
      </c>
      <c r="J471" s="46" t="s">
        <v>382</v>
      </c>
      <c r="K471" s="47">
        <v>445</v>
      </c>
      <c r="L471" s="46"/>
      <c r="M471" s="46"/>
      <c r="N471" s="48" t="s">
        <v>1250</v>
      </c>
    </row>
    <row r="472" spans="1:14">
      <c r="A472" s="46" t="s">
        <v>368</v>
      </c>
      <c r="B472" s="46"/>
      <c r="C472" s="46" t="s">
        <v>122</v>
      </c>
      <c r="D472" s="46" t="s">
        <v>1248</v>
      </c>
      <c r="E472" s="46" t="s">
        <v>384</v>
      </c>
      <c r="F472" s="46" t="s">
        <v>380</v>
      </c>
      <c r="G472" s="46" t="s">
        <v>381</v>
      </c>
      <c r="H472" s="46" t="s">
        <v>1249</v>
      </c>
      <c r="I472" s="46" t="s">
        <v>1249</v>
      </c>
      <c r="J472" s="46" t="s">
        <v>382</v>
      </c>
      <c r="K472" s="47">
        <v>445</v>
      </c>
      <c r="L472" s="46"/>
      <c r="M472" s="46"/>
      <c r="N472" s="48" t="s">
        <v>1251</v>
      </c>
    </row>
    <row r="473" spans="1:14">
      <c r="A473" s="46" t="s">
        <v>368</v>
      </c>
      <c r="B473" s="46"/>
      <c r="C473" s="46" t="s">
        <v>122</v>
      </c>
      <c r="D473" s="46" t="s">
        <v>1252</v>
      </c>
      <c r="E473" s="46" t="s">
        <v>384</v>
      </c>
      <c r="F473" s="46" t="s">
        <v>380</v>
      </c>
      <c r="G473" s="46" t="s">
        <v>381</v>
      </c>
      <c r="H473" s="46" t="s">
        <v>1253</v>
      </c>
      <c r="I473" s="46" t="s">
        <v>1253</v>
      </c>
      <c r="J473" s="46" t="s">
        <v>382</v>
      </c>
      <c r="K473" s="47">
        <v>444</v>
      </c>
      <c r="L473" s="46"/>
      <c r="M473" s="46"/>
      <c r="N473" s="48" t="s">
        <v>1254</v>
      </c>
    </row>
    <row r="474" spans="1:14">
      <c r="A474" s="46" t="s">
        <v>368</v>
      </c>
      <c r="B474" s="46"/>
      <c r="C474" s="46" t="s">
        <v>122</v>
      </c>
      <c r="D474" s="46" t="s">
        <v>1252</v>
      </c>
      <c r="E474" s="46" t="s">
        <v>384</v>
      </c>
      <c r="F474" s="46" t="s">
        <v>380</v>
      </c>
      <c r="G474" s="46" t="s">
        <v>381</v>
      </c>
      <c r="H474" s="46" t="s">
        <v>1253</v>
      </c>
      <c r="I474" s="46" t="s">
        <v>1253</v>
      </c>
      <c r="J474" s="46" t="s">
        <v>382</v>
      </c>
      <c r="K474" s="47">
        <v>444</v>
      </c>
      <c r="L474" s="46"/>
      <c r="M474" s="46"/>
      <c r="N474" s="48" t="s">
        <v>1255</v>
      </c>
    </row>
    <row r="475" spans="1:14">
      <c r="A475" s="46" t="s">
        <v>368</v>
      </c>
      <c r="B475" s="46"/>
      <c r="C475" s="46" t="s">
        <v>122</v>
      </c>
      <c r="D475" s="46" t="s">
        <v>1256</v>
      </c>
      <c r="E475" s="46" t="s">
        <v>384</v>
      </c>
      <c r="F475" s="46" t="s">
        <v>380</v>
      </c>
      <c r="G475" s="46" t="s">
        <v>381</v>
      </c>
      <c r="H475" s="46" t="s">
        <v>1257</v>
      </c>
      <c r="I475" s="46" t="s">
        <v>1257</v>
      </c>
      <c r="J475" s="46" t="s">
        <v>382</v>
      </c>
      <c r="K475" s="47">
        <v>444</v>
      </c>
      <c r="L475" s="46"/>
      <c r="M475" s="46"/>
      <c r="N475" s="48" t="s">
        <v>1258</v>
      </c>
    </row>
    <row r="476" spans="1:14">
      <c r="A476" s="46" t="s">
        <v>368</v>
      </c>
      <c r="B476" s="46"/>
      <c r="C476" s="46" t="s">
        <v>122</v>
      </c>
      <c r="D476" s="46" t="s">
        <v>1256</v>
      </c>
      <c r="E476" s="46" t="s">
        <v>384</v>
      </c>
      <c r="F476" s="46" t="s">
        <v>380</v>
      </c>
      <c r="G476" s="46" t="s">
        <v>381</v>
      </c>
      <c r="H476" s="46" t="s">
        <v>1257</v>
      </c>
      <c r="I476" s="46" t="s">
        <v>1257</v>
      </c>
      <c r="J476" s="46" t="s">
        <v>382</v>
      </c>
      <c r="K476" s="47">
        <v>444</v>
      </c>
      <c r="L476" s="46"/>
      <c r="M476" s="46"/>
      <c r="N476" s="48" t="s">
        <v>1259</v>
      </c>
    </row>
    <row r="477" spans="1:14">
      <c r="A477" s="46" t="s">
        <v>368</v>
      </c>
      <c r="B477" s="46"/>
      <c r="C477" s="46" t="s">
        <v>122</v>
      </c>
      <c r="D477" s="46" t="s">
        <v>1260</v>
      </c>
      <c r="E477" s="46" t="s">
        <v>384</v>
      </c>
      <c r="F477" s="46" t="s">
        <v>380</v>
      </c>
      <c r="G477" s="46" t="s">
        <v>381</v>
      </c>
      <c r="H477" s="46" t="s">
        <v>1261</v>
      </c>
      <c r="I477" s="46" t="s">
        <v>1261</v>
      </c>
      <c r="J477" s="46" t="s">
        <v>382</v>
      </c>
      <c r="K477" s="47">
        <v>444</v>
      </c>
      <c r="L477" s="46"/>
      <c r="M477" s="46"/>
      <c r="N477" s="48" t="s">
        <v>1262</v>
      </c>
    </row>
    <row r="478" spans="1:14">
      <c r="A478" s="46" t="s">
        <v>368</v>
      </c>
      <c r="B478" s="46"/>
      <c r="C478" s="46" t="s">
        <v>122</v>
      </c>
      <c r="D478" s="46" t="s">
        <v>1260</v>
      </c>
      <c r="E478" s="46" t="s">
        <v>384</v>
      </c>
      <c r="F478" s="46" t="s">
        <v>380</v>
      </c>
      <c r="G478" s="46" t="s">
        <v>381</v>
      </c>
      <c r="H478" s="46" t="s">
        <v>1261</v>
      </c>
      <c r="I478" s="46" t="s">
        <v>1261</v>
      </c>
      <c r="J478" s="46" t="s">
        <v>382</v>
      </c>
      <c r="K478" s="47">
        <v>444</v>
      </c>
      <c r="L478" s="46"/>
      <c r="M478" s="46"/>
      <c r="N478" s="48" t="s">
        <v>1263</v>
      </c>
    </row>
    <row r="479" spans="1:14">
      <c r="A479" s="46" t="s">
        <v>368</v>
      </c>
      <c r="B479" s="46"/>
      <c r="C479" s="46" t="s">
        <v>122</v>
      </c>
      <c r="D479" s="46" t="s">
        <v>1264</v>
      </c>
      <c r="E479" s="46" t="s">
        <v>384</v>
      </c>
      <c r="F479" s="46" t="s">
        <v>380</v>
      </c>
      <c r="G479" s="46" t="s">
        <v>381</v>
      </c>
      <c r="H479" s="46" t="s">
        <v>1265</v>
      </c>
      <c r="I479" s="46" t="s">
        <v>1265</v>
      </c>
      <c r="J479" s="46" t="s">
        <v>382</v>
      </c>
      <c r="K479" s="47">
        <v>444</v>
      </c>
      <c r="L479" s="46"/>
      <c r="M479" s="46"/>
      <c r="N479" s="48" t="s">
        <v>1266</v>
      </c>
    </row>
    <row r="480" spans="1:14">
      <c r="A480" s="46" t="s">
        <v>368</v>
      </c>
      <c r="B480" s="46"/>
      <c r="C480" s="46" t="s">
        <v>122</v>
      </c>
      <c r="D480" s="46" t="s">
        <v>1264</v>
      </c>
      <c r="E480" s="46" t="s">
        <v>384</v>
      </c>
      <c r="F480" s="46" t="s">
        <v>380</v>
      </c>
      <c r="G480" s="46" t="s">
        <v>381</v>
      </c>
      <c r="H480" s="46" t="s">
        <v>1265</v>
      </c>
      <c r="I480" s="46" t="s">
        <v>1265</v>
      </c>
      <c r="J480" s="46" t="s">
        <v>382</v>
      </c>
      <c r="K480" s="47">
        <v>444</v>
      </c>
      <c r="L480" s="46"/>
      <c r="M480" s="46"/>
      <c r="N480" s="48" t="s">
        <v>1267</v>
      </c>
    </row>
    <row r="481" spans="1:14">
      <c r="A481" s="46" t="s">
        <v>368</v>
      </c>
      <c r="B481" s="46"/>
      <c r="C481" s="46" t="s">
        <v>122</v>
      </c>
      <c r="D481" s="46" t="s">
        <v>1268</v>
      </c>
      <c r="E481" s="46" t="s">
        <v>384</v>
      </c>
      <c r="F481" s="46" t="s">
        <v>380</v>
      </c>
      <c r="G481" s="46" t="s">
        <v>381</v>
      </c>
      <c r="H481" s="46" t="s">
        <v>1269</v>
      </c>
      <c r="I481" s="46" t="s">
        <v>1269</v>
      </c>
      <c r="J481" s="46" t="s">
        <v>382</v>
      </c>
      <c r="K481" s="47">
        <v>444</v>
      </c>
      <c r="L481" s="46"/>
      <c r="M481" s="46"/>
      <c r="N481" s="48" t="s">
        <v>1270</v>
      </c>
    </row>
    <row r="482" spans="1:14">
      <c r="A482" s="46" t="s">
        <v>368</v>
      </c>
      <c r="B482" s="46"/>
      <c r="C482" s="46" t="s">
        <v>122</v>
      </c>
      <c r="D482" s="46" t="s">
        <v>1268</v>
      </c>
      <c r="E482" s="46" t="s">
        <v>384</v>
      </c>
      <c r="F482" s="46" t="s">
        <v>380</v>
      </c>
      <c r="G482" s="46" t="s">
        <v>381</v>
      </c>
      <c r="H482" s="46" t="s">
        <v>1269</v>
      </c>
      <c r="I482" s="46" t="s">
        <v>1269</v>
      </c>
      <c r="J482" s="46" t="s">
        <v>382</v>
      </c>
      <c r="K482" s="47">
        <v>444</v>
      </c>
      <c r="L482" s="46"/>
      <c r="M482" s="46"/>
      <c r="N482" s="48" t="s">
        <v>1271</v>
      </c>
    </row>
    <row r="483" spans="1:14">
      <c r="A483" s="46" t="s">
        <v>368</v>
      </c>
      <c r="B483" s="46"/>
      <c r="C483" s="46" t="s">
        <v>122</v>
      </c>
      <c r="D483" s="46" t="s">
        <v>1272</v>
      </c>
      <c r="E483" s="46" t="s">
        <v>384</v>
      </c>
      <c r="F483" s="46" t="s">
        <v>380</v>
      </c>
      <c r="G483" s="46" t="s">
        <v>381</v>
      </c>
      <c r="H483" s="46" t="s">
        <v>1273</v>
      </c>
      <c r="I483" s="46" t="s">
        <v>1273</v>
      </c>
      <c r="J483" s="46" t="s">
        <v>382</v>
      </c>
      <c r="K483" s="47">
        <v>444</v>
      </c>
      <c r="L483" s="46"/>
      <c r="M483" s="46"/>
      <c r="N483" s="48" t="s">
        <v>1274</v>
      </c>
    </row>
    <row r="484" spans="1:14">
      <c r="A484" s="46" t="s">
        <v>368</v>
      </c>
      <c r="B484" s="46"/>
      <c r="C484" s="46" t="s">
        <v>122</v>
      </c>
      <c r="D484" s="46" t="s">
        <v>1272</v>
      </c>
      <c r="E484" s="46" t="s">
        <v>384</v>
      </c>
      <c r="F484" s="46" t="s">
        <v>380</v>
      </c>
      <c r="G484" s="46" t="s">
        <v>381</v>
      </c>
      <c r="H484" s="46" t="s">
        <v>1273</v>
      </c>
      <c r="I484" s="46" t="s">
        <v>1273</v>
      </c>
      <c r="J484" s="46" t="s">
        <v>382</v>
      </c>
      <c r="K484" s="47">
        <v>444</v>
      </c>
      <c r="L484" s="46"/>
      <c r="M484" s="46"/>
      <c r="N484" s="48" t="s">
        <v>1275</v>
      </c>
    </row>
    <row r="485" spans="1:14">
      <c r="A485" s="46" t="s">
        <v>368</v>
      </c>
      <c r="B485" s="46"/>
      <c r="C485" s="46" t="s">
        <v>122</v>
      </c>
      <c r="D485" s="46" t="s">
        <v>1276</v>
      </c>
      <c r="E485" s="46" t="s">
        <v>384</v>
      </c>
      <c r="F485" s="46" t="s">
        <v>380</v>
      </c>
      <c r="G485" s="46" t="s">
        <v>381</v>
      </c>
      <c r="H485" s="46" t="s">
        <v>1277</v>
      </c>
      <c r="I485" s="46" t="s">
        <v>1277</v>
      </c>
      <c r="J485" s="46" t="s">
        <v>382</v>
      </c>
      <c r="K485" s="47">
        <v>444</v>
      </c>
      <c r="L485" s="46"/>
      <c r="M485" s="46"/>
      <c r="N485" s="48" t="s">
        <v>1278</v>
      </c>
    </row>
    <row r="486" spans="1:14">
      <c r="A486" s="46" t="s">
        <v>368</v>
      </c>
      <c r="B486" s="46"/>
      <c r="C486" s="46" t="s">
        <v>122</v>
      </c>
      <c r="D486" s="46" t="s">
        <v>1276</v>
      </c>
      <c r="E486" s="46" t="s">
        <v>384</v>
      </c>
      <c r="F486" s="46" t="s">
        <v>380</v>
      </c>
      <c r="G486" s="46" t="s">
        <v>381</v>
      </c>
      <c r="H486" s="46" t="s">
        <v>1277</v>
      </c>
      <c r="I486" s="46" t="s">
        <v>1277</v>
      </c>
      <c r="J486" s="46" t="s">
        <v>382</v>
      </c>
      <c r="K486" s="47">
        <v>444</v>
      </c>
      <c r="L486" s="46"/>
      <c r="M486" s="46"/>
      <c r="N486" s="48" t="s">
        <v>1279</v>
      </c>
    </row>
    <row r="487" spans="1:14">
      <c r="A487" s="46" t="s">
        <v>368</v>
      </c>
      <c r="B487" s="46"/>
      <c r="C487" s="46" t="s">
        <v>122</v>
      </c>
      <c r="D487" s="46" t="s">
        <v>1280</v>
      </c>
      <c r="E487" s="46" t="s">
        <v>384</v>
      </c>
      <c r="F487" s="46" t="s">
        <v>380</v>
      </c>
      <c r="G487" s="46" t="s">
        <v>381</v>
      </c>
      <c r="H487" s="46" t="s">
        <v>1281</v>
      </c>
      <c r="I487" s="46" t="s">
        <v>1281</v>
      </c>
      <c r="J487" s="46" t="s">
        <v>382</v>
      </c>
      <c r="K487" s="47">
        <v>444</v>
      </c>
      <c r="L487" s="46"/>
      <c r="M487" s="46"/>
      <c r="N487" s="48" t="s">
        <v>1282</v>
      </c>
    </row>
    <row r="488" spans="1:14">
      <c r="A488" s="46" t="s">
        <v>368</v>
      </c>
      <c r="B488" s="46"/>
      <c r="C488" s="46" t="s">
        <v>122</v>
      </c>
      <c r="D488" s="46" t="s">
        <v>1280</v>
      </c>
      <c r="E488" s="46" t="s">
        <v>384</v>
      </c>
      <c r="F488" s="46" t="s">
        <v>380</v>
      </c>
      <c r="G488" s="46" t="s">
        <v>381</v>
      </c>
      <c r="H488" s="46" t="s">
        <v>1281</v>
      </c>
      <c r="I488" s="46" t="s">
        <v>1281</v>
      </c>
      <c r="J488" s="46" t="s">
        <v>382</v>
      </c>
      <c r="K488" s="47">
        <v>444</v>
      </c>
      <c r="L488" s="46"/>
      <c r="M488" s="46"/>
      <c r="N488" s="48" t="s">
        <v>1283</v>
      </c>
    </row>
    <row r="489" spans="1:14">
      <c r="A489" s="46" t="s">
        <v>368</v>
      </c>
      <c r="B489" s="46"/>
      <c r="C489" s="46" t="s">
        <v>122</v>
      </c>
      <c r="D489" s="46" t="s">
        <v>1284</v>
      </c>
      <c r="E489" s="46" t="s">
        <v>384</v>
      </c>
      <c r="F489" s="46" t="s">
        <v>380</v>
      </c>
      <c r="G489" s="46" t="s">
        <v>381</v>
      </c>
      <c r="H489" s="46" t="s">
        <v>1285</v>
      </c>
      <c r="I489" s="46" t="s">
        <v>1285</v>
      </c>
      <c r="J489" s="46" t="s">
        <v>382</v>
      </c>
      <c r="K489" s="47">
        <v>444</v>
      </c>
      <c r="L489" s="46"/>
      <c r="M489" s="46"/>
      <c r="N489" s="48" t="s">
        <v>1286</v>
      </c>
    </row>
    <row r="490" spans="1:14">
      <c r="A490" s="46" t="s">
        <v>368</v>
      </c>
      <c r="B490" s="46"/>
      <c r="C490" s="46" t="s">
        <v>122</v>
      </c>
      <c r="D490" s="46" t="s">
        <v>1284</v>
      </c>
      <c r="E490" s="46" t="s">
        <v>384</v>
      </c>
      <c r="F490" s="46" t="s">
        <v>380</v>
      </c>
      <c r="G490" s="46" t="s">
        <v>381</v>
      </c>
      <c r="H490" s="46" t="s">
        <v>1285</v>
      </c>
      <c r="I490" s="46" t="s">
        <v>1285</v>
      </c>
      <c r="J490" s="46" t="s">
        <v>382</v>
      </c>
      <c r="K490" s="47">
        <v>444</v>
      </c>
      <c r="L490" s="46"/>
      <c r="M490" s="46"/>
      <c r="N490" s="48" t="s">
        <v>1287</v>
      </c>
    </row>
    <row r="491" spans="1:14">
      <c r="A491" s="46" t="s">
        <v>368</v>
      </c>
      <c r="B491" s="46"/>
      <c r="C491" s="46" t="s">
        <v>122</v>
      </c>
      <c r="D491" s="46" t="s">
        <v>1288</v>
      </c>
      <c r="E491" s="46" t="s">
        <v>384</v>
      </c>
      <c r="F491" s="46" t="s">
        <v>380</v>
      </c>
      <c r="G491" s="46" t="s">
        <v>381</v>
      </c>
      <c r="H491" s="46" t="s">
        <v>1289</v>
      </c>
      <c r="I491" s="46" t="s">
        <v>1289</v>
      </c>
      <c r="J491" s="46" t="s">
        <v>382</v>
      </c>
      <c r="K491" s="47">
        <v>444</v>
      </c>
      <c r="L491" s="46"/>
      <c r="M491" s="46"/>
      <c r="N491" s="48" t="s">
        <v>1290</v>
      </c>
    </row>
    <row r="492" spans="1:14">
      <c r="A492" s="46" t="s">
        <v>368</v>
      </c>
      <c r="B492" s="46"/>
      <c r="C492" s="46" t="s">
        <v>122</v>
      </c>
      <c r="D492" s="46" t="s">
        <v>1288</v>
      </c>
      <c r="E492" s="46" t="s">
        <v>384</v>
      </c>
      <c r="F492" s="46" t="s">
        <v>380</v>
      </c>
      <c r="G492" s="46" t="s">
        <v>381</v>
      </c>
      <c r="H492" s="46" t="s">
        <v>1289</v>
      </c>
      <c r="I492" s="46" t="s">
        <v>1289</v>
      </c>
      <c r="J492" s="46" t="s">
        <v>382</v>
      </c>
      <c r="K492" s="47">
        <v>444</v>
      </c>
      <c r="L492" s="46"/>
      <c r="M492" s="46"/>
      <c r="N492" s="48" t="s">
        <v>1291</v>
      </c>
    </row>
    <row r="493" spans="1:14">
      <c r="A493" s="46" t="s">
        <v>368</v>
      </c>
      <c r="B493" s="46"/>
      <c r="C493" s="46" t="s">
        <v>122</v>
      </c>
      <c r="D493" s="46" t="s">
        <v>1292</v>
      </c>
      <c r="E493" s="46" t="s">
        <v>384</v>
      </c>
      <c r="F493" s="46" t="s">
        <v>380</v>
      </c>
      <c r="G493" s="46" t="s">
        <v>381</v>
      </c>
      <c r="H493" s="46" t="s">
        <v>1293</v>
      </c>
      <c r="I493" s="46" t="s">
        <v>1293</v>
      </c>
      <c r="J493" s="46" t="s">
        <v>382</v>
      </c>
      <c r="K493" s="47">
        <v>444</v>
      </c>
      <c r="L493" s="46"/>
      <c r="M493" s="46"/>
      <c r="N493" s="48" t="s">
        <v>1294</v>
      </c>
    </row>
    <row r="494" spans="1:14">
      <c r="A494" s="46" t="s">
        <v>368</v>
      </c>
      <c r="B494" s="46"/>
      <c r="C494" s="46" t="s">
        <v>122</v>
      </c>
      <c r="D494" s="46" t="s">
        <v>1292</v>
      </c>
      <c r="E494" s="46" t="s">
        <v>384</v>
      </c>
      <c r="F494" s="46" t="s">
        <v>380</v>
      </c>
      <c r="G494" s="46" t="s">
        <v>381</v>
      </c>
      <c r="H494" s="46" t="s">
        <v>1293</v>
      </c>
      <c r="I494" s="46" t="s">
        <v>1293</v>
      </c>
      <c r="J494" s="46" t="s">
        <v>382</v>
      </c>
      <c r="K494" s="47">
        <v>444</v>
      </c>
      <c r="L494" s="46"/>
      <c r="M494" s="46"/>
      <c r="N494" s="48" t="s">
        <v>1295</v>
      </c>
    </row>
    <row r="495" spans="1:14">
      <c r="A495" s="46" t="s">
        <v>368</v>
      </c>
      <c r="B495" s="46"/>
      <c r="C495" s="46" t="s">
        <v>122</v>
      </c>
      <c r="D495" s="46" t="s">
        <v>1296</v>
      </c>
      <c r="E495" s="46" t="s">
        <v>384</v>
      </c>
      <c r="F495" s="46" t="s">
        <v>380</v>
      </c>
      <c r="G495" s="46" t="s">
        <v>381</v>
      </c>
      <c r="H495" s="46" t="s">
        <v>1297</v>
      </c>
      <c r="I495" s="46" t="s">
        <v>1297</v>
      </c>
      <c r="J495" s="46" t="s">
        <v>382</v>
      </c>
      <c r="K495" s="47">
        <v>444</v>
      </c>
      <c r="L495" s="46"/>
      <c r="M495" s="46"/>
      <c r="N495" s="48" t="s">
        <v>1298</v>
      </c>
    </row>
    <row r="496" spans="1:14">
      <c r="A496" s="46" t="s">
        <v>368</v>
      </c>
      <c r="B496" s="46"/>
      <c r="C496" s="46" t="s">
        <v>122</v>
      </c>
      <c r="D496" s="46" t="s">
        <v>1296</v>
      </c>
      <c r="E496" s="46" t="s">
        <v>384</v>
      </c>
      <c r="F496" s="46" t="s">
        <v>380</v>
      </c>
      <c r="G496" s="46" t="s">
        <v>381</v>
      </c>
      <c r="H496" s="46" t="s">
        <v>1297</v>
      </c>
      <c r="I496" s="46" t="s">
        <v>1297</v>
      </c>
      <c r="J496" s="46" t="s">
        <v>382</v>
      </c>
      <c r="K496" s="47">
        <v>444</v>
      </c>
      <c r="L496" s="46"/>
      <c r="M496" s="46"/>
      <c r="N496" s="48" t="s">
        <v>1299</v>
      </c>
    </row>
    <row r="497" spans="1:14">
      <c r="A497" s="46" t="s">
        <v>368</v>
      </c>
      <c r="B497" s="46"/>
      <c r="C497" s="46" t="s">
        <v>122</v>
      </c>
      <c r="D497" s="46" t="s">
        <v>1300</v>
      </c>
      <c r="E497" s="46" t="s">
        <v>384</v>
      </c>
      <c r="F497" s="46" t="s">
        <v>380</v>
      </c>
      <c r="G497" s="46" t="s">
        <v>381</v>
      </c>
      <c r="H497" s="46" t="s">
        <v>1301</v>
      </c>
      <c r="I497" s="46" t="s">
        <v>1301</v>
      </c>
      <c r="J497" s="46" t="s">
        <v>382</v>
      </c>
      <c r="K497" s="47">
        <v>444</v>
      </c>
      <c r="L497" s="46"/>
      <c r="M497" s="46"/>
      <c r="N497" s="48" t="s">
        <v>1302</v>
      </c>
    </row>
    <row r="498" spans="1:14">
      <c r="A498" s="46" t="s">
        <v>368</v>
      </c>
      <c r="B498" s="46"/>
      <c r="C498" s="46" t="s">
        <v>122</v>
      </c>
      <c r="D498" s="46" t="s">
        <v>1300</v>
      </c>
      <c r="E498" s="46" t="s">
        <v>384</v>
      </c>
      <c r="F498" s="46" t="s">
        <v>380</v>
      </c>
      <c r="G498" s="46" t="s">
        <v>381</v>
      </c>
      <c r="H498" s="46" t="s">
        <v>1301</v>
      </c>
      <c r="I498" s="46" t="s">
        <v>1301</v>
      </c>
      <c r="J498" s="46" t="s">
        <v>382</v>
      </c>
      <c r="K498" s="47">
        <v>444</v>
      </c>
      <c r="L498" s="46"/>
      <c r="M498" s="46"/>
      <c r="N498" s="48" t="s">
        <v>1303</v>
      </c>
    </row>
    <row r="499" spans="1:14">
      <c r="A499" s="46" t="s">
        <v>368</v>
      </c>
      <c r="B499" s="46"/>
      <c r="C499" s="46" t="s">
        <v>122</v>
      </c>
      <c r="D499" s="46" t="s">
        <v>1304</v>
      </c>
      <c r="E499" s="46" t="s">
        <v>384</v>
      </c>
      <c r="F499" s="46" t="s">
        <v>380</v>
      </c>
      <c r="G499" s="46" t="s">
        <v>381</v>
      </c>
      <c r="H499" s="46" t="s">
        <v>1305</v>
      </c>
      <c r="I499" s="46" t="s">
        <v>1305</v>
      </c>
      <c r="J499" s="46" t="s">
        <v>382</v>
      </c>
      <c r="K499" s="47">
        <v>444</v>
      </c>
      <c r="L499" s="46"/>
      <c r="M499" s="46"/>
      <c r="N499" s="48" t="s">
        <v>1306</v>
      </c>
    </row>
    <row r="500" spans="1:14">
      <c r="A500" s="46" t="s">
        <v>368</v>
      </c>
      <c r="B500" s="46"/>
      <c r="C500" s="46" t="s">
        <v>122</v>
      </c>
      <c r="D500" s="46" t="s">
        <v>1304</v>
      </c>
      <c r="E500" s="46" t="s">
        <v>384</v>
      </c>
      <c r="F500" s="46" t="s">
        <v>380</v>
      </c>
      <c r="G500" s="46" t="s">
        <v>381</v>
      </c>
      <c r="H500" s="46" t="s">
        <v>1305</v>
      </c>
      <c r="I500" s="46" t="s">
        <v>1305</v>
      </c>
      <c r="J500" s="46" t="s">
        <v>382</v>
      </c>
      <c r="K500" s="47">
        <v>444</v>
      </c>
      <c r="L500" s="46"/>
      <c r="M500" s="46"/>
      <c r="N500" s="48" t="s">
        <v>1307</v>
      </c>
    </row>
    <row r="501" spans="1:14">
      <c r="A501" s="46" t="s">
        <v>368</v>
      </c>
      <c r="B501" s="46"/>
      <c r="C501" s="46" t="s">
        <v>122</v>
      </c>
      <c r="D501" s="46" t="s">
        <v>1308</v>
      </c>
      <c r="E501" s="46" t="s">
        <v>384</v>
      </c>
      <c r="F501" s="46" t="s">
        <v>380</v>
      </c>
      <c r="G501" s="46" t="s">
        <v>381</v>
      </c>
      <c r="H501" s="46" t="s">
        <v>1309</v>
      </c>
      <c r="I501" s="46" t="s">
        <v>1309</v>
      </c>
      <c r="J501" s="46" t="s">
        <v>382</v>
      </c>
      <c r="K501" s="47">
        <v>445</v>
      </c>
      <c r="L501" s="46"/>
      <c r="M501" s="46"/>
      <c r="N501" s="48" t="s">
        <v>1310</v>
      </c>
    </row>
    <row r="502" spans="1:14">
      <c r="A502" s="46" t="s">
        <v>368</v>
      </c>
      <c r="B502" s="46"/>
      <c r="C502" s="46" t="s">
        <v>122</v>
      </c>
      <c r="D502" s="46" t="s">
        <v>1308</v>
      </c>
      <c r="E502" s="46" t="s">
        <v>384</v>
      </c>
      <c r="F502" s="46" t="s">
        <v>380</v>
      </c>
      <c r="G502" s="46" t="s">
        <v>381</v>
      </c>
      <c r="H502" s="46" t="s">
        <v>1309</v>
      </c>
      <c r="I502" s="46" t="s">
        <v>1309</v>
      </c>
      <c r="J502" s="46" t="s">
        <v>382</v>
      </c>
      <c r="K502" s="47">
        <v>445</v>
      </c>
      <c r="L502" s="46"/>
      <c r="M502" s="46"/>
      <c r="N502" s="48" t="s">
        <v>1311</v>
      </c>
    </row>
    <row r="503" spans="1:14">
      <c r="A503" s="46" t="s">
        <v>368</v>
      </c>
      <c r="B503" s="46"/>
      <c r="C503" s="46" t="s">
        <v>122</v>
      </c>
      <c r="D503" s="46" t="s">
        <v>1312</v>
      </c>
      <c r="E503" s="46" t="s">
        <v>384</v>
      </c>
      <c r="F503" s="46" t="s">
        <v>380</v>
      </c>
      <c r="G503" s="46" t="s">
        <v>381</v>
      </c>
      <c r="H503" s="46" t="s">
        <v>1313</v>
      </c>
      <c r="I503" s="46" t="s">
        <v>1313</v>
      </c>
      <c r="J503" s="46" t="s">
        <v>382</v>
      </c>
      <c r="K503" s="47">
        <v>445</v>
      </c>
      <c r="L503" s="46"/>
      <c r="M503" s="46"/>
      <c r="N503" s="48" t="s">
        <v>1314</v>
      </c>
    </row>
    <row r="504" spans="1:14">
      <c r="A504" s="46" t="s">
        <v>368</v>
      </c>
      <c r="B504" s="46"/>
      <c r="C504" s="46" t="s">
        <v>122</v>
      </c>
      <c r="D504" s="46" t="s">
        <v>1312</v>
      </c>
      <c r="E504" s="46" t="s">
        <v>384</v>
      </c>
      <c r="F504" s="46" t="s">
        <v>380</v>
      </c>
      <c r="G504" s="46" t="s">
        <v>381</v>
      </c>
      <c r="H504" s="46" t="s">
        <v>1313</v>
      </c>
      <c r="I504" s="46" t="s">
        <v>1313</v>
      </c>
      <c r="J504" s="46" t="s">
        <v>382</v>
      </c>
      <c r="K504" s="47">
        <v>445</v>
      </c>
      <c r="L504" s="46"/>
      <c r="M504" s="46"/>
      <c r="N504" s="48" t="s">
        <v>1315</v>
      </c>
    </row>
    <row r="505" spans="1:14">
      <c r="A505" s="46" t="s">
        <v>368</v>
      </c>
      <c r="B505" s="46"/>
      <c r="C505" s="46" t="s">
        <v>122</v>
      </c>
      <c r="D505" s="46" t="s">
        <v>1316</v>
      </c>
      <c r="E505" s="46" t="s">
        <v>384</v>
      </c>
      <c r="F505" s="46" t="s">
        <v>380</v>
      </c>
      <c r="G505" s="46" t="s">
        <v>381</v>
      </c>
      <c r="H505" s="46" t="s">
        <v>1317</v>
      </c>
      <c r="I505" s="46" t="s">
        <v>1317</v>
      </c>
      <c r="J505" s="46" t="s">
        <v>382</v>
      </c>
      <c r="K505" s="47">
        <v>445</v>
      </c>
      <c r="L505" s="46"/>
      <c r="M505" s="46"/>
      <c r="N505" s="48" t="s">
        <v>1318</v>
      </c>
    </row>
    <row r="506" spans="1:14">
      <c r="A506" s="46" t="s">
        <v>368</v>
      </c>
      <c r="B506" s="46"/>
      <c r="C506" s="46" t="s">
        <v>122</v>
      </c>
      <c r="D506" s="46" t="s">
        <v>1316</v>
      </c>
      <c r="E506" s="46" t="s">
        <v>384</v>
      </c>
      <c r="F506" s="46" t="s">
        <v>380</v>
      </c>
      <c r="G506" s="46" t="s">
        <v>381</v>
      </c>
      <c r="H506" s="46" t="s">
        <v>1317</v>
      </c>
      <c r="I506" s="46" t="s">
        <v>1317</v>
      </c>
      <c r="J506" s="46" t="s">
        <v>382</v>
      </c>
      <c r="K506" s="47">
        <v>445</v>
      </c>
      <c r="L506" s="46"/>
      <c r="M506" s="46"/>
      <c r="N506" s="48" t="s">
        <v>1319</v>
      </c>
    </row>
    <row r="507" spans="1:14">
      <c r="A507" s="46" t="s">
        <v>368</v>
      </c>
      <c r="B507" s="46"/>
      <c r="C507" s="46" t="s">
        <v>122</v>
      </c>
      <c r="D507" s="46" t="s">
        <v>1320</v>
      </c>
      <c r="E507" s="46" t="s">
        <v>384</v>
      </c>
      <c r="F507" s="46" t="s">
        <v>380</v>
      </c>
      <c r="G507" s="46" t="s">
        <v>381</v>
      </c>
      <c r="H507" s="46" t="s">
        <v>1321</v>
      </c>
      <c r="I507" s="46" t="s">
        <v>1321</v>
      </c>
      <c r="J507" s="46" t="s">
        <v>382</v>
      </c>
      <c r="K507" s="47">
        <v>445</v>
      </c>
      <c r="L507" s="46"/>
      <c r="M507" s="46"/>
      <c r="N507" s="48" t="s">
        <v>1322</v>
      </c>
    </row>
    <row r="508" spans="1:14">
      <c r="A508" s="46" t="s">
        <v>368</v>
      </c>
      <c r="B508" s="46"/>
      <c r="C508" s="46" t="s">
        <v>122</v>
      </c>
      <c r="D508" s="46" t="s">
        <v>1320</v>
      </c>
      <c r="E508" s="46" t="s">
        <v>384</v>
      </c>
      <c r="F508" s="46" t="s">
        <v>380</v>
      </c>
      <c r="G508" s="46" t="s">
        <v>381</v>
      </c>
      <c r="H508" s="46" t="s">
        <v>1321</v>
      </c>
      <c r="I508" s="46" t="s">
        <v>1321</v>
      </c>
      <c r="J508" s="46" t="s">
        <v>382</v>
      </c>
      <c r="K508" s="47">
        <v>445</v>
      </c>
      <c r="L508" s="46"/>
      <c r="M508" s="46"/>
      <c r="N508" s="48" t="s">
        <v>1323</v>
      </c>
    </row>
    <row r="509" spans="1:14">
      <c r="A509" s="46" t="s">
        <v>368</v>
      </c>
      <c r="B509" s="46"/>
      <c r="C509" s="46" t="s">
        <v>122</v>
      </c>
      <c r="D509" s="46" t="s">
        <v>1324</v>
      </c>
      <c r="E509" s="46" t="s">
        <v>384</v>
      </c>
      <c r="F509" s="46" t="s">
        <v>380</v>
      </c>
      <c r="G509" s="46" t="s">
        <v>381</v>
      </c>
      <c r="H509" s="46" t="s">
        <v>1325</v>
      </c>
      <c r="I509" s="46" t="s">
        <v>1325</v>
      </c>
      <c r="J509" s="46" t="s">
        <v>382</v>
      </c>
      <c r="K509" s="47">
        <v>445</v>
      </c>
      <c r="L509" s="46"/>
      <c r="M509" s="46"/>
      <c r="N509" s="48" t="s">
        <v>1326</v>
      </c>
    </row>
    <row r="510" spans="1:14">
      <c r="A510" s="46" t="s">
        <v>368</v>
      </c>
      <c r="B510" s="46"/>
      <c r="C510" s="46" t="s">
        <v>122</v>
      </c>
      <c r="D510" s="46" t="s">
        <v>1324</v>
      </c>
      <c r="E510" s="46" t="s">
        <v>384</v>
      </c>
      <c r="F510" s="46" t="s">
        <v>380</v>
      </c>
      <c r="G510" s="46" t="s">
        <v>381</v>
      </c>
      <c r="H510" s="46" t="s">
        <v>1325</v>
      </c>
      <c r="I510" s="46" t="s">
        <v>1325</v>
      </c>
      <c r="J510" s="46" t="s">
        <v>382</v>
      </c>
      <c r="K510" s="47">
        <v>445</v>
      </c>
      <c r="L510" s="46"/>
      <c r="M510" s="46"/>
      <c r="N510" s="48" t="s">
        <v>1327</v>
      </c>
    </row>
    <row r="511" spans="1:14">
      <c r="A511" s="46" t="s">
        <v>368</v>
      </c>
      <c r="B511" s="46"/>
      <c r="C511" s="46" t="s">
        <v>122</v>
      </c>
      <c r="D511" s="46" t="s">
        <v>1328</v>
      </c>
      <c r="E511" s="46" t="s">
        <v>384</v>
      </c>
      <c r="F511" s="46" t="s">
        <v>380</v>
      </c>
      <c r="G511" s="46" t="s">
        <v>381</v>
      </c>
      <c r="H511" s="46" t="s">
        <v>1329</v>
      </c>
      <c r="I511" s="46" t="s">
        <v>1329</v>
      </c>
      <c r="J511" s="46" t="s">
        <v>382</v>
      </c>
      <c r="K511" s="47">
        <v>445</v>
      </c>
      <c r="L511" s="46"/>
      <c r="M511" s="46"/>
      <c r="N511" s="48" t="s">
        <v>1330</v>
      </c>
    </row>
    <row r="512" spans="1:14">
      <c r="A512" s="46" t="s">
        <v>368</v>
      </c>
      <c r="B512" s="46"/>
      <c r="C512" s="46" t="s">
        <v>122</v>
      </c>
      <c r="D512" s="46" t="s">
        <v>1328</v>
      </c>
      <c r="E512" s="46" t="s">
        <v>384</v>
      </c>
      <c r="F512" s="46" t="s">
        <v>380</v>
      </c>
      <c r="G512" s="46" t="s">
        <v>381</v>
      </c>
      <c r="H512" s="46" t="s">
        <v>1329</v>
      </c>
      <c r="I512" s="46" t="s">
        <v>1329</v>
      </c>
      <c r="J512" s="46" t="s">
        <v>382</v>
      </c>
      <c r="K512" s="47">
        <v>445</v>
      </c>
      <c r="L512" s="46"/>
      <c r="M512" s="46"/>
      <c r="N512" s="48" t="s">
        <v>1331</v>
      </c>
    </row>
    <row r="513" spans="1:14">
      <c r="A513" s="46" t="s">
        <v>368</v>
      </c>
      <c r="B513" s="46"/>
      <c r="C513" s="46" t="s">
        <v>122</v>
      </c>
      <c r="D513" s="46" t="s">
        <v>1332</v>
      </c>
      <c r="E513" s="46" t="s">
        <v>384</v>
      </c>
      <c r="F513" s="46" t="s">
        <v>380</v>
      </c>
      <c r="G513" s="46" t="s">
        <v>381</v>
      </c>
      <c r="H513" s="46" t="s">
        <v>1333</v>
      </c>
      <c r="I513" s="46" t="s">
        <v>1333</v>
      </c>
      <c r="J513" s="46" t="s">
        <v>382</v>
      </c>
      <c r="K513" s="47">
        <v>445</v>
      </c>
      <c r="L513" s="46"/>
      <c r="M513" s="46"/>
      <c r="N513" s="48" t="s">
        <v>1334</v>
      </c>
    </row>
    <row r="514" spans="1:14">
      <c r="A514" s="46" t="s">
        <v>368</v>
      </c>
      <c r="B514" s="46"/>
      <c r="C514" s="46" t="s">
        <v>122</v>
      </c>
      <c r="D514" s="46" t="s">
        <v>1332</v>
      </c>
      <c r="E514" s="46" t="s">
        <v>384</v>
      </c>
      <c r="F514" s="46" t="s">
        <v>380</v>
      </c>
      <c r="G514" s="46" t="s">
        <v>381</v>
      </c>
      <c r="H514" s="46" t="s">
        <v>1333</v>
      </c>
      <c r="I514" s="46" t="s">
        <v>1333</v>
      </c>
      <c r="J514" s="46" t="s">
        <v>382</v>
      </c>
      <c r="K514" s="47">
        <v>445</v>
      </c>
      <c r="L514" s="46"/>
      <c r="M514" s="46"/>
      <c r="N514" s="48" t="s">
        <v>1335</v>
      </c>
    </row>
    <row r="515" spans="1:14">
      <c r="A515" s="46" t="s">
        <v>368</v>
      </c>
      <c r="B515" s="46"/>
      <c r="C515" s="46" t="s">
        <v>122</v>
      </c>
      <c r="D515" s="46" t="s">
        <v>1336</v>
      </c>
      <c r="E515" s="46" t="s">
        <v>384</v>
      </c>
      <c r="F515" s="46" t="s">
        <v>380</v>
      </c>
      <c r="G515" s="46" t="s">
        <v>381</v>
      </c>
      <c r="H515" s="46" t="s">
        <v>1337</v>
      </c>
      <c r="I515" s="46" t="s">
        <v>1337</v>
      </c>
      <c r="J515" s="46" t="s">
        <v>382</v>
      </c>
      <c r="K515" s="47">
        <v>444</v>
      </c>
      <c r="L515" s="46"/>
      <c r="M515" s="46"/>
      <c r="N515" s="48" t="s">
        <v>1338</v>
      </c>
    </row>
    <row r="516" spans="1:14">
      <c r="A516" s="46" t="s">
        <v>368</v>
      </c>
      <c r="B516" s="46"/>
      <c r="C516" s="46" t="s">
        <v>122</v>
      </c>
      <c r="D516" s="46" t="s">
        <v>1336</v>
      </c>
      <c r="E516" s="46" t="s">
        <v>384</v>
      </c>
      <c r="F516" s="46" t="s">
        <v>380</v>
      </c>
      <c r="G516" s="46" t="s">
        <v>381</v>
      </c>
      <c r="H516" s="46" t="s">
        <v>1337</v>
      </c>
      <c r="I516" s="46" t="s">
        <v>1337</v>
      </c>
      <c r="J516" s="46" t="s">
        <v>382</v>
      </c>
      <c r="K516" s="47">
        <v>444</v>
      </c>
      <c r="L516" s="46"/>
      <c r="M516" s="46"/>
      <c r="N516" s="48" t="s">
        <v>1339</v>
      </c>
    </row>
    <row r="517" spans="1:14">
      <c r="A517" s="46" t="s">
        <v>368</v>
      </c>
      <c r="B517" s="46"/>
      <c r="C517" s="46" t="s">
        <v>122</v>
      </c>
      <c r="D517" s="46" t="s">
        <v>1340</v>
      </c>
      <c r="E517" s="46" t="s">
        <v>384</v>
      </c>
      <c r="F517" s="46" t="s">
        <v>380</v>
      </c>
      <c r="G517" s="46" t="s">
        <v>381</v>
      </c>
      <c r="H517" s="46" t="s">
        <v>1341</v>
      </c>
      <c r="I517" s="46" t="s">
        <v>1341</v>
      </c>
      <c r="J517" s="46" t="s">
        <v>382</v>
      </c>
      <c r="K517" s="47">
        <v>445</v>
      </c>
      <c r="L517" s="46"/>
      <c r="M517" s="46"/>
      <c r="N517" s="48" t="s">
        <v>1342</v>
      </c>
    </row>
    <row r="518" spans="1:14">
      <c r="A518" s="46" t="s">
        <v>368</v>
      </c>
      <c r="B518" s="46"/>
      <c r="C518" s="46" t="s">
        <v>122</v>
      </c>
      <c r="D518" s="46" t="s">
        <v>1340</v>
      </c>
      <c r="E518" s="46" t="s">
        <v>384</v>
      </c>
      <c r="F518" s="46" t="s">
        <v>380</v>
      </c>
      <c r="G518" s="46" t="s">
        <v>381</v>
      </c>
      <c r="H518" s="46" t="s">
        <v>1341</v>
      </c>
      <c r="I518" s="46" t="s">
        <v>1341</v>
      </c>
      <c r="J518" s="46" t="s">
        <v>382</v>
      </c>
      <c r="K518" s="47">
        <v>445</v>
      </c>
      <c r="L518" s="46"/>
      <c r="M518" s="46"/>
      <c r="N518" s="48" t="s">
        <v>1343</v>
      </c>
    </row>
    <row r="519" spans="1:14">
      <c r="A519" s="46" t="s">
        <v>368</v>
      </c>
      <c r="B519" s="46"/>
      <c r="C519" s="46" t="s">
        <v>122</v>
      </c>
      <c r="D519" s="46" t="s">
        <v>1344</v>
      </c>
      <c r="E519" s="46" t="s">
        <v>384</v>
      </c>
      <c r="F519" s="46" t="s">
        <v>380</v>
      </c>
      <c r="G519" s="46" t="s">
        <v>381</v>
      </c>
      <c r="H519" s="46" t="s">
        <v>1345</v>
      </c>
      <c r="I519" s="46" t="s">
        <v>1345</v>
      </c>
      <c r="J519" s="46" t="s">
        <v>382</v>
      </c>
      <c r="K519" s="47">
        <v>445</v>
      </c>
      <c r="L519" s="46"/>
      <c r="M519" s="46"/>
      <c r="N519" s="48" t="s">
        <v>1346</v>
      </c>
    </row>
    <row r="520" spans="1:14">
      <c r="A520" s="46" t="s">
        <v>368</v>
      </c>
      <c r="B520" s="46"/>
      <c r="C520" s="46" t="s">
        <v>122</v>
      </c>
      <c r="D520" s="46" t="s">
        <v>1344</v>
      </c>
      <c r="E520" s="46" t="s">
        <v>384</v>
      </c>
      <c r="F520" s="46" t="s">
        <v>380</v>
      </c>
      <c r="G520" s="46" t="s">
        <v>381</v>
      </c>
      <c r="H520" s="46" t="s">
        <v>1345</v>
      </c>
      <c r="I520" s="46" t="s">
        <v>1345</v>
      </c>
      <c r="J520" s="46" t="s">
        <v>382</v>
      </c>
      <c r="K520" s="47">
        <v>445</v>
      </c>
      <c r="L520" s="46"/>
      <c r="M520" s="46"/>
      <c r="N520" s="48" t="s">
        <v>1347</v>
      </c>
    </row>
    <row r="521" spans="1:14">
      <c r="A521" s="46" t="s">
        <v>368</v>
      </c>
      <c r="B521" s="46"/>
      <c r="C521" s="46" t="s">
        <v>122</v>
      </c>
      <c r="D521" s="46" t="s">
        <v>1348</v>
      </c>
      <c r="E521" s="46" t="s">
        <v>384</v>
      </c>
      <c r="F521" s="46" t="s">
        <v>380</v>
      </c>
      <c r="G521" s="46" t="s">
        <v>381</v>
      </c>
      <c r="H521" s="46" t="s">
        <v>1349</v>
      </c>
      <c r="I521" s="46" t="s">
        <v>1349</v>
      </c>
      <c r="J521" s="46" t="s">
        <v>382</v>
      </c>
      <c r="K521" s="47">
        <v>444</v>
      </c>
      <c r="L521" s="46"/>
      <c r="M521" s="46"/>
      <c r="N521" s="48" t="s">
        <v>1350</v>
      </c>
    </row>
    <row r="522" spans="1:14">
      <c r="A522" s="46" t="s">
        <v>368</v>
      </c>
      <c r="B522" s="46"/>
      <c r="C522" s="46" t="s">
        <v>122</v>
      </c>
      <c r="D522" s="46" t="s">
        <v>1348</v>
      </c>
      <c r="E522" s="46" t="s">
        <v>384</v>
      </c>
      <c r="F522" s="46" t="s">
        <v>380</v>
      </c>
      <c r="G522" s="46" t="s">
        <v>381</v>
      </c>
      <c r="H522" s="46" t="s">
        <v>1349</v>
      </c>
      <c r="I522" s="46" t="s">
        <v>1349</v>
      </c>
      <c r="J522" s="46" t="s">
        <v>382</v>
      </c>
      <c r="K522" s="47">
        <v>444</v>
      </c>
      <c r="L522" s="46"/>
      <c r="M522" s="46"/>
      <c r="N522" s="48" t="s">
        <v>1351</v>
      </c>
    </row>
    <row r="523" spans="1:14">
      <c r="A523" s="46" t="s">
        <v>368</v>
      </c>
      <c r="B523" s="46"/>
      <c r="C523" s="46" t="s">
        <v>122</v>
      </c>
      <c r="D523" s="46" t="s">
        <v>1352</v>
      </c>
      <c r="E523" s="46" t="s">
        <v>384</v>
      </c>
      <c r="F523" s="46" t="s">
        <v>380</v>
      </c>
      <c r="G523" s="46" t="s">
        <v>381</v>
      </c>
      <c r="H523" s="46" t="s">
        <v>1353</v>
      </c>
      <c r="I523" s="46" t="s">
        <v>1353</v>
      </c>
      <c r="J523" s="46" t="s">
        <v>382</v>
      </c>
      <c r="K523" s="47">
        <v>445</v>
      </c>
      <c r="L523" s="46"/>
      <c r="M523" s="46"/>
      <c r="N523" s="48" t="s">
        <v>1354</v>
      </c>
    </row>
    <row r="524" spans="1:14">
      <c r="A524" s="46" t="s">
        <v>368</v>
      </c>
      <c r="B524" s="46"/>
      <c r="C524" s="46" t="s">
        <v>122</v>
      </c>
      <c r="D524" s="46" t="s">
        <v>1352</v>
      </c>
      <c r="E524" s="46" t="s">
        <v>384</v>
      </c>
      <c r="F524" s="46" t="s">
        <v>380</v>
      </c>
      <c r="G524" s="46" t="s">
        <v>381</v>
      </c>
      <c r="H524" s="46" t="s">
        <v>1353</v>
      </c>
      <c r="I524" s="46" t="s">
        <v>1353</v>
      </c>
      <c r="J524" s="46" t="s">
        <v>382</v>
      </c>
      <c r="K524" s="47">
        <v>445</v>
      </c>
      <c r="L524" s="46"/>
      <c r="M524" s="46"/>
      <c r="N524" s="48" t="s">
        <v>1355</v>
      </c>
    </row>
    <row r="525" spans="1:14">
      <c r="A525" s="46" t="s">
        <v>368</v>
      </c>
      <c r="B525" s="46"/>
      <c r="C525" s="46" t="s">
        <v>122</v>
      </c>
      <c r="D525" s="46" t="s">
        <v>1356</v>
      </c>
      <c r="E525" s="46" t="s">
        <v>384</v>
      </c>
      <c r="F525" s="46" t="s">
        <v>380</v>
      </c>
      <c r="G525" s="46" t="s">
        <v>381</v>
      </c>
      <c r="H525" s="46" t="s">
        <v>1357</v>
      </c>
      <c r="I525" s="46" t="s">
        <v>1357</v>
      </c>
      <c r="J525" s="46" t="s">
        <v>382</v>
      </c>
      <c r="K525" s="47">
        <v>445</v>
      </c>
      <c r="L525" s="46"/>
      <c r="M525" s="46"/>
      <c r="N525" s="48" t="s">
        <v>1358</v>
      </c>
    </row>
    <row r="526" spans="1:14">
      <c r="A526" s="46" t="s">
        <v>368</v>
      </c>
      <c r="B526" s="46"/>
      <c r="C526" s="46" t="s">
        <v>122</v>
      </c>
      <c r="D526" s="46" t="s">
        <v>1356</v>
      </c>
      <c r="E526" s="46" t="s">
        <v>384</v>
      </c>
      <c r="F526" s="46" t="s">
        <v>380</v>
      </c>
      <c r="G526" s="46" t="s">
        <v>381</v>
      </c>
      <c r="H526" s="46" t="s">
        <v>1357</v>
      </c>
      <c r="I526" s="46" t="s">
        <v>1357</v>
      </c>
      <c r="J526" s="46" t="s">
        <v>382</v>
      </c>
      <c r="K526" s="47">
        <v>445</v>
      </c>
      <c r="L526" s="46"/>
      <c r="M526" s="46"/>
      <c r="N526" s="48" t="s">
        <v>1359</v>
      </c>
    </row>
    <row r="527" spans="1:14">
      <c r="A527" s="46" t="s">
        <v>368</v>
      </c>
      <c r="B527" s="46"/>
      <c r="C527" s="46" t="s">
        <v>122</v>
      </c>
      <c r="D527" s="46" t="s">
        <v>1360</v>
      </c>
      <c r="E527" s="46" t="s">
        <v>384</v>
      </c>
      <c r="F527" s="46" t="s">
        <v>380</v>
      </c>
      <c r="G527" s="46" t="s">
        <v>381</v>
      </c>
      <c r="H527" s="46" t="s">
        <v>1361</v>
      </c>
      <c r="I527" s="46" t="s">
        <v>1361</v>
      </c>
      <c r="J527" s="46" t="s">
        <v>382</v>
      </c>
      <c r="K527" s="47">
        <v>445</v>
      </c>
      <c r="L527" s="46"/>
      <c r="M527" s="46"/>
      <c r="N527" s="48" t="s">
        <v>1362</v>
      </c>
    </row>
    <row r="528" spans="1:14">
      <c r="A528" s="46" t="s">
        <v>368</v>
      </c>
      <c r="B528" s="46"/>
      <c r="C528" s="46" t="s">
        <v>122</v>
      </c>
      <c r="D528" s="46" t="s">
        <v>1360</v>
      </c>
      <c r="E528" s="46" t="s">
        <v>384</v>
      </c>
      <c r="F528" s="46" t="s">
        <v>380</v>
      </c>
      <c r="G528" s="46" t="s">
        <v>381</v>
      </c>
      <c r="H528" s="46" t="s">
        <v>1361</v>
      </c>
      <c r="I528" s="46" t="s">
        <v>1361</v>
      </c>
      <c r="J528" s="46" t="s">
        <v>382</v>
      </c>
      <c r="K528" s="47">
        <v>445</v>
      </c>
      <c r="L528" s="46"/>
      <c r="M528" s="46"/>
      <c r="N528" s="48" t="s">
        <v>1363</v>
      </c>
    </row>
    <row r="529" spans="1:14">
      <c r="A529" s="46" t="s">
        <v>368</v>
      </c>
      <c r="B529" s="46"/>
      <c r="C529" s="46" t="s">
        <v>122</v>
      </c>
      <c r="D529" s="46" t="s">
        <v>1364</v>
      </c>
      <c r="E529" s="46" t="s">
        <v>384</v>
      </c>
      <c r="F529" s="46" t="s">
        <v>380</v>
      </c>
      <c r="G529" s="46" t="s">
        <v>381</v>
      </c>
      <c r="H529" s="46" t="s">
        <v>1365</v>
      </c>
      <c r="I529" s="46" t="s">
        <v>1365</v>
      </c>
      <c r="J529" s="46" t="s">
        <v>382</v>
      </c>
      <c r="K529" s="47">
        <v>445</v>
      </c>
      <c r="L529" s="46"/>
      <c r="M529" s="46"/>
      <c r="N529" s="48" t="s">
        <v>1366</v>
      </c>
    </row>
    <row r="530" spans="1:14">
      <c r="A530" s="46" t="s">
        <v>368</v>
      </c>
      <c r="B530" s="46"/>
      <c r="C530" s="46" t="s">
        <v>122</v>
      </c>
      <c r="D530" s="46" t="s">
        <v>1364</v>
      </c>
      <c r="E530" s="46" t="s">
        <v>384</v>
      </c>
      <c r="F530" s="46" t="s">
        <v>380</v>
      </c>
      <c r="G530" s="46" t="s">
        <v>381</v>
      </c>
      <c r="H530" s="46" t="s">
        <v>1365</v>
      </c>
      <c r="I530" s="46" t="s">
        <v>1365</v>
      </c>
      <c r="J530" s="46" t="s">
        <v>382</v>
      </c>
      <c r="K530" s="47">
        <v>445</v>
      </c>
      <c r="L530" s="46"/>
      <c r="M530" s="46"/>
      <c r="N530" s="48" t="s">
        <v>1367</v>
      </c>
    </row>
    <row r="531" spans="1:14">
      <c r="A531" s="46" t="s">
        <v>368</v>
      </c>
      <c r="B531" s="46"/>
      <c r="C531" s="46" t="s">
        <v>122</v>
      </c>
      <c r="D531" s="46" t="s">
        <v>1368</v>
      </c>
      <c r="E531" s="46" t="s">
        <v>384</v>
      </c>
      <c r="F531" s="46" t="s">
        <v>380</v>
      </c>
      <c r="G531" s="46" t="s">
        <v>381</v>
      </c>
      <c r="H531" s="46" t="s">
        <v>1369</v>
      </c>
      <c r="I531" s="46" t="s">
        <v>1369</v>
      </c>
      <c r="J531" s="46" t="s">
        <v>382</v>
      </c>
      <c r="K531" s="47">
        <v>445</v>
      </c>
      <c r="L531" s="46"/>
      <c r="M531" s="46"/>
      <c r="N531" s="48" t="s">
        <v>1370</v>
      </c>
    </row>
    <row r="532" spans="1:14">
      <c r="A532" s="46" t="s">
        <v>368</v>
      </c>
      <c r="B532" s="46"/>
      <c r="C532" s="46" t="s">
        <v>122</v>
      </c>
      <c r="D532" s="46" t="s">
        <v>1368</v>
      </c>
      <c r="E532" s="46" t="s">
        <v>384</v>
      </c>
      <c r="F532" s="46" t="s">
        <v>380</v>
      </c>
      <c r="G532" s="46" t="s">
        <v>381</v>
      </c>
      <c r="H532" s="46" t="s">
        <v>1369</v>
      </c>
      <c r="I532" s="46" t="s">
        <v>1369</v>
      </c>
      <c r="J532" s="46" t="s">
        <v>382</v>
      </c>
      <c r="K532" s="47">
        <v>445</v>
      </c>
      <c r="L532" s="46"/>
      <c r="M532" s="46"/>
      <c r="N532" s="48" t="s">
        <v>1371</v>
      </c>
    </row>
    <row r="533" spans="1:14">
      <c r="A533" s="46" t="s">
        <v>368</v>
      </c>
      <c r="B533" s="46"/>
      <c r="C533" s="46" t="s">
        <v>122</v>
      </c>
      <c r="D533" s="46" t="s">
        <v>1372</v>
      </c>
      <c r="E533" s="46" t="s">
        <v>384</v>
      </c>
      <c r="F533" s="46" t="s">
        <v>380</v>
      </c>
      <c r="G533" s="46" t="s">
        <v>381</v>
      </c>
      <c r="H533" s="46" t="s">
        <v>1373</v>
      </c>
      <c r="I533" s="46" t="s">
        <v>1373</v>
      </c>
      <c r="J533" s="46" t="s">
        <v>382</v>
      </c>
      <c r="K533" s="47">
        <v>445</v>
      </c>
      <c r="L533" s="46"/>
      <c r="M533" s="46"/>
      <c r="N533" s="48" t="s">
        <v>1374</v>
      </c>
    </row>
    <row r="534" spans="1:14">
      <c r="A534" s="46" t="s">
        <v>368</v>
      </c>
      <c r="B534" s="46"/>
      <c r="C534" s="46" t="s">
        <v>122</v>
      </c>
      <c r="D534" s="46" t="s">
        <v>1372</v>
      </c>
      <c r="E534" s="46" t="s">
        <v>384</v>
      </c>
      <c r="F534" s="46" t="s">
        <v>380</v>
      </c>
      <c r="G534" s="46" t="s">
        <v>381</v>
      </c>
      <c r="H534" s="46" t="s">
        <v>1373</v>
      </c>
      <c r="I534" s="46" t="s">
        <v>1373</v>
      </c>
      <c r="J534" s="46" t="s">
        <v>382</v>
      </c>
      <c r="K534" s="47">
        <v>445</v>
      </c>
      <c r="L534" s="46"/>
      <c r="M534" s="46"/>
      <c r="N534" s="48" t="s">
        <v>1375</v>
      </c>
    </row>
    <row r="535" spans="1:14">
      <c r="A535" s="46" t="s">
        <v>368</v>
      </c>
      <c r="B535" s="46"/>
      <c r="C535" s="46" t="s">
        <v>122</v>
      </c>
      <c r="D535" s="46" t="s">
        <v>1376</v>
      </c>
      <c r="E535" s="46" t="s">
        <v>384</v>
      </c>
      <c r="F535" s="46" t="s">
        <v>380</v>
      </c>
      <c r="G535" s="46" t="s">
        <v>381</v>
      </c>
      <c r="H535" s="46" t="s">
        <v>1377</v>
      </c>
      <c r="I535" s="46" t="s">
        <v>1377</v>
      </c>
      <c r="J535" s="46" t="s">
        <v>382</v>
      </c>
      <c r="K535" s="47">
        <v>445</v>
      </c>
      <c r="L535" s="46"/>
      <c r="M535" s="46"/>
      <c r="N535" s="48" t="s">
        <v>1378</v>
      </c>
    </row>
    <row r="536" spans="1:14">
      <c r="A536" s="46" t="s">
        <v>368</v>
      </c>
      <c r="B536" s="46"/>
      <c r="C536" s="46" t="s">
        <v>122</v>
      </c>
      <c r="D536" s="46" t="s">
        <v>1376</v>
      </c>
      <c r="E536" s="46" t="s">
        <v>384</v>
      </c>
      <c r="F536" s="46" t="s">
        <v>380</v>
      </c>
      <c r="G536" s="46" t="s">
        <v>381</v>
      </c>
      <c r="H536" s="46" t="s">
        <v>1377</v>
      </c>
      <c r="I536" s="46" t="s">
        <v>1377</v>
      </c>
      <c r="J536" s="46" t="s">
        <v>382</v>
      </c>
      <c r="K536" s="47">
        <v>445</v>
      </c>
      <c r="L536" s="46"/>
      <c r="M536" s="46"/>
      <c r="N536" s="48" t="s">
        <v>1379</v>
      </c>
    </row>
    <row r="537" spans="1:14">
      <c r="A537" s="46" t="s">
        <v>368</v>
      </c>
      <c r="B537" s="46"/>
      <c r="C537" s="46" t="s">
        <v>122</v>
      </c>
      <c r="D537" s="46" t="s">
        <v>1380</v>
      </c>
      <c r="E537" s="46" t="s">
        <v>384</v>
      </c>
      <c r="F537" s="46" t="s">
        <v>380</v>
      </c>
      <c r="G537" s="46" t="s">
        <v>381</v>
      </c>
      <c r="H537" s="46" t="s">
        <v>1381</v>
      </c>
      <c r="I537" s="46" t="s">
        <v>1381</v>
      </c>
      <c r="J537" s="46" t="s">
        <v>382</v>
      </c>
      <c r="K537" s="47">
        <v>445</v>
      </c>
      <c r="L537" s="46"/>
      <c r="M537" s="46"/>
      <c r="N537" s="48" t="s">
        <v>1382</v>
      </c>
    </row>
    <row r="538" spans="1:14">
      <c r="A538" s="46" t="s">
        <v>368</v>
      </c>
      <c r="B538" s="46"/>
      <c r="C538" s="46" t="s">
        <v>122</v>
      </c>
      <c r="D538" s="46" t="s">
        <v>1380</v>
      </c>
      <c r="E538" s="46" t="s">
        <v>384</v>
      </c>
      <c r="F538" s="46" t="s">
        <v>380</v>
      </c>
      <c r="G538" s="46" t="s">
        <v>381</v>
      </c>
      <c r="H538" s="46" t="s">
        <v>1381</v>
      </c>
      <c r="I538" s="46" t="s">
        <v>1381</v>
      </c>
      <c r="J538" s="46" t="s">
        <v>382</v>
      </c>
      <c r="K538" s="47">
        <v>445</v>
      </c>
      <c r="L538" s="46"/>
      <c r="M538" s="46"/>
      <c r="N538" s="48" t="s">
        <v>1383</v>
      </c>
    </row>
    <row r="539" spans="1:14">
      <c r="A539" s="46" t="s">
        <v>368</v>
      </c>
      <c r="B539" s="46"/>
      <c r="C539" s="46" t="s">
        <v>122</v>
      </c>
      <c r="D539" s="46" t="s">
        <v>1384</v>
      </c>
      <c r="E539" s="46" t="s">
        <v>384</v>
      </c>
      <c r="F539" s="46" t="s">
        <v>380</v>
      </c>
      <c r="G539" s="46" t="s">
        <v>381</v>
      </c>
      <c r="H539" s="46" t="s">
        <v>1385</v>
      </c>
      <c r="I539" s="46" t="s">
        <v>1385</v>
      </c>
      <c r="J539" s="46" t="s">
        <v>382</v>
      </c>
      <c r="K539" s="47">
        <v>445</v>
      </c>
      <c r="L539" s="46"/>
      <c r="M539" s="46"/>
      <c r="N539" s="48" t="s">
        <v>1386</v>
      </c>
    </row>
    <row r="540" spans="1:14">
      <c r="A540" s="46" t="s">
        <v>368</v>
      </c>
      <c r="B540" s="46"/>
      <c r="C540" s="46" t="s">
        <v>122</v>
      </c>
      <c r="D540" s="46" t="s">
        <v>1384</v>
      </c>
      <c r="E540" s="46" t="s">
        <v>384</v>
      </c>
      <c r="F540" s="46" t="s">
        <v>380</v>
      </c>
      <c r="G540" s="46" t="s">
        <v>381</v>
      </c>
      <c r="H540" s="46" t="s">
        <v>1385</v>
      </c>
      <c r="I540" s="46" t="s">
        <v>1385</v>
      </c>
      <c r="J540" s="46" t="s">
        <v>382</v>
      </c>
      <c r="K540" s="47">
        <v>445</v>
      </c>
      <c r="L540" s="46"/>
      <c r="M540" s="46"/>
      <c r="N540" s="48" t="s">
        <v>1387</v>
      </c>
    </row>
    <row r="541" spans="1:14">
      <c r="A541" s="46" t="s">
        <v>368</v>
      </c>
      <c r="B541" s="46"/>
      <c r="C541" s="46" t="s">
        <v>122</v>
      </c>
      <c r="D541" s="46" t="s">
        <v>1388</v>
      </c>
      <c r="E541" s="46" t="s">
        <v>384</v>
      </c>
      <c r="F541" s="46" t="s">
        <v>380</v>
      </c>
      <c r="G541" s="46" t="s">
        <v>381</v>
      </c>
      <c r="H541" s="46" t="s">
        <v>1389</v>
      </c>
      <c r="I541" s="46" t="s">
        <v>1389</v>
      </c>
      <c r="J541" s="46" t="s">
        <v>382</v>
      </c>
      <c r="K541" s="47">
        <v>445</v>
      </c>
      <c r="L541" s="46"/>
      <c r="M541" s="46"/>
      <c r="N541" s="48" t="s">
        <v>1390</v>
      </c>
    </row>
    <row r="542" spans="1:14">
      <c r="A542" s="46" t="s">
        <v>368</v>
      </c>
      <c r="B542" s="46"/>
      <c r="C542" s="46" t="s">
        <v>122</v>
      </c>
      <c r="D542" s="46" t="s">
        <v>1388</v>
      </c>
      <c r="E542" s="46" t="s">
        <v>384</v>
      </c>
      <c r="F542" s="46" t="s">
        <v>380</v>
      </c>
      <c r="G542" s="46" t="s">
        <v>381</v>
      </c>
      <c r="H542" s="46" t="s">
        <v>1389</v>
      </c>
      <c r="I542" s="46" t="s">
        <v>1389</v>
      </c>
      <c r="J542" s="46" t="s">
        <v>382</v>
      </c>
      <c r="K542" s="47">
        <v>445</v>
      </c>
      <c r="L542" s="46"/>
      <c r="M542" s="46"/>
      <c r="N542" s="48" t="s">
        <v>1391</v>
      </c>
    </row>
    <row r="543" spans="1:14">
      <c r="A543" s="46" t="s">
        <v>368</v>
      </c>
      <c r="B543" s="46"/>
      <c r="C543" s="46" t="s">
        <v>122</v>
      </c>
      <c r="D543" s="46" t="s">
        <v>1392</v>
      </c>
      <c r="E543" s="46" t="s">
        <v>384</v>
      </c>
      <c r="F543" s="46" t="s">
        <v>380</v>
      </c>
      <c r="G543" s="46" t="s">
        <v>381</v>
      </c>
      <c r="H543" s="46" t="s">
        <v>1393</v>
      </c>
      <c r="I543" s="46" t="s">
        <v>1393</v>
      </c>
      <c r="J543" s="46" t="s">
        <v>382</v>
      </c>
      <c r="K543" s="47">
        <v>445</v>
      </c>
      <c r="L543" s="46"/>
      <c r="M543" s="46"/>
      <c r="N543" s="48" t="s">
        <v>1394</v>
      </c>
    </row>
    <row r="544" spans="1:14">
      <c r="A544" s="46" t="s">
        <v>368</v>
      </c>
      <c r="B544" s="46"/>
      <c r="C544" s="46" t="s">
        <v>122</v>
      </c>
      <c r="D544" s="46" t="s">
        <v>1392</v>
      </c>
      <c r="E544" s="46" t="s">
        <v>384</v>
      </c>
      <c r="F544" s="46" t="s">
        <v>380</v>
      </c>
      <c r="G544" s="46" t="s">
        <v>381</v>
      </c>
      <c r="H544" s="46" t="s">
        <v>1393</v>
      </c>
      <c r="I544" s="46" t="s">
        <v>1393</v>
      </c>
      <c r="J544" s="46" t="s">
        <v>382</v>
      </c>
      <c r="K544" s="47">
        <v>445</v>
      </c>
      <c r="L544" s="46"/>
      <c r="M544" s="46"/>
      <c r="N544" s="48" t="s">
        <v>1395</v>
      </c>
    </row>
    <row r="545" spans="1:14">
      <c r="A545" s="46" t="s">
        <v>368</v>
      </c>
      <c r="B545" s="46"/>
      <c r="C545" s="46" t="s">
        <v>122</v>
      </c>
      <c r="D545" s="46" t="s">
        <v>1396</v>
      </c>
      <c r="E545" s="46" t="s">
        <v>384</v>
      </c>
      <c r="F545" s="46" t="s">
        <v>380</v>
      </c>
      <c r="G545" s="46" t="s">
        <v>381</v>
      </c>
      <c r="H545" s="46" t="s">
        <v>1397</v>
      </c>
      <c r="I545" s="46" t="s">
        <v>1397</v>
      </c>
      <c r="J545" s="46" t="s">
        <v>382</v>
      </c>
      <c r="K545" s="47">
        <v>445</v>
      </c>
      <c r="L545" s="46"/>
      <c r="M545" s="46"/>
      <c r="N545" s="48" t="s">
        <v>1398</v>
      </c>
    </row>
    <row r="546" spans="1:14">
      <c r="A546" s="46" t="s">
        <v>368</v>
      </c>
      <c r="B546" s="46"/>
      <c r="C546" s="46" t="s">
        <v>122</v>
      </c>
      <c r="D546" s="46" t="s">
        <v>1396</v>
      </c>
      <c r="E546" s="46" t="s">
        <v>384</v>
      </c>
      <c r="F546" s="46" t="s">
        <v>380</v>
      </c>
      <c r="G546" s="46" t="s">
        <v>381</v>
      </c>
      <c r="H546" s="46" t="s">
        <v>1397</v>
      </c>
      <c r="I546" s="46" t="s">
        <v>1397</v>
      </c>
      <c r="J546" s="46" t="s">
        <v>382</v>
      </c>
      <c r="K546" s="47">
        <v>445</v>
      </c>
      <c r="L546" s="46"/>
      <c r="M546" s="46"/>
      <c r="N546" s="48" t="s">
        <v>1399</v>
      </c>
    </row>
    <row r="547" spans="1:14">
      <c r="A547" s="46" t="s">
        <v>368</v>
      </c>
      <c r="B547" s="46"/>
      <c r="C547" s="46" t="s">
        <v>122</v>
      </c>
      <c r="D547" s="46" t="s">
        <v>1400</v>
      </c>
      <c r="E547" s="46" t="s">
        <v>384</v>
      </c>
      <c r="F547" s="46" t="s">
        <v>380</v>
      </c>
      <c r="G547" s="46" t="s">
        <v>381</v>
      </c>
      <c r="H547" s="46" t="s">
        <v>1401</v>
      </c>
      <c r="I547" s="46" t="s">
        <v>1401</v>
      </c>
      <c r="J547" s="46" t="s">
        <v>382</v>
      </c>
      <c r="K547" s="47">
        <v>445</v>
      </c>
      <c r="L547" s="46"/>
      <c r="M547" s="46"/>
      <c r="N547" s="48" t="s">
        <v>1402</v>
      </c>
    </row>
    <row r="548" spans="1:14">
      <c r="A548" s="46" t="s">
        <v>368</v>
      </c>
      <c r="B548" s="46"/>
      <c r="C548" s="46" t="s">
        <v>122</v>
      </c>
      <c r="D548" s="46" t="s">
        <v>1400</v>
      </c>
      <c r="E548" s="46" t="s">
        <v>384</v>
      </c>
      <c r="F548" s="46" t="s">
        <v>380</v>
      </c>
      <c r="G548" s="46" t="s">
        <v>381</v>
      </c>
      <c r="H548" s="46" t="s">
        <v>1401</v>
      </c>
      <c r="I548" s="46" t="s">
        <v>1401</v>
      </c>
      <c r="J548" s="46" t="s">
        <v>382</v>
      </c>
      <c r="K548" s="47">
        <v>445</v>
      </c>
      <c r="L548" s="46"/>
      <c r="M548" s="46"/>
      <c r="N548" s="48" t="s">
        <v>1403</v>
      </c>
    </row>
    <row r="549" spans="1:14">
      <c r="A549" s="46" t="s">
        <v>368</v>
      </c>
      <c r="B549" s="46"/>
      <c r="C549" s="46" t="s">
        <v>122</v>
      </c>
      <c r="D549" s="46" t="s">
        <v>1404</v>
      </c>
      <c r="E549" s="46" t="s">
        <v>384</v>
      </c>
      <c r="F549" s="46" t="s">
        <v>380</v>
      </c>
      <c r="G549" s="46" t="s">
        <v>381</v>
      </c>
      <c r="H549" s="46" t="s">
        <v>1405</v>
      </c>
      <c r="I549" s="46" t="s">
        <v>1405</v>
      </c>
      <c r="J549" s="46" t="s">
        <v>382</v>
      </c>
      <c r="K549" s="47">
        <v>424</v>
      </c>
      <c r="L549" s="46"/>
      <c r="M549" s="46"/>
      <c r="N549" s="48" t="s">
        <v>1406</v>
      </c>
    </row>
    <row r="550" spans="1:14">
      <c r="A550" s="46" t="s">
        <v>368</v>
      </c>
      <c r="B550" s="46"/>
      <c r="C550" s="46" t="s">
        <v>122</v>
      </c>
      <c r="D550" s="46" t="s">
        <v>1404</v>
      </c>
      <c r="E550" s="46" t="s">
        <v>384</v>
      </c>
      <c r="F550" s="46" t="s">
        <v>380</v>
      </c>
      <c r="G550" s="46" t="s">
        <v>381</v>
      </c>
      <c r="H550" s="46" t="s">
        <v>1405</v>
      </c>
      <c r="I550" s="46" t="s">
        <v>1405</v>
      </c>
      <c r="J550" s="46" t="s">
        <v>382</v>
      </c>
      <c r="K550" s="47">
        <v>424</v>
      </c>
      <c r="L550" s="46"/>
      <c r="M550" s="46"/>
      <c r="N550" s="48" t="s">
        <v>1407</v>
      </c>
    </row>
    <row r="551" spans="1:14">
      <c r="A551" s="46" t="s">
        <v>368</v>
      </c>
      <c r="B551" s="46"/>
      <c r="C551" s="46" t="s">
        <v>122</v>
      </c>
      <c r="D551" s="46" t="s">
        <v>1408</v>
      </c>
      <c r="E551" s="46" t="s">
        <v>384</v>
      </c>
      <c r="F551" s="46" t="s">
        <v>380</v>
      </c>
      <c r="G551" s="46" t="s">
        <v>381</v>
      </c>
      <c r="H551" s="46" t="s">
        <v>1409</v>
      </c>
      <c r="I551" s="46" t="s">
        <v>1409</v>
      </c>
      <c r="J551" s="46" t="s">
        <v>382</v>
      </c>
      <c r="K551" s="47">
        <v>424</v>
      </c>
      <c r="L551" s="46"/>
      <c r="M551" s="46"/>
      <c r="N551" s="48" t="s">
        <v>1410</v>
      </c>
    </row>
    <row r="552" spans="1:14">
      <c r="A552" s="46" t="s">
        <v>368</v>
      </c>
      <c r="B552" s="46"/>
      <c r="C552" s="46" t="s">
        <v>122</v>
      </c>
      <c r="D552" s="46" t="s">
        <v>1408</v>
      </c>
      <c r="E552" s="46" t="s">
        <v>384</v>
      </c>
      <c r="F552" s="46" t="s">
        <v>380</v>
      </c>
      <c r="G552" s="46" t="s">
        <v>381</v>
      </c>
      <c r="H552" s="46" t="s">
        <v>1409</v>
      </c>
      <c r="I552" s="46" t="s">
        <v>1409</v>
      </c>
      <c r="J552" s="46" t="s">
        <v>382</v>
      </c>
      <c r="K552" s="47">
        <v>424</v>
      </c>
      <c r="L552" s="46"/>
      <c r="M552" s="46"/>
      <c r="N552" s="48" t="s">
        <v>1411</v>
      </c>
    </row>
    <row r="553" spans="1:14">
      <c r="A553" s="46" t="s">
        <v>368</v>
      </c>
      <c r="B553" s="46"/>
      <c r="C553" s="46" t="s">
        <v>122</v>
      </c>
      <c r="D553" s="46" t="s">
        <v>1412</v>
      </c>
      <c r="E553" s="46" t="s">
        <v>384</v>
      </c>
      <c r="F553" s="46" t="s">
        <v>380</v>
      </c>
      <c r="G553" s="46" t="s">
        <v>381</v>
      </c>
      <c r="H553" s="46" t="s">
        <v>1413</v>
      </c>
      <c r="I553" s="46" t="s">
        <v>1413</v>
      </c>
      <c r="J553" s="46" t="s">
        <v>382</v>
      </c>
      <c r="K553" s="47">
        <v>424</v>
      </c>
      <c r="L553" s="46"/>
      <c r="M553" s="46"/>
      <c r="N553" s="48" t="s">
        <v>1414</v>
      </c>
    </row>
    <row r="554" spans="1:14">
      <c r="A554" s="46" t="s">
        <v>368</v>
      </c>
      <c r="B554" s="46"/>
      <c r="C554" s="46" t="s">
        <v>122</v>
      </c>
      <c r="D554" s="46" t="s">
        <v>1412</v>
      </c>
      <c r="E554" s="46" t="s">
        <v>384</v>
      </c>
      <c r="F554" s="46" t="s">
        <v>380</v>
      </c>
      <c r="G554" s="46" t="s">
        <v>381</v>
      </c>
      <c r="H554" s="46" t="s">
        <v>1413</v>
      </c>
      <c r="I554" s="46" t="s">
        <v>1413</v>
      </c>
      <c r="J554" s="46" t="s">
        <v>382</v>
      </c>
      <c r="K554" s="47">
        <v>424</v>
      </c>
      <c r="L554" s="46"/>
      <c r="M554" s="46"/>
      <c r="N554" s="48" t="s">
        <v>1415</v>
      </c>
    </row>
    <row r="555" spans="1:14">
      <c r="A555" s="46" t="s">
        <v>368</v>
      </c>
      <c r="B555" s="46"/>
      <c r="C555" s="46" t="s">
        <v>122</v>
      </c>
      <c r="D555" s="46" t="s">
        <v>1416</v>
      </c>
      <c r="E555" s="46" t="s">
        <v>384</v>
      </c>
      <c r="F555" s="46" t="s">
        <v>380</v>
      </c>
      <c r="G555" s="46" t="s">
        <v>381</v>
      </c>
      <c r="H555" s="46" t="s">
        <v>1417</v>
      </c>
      <c r="I555" s="46" t="s">
        <v>1417</v>
      </c>
      <c r="J555" s="46" t="s">
        <v>382</v>
      </c>
      <c r="K555" s="47">
        <v>424</v>
      </c>
      <c r="L555" s="46"/>
      <c r="M555" s="46"/>
      <c r="N555" s="48" t="s">
        <v>1418</v>
      </c>
    </row>
    <row r="556" spans="1:14">
      <c r="A556" s="46" t="s">
        <v>368</v>
      </c>
      <c r="B556" s="46"/>
      <c r="C556" s="46" t="s">
        <v>122</v>
      </c>
      <c r="D556" s="46" t="s">
        <v>1416</v>
      </c>
      <c r="E556" s="46" t="s">
        <v>384</v>
      </c>
      <c r="F556" s="46" t="s">
        <v>380</v>
      </c>
      <c r="G556" s="46" t="s">
        <v>381</v>
      </c>
      <c r="H556" s="46" t="s">
        <v>1417</v>
      </c>
      <c r="I556" s="46" t="s">
        <v>1417</v>
      </c>
      <c r="J556" s="46" t="s">
        <v>382</v>
      </c>
      <c r="K556" s="47">
        <v>424</v>
      </c>
      <c r="L556" s="46"/>
      <c r="M556" s="46"/>
      <c r="N556" s="48" t="s">
        <v>1419</v>
      </c>
    </row>
    <row r="557" spans="1:14">
      <c r="A557" s="46" t="s">
        <v>368</v>
      </c>
      <c r="B557" s="46"/>
      <c r="C557" s="46" t="s">
        <v>122</v>
      </c>
      <c r="D557" s="46" t="s">
        <v>1420</v>
      </c>
      <c r="E557" s="46" t="s">
        <v>384</v>
      </c>
      <c r="F557" s="46" t="s">
        <v>380</v>
      </c>
      <c r="G557" s="46" t="s">
        <v>381</v>
      </c>
      <c r="H557" s="46" t="s">
        <v>1421</v>
      </c>
      <c r="I557" s="46" t="s">
        <v>1421</v>
      </c>
      <c r="J557" s="46" t="s">
        <v>382</v>
      </c>
      <c r="K557" s="47">
        <v>424</v>
      </c>
      <c r="L557" s="46"/>
      <c r="M557" s="46"/>
      <c r="N557" s="48" t="s">
        <v>1422</v>
      </c>
    </row>
    <row r="558" spans="1:14">
      <c r="A558" s="46" t="s">
        <v>368</v>
      </c>
      <c r="B558" s="46"/>
      <c r="C558" s="46" t="s">
        <v>122</v>
      </c>
      <c r="D558" s="46" t="s">
        <v>1420</v>
      </c>
      <c r="E558" s="46" t="s">
        <v>384</v>
      </c>
      <c r="F558" s="46" t="s">
        <v>380</v>
      </c>
      <c r="G558" s="46" t="s">
        <v>381</v>
      </c>
      <c r="H558" s="46" t="s">
        <v>1421</v>
      </c>
      <c r="I558" s="46" t="s">
        <v>1421</v>
      </c>
      <c r="J558" s="46" t="s">
        <v>382</v>
      </c>
      <c r="K558" s="47">
        <v>424</v>
      </c>
      <c r="L558" s="46"/>
      <c r="M558" s="46"/>
      <c r="N558" s="48" t="s">
        <v>1423</v>
      </c>
    </row>
    <row r="559" spans="1:14">
      <c r="A559" s="46" t="s">
        <v>368</v>
      </c>
      <c r="B559" s="46"/>
      <c r="C559" s="46" t="s">
        <v>122</v>
      </c>
      <c r="D559" s="46" t="s">
        <v>1424</v>
      </c>
      <c r="E559" s="46" t="s">
        <v>384</v>
      </c>
      <c r="F559" s="46" t="s">
        <v>380</v>
      </c>
      <c r="G559" s="46" t="s">
        <v>381</v>
      </c>
      <c r="H559" s="46" t="s">
        <v>1425</v>
      </c>
      <c r="I559" s="46" t="s">
        <v>1425</v>
      </c>
      <c r="J559" s="46" t="s">
        <v>382</v>
      </c>
      <c r="K559" s="47">
        <v>424</v>
      </c>
      <c r="L559" s="46"/>
      <c r="M559" s="46"/>
      <c r="N559" s="48" t="s">
        <v>1426</v>
      </c>
    </row>
    <row r="560" spans="1:14">
      <c r="A560" s="46" t="s">
        <v>368</v>
      </c>
      <c r="B560" s="46"/>
      <c r="C560" s="46" t="s">
        <v>122</v>
      </c>
      <c r="D560" s="46" t="s">
        <v>1424</v>
      </c>
      <c r="E560" s="46" t="s">
        <v>384</v>
      </c>
      <c r="F560" s="46" t="s">
        <v>380</v>
      </c>
      <c r="G560" s="46" t="s">
        <v>381</v>
      </c>
      <c r="H560" s="46" t="s">
        <v>1425</v>
      </c>
      <c r="I560" s="46" t="s">
        <v>1425</v>
      </c>
      <c r="J560" s="46" t="s">
        <v>382</v>
      </c>
      <c r="K560" s="47">
        <v>424</v>
      </c>
      <c r="L560" s="46"/>
      <c r="M560" s="46"/>
      <c r="N560" s="48" t="s">
        <v>1427</v>
      </c>
    </row>
    <row r="561" spans="1:14">
      <c r="A561" s="46" t="s">
        <v>368</v>
      </c>
      <c r="B561" s="46"/>
      <c r="C561" s="46" t="s">
        <v>122</v>
      </c>
      <c r="D561" s="46" t="s">
        <v>1428</v>
      </c>
      <c r="E561" s="46" t="s">
        <v>384</v>
      </c>
      <c r="F561" s="46" t="s">
        <v>380</v>
      </c>
      <c r="G561" s="46" t="s">
        <v>381</v>
      </c>
      <c r="H561" s="46" t="s">
        <v>1429</v>
      </c>
      <c r="I561" s="46" t="s">
        <v>1429</v>
      </c>
      <c r="J561" s="46" t="s">
        <v>382</v>
      </c>
      <c r="K561" s="47">
        <v>445</v>
      </c>
      <c r="L561" s="46"/>
      <c r="M561" s="46"/>
      <c r="N561" s="48" t="s">
        <v>1430</v>
      </c>
    </row>
    <row r="562" spans="1:14">
      <c r="A562" s="46" t="s">
        <v>368</v>
      </c>
      <c r="B562" s="46"/>
      <c r="C562" s="46" t="s">
        <v>122</v>
      </c>
      <c r="D562" s="46" t="s">
        <v>1428</v>
      </c>
      <c r="E562" s="46" t="s">
        <v>384</v>
      </c>
      <c r="F562" s="46" t="s">
        <v>380</v>
      </c>
      <c r="G562" s="46" t="s">
        <v>381</v>
      </c>
      <c r="H562" s="46" t="s">
        <v>1429</v>
      </c>
      <c r="I562" s="46" t="s">
        <v>1429</v>
      </c>
      <c r="J562" s="46" t="s">
        <v>382</v>
      </c>
      <c r="K562" s="47">
        <v>445</v>
      </c>
      <c r="L562" s="46"/>
      <c r="M562" s="46"/>
      <c r="N562" s="48" t="s">
        <v>1431</v>
      </c>
    </row>
    <row r="563" spans="1:14">
      <c r="A563" s="46" t="s">
        <v>368</v>
      </c>
      <c r="B563" s="46"/>
      <c r="C563" s="46" t="s">
        <v>122</v>
      </c>
      <c r="D563" s="46" t="s">
        <v>1432</v>
      </c>
      <c r="E563" s="46" t="s">
        <v>384</v>
      </c>
      <c r="F563" s="46" t="s">
        <v>380</v>
      </c>
      <c r="G563" s="46" t="s">
        <v>381</v>
      </c>
      <c r="H563" s="46" t="s">
        <v>1433</v>
      </c>
      <c r="I563" s="46" t="s">
        <v>1433</v>
      </c>
      <c r="J563" s="46" t="s">
        <v>382</v>
      </c>
      <c r="K563" s="47">
        <v>445</v>
      </c>
      <c r="L563" s="46"/>
      <c r="M563" s="46"/>
      <c r="N563" s="48" t="s">
        <v>1434</v>
      </c>
    </row>
    <row r="564" spans="1:14">
      <c r="A564" s="46" t="s">
        <v>368</v>
      </c>
      <c r="B564" s="46"/>
      <c r="C564" s="46" t="s">
        <v>122</v>
      </c>
      <c r="D564" s="46" t="s">
        <v>1432</v>
      </c>
      <c r="E564" s="46" t="s">
        <v>384</v>
      </c>
      <c r="F564" s="46" t="s">
        <v>380</v>
      </c>
      <c r="G564" s="46" t="s">
        <v>381</v>
      </c>
      <c r="H564" s="46" t="s">
        <v>1433</v>
      </c>
      <c r="I564" s="46" t="s">
        <v>1433</v>
      </c>
      <c r="J564" s="46" t="s">
        <v>382</v>
      </c>
      <c r="K564" s="47">
        <v>445</v>
      </c>
      <c r="L564" s="46"/>
      <c r="M564" s="46"/>
      <c r="N564" s="48" t="s">
        <v>1435</v>
      </c>
    </row>
    <row r="565" spans="1:14">
      <c r="A565" s="46" t="s">
        <v>368</v>
      </c>
      <c r="B565" s="46"/>
      <c r="C565" s="46" t="s">
        <v>122</v>
      </c>
      <c r="D565" s="46" t="s">
        <v>1436</v>
      </c>
      <c r="E565" s="46" t="s">
        <v>384</v>
      </c>
      <c r="F565" s="46" t="s">
        <v>380</v>
      </c>
      <c r="G565" s="46" t="s">
        <v>381</v>
      </c>
      <c r="H565" s="46" t="s">
        <v>1437</v>
      </c>
      <c r="I565" s="46" t="s">
        <v>1437</v>
      </c>
      <c r="J565" s="46" t="s">
        <v>382</v>
      </c>
      <c r="K565" s="47">
        <v>445</v>
      </c>
      <c r="L565" s="46"/>
      <c r="M565" s="46"/>
      <c r="N565" s="48" t="s">
        <v>1438</v>
      </c>
    </row>
    <row r="566" spans="1:14">
      <c r="A566" s="46" t="s">
        <v>368</v>
      </c>
      <c r="B566" s="46"/>
      <c r="C566" s="46" t="s">
        <v>122</v>
      </c>
      <c r="D566" s="46" t="s">
        <v>1436</v>
      </c>
      <c r="E566" s="46" t="s">
        <v>384</v>
      </c>
      <c r="F566" s="46" t="s">
        <v>380</v>
      </c>
      <c r="G566" s="46" t="s">
        <v>381</v>
      </c>
      <c r="H566" s="46" t="s">
        <v>1437</v>
      </c>
      <c r="I566" s="46" t="s">
        <v>1437</v>
      </c>
      <c r="J566" s="46" t="s">
        <v>382</v>
      </c>
      <c r="K566" s="47">
        <v>445</v>
      </c>
      <c r="L566" s="46"/>
      <c r="M566" s="46"/>
      <c r="N566" s="48" t="s">
        <v>1439</v>
      </c>
    </row>
    <row r="567" spans="1:14">
      <c r="A567" s="46" t="s">
        <v>368</v>
      </c>
      <c r="B567" s="46"/>
      <c r="C567" s="46" t="s">
        <v>122</v>
      </c>
      <c r="D567" s="46" t="s">
        <v>1440</v>
      </c>
      <c r="E567" s="46" t="s">
        <v>384</v>
      </c>
      <c r="F567" s="46" t="s">
        <v>380</v>
      </c>
      <c r="G567" s="46" t="s">
        <v>381</v>
      </c>
      <c r="H567" s="46" t="s">
        <v>1441</v>
      </c>
      <c r="I567" s="46" t="s">
        <v>1441</v>
      </c>
      <c r="J567" s="46" t="s">
        <v>382</v>
      </c>
      <c r="K567" s="47">
        <v>445</v>
      </c>
      <c r="L567" s="46"/>
      <c r="M567" s="46"/>
      <c r="N567" s="48" t="s">
        <v>1442</v>
      </c>
    </row>
    <row r="568" spans="1:14">
      <c r="A568" s="46" t="s">
        <v>368</v>
      </c>
      <c r="B568" s="46"/>
      <c r="C568" s="46" t="s">
        <v>122</v>
      </c>
      <c r="D568" s="46" t="s">
        <v>1440</v>
      </c>
      <c r="E568" s="46" t="s">
        <v>384</v>
      </c>
      <c r="F568" s="46" t="s">
        <v>380</v>
      </c>
      <c r="G568" s="46" t="s">
        <v>381</v>
      </c>
      <c r="H568" s="46" t="s">
        <v>1441</v>
      </c>
      <c r="I568" s="46" t="s">
        <v>1441</v>
      </c>
      <c r="J568" s="46" t="s">
        <v>382</v>
      </c>
      <c r="K568" s="47">
        <v>445</v>
      </c>
      <c r="L568" s="46"/>
      <c r="M568" s="46"/>
      <c r="N568" s="48" t="s">
        <v>1443</v>
      </c>
    </row>
    <row r="569" spans="1:14">
      <c r="A569" s="46" t="s">
        <v>368</v>
      </c>
      <c r="B569" s="46"/>
      <c r="C569" s="46" t="s">
        <v>122</v>
      </c>
      <c r="D569" s="46" t="s">
        <v>1444</v>
      </c>
      <c r="E569" s="46" t="s">
        <v>384</v>
      </c>
      <c r="F569" s="46" t="s">
        <v>380</v>
      </c>
      <c r="G569" s="46" t="s">
        <v>381</v>
      </c>
      <c r="H569" s="46" t="s">
        <v>1445</v>
      </c>
      <c r="I569" s="46" t="s">
        <v>1445</v>
      </c>
      <c r="J569" s="46" t="s">
        <v>382</v>
      </c>
      <c r="K569" s="47">
        <v>445</v>
      </c>
      <c r="L569" s="46"/>
      <c r="M569" s="46"/>
      <c r="N569" s="48" t="s">
        <v>1446</v>
      </c>
    </row>
    <row r="570" spans="1:14">
      <c r="A570" s="46" t="s">
        <v>368</v>
      </c>
      <c r="B570" s="46"/>
      <c r="C570" s="46" t="s">
        <v>122</v>
      </c>
      <c r="D570" s="46" t="s">
        <v>1444</v>
      </c>
      <c r="E570" s="46" t="s">
        <v>384</v>
      </c>
      <c r="F570" s="46" t="s">
        <v>380</v>
      </c>
      <c r="G570" s="46" t="s">
        <v>381</v>
      </c>
      <c r="H570" s="46" t="s">
        <v>1445</v>
      </c>
      <c r="I570" s="46" t="s">
        <v>1445</v>
      </c>
      <c r="J570" s="46" t="s">
        <v>382</v>
      </c>
      <c r="K570" s="47">
        <v>445</v>
      </c>
      <c r="L570" s="46"/>
      <c r="M570" s="46"/>
      <c r="N570" s="48" t="s">
        <v>1447</v>
      </c>
    </row>
    <row r="571" spans="1:14">
      <c r="A571" s="46" t="s">
        <v>368</v>
      </c>
      <c r="B571" s="46"/>
      <c r="C571" s="46" t="s">
        <v>122</v>
      </c>
      <c r="D571" s="46" t="s">
        <v>1448</v>
      </c>
      <c r="E571" s="46" t="s">
        <v>384</v>
      </c>
      <c r="F571" s="46" t="s">
        <v>380</v>
      </c>
      <c r="G571" s="46" t="s">
        <v>381</v>
      </c>
      <c r="H571" s="46" t="s">
        <v>1449</v>
      </c>
      <c r="I571" s="46" t="s">
        <v>1449</v>
      </c>
      <c r="J571" s="46" t="s">
        <v>382</v>
      </c>
      <c r="K571" s="47">
        <v>445</v>
      </c>
      <c r="L571" s="46"/>
      <c r="M571" s="46"/>
      <c r="N571" s="48" t="s">
        <v>1450</v>
      </c>
    </row>
    <row r="572" spans="1:14">
      <c r="A572" s="46" t="s">
        <v>368</v>
      </c>
      <c r="B572" s="46"/>
      <c r="C572" s="46" t="s">
        <v>122</v>
      </c>
      <c r="D572" s="46" t="s">
        <v>1448</v>
      </c>
      <c r="E572" s="46" t="s">
        <v>384</v>
      </c>
      <c r="F572" s="46" t="s">
        <v>380</v>
      </c>
      <c r="G572" s="46" t="s">
        <v>381</v>
      </c>
      <c r="H572" s="46" t="s">
        <v>1449</v>
      </c>
      <c r="I572" s="46" t="s">
        <v>1449</v>
      </c>
      <c r="J572" s="46" t="s">
        <v>382</v>
      </c>
      <c r="K572" s="47">
        <v>445</v>
      </c>
      <c r="L572" s="46"/>
      <c r="M572" s="46"/>
      <c r="N572" s="48" t="s">
        <v>1451</v>
      </c>
    </row>
    <row r="573" spans="1:14">
      <c r="A573" s="46" t="s">
        <v>368</v>
      </c>
      <c r="B573" s="46"/>
      <c r="C573" s="46" t="s">
        <v>122</v>
      </c>
      <c r="D573" s="46" t="s">
        <v>1452</v>
      </c>
      <c r="E573" s="46" t="s">
        <v>384</v>
      </c>
      <c r="F573" s="46" t="s">
        <v>380</v>
      </c>
      <c r="G573" s="46" t="s">
        <v>381</v>
      </c>
      <c r="H573" s="46" t="s">
        <v>1453</v>
      </c>
      <c r="I573" s="46" t="s">
        <v>1453</v>
      </c>
      <c r="J573" s="46" t="s">
        <v>382</v>
      </c>
      <c r="K573" s="47">
        <v>445</v>
      </c>
      <c r="L573" s="46"/>
      <c r="M573" s="46"/>
      <c r="N573" s="48" t="s">
        <v>1454</v>
      </c>
    </row>
    <row r="574" spans="1:14">
      <c r="A574" s="46" t="s">
        <v>368</v>
      </c>
      <c r="B574" s="46"/>
      <c r="C574" s="46" t="s">
        <v>122</v>
      </c>
      <c r="D574" s="46" t="s">
        <v>1452</v>
      </c>
      <c r="E574" s="46" t="s">
        <v>384</v>
      </c>
      <c r="F574" s="46" t="s">
        <v>380</v>
      </c>
      <c r="G574" s="46" t="s">
        <v>381</v>
      </c>
      <c r="H574" s="46" t="s">
        <v>1453</v>
      </c>
      <c r="I574" s="46" t="s">
        <v>1453</v>
      </c>
      <c r="J574" s="46" t="s">
        <v>382</v>
      </c>
      <c r="K574" s="47">
        <v>445</v>
      </c>
      <c r="L574" s="46"/>
      <c r="M574" s="46"/>
      <c r="N574" s="48" t="s">
        <v>1455</v>
      </c>
    </row>
    <row r="575" spans="1:14">
      <c r="A575" s="46" t="s">
        <v>368</v>
      </c>
      <c r="B575" s="46"/>
      <c r="C575" s="46" t="s">
        <v>122</v>
      </c>
      <c r="D575" s="46" t="s">
        <v>1456</v>
      </c>
      <c r="E575" s="46" t="s">
        <v>384</v>
      </c>
      <c r="F575" s="46" t="s">
        <v>380</v>
      </c>
      <c r="G575" s="46" t="s">
        <v>381</v>
      </c>
      <c r="H575" s="46" t="s">
        <v>1457</v>
      </c>
      <c r="I575" s="46" t="s">
        <v>1457</v>
      </c>
      <c r="J575" s="46" t="s">
        <v>382</v>
      </c>
      <c r="K575" s="47">
        <v>445</v>
      </c>
      <c r="L575" s="46"/>
      <c r="M575" s="46"/>
      <c r="N575" s="48" t="s">
        <v>1458</v>
      </c>
    </row>
    <row r="576" spans="1:14">
      <c r="A576" s="46" t="s">
        <v>368</v>
      </c>
      <c r="B576" s="46"/>
      <c r="C576" s="46" t="s">
        <v>122</v>
      </c>
      <c r="D576" s="46" t="s">
        <v>1456</v>
      </c>
      <c r="E576" s="46" t="s">
        <v>384</v>
      </c>
      <c r="F576" s="46" t="s">
        <v>380</v>
      </c>
      <c r="G576" s="46" t="s">
        <v>381</v>
      </c>
      <c r="H576" s="46" t="s">
        <v>1457</v>
      </c>
      <c r="I576" s="46" t="s">
        <v>1457</v>
      </c>
      <c r="J576" s="46" t="s">
        <v>382</v>
      </c>
      <c r="K576" s="47">
        <v>445</v>
      </c>
      <c r="L576" s="46"/>
      <c r="M576" s="46"/>
      <c r="N576" s="48" t="s">
        <v>1459</v>
      </c>
    </row>
    <row r="577" spans="1:14">
      <c r="A577" s="46" t="s">
        <v>368</v>
      </c>
      <c r="B577" s="46"/>
      <c r="C577" s="46" t="s">
        <v>122</v>
      </c>
      <c r="D577" s="46" t="s">
        <v>1460</v>
      </c>
      <c r="E577" s="46" t="s">
        <v>384</v>
      </c>
      <c r="F577" s="46" t="s">
        <v>380</v>
      </c>
      <c r="G577" s="46" t="s">
        <v>381</v>
      </c>
      <c r="H577" s="46" t="s">
        <v>1461</v>
      </c>
      <c r="I577" s="46" t="s">
        <v>1461</v>
      </c>
      <c r="J577" s="46" t="s">
        <v>382</v>
      </c>
      <c r="K577" s="47">
        <v>444</v>
      </c>
      <c r="L577" s="46"/>
      <c r="M577" s="46"/>
      <c r="N577" s="48" t="s">
        <v>1462</v>
      </c>
    </row>
    <row r="578" spans="1:14">
      <c r="A578" s="46" t="s">
        <v>368</v>
      </c>
      <c r="B578" s="46"/>
      <c r="C578" s="46" t="s">
        <v>122</v>
      </c>
      <c r="D578" s="46" t="s">
        <v>1460</v>
      </c>
      <c r="E578" s="46" t="s">
        <v>384</v>
      </c>
      <c r="F578" s="46" t="s">
        <v>380</v>
      </c>
      <c r="G578" s="46" t="s">
        <v>381</v>
      </c>
      <c r="H578" s="46" t="s">
        <v>1461</v>
      </c>
      <c r="I578" s="46" t="s">
        <v>1461</v>
      </c>
      <c r="J578" s="46" t="s">
        <v>382</v>
      </c>
      <c r="K578" s="47">
        <v>444</v>
      </c>
      <c r="L578" s="46"/>
      <c r="M578" s="46"/>
      <c r="N578" s="48" t="s">
        <v>1463</v>
      </c>
    </row>
    <row r="579" spans="1:14">
      <c r="A579" s="46" t="s">
        <v>368</v>
      </c>
      <c r="B579" s="46"/>
      <c r="C579" s="46" t="s">
        <v>122</v>
      </c>
      <c r="D579" s="46" t="s">
        <v>1464</v>
      </c>
      <c r="E579" s="46" t="s">
        <v>384</v>
      </c>
      <c r="F579" s="46" t="s">
        <v>380</v>
      </c>
      <c r="G579" s="46" t="s">
        <v>381</v>
      </c>
      <c r="H579" s="46" t="s">
        <v>1465</v>
      </c>
      <c r="I579" s="46" t="s">
        <v>1465</v>
      </c>
      <c r="J579" s="46" t="s">
        <v>382</v>
      </c>
      <c r="K579" s="47">
        <v>444</v>
      </c>
      <c r="L579" s="46"/>
      <c r="M579" s="46"/>
      <c r="N579" s="48" t="s">
        <v>1466</v>
      </c>
    </row>
    <row r="580" spans="1:14">
      <c r="A580" s="46" t="s">
        <v>368</v>
      </c>
      <c r="B580" s="46"/>
      <c r="C580" s="46" t="s">
        <v>122</v>
      </c>
      <c r="D580" s="46" t="s">
        <v>1464</v>
      </c>
      <c r="E580" s="46" t="s">
        <v>384</v>
      </c>
      <c r="F580" s="46" t="s">
        <v>380</v>
      </c>
      <c r="G580" s="46" t="s">
        <v>381</v>
      </c>
      <c r="H580" s="46" t="s">
        <v>1465</v>
      </c>
      <c r="I580" s="46" t="s">
        <v>1465</v>
      </c>
      <c r="J580" s="46" t="s">
        <v>382</v>
      </c>
      <c r="K580" s="47">
        <v>444</v>
      </c>
      <c r="L580" s="46"/>
      <c r="M580" s="46"/>
      <c r="N580" s="48" t="s">
        <v>1467</v>
      </c>
    </row>
    <row r="581" spans="1:14">
      <c r="A581" s="46" t="s">
        <v>368</v>
      </c>
      <c r="B581" s="46"/>
      <c r="C581" s="46" t="s">
        <v>122</v>
      </c>
      <c r="D581" s="46" t="s">
        <v>1468</v>
      </c>
      <c r="E581" s="46" t="s">
        <v>384</v>
      </c>
      <c r="F581" s="46" t="s">
        <v>380</v>
      </c>
      <c r="G581" s="46" t="s">
        <v>381</v>
      </c>
      <c r="H581" s="46" t="s">
        <v>1469</v>
      </c>
      <c r="I581" s="46" t="s">
        <v>1469</v>
      </c>
      <c r="J581" s="46" t="s">
        <v>382</v>
      </c>
      <c r="K581" s="47">
        <v>444</v>
      </c>
      <c r="L581" s="46"/>
      <c r="M581" s="46"/>
      <c r="N581" s="48" t="s">
        <v>1470</v>
      </c>
    </row>
    <row r="582" spans="1:14">
      <c r="A582" s="46" t="s">
        <v>368</v>
      </c>
      <c r="B582" s="46"/>
      <c r="C582" s="46" t="s">
        <v>122</v>
      </c>
      <c r="D582" s="46" t="s">
        <v>1468</v>
      </c>
      <c r="E582" s="46" t="s">
        <v>384</v>
      </c>
      <c r="F582" s="46" t="s">
        <v>380</v>
      </c>
      <c r="G582" s="46" t="s">
        <v>381</v>
      </c>
      <c r="H582" s="46" t="s">
        <v>1469</v>
      </c>
      <c r="I582" s="46" t="s">
        <v>1469</v>
      </c>
      <c r="J582" s="46" t="s">
        <v>382</v>
      </c>
      <c r="K582" s="47">
        <v>444</v>
      </c>
      <c r="L582" s="46"/>
      <c r="M582" s="46"/>
      <c r="N582" s="48" t="s">
        <v>1471</v>
      </c>
    </row>
    <row r="583" spans="1:14">
      <c r="A583" s="46" t="s">
        <v>368</v>
      </c>
      <c r="B583" s="46"/>
      <c r="C583" s="46" t="s">
        <v>122</v>
      </c>
      <c r="D583" s="46" t="s">
        <v>1472</v>
      </c>
      <c r="E583" s="46" t="s">
        <v>384</v>
      </c>
      <c r="F583" s="46" t="s">
        <v>380</v>
      </c>
      <c r="G583" s="46" t="s">
        <v>381</v>
      </c>
      <c r="H583" s="46" t="s">
        <v>1473</v>
      </c>
      <c r="I583" s="46" t="s">
        <v>1473</v>
      </c>
      <c r="J583" s="46" t="s">
        <v>382</v>
      </c>
      <c r="K583" s="47">
        <v>444</v>
      </c>
      <c r="L583" s="46"/>
      <c r="M583" s="46"/>
      <c r="N583" s="48" t="s">
        <v>1474</v>
      </c>
    </row>
    <row r="584" spans="1:14">
      <c r="A584" s="46" t="s">
        <v>368</v>
      </c>
      <c r="B584" s="46"/>
      <c r="C584" s="46" t="s">
        <v>122</v>
      </c>
      <c r="D584" s="46" t="s">
        <v>1472</v>
      </c>
      <c r="E584" s="46" t="s">
        <v>384</v>
      </c>
      <c r="F584" s="46" t="s">
        <v>380</v>
      </c>
      <c r="G584" s="46" t="s">
        <v>381</v>
      </c>
      <c r="H584" s="46" t="s">
        <v>1473</v>
      </c>
      <c r="I584" s="46" t="s">
        <v>1473</v>
      </c>
      <c r="J584" s="46" t="s">
        <v>382</v>
      </c>
      <c r="K584" s="47">
        <v>444</v>
      </c>
      <c r="L584" s="46"/>
      <c r="M584" s="46"/>
      <c r="N584" s="48" t="s">
        <v>1475</v>
      </c>
    </row>
    <row r="585" spans="1:14">
      <c r="A585" s="46" t="s">
        <v>368</v>
      </c>
      <c r="B585" s="46"/>
      <c r="C585" s="46" t="s">
        <v>122</v>
      </c>
      <c r="D585" s="46" t="s">
        <v>1476</v>
      </c>
      <c r="E585" s="46" t="s">
        <v>384</v>
      </c>
      <c r="F585" s="46" t="s">
        <v>380</v>
      </c>
      <c r="G585" s="46" t="s">
        <v>381</v>
      </c>
      <c r="H585" s="46" t="s">
        <v>1477</v>
      </c>
      <c r="I585" s="46" t="s">
        <v>1477</v>
      </c>
      <c r="J585" s="46" t="s">
        <v>382</v>
      </c>
      <c r="K585" s="47">
        <v>444</v>
      </c>
      <c r="L585" s="46"/>
      <c r="M585" s="46"/>
      <c r="N585" s="48" t="s">
        <v>1478</v>
      </c>
    </row>
    <row r="586" spans="1:14">
      <c r="A586" s="46" t="s">
        <v>368</v>
      </c>
      <c r="B586" s="46"/>
      <c r="C586" s="46" t="s">
        <v>122</v>
      </c>
      <c r="D586" s="46" t="s">
        <v>1476</v>
      </c>
      <c r="E586" s="46" t="s">
        <v>384</v>
      </c>
      <c r="F586" s="46" t="s">
        <v>380</v>
      </c>
      <c r="G586" s="46" t="s">
        <v>381</v>
      </c>
      <c r="H586" s="46" t="s">
        <v>1477</v>
      </c>
      <c r="I586" s="46" t="s">
        <v>1477</v>
      </c>
      <c r="J586" s="46" t="s">
        <v>382</v>
      </c>
      <c r="K586" s="47">
        <v>444</v>
      </c>
      <c r="L586" s="46"/>
      <c r="M586" s="46"/>
      <c r="N586" s="48" t="s">
        <v>1479</v>
      </c>
    </row>
    <row r="587" spans="1:14">
      <c r="A587" s="46" t="s">
        <v>368</v>
      </c>
      <c r="B587" s="46"/>
      <c r="C587" s="46" t="s">
        <v>122</v>
      </c>
      <c r="D587" s="46" t="s">
        <v>1480</v>
      </c>
      <c r="E587" s="46" t="s">
        <v>384</v>
      </c>
      <c r="F587" s="46" t="s">
        <v>380</v>
      </c>
      <c r="G587" s="46" t="s">
        <v>381</v>
      </c>
      <c r="H587" s="46" t="s">
        <v>1481</v>
      </c>
      <c r="I587" s="46" t="s">
        <v>1481</v>
      </c>
      <c r="J587" s="46" t="s">
        <v>382</v>
      </c>
      <c r="K587" s="47">
        <v>444</v>
      </c>
      <c r="L587" s="46"/>
      <c r="M587" s="46"/>
      <c r="N587" s="48" t="s">
        <v>1482</v>
      </c>
    </row>
    <row r="588" spans="1:14">
      <c r="A588" s="46" t="s">
        <v>368</v>
      </c>
      <c r="B588" s="46"/>
      <c r="C588" s="46" t="s">
        <v>122</v>
      </c>
      <c r="D588" s="46" t="s">
        <v>1480</v>
      </c>
      <c r="E588" s="46" t="s">
        <v>384</v>
      </c>
      <c r="F588" s="46" t="s">
        <v>380</v>
      </c>
      <c r="G588" s="46" t="s">
        <v>381</v>
      </c>
      <c r="H588" s="46" t="s">
        <v>1481</v>
      </c>
      <c r="I588" s="46" t="s">
        <v>1481</v>
      </c>
      <c r="J588" s="46" t="s">
        <v>382</v>
      </c>
      <c r="K588" s="47">
        <v>444</v>
      </c>
      <c r="L588" s="46"/>
      <c r="M588" s="46"/>
      <c r="N588" s="48" t="s">
        <v>1483</v>
      </c>
    </row>
    <row r="589" spans="1:14">
      <c r="A589" s="46" t="s">
        <v>368</v>
      </c>
      <c r="B589" s="46"/>
      <c r="C589" s="46" t="s">
        <v>122</v>
      </c>
      <c r="D589" s="46" t="s">
        <v>1484</v>
      </c>
      <c r="E589" s="46" t="s">
        <v>384</v>
      </c>
      <c r="F589" s="46" t="s">
        <v>380</v>
      </c>
      <c r="G589" s="46" t="s">
        <v>381</v>
      </c>
      <c r="H589" s="46" t="s">
        <v>1485</v>
      </c>
      <c r="I589" s="46" t="s">
        <v>1485</v>
      </c>
      <c r="J589" s="46" t="s">
        <v>382</v>
      </c>
      <c r="K589" s="47">
        <v>444</v>
      </c>
      <c r="L589" s="46"/>
      <c r="M589" s="46"/>
      <c r="N589" s="48" t="s">
        <v>1486</v>
      </c>
    </row>
    <row r="590" spans="1:14">
      <c r="A590" s="46" t="s">
        <v>368</v>
      </c>
      <c r="B590" s="46"/>
      <c r="C590" s="46" t="s">
        <v>122</v>
      </c>
      <c r="D590" s="46" t="s">
        <v>1484</v>
      </c>
      <c r="E590" s="46" t="s">
        <v>384</v>
      </c>
      <c r="F590" s="46" t="s">
        <v>380</v>
      </c>
      <c r="G590" s="46" t="s">
        <v>381</v>
      </c>
      <c r="H590" s="46" t="s">
        <v>1485</v>
      </c>
      <c r="I590" s="46" t="s">
        <v>1485</v>
      </c>
      <c r="J590" s="46" t="s">
        <v>382</v>
      </c>
      <c r="K590" s="47">
        <v>444</v>
      </c>
      <c r="L590" s="46"/>
      <c r="M590" s="46"/>
      <c r="N590" s="48" t="s">
        <v>1487</v>
      </c>
    </row>
    <row r="591" spans="1:14">
      <c r="A591" s="46" t="s">
        <v>368</v>
      </c>
      <c r="B591" s="46"/>
      <c r="C591" s="46" t="s">
        <v>122</v>
      </c>
      <c r="D591" s="46" t="s">
        <v>1488</v>
      </c>
      <c r="E591" s="46" t="s">
        <v>384</v>
      </c>
      <c r="F591" s="46" t="s">
        <v>380</v>
      </c>
      <c r="G591" s="46" t="s">
        <v>381</v>
      </c>
      <c r="H591" s="46" t="s">
        <v>1489</v>
      </c>
      <c r="I591" s="46" t="s">
        <v>1489</v>
      </c>
      <c r="J591" s="46" t="s">
        <v>382</v>
      </c>
      <c r="K591" s="47">
        <v>444</v>
      </c>
      <c r="L591" s="46"/>
      <c r="M591" s="46"/>
      <c r="N591" s="48" t="s">
        <v>1490</v>
      </c>
    </row>
    <row r="592" spans="1:14">
      <c r="A592" s="46" t="s">
        <v>368</v>
      </c>
      <c r="B592" s="46"/>
      <c r="C592" s="46" t="s">
        <v>122</v>
      </c>
      <c r="D592" s="46" t="s">
        <v>1488</v>
      </c>
      <c r="E592" s="46" t="s">
        <v>384</v>
      </c>
      <c r="F592" s="46" t="s">
        <v>380</v>
      </c>
      <c r="G592" s="46" t="s">
        <v>381</v>
      </c>
      <c r="H592" s="46" t="s">
        <v>1489</v>
      </c>
      <c r="I592" s="46" t="s">
        <v>1489</v>
      </c>
      <c r="J592" s="46" t="s">
        <v>382</v>
      </c>
      <c r="K592" s="47">
        <v>444</v>
      </c>
      <c r="L592" s="46"/>
      <c r="M592" s="46"/>
      <c r="N592" s="48" t="s">
        <v>1491</v>
      </c>
    </row>
    <row r="593" spans="1:14">
      <c r="A593" s="46" t="s">
        <v>368</v>
      </c>
      <c r="B593" s="46"/>
      <c r="C593" s="46" t="s">
        <v>122</v>
      </c>
      <c r="D593" s="46" t="s">
        <v>1492</v>
      </c>
      <c r="E593" s="46" t="s">
        <v>384</v>
      </c>
      <c r="F593" s="46" t="s">
        <v>380</v>
      </c>
      <c r="G593" s="46" t="s">
        <v>381</v>
      </c>
      <c r="H593" s="46" t="s">
        <v>1493</v>
      </c>
      <c r="I593" s="46" t="s">
        <v>1493</v>
      </c>
      <c r="J593" s="46" t="s">
        <v>382</v>
      </c>
      <c r="K593" s="47">
        <v>424</v>
      </c>
      <c r="L593" s="46"/>
      <c r="M593" s="46"/>
      <c r="N593" s="48" t="s">
        <v>1494</v>
      </c>
    </row>
    <row r="594" spans="1:14">
      <c r="A594" s="46" t="s">
        <v>368</v>
      </c>
      <c r="B594" s="46"/>
      <c r="C594" s="46" t="s">
        <v>122</v>
      </c>
      <c r="D594" s="46" t="s">
        <v>1492</v>
      </c>
      <c r="E594" s="46" t="s">
        <v>384</v>
      </c>
      <c r="F594" s="46" t="s">
        <v>380</v>
      </c>
      <c r="G594" s="46" t="s">
        <v>381</v>
      </c>
      <c r="H594" s="46" t="s">
        <v>1493</v>
      </c>
      <c r="I594" s="46" t="s">
        <v>1493</v>
      </c>
      <c r="J594" s="46" t="s">
        <v>382</v>
      </c>
      <c r="K594" s="47">
        <v>424</v>
      </c>
      <c r="L594" s="46"/>
      <c r="M594" s="46"/>
      <c r="N594" s="48" t="s">
        <v>1495</v>
      </c>
    </row>
    <row r="595" spans="1:14">
      <c r="A595" s="46" t="s">
        <v>368</v>
      </c>
      <c r="B595" s="46"/>
      <c r="C595" s="46" t="s">
        <v>122</v>
      </c>
      <c r="D595" s="46" t="s">
        <v>1496</v>
      </c>
      <c r="E595" s="46" t="s">
        <v>384</v>
      </c>
      <c r="F595" s="46" t="s">
        <v>380</v>
      </c>
      <c r="G595" s="46" t="s">
        <v>381</v>
      </c>
      <c r="H595" s="46" t="s">
        <v>1497</v>
      </c>
      <c r="I595" s="46" t="s">
        <v>1497</v>
      </c>
      <c r="J595" s="46" t="s">
        <v>382</v>
      </c>
      <c r="K595" s="47">
        <v>49</v>
      </c>
      <c r="L595" s="46"/>
      <c r="M595" s="46"/>
      <c r="N595" s="48" t="s">
        <v>1498</v>
      </c>
    </row>
    <row r="596" spans="1:14">
      <c r="A596" s="46" t="s">
        <v>368</v>
      </c>
      <c r="B596" s="46"/>
      <c r="C596" s="46" t="s">
        <v>122</v>
      </c>
      <c r="D596" s="46" t="s">
        <v>1496</v>
      </c>
      <c r="E596" s="46" t="s">
        <v>384</v>
      </c>
      <c r="F596" s="46" t="s">
        <v>380</v>
      </c>
      <c r="G596" s="46" t="s">
        <v>381</v>
      </c>
      <c r="H596" s="46" t="s">
        <v>1497</v>
      </c>
      <c r="I596" s="46" t="s">
        <v>1497</v>
      </c>
      <c r="J596" s="46" t="s">
        <v>382</v>
      </c>
      <c r="K596" s="47">
        <v>49</v>
      </c>
      <c r="L596" s="46"/>
      <c r="M596" s="46"/>
      <c r="N596" s="48" t="s">
        <v>1499</v>
      </c>
    </row>
    <row r="597" spans="1:14">
      <c r="A597" s="46" t="s">
        <v>368</v>
      </c>
      <c r="B597" s="46"/>
      <c r="C597" s="46" t="s">
        <v>122</v>
      </c>
      <c r="D597" s="46" t="s">
        <v>1500</v>
      </c>
      <c r="E597" s="46" t="s">
        <v>384</v>
      </c>
      <c r="F597" s="46" t="s">
        <v>380</v>
      </c>
      <c r="G597" s="46" t="s">
        <v>381</v>
      </c>
      <c r="H597" s="46" t="s">
        <v>1501</v>
      </c>
      <c r="I597" s="46" t="s">
        <v>1501</v>
      </c>
      <c r="J597" s="46" t="s">
        <v>382</v>
      </c>
      <c r="K597" s="47">
        <v>424</v>
      </c>
      <c r="L597" s="46"/>
      <c r="M597" s="46"/>
      <c r="N597" s="48" t="s">
        <v>1502</v>
      </c>
    </row>
    <row r="598" spans="1:14">
      <c r="A598" s="46" t="s">
        <v>368</v>
      </c>
      <c r="B598" s="46"/>
      <c r="C598" s="46" t="s">
        <v>122</v>
      </c>
      <c r="D598" s="46" t="s">
        <v>1500</v>
      </c>
      <c r="E598" s="46" t="s">
        <v>384</v>
      </c>
      <c r="F598" s="46" t="s">
        <v>380</v>
      </c>
      <c r="G598" s="46" t="s">
        <v>381</v>
      </c>
      <c r="H598" s="46" t="s">
        <v>1501</v>
      </c>
      <c r="I598" s="46" t="s">
        <v>1501</v>
      </c>
      <c r="J598" s="46" t="s">
        <v>382</v>
      </c>
      <c r="K598" s="47">
        <v>424</v>
      </c>
      <c r="L598" s="46"/>
      <c r="M598" s="46"/>
      <c r="N598" s="48" t="s">
        <v>1503</v>
      </c>
    </row>
    <row r="599" spans="1:14">
      <c r="A599" s="46" t="s">
        <v>368</v>
      </c>
      <c r="B599" s="46"/>
      <c r="C599" s="46" t="s">
        <v>122</v>
      </c>
      <c r="D599" s="46" t="s">
        <v>1504</v>
      </c>
      <c r="E599" s="46" t="s">
        <v>384</v>
      </c>
      <c r="F599" s="46" t="s">
        <v>380</v>
      </c>
      <c r="G599" s="46" t="s">
        <v>381</v>
      </c>
      <c r="H599" s="46" t="s">
        <v>1505</v>
      </c>
      <c r="I599" s="46" t="s">
        <v>1505</v>
      </c>
      <c r="J599" s="46" t="s">
        <v>382</v>
      </c>
      <c r="K599" s="47">
        <v>424</v>
      </c>
      <c r="L599" s="46"/>
      <c r="M599" s="46"/>
      <c r="N599" s="48" t="s">
        <v>1506</v>
      </c>
    </row>
    <row r="600" spans="1:14">
      <c r="A600" s="46" t="s">
        <v>368</v>
      </c>
      <c r="B600" s="46"/>
      <c r="C600" s="46" t="s">
        <v>122</v>
      </c>
      <c r="D600" s="46" t="s">
        <v>1504</v>
      </c>
      <c r="E600" s="46" t="s">
        <v>384</v>
      </c>
      <c r="F600" s="46" t="s">
        <v>380</v>
      </c>
      <c r="G600" s="46" t="s">
        <v>381</v>
      </c>
      <c r="H600" s="46" t="s">
        <v>1505</v>
      </c>
      <c r="I600" s="46" t="s">
        <v>1505</v>
      </c>
      <c r="J600" s="46" t="s">
        <v>382</v>
      </c>
      <c r="K600" s="47">
        <v>424</v>
      </c>
      <c r="L600" s="46"/>
      <c r="M600" s="46"/>
      <c r="N600" s="48" t="s">
        <v>1507</v>
      </c>
    </row>
    <row r="601" spans="1:14">
      <c r="A601" s="46" t="s">
        <v>368</v>
      </c>
      <c r="B601" s="46"/>
      <c r="C601" s="46" t="s">
        <v>122</v>
      </c>
      <c r="D601" s="46" t="s">
        <v>1508</v>
      </c>
      <c r="E601" s="46" t="s">
        <v>384</v>
      </c>
      <c r="F601" s="46" t="s">
        <v>380</v>
      </c>
      <c r="G601" s="46" t="s">
        <v>381</v>
      </c>
      <c r="H601" s="46" t="s">
        <v>1509</v>
      </c>
      <c r="I601" s="46" t="s">
        <v>1509</v>
      </c>
      <c r="J601" s="46" t="s">
        <v>382</v>
      </c>
      <c r="K601" s="47">
        <v>49</v>
      </c>
      <c r="L601" s="46"/>
      <c r="M601" s="46"/>
      <c r="N601" s="48" t="s">
        <v>1510</v>
      </c>
    </row>
    <row r="602" spans="1:14">
      <c r="A602" s="46" t="s">
        <v>368</v>
      </c>
      <c r="B602" s="46"/>
      <c r="C602" s="46" t="s">
        <v>122</v>
      </c>
      <c r="D602" s="46" t="s">
        <v>1508</v>
      </c>
      <c r="E602" s="46" t="s">
        <v>384</v>
      </c>
      <c r="F602" s="46" t="s">
        <v>380</v>
      </c>
      <c r="G602" s="46" t="s">
        <v>381</v>
      </c>
      <c r="H602" s="46" t="s">
        <v>1509</v>
      </c>
      <c r="I602" s="46" t="s">
        <v>1509</v>
      </c>
      <c r="J602" s="46" t="s">
        <v>382</v>
      </c>
      <c r="K602" s="47">
        <v>49</v>
      </c>
      <c r="L602" s="46"/>
      <c r="M602" s="46"/>
      <c r="N602" s="48" t="s">
        <v>1511</v>
      </c>
    </row>
    <row r="603" spans="1:14">
      <c r="A603" s="46" t="s">
        <v>368</v>
      </c>
      <c r="B603" s="46"/>
      <c r="C603" s="46" t="s">
        <v>122</v>
      </c>
      <c r="D603" s="46" t="s">
        <v>1512</v>
      </c>
      <c r="E603" s="46" t="s">
        <v>384</v>
      </c>
      <c r="F603" s="46" t="s">
        <v>380</v>
      </c>
      <c r="G603" s="46" t="s">
        <v>381</v>
      </c>
      <c r="H603" s="46" t="s">
        <v>1513</v>
      </c>
      <c r="I603" s="46" t="s">
        <v>1513</v>
      </c>
      <c r="J603" s="46" t="s">
        <v>382</v>
      </c>
      <c r="K603" s="47">
        <v>424</v>
      </c>
      <c r="L603" s="46"/>
      <c r="M603" s="46"/>
      <c r="N603" s="48" t="s">
        <v>1514</v>
      </c>
    </row>
    <row r="604" spans="1:14">
      <c r="A604" s="46" t="s">
        <v>368</v>
      </c>
      <c r="B604" s="46"/>
      <c r="C604" s="46" t="s">
        <v>122</v>
      </c>
      <c r="D604" s="46" t="s">
        <v>1512</v>
      </c>
      <c r="E604" s="46" t="s">
        <v>384</v>
      </c>
      <c r="F604" s="46" t="s">
        <v>380</v>
      </c>
      <c r="G604" s="46" t="s">
        <v>381</v>
      </c>
      <c r="H604" s="46" t="s">
        <v>1513</v>
      </c>
      <c r="I604" s="46" t="s">
        <v>1513</v>
      </c>
      <c r="J604" s="46" t="s">
        <v>382</v>
      </c>
      <c r="K604" s="47">
        <v>424</v>
      </c>
      <c r="L604" s="46"/>
      <c r="M604" s="46"/>
      <c r="N604" s="48" t="s">
        <v>1515</v>
      </c>
    </row>
    <row r="605" spans="1:14">
      <c r="A605" s="46" t="s">
        <v>368</v>
      </c>
      <c r="B605" s="46"/>
      <c r="C605" s="46" t="s">
        <v>122</v>
      </c>
      <c r="D605" s="46" t="s">
        <v>1516</v>
      </c>
      <c r="E605" s="46" t="s">
        <v>384</v>
      </c>
      <c r="F605" s="46" t="s">
        <v>380</v>
      </c>
      <c r="G605" s="46" t="s">
        <v>381</v>
      </c>
      <c r="H605" s="46" t="s">
        <v>1517</v>
      </c>
      <c r="I605" s="46" t="s">
        <v>1517</v>
      </c>
      <c r="J605" s="46" t="s">
        <v>382</v>
      </c>
      <c r="K605" s="47">
        <v>423</v>
      </c>
      <c r="L605" s="46"/>
      <c r="M605" s="46"/>
      <c r="N605" s="48" t="s">
        <v>1518</v>
      </c>
    </row>
    <row r="606" spans="1:14">
      <c r="A606" s="46" t="s">
        <v>368</v>
      </c>
      <c r="B606" s="46"/>
      <c r="C606" s="46" t="s">
        <v>122</v>
      </c>
      <c r="D606" s="46" t="s">
        <v>1516</v>
      </c>
      <c r="E606" s="46" t="s">
        <v>384</v>
      </c>
      <c r="F606" s="46" t="s">
        <v>380</v>
      </c>
      <c r="G606" s="46" t="s">
        <v>381</v>
      </c>
      <c r="H606" s="46" t="s">
        <v>1517</v>
      </c>
      <c r="I606" s="46" t="s">
        <v>1517</v>
      </c>
      <c r="J606" s="46" t="s">
        <v>382</v>
      </c>
      <c r="K606" s="47">
        <v>423</v>
      </c>
      <c r="L606" s="46"/>
      <c r="M606" s="46"/>
      <c r="N606" s="48" t="s">
        <v>1519</v>
      </c>
    </row>
    <row r="607" spans="1:14">
      <c r="A607" s="46" t="s">
        <v>368</v>
      </c>
      <c r="B607" s="46"/>
      <c r="C607" s="46" t="s">
        <v>122</v>
      </c>
      <c r="D607" s="46" t="s">
        <v>1520</v>
      </c>
      <c r="E607" s="46" t="s">
        <v>384</v>
      </c>
      <c r="F607" s="46" t="s">
        <v>380</v>
      </c>
      <c r="G607" s="46" t="s">
        <v>381</v>
      </c>
      <c r="H607" s="46" t="s">
        <v>1521</v>
      </c>
      <c r="I607" s="46" t="s">
        <v>1521</v>
      </c>
      <c r="J607" s="46" t="s">
        <v>382</v>
      </c>
      <c r="K607" s="47">
        <v>424</v>
      </c>
      <c r="L607" s="46"/>
      <c r="M607" s="46"/>
      <c r="N607" s="48" t="s">
        <v>1522</v>
      </c>
    </row>
    <row r="608" spans="1:14">
      <c r="A608" s="46" t="s">
        <v>368</v>
      </c>
      <c r="B608" s="46"/>
      <c r="C608" s="46" t="s">
        <v>122</v>
      </c>
      <c r="D608" s="46" t="s">
        <v>1520</v>
      </c>
      <c r="E608" s="46" t="s">
        <v>384</v>
      </c>
      <c r="F608" s="46" t="s">
        <v>380</v>
      </c>
      <c r="G608" s="46" t="s">
        <v>381</v>
      </c>
      <c r="H608" s="46" t="s">
        <v>1521</v>
      </c>
      <c r="I608" s="46" t="s">
        <v>1521</v>
      </c>
      <c r="J608" s="46" t="s">
        <v>382</v>
      </c>
      <c r="K608" s="47">
        <v>424</v>
      </c>
      <c r="L608" s="46"/>
      <c r="M608" s="46"/>
      <c r="N608" s="48" t="s">
        <v>1523</v>
      </c>
    </row>
    <row r="609" spans="1:14">
      <c r="A609" s="46" t="s">
        <v>368</v>
      </c>
      <c r="B609" s="46"/>
      <c r="C609" s="46" t="s">
        <v>122</v>
      </c>
      <c r="D609" s="46" t="s">
        <v>1524</v>
      </c>
      <c r="E609" s="46" t="s">
        <v>384</v>
      </c>
      <c r="F609" s="46" t="s">
        <v>380</v>
      </c>
      <c r="G609" s="46" t="s">
        <v>381</v>
      </c>
      <c r="H609" s="46" t="s">
        <v>1525</v>
      </c>
      <c r="I609" s="46" t="s">
        <v>1525</v>
      </c>
      <c r="J609" s="46" t="s">
        <v>382</v>
      </c>
      <c r="K609" s="47">
        <v>424</v>
      </c>
      <c r="L609" s="46"/>
      <c r="M609" s="46"/>
      <c r="N609" s="48" t="s">
        <v>1526</v>
      </c>
    </row>
    <row r="610" spans="1:14">
      <c r="A610" s="46" t="s">
        <v>368</v>
      </c>
      <c r="B610" s="46"/>
      <c r="C610" s="46" t="s">
        <v>122</v>
      </c>
      <c r="D610" s="46" t="s">
        <v>1524</v>
      </c>
      <c r="E610" s="46" t="s">
        <v>384</v>
      </c>
      <c r="F610" s="46" t="s">
        <v>380</v>
      </c>
      <c r="G610" s="46" t="s">
        <v>381</v>
      </c>
      <c r="H610" s="46" t="s">
        <v>1525</v>
      </c>
      <c r="I610" s="46" t="s">
        <v>1525</v>
      </c>
      <c r="J610" s="46" t="s">
        <v>382</v>
      </c>
      <c r="K610" s="47">
        <v>424</v>
      </c>
      <c r="L610" s="46"/>
      <c r="M610" s="46"/>
      <c r="N610" s="48" t="s">
        <v>1527</v>
      </c>
    </row>
    <row r="611" spans="1:14">
      <c r="A611" s="46" t="s">
        <v>368</v>
      </c>
      <c r="B611" s="46"/>
      <c r="C611" s="46" t="s">
        <v>122</v>
      </c>
      <c r="D611" s="46" t="s">
        <v>1528</v>
      </c>
      <c r="E611" s="46" t="s">
        <v>384</v>
      </c>
      <c r="F611" s="46" t="s">
        <v>380</v>
      </c>
      <c r="G611" s="46" t="s">
        <v>381</v>
      </c>
      <c r="H611" s="46" t="s">
        <v>1529</v>
      </c>
      <c r="I611" s="46" t="s">
        <v>1529</v>
      </c>
      <c r="J611" s="46" t="s">
        <v>382</v>
      </c>
      <c r="K611" s="47">
        <v>423</v>
      </c>
      <c r="L611" s="46"/>
      <c r="M611" s="46"/>
      <c r="N611" s="48" t="s">
        <v>1530</v>
      </c>
    </row>
    <row r="612" spans="1:14">
      <c r="A612" s="46" t="s">
        <v>368</v>
      </c>
      <c r="B612" s="46"/>
      <c r="C612" s="46" t="s">
        <v>122</v>
      </c>
      <c r="D612" s="46" t="s">
        <v>1528</v>
      </c>
      <c r="E612" s="46" t="s">
        <v>384</v>
      </c>
      <c r="F612" s="46" t="s">
        <v>380</v>
      </c>
      <c r="G612" s="46" t="s">
        <v>381</v>
      </c>
      <c r="H612" s="46" t="s">
        <v>1529</v>
      </c>
      <c r="I612" s="46" t="s">
        <v>1529</v>
      </c>
      <c r="J612" s="46" t="s">
        <v>382</v>
      </c>
      <c r="K612" s="47">
        <v>423</v>
      </c>
      <c r="L612" s="46"/>
      <c r="M612" s="46"/>
      <c r="N612" s="48" t="s">
        <v>1531</v>
      </c>
    </row>
    <row r="613" spans="1:14">
      <c r="A613" s="46" t="s">
        <v>368</v>
      </c>
      <c r="B613" s="46"/>
      <c r="C613" s="46" t="s">
        <v>122</v>
      </c>
      <c r="D613" s="46" t="s">
        <v>1532</v>
      </c>
      <c r="E613" s="46" t="s">
        <v>384</v>
      </c>
      <c r="F613" s="46" t="s">
        <v>380</v>
      </c>
      <c r="G613" s="46" t="s">
        <v>381</v>
      </c>
      <c r="H613" s="46" t="s">
        <v>1533</v>
      </c>
      <c r="I613" s="46" t="s">
        <v>1533</v>
      </c>
      <c r="J613" s="46" t="s">
        <v>382</v>
      </c>
      <c r="K613" s="47">
        <v>424</v>
      </c>
      <c r="L613" s="46"/>
      <c r="M613" s="46"/>
      <c r="N613" s="48" t="s">
        <v>1534</v>
      </c>
    </row>
    <row r="614" spans="1:14">
      <c r="A614" s="46" t="s">
        <v>368</v>
      </c>
      <c r="B614" s="46"/>
      <c r="C614" s="46" t="s">
        <v>122</v>
      </c>
      <c r="D614" s="46" t="s">
        <v>1532</v>
      </c>
      <c r="E614" s="46" t="s">
        <v>384</v>
      </c>
      <c r="F614" s="46" t="s">
        <v>380</v>
      </c>
      <c r="G614" s="46" t="s">
        <v>381</v>
      </c>
      <c r="H614" s="46" t="s">
        <v>1533</v>
      </c>
      <c r="I614" s="46" t="s">
        <v>1533</v>
      </c>
      <c r="J614" s="46" t="s">
        <v>382</v>
      </c>
      <c r="K614" s="47">
        <v>424</v>
      </c>
      <c r="L614" s="46"/>
      <c r="M614" s="46"/>
      <c r="N614" s="48" t="s">
        <v>1535</v>
      </c>
    </row>
    <row r="615" spans="1:14">
      <c r="A615" s="46" t="s">
        <v>368</v>
      </c>
      <c r="B615" s="46"/>
      <c r="C615" s="46" t="s">
        <v>122</v>
      </c>
      <c r="D615" s="46" t="s">
        <v>1536</v>
      </c>
      <c r="E615" s="46" t="s">
        <v>384</v>
      </c>
      <c r="F615" s="46" t="s">
        <v>380</v>
      </c>
      <c r="G615" s="46" t="s">
        <v>381</v>
      </c>
      <c r="H615" s="46" t="s">
        <v>1537</v>
      </c>
      <c r="I615" s="46" t="s">
        <v>1537</v>
      </c>
      <c r="J615" s="46" t="s">
        <v>382</v>
      </c>
      <c r="K615" s="47">
        <v>424</v>
      </c>
      <c r="L615" s="46"/>
      <c r="M615" s="46"/>
      <c r="N615" s="48" t="s">
        <v>1538</v>
      </c>
    </row>
    <row r="616" spans="1:14">
      <c r="A616" s="46" t="s">
        <v>368</v>
      </c>
      <c r="B616" s="46"/>
      <c r="C616" s="46" t="s">
        <v>122</v>
      </c>
      <c r="D616" s="46" t="s">
        <v>1536</v>
      </c>
      <c r="E616" s="46" t="s">
        <v>384</v>
      </c>
      <c r="F616" s="46" t="s">
        <v>380</v>
      </c>
      <c r="G616" s="46" t="s">
        <v>381</v>
      </c>
      <c r="H616" s="46" t="s">
        <v>1537</v>
      </c>
      <c r="I616" s="46" t="s">
        <v>1537</v>
      </c>
      <c r="J616" s="46" t="s">
        <v>382</v>
      </c>
      <c r="K616" s="47">
        <v>424</v>
      </c>
      <c r="L616" s="46"/>
      <c r="M616" s="46"/>
      <c r="N616" s="48" t="s">
        <v>1539</v>
      </c>
    </row>
    <row r="617" spans="1:14">
      <c r="A617" s="46" t="s">
        <v>368</v>
      </c>
      <c r="B617" s="46"/>
      <c r="C617" s="46" t="s">
        <v>122</v>
      </c>
      <c r="D617" s="46" t="s">
        <v>1540</v>
      </c>
      <c r="E617" s="46" t="s">
        <v>384</v>
      </c>
      <c r="F617" s="46" t="s">
        <v>380</v>
      </c>
      <c r="G617" s="46" t="s">
        <v>381</v>
      </c>
      <c r="H617" s="46" t="s">
        <v>1541</v>
      </c>
      <c r="I617" s="46" t="s">
        <v>1541</v>
      </c>
      <c r="J617" s="46" t="s">
        <v>382</v>
      </c>
      <c r="K617" s="47">
        <v>445</v>
      </c>
      <c r="L617" s="46"/>
      <c r="M617" s="46"/>
      <c r="N617" s="48" t="s">
        <v>1542</v>
      </c>
    </row>
    <row r="618" spans="1:14">
      <c r="A618" s="46" t="s">
        <v>368</v>
      </c>
      <c r="B618" s="46"/>
      <c r="C618" s="46" t="s">
        <v>122</v>
      </c>
      <c r="D618" s="46" t="s">
        <v>1540</v>
      </c>
      <c r="E618" s="46" t="s">
        <v>384</v>
      </c>
      <c r="F618" s="46" t="s">
        <v>380</v>
      </c>
      <c r="G618" s="46" t="s">
        <v>381</v>
      </c>
      <c r="H618" s="46" t="s">
        <v>1541</v>
      </c>
      <c r="I618" s="46" t="s">
        <v>1541</v>
      </c>
      <c r="J618" s="46" t="s">
        <v>382</v>
      </c>
      <c r="K618" s="47">
        <v>445</v>
      </c>
      <c r="L618" s="46"/>
      <c r="M618" s="46"/>
      <c r="N618" s="48" t="s">
        <v>1543</v>
      </c>
    </row>
    <row r="619" spans="1:14">
      <c r="A619" s="46" t="s">
        <v>368</v>
      </c>
      <c r="B619" s="46"/>
      <c r="C619" s="46" t="s">
        <v>122</v>
      </c>
      <c r="D619" s="46" t="s">
        <v>1544</v>
      </c>
      <c r="E619" s="46" t="s">
        <v>384</v>
      </c>
      <c r="F619" s="46" t="s">
        <v>380</v>
      </c>
      <c r="G619" s="46" t="s">
        <v>381</v>
      </c>
      <c r="H619" s="46" t="s">
        <v>1545</v>
      </c>
      <c r="I619" s="46" t="s">
        <v>1545</v>
      </c>
      <c r="J619" s="46" t="s">
        <v>382</v>
      </c>
      <c r="K619" s="47">
        <v>445</v>
      </c>
      <c r="L619" s="46"/>
      <c r="M619" s="46"/>
      <c r="N619" s="48" t="s">
        <v>1546</v>
      </c>
    </row>
    <row r="620" spans="1:14">
      <c r="A620" s="46" t="s">
        <v>368</v>
      </c>
      <c r="B620" s="46"/>
      <c r="C620" s="46" t="s">
        <v>122</v>
      </c>
      <c r="D620" s="46" t="s">
        <v>1544</v>
      </c>
      <c r="E620" s="46" t="s">
        <v>384</v>
      </c>
      <c r="F620" s="46" t="s">
        <v>380</v>
      </c>
      <c r="G620" s="46" t="s">
        <v>381</v>
      </c>
      <c r="H620" s="46" t="s">
        <v>1545</v>
      </c>
      <c r="I620" s="46" t="s">
        <v>1545</v>
      </c>
      <c r="J620" s="46" t="s">
        <v>382</v>
      </c>
      <c r="K620" s="47">
        <v>445</v>
      </c>
      <c r="L620" s="46"/>
      <c r="M620" s="46"/>
      <c r="N620" s="48" t="s">
        <v>1547</v>
      </c>
    </row>
    <row r="621" spans="1:14">
      <c r="A621" s="46" t="s">
        <v>368</v>
      </c>
      <c r="B621" s="46"/>
      <c r="C621" s="46" t="s">
        <v>122</v>
      </c>
      <c r="D621" s="46" t="s">
        <v>1548</v>
      </c>
      <c r="E621" s="46" t="s">
        <v>384</v>
      </c>
      <c r="F621" s="46" t="s">
        <v>380</v>
      </c>
      <c r="G621" s="46" t="s">
        <v>381</v>
      </c>
      <c r="H621" s="46" t="s">
        <v>1549</v>
      </c>
      <c r="I621" s="46" t="s">
        <v>1549</v>
      </c>
      <c r="J621" s="46" t="s">
        <v>382</v>
      </c>
      <c r="K621" s="47">
        <v>445</v>
      </c>
      <c r="L621" s="46"/>
      <c r="M621" s="46"/>
      <c r="N621" s="48" t="s">
        <v>1550</v>
      </c>
    </row>
    <row r="622" spans="1:14">
      <c r="A622" s="46" t="s">
        <v>368</v>
      </c>
      <c r="B622" s="46"/>
      <c r="C622" s="46" t="s">
        <v>122</v>
      </c>
      <c r="D622" s="46" t="s">
        <v>1548</v>
      </c>
      <c r="E622" s="46" t="s">
        <v>384</v>
      </c>
      <c r="F622" s="46" t="s">
        <v>380</v>
      </c>
      <c r="G622" s="46" t="s">
        <v>381</v>
      </c>
      <c r="H622" s="46" t="s">
        <v>1549</v>
      </c>
      <c r="I622" s="46" t="s">
        <v>1549</v>
      </c>
      <c r="J622" s="46" t="s">
        <v>382</v>
      </c>
      <c r="K622" s="47">
        <v>445</v>
      </c>
      <c r="L622" s="46"/>
      <c r="M622" s="46"/>
      <c r="N622" s="48" t="s">
        <v>1551</v>
      </c>
    </row>
    <row r="623" spans="1:14">
      <c r="A623" s="46" t="s">
        <v>368</v>
      </c>
      <c r="B623" s="46"/>
      <c r="C623" s="46" t="s">
        <v>122</v>
      </c>
      <c r="D623" s="46" t="s">
        <v>1552</v>
      </c>
      <c r="E623" s="46" t="s">
        <v>384</v>
      </c>
      <c r="F623" s="46" t="s">
        <v>380</v>
      </c>
      <c r="G623" s="46" t="s">
        <v>381</v>
      </c>
      <c r="H623" s="46" t="s">
        <v>1553</v>
      </c>
      <c r="I623" s="46" t="s">
        <v>1553</v>
      </c>
      <c r="J623" s="46" t="s">
        <v>382</v>
      </c>
      <c r="K623" s="47">
        <v>445</v>
      </c>
      <c r="L623" s="46"/>
      <c r="M623" s="46"/>
      <c r="N623" s="48" t="s">
        <v>1554</v>
      </c>
    </row>
    <row r="624" spans="1:14">
      <c r="A624" s="46" t="s">
        <v>368</v>
      </c>
      <c r="B624" s="46"/>
      <c r="C624" s="46" t="s">
        <v>122</v>
      </c>
      <c r="D624" s="46" t="s">
        <v>1552</v>
      </c>
      <c r="E624" s="46" t="s">
        <v>384</v>
      </c>
      <c r="F624" s="46" t="s">
        <v>380</v>
      </c>
      <c r="G624" s="46" t="s">
        <v>381</v>
      </c>
      <c r="H624" s="46" t="s">
        <v>1553</v>
      </c>
      <c r="I624" s="46" t="s">
        <v>1553</v>
      </c>
      <c r="J624" s="46" t="s">
        <v>382</v>
      </c>
      <c r="K624" s="47">
        <v>445</v>
      </c>
      <c r="L624" s="46"/>
      <c r="M624" s="46"/>
      <c r="N624" s="48" t="s">
        <v>1555</v>
      </c>
    </row>
    <row r="625" spans="1:14">
      <c r="A625" s="46" t="s">
        <v>368</v>
      </c>
      <c r="B625" s="46"/>
      <c r="C625" s="46" t="s">
        <v>122</v>
      </c>
      <c r="D625" s="46" t="s">
        <v>1556</v>
      </c>
      <c r="E625" s="46" t="s">
        <v>384</v>
      </c>
      <c r="F625" s="46" t="s">
        <v>380</v>
      </c>
      <c r="G625" s="46" t="s">
        <v>381</v>
      </c>
      <c r="H625" s="46" t="s">
        <v>1557</v>
      </c>
      <c r="I625" s="46" t="s">
        <v>1557</v>
      </c>
      <c r="J625" s="46" t="s">
        <v>382</v>
      </c>
      <c r="K625" s="47">
        <v>445</v>
      </c>
      <c r="L625" s="46"/>
      <c r="M625" s="46"/>
      <c r="N625" s="48" t="s">
        <v>1558</v>
      </c>
    </row>
    <row r="626" spans="1:14">
      <c r="A626" s="46" t="s">
        <v>368</v>
      </c>
      <c r="B626" s="46"/>
      <c r="C626" s="46" t="s">
        <v>122</v>
      </c>
      <c r="D626" s="46" t="s">
        <v>1556</v>
      </c>
      <c r="E626" s="46" t="s">
        <v>384</v>
      </c>
      <c r="F626" s="46" t="s">
        <v>380</v>
      </c>
      <c r="G626" s="46" t="s">
        <v>381</v>
      </c>
      <c r="H626" s="46" t="s">
        <v>1557</v>
      </c>
      <c r="I626" s="46" t="s">
        <v>1557</v>
      </c>
      <c r="J626" s="46" t="s">
        <v>382</v>
      </c>
      <c r="K626" s="47">
        <v>445</v>
      </c>
      <c r="L626" s="46"/>
      <c r="M626" s="46"/>
      <c r="N626" s="48" t="s">
        <v>1559</v>
      </c>
    </row>
    <row r="627" spans="1:14">
      <c r="A627" s="46" t="s">
        <v>368</v>
      </c>
      <c r="B627" s="46"/>
      <c r="C627" s="46" t="s">
        <v>122</v>
      </c>
      <c r="D627" s="46" t="s">
        <v>1560</v>
      </c>
      <c r="E627" s="46" t="s">
        <v>384</v>
      </c>
      <c r="F627" s="46" t="s">
        <v>380</v>
      </c>
      <c r="G627" s="46" t="s">
        <v>381</v>
      </c>
      <c r="H627" s="46" t="s">
        <v>1561</v>
      </c>
      <c r="I627" s="46" t="s">
        <v>1561</v>
      </c>
      <c r="J627" s="46" t="s">
        <v>382</v>
      </c>
      <c r="K627" s="47">
        <v>445</v>
      </c>
      <c r="L627" s="46"/>
      <c r="M627" s="46"/>
      <c r="N627" s="48" t="s">
        <v>1562</v>
      </c>
    </row>
    <row r="628" spans="1:14">
      <c r="A628" s="46" t="s">
        <v>368</v>
      </c>
      <c r="B628" s="46"/>
      <c r="C628" s="46" t="s">
        <v>122</v>
      </c>
      <c r="D628" s="46" t="s">
        <v>1560</v>
      </c>
      <c r="E628" s="46" t="s">
        <v>384</v>
      </c>
      <c r="F628" s="46" t="s">
        <v>380</v>
      </c>
      <c r="G628" s="46" t="s">
        <v>381</v>
      </c>
      <c r="H628" s="46" t="s">
        <v>1561</v>
      </c>
      <c r="I628" s="46" t="s">
        <v>1561</v>
      </c>
      <c r="J628" s="46" t="s">
        <v>382</v>
      </c>
      <c r="K628" s="47">
        <v>445</v>
      </c>
      <c r="L628" s="46"/>
      <c r="M628" s="46"/>
      <c r="N628" s="48" t="s">
        <v>1563</v>
      </c>
    </row>
    <row r="629" spans="1:14">
      <c r="A629" s="46" t="s">
        <v>368</v>
      </c>
      <c r="B629" s="46"/>
      <c r="C629" s="46" t="s">
        <v>122</v>
      </c>
      <c r="D629" s="46" t="s">
        <v>1564</v>
      </c>
      <c r="E629" s="46" t="s">
        <v>384</v>
      </c>
      <c r="F629" s="46" t="s">
        <v>380</v>
      </c>
      <c r="G629" s="46" t="s">
        <v>381</v>
      </c>
      <c r="H629" s="46" t="s">
        <v>1565</v>
      </c>
      <c r="I629" s="46" t="s">
        <v>1565</v>
      </c>
      <c r="J629" s="46" t="s">
        <v>382</v>
      </c>
      <c r="K629" s="47">
        <v>424</v>
      </c>
      <c r="L629" s="46"/>
      <c r="M629" s="46"/>
      <c r="N629" s="48" t="s">
        <v>1566</v>
      </c>
    </row>
    <row r="630" spans="1:14">
      <c r="A630" s="46" t="s">
        <v>368</v>
      </c>
      <c r="B630" s="46"/>
      <c r="C630" s="46" t="s">
        <v>122</v>
      </c>
      <c r="D630" s="46" t="s">
        <v>1564</v>
      </c>
      <c r="E630" s="46" t="s">
        <v>384</v>
      </c>
      <c r="F630" s="46" t="s">
        <v>380</v>
      </c>
      <c r="G630" s="46" t="s">
        <v>381</v>
      </c>
      <c r="H630" s="46" t="s">
        <v>1565</v>
      </c>
      <c r="I630" s="46" t="s">
        <v>1565</v>
      </c>
      <c r="J630" s="46" t="s">
        <v>382</v>
      </c>
      <c r="K630" s="47">
        <v>424</v>
      </c>
      <c r="L630" s="46"/>
      <c r="M630" s="46"/>
      <c r="N630" s="48" t="s">
        <v>1567</v>
      </c>
    </row>
    <row r="631" spans="1:14">
      <c r="A631" s="46" t="s">
        <v>368</v>
      </c>
      <c r="B631" s="46"/>
      <c r="C631" s="46" t="s">
        <v>122</v>
      </c>
      <c r="D631" s="46" t="s">
        <v>1568</v>
      </c>
      <c r="E631" s="46" t="s">
        <v>384</v>
      </c>
      <c r="F631" s="46" t="s">
        <v>380</v>
      </c>
      <c r="G631" s="46" t="s">
        <v>381</v>
      </c>
      <c r="H631" s="46" t="s">
        <v>1569</v>
      </c>
      <c r="I631" s="46" t="s">
        <v>1569</v>
      </c>
      <c r="J631" s="46" t="s">
        <v>382</v>
      </c>
      <c r="K631" s="47">
        <v>424</v>
      </c>
      <c r="L631" s="46"/>
      <c r="M631" s="46"/>
      <c r="N631" s="48" t="s">
        <v>1570</v>
      </c>
    </row>
    <row r="632" spans="1:14">
      <c r="A632" s="46" t="s">
        <v>368</v>
      </c>
      <c r="B632" s="46"/>
      <c r="C632" s="46" t="s">
        <v>122</v>
      </c>
      <c r="D632" s="46" t="s">
        <v>1568</v>
      </c>
      <c r="E632" s="46" t="s">
        <v>384</v>
      </c>
      <c r="F632" s="46" t="s">
        <v>380</v>
      </c>
      <c r="G632" s="46" t="s">
        <v>381</v>
      </c>
      <c r="H632" s="46" t="s">
        <v>1569</v>
      </c>
      <c r="I632" s="46" t="s">
        <v>1569</v>
      </c>
      <c r="J632" s="46" t="s">
        <v>382</v>
      </c>
      <c r="K632" s="47">
        <v>424</v>
      </c>
      <c r="L632" s="46"/>
      <c r="M632" s="46"/>
      <c r="N632" s="48" t="s">
        <v>1571</v>
      </c>
    </row>
    <row r="633" spans="1:14">
      <c r="A633" s="46" t="s">
        <v>368</v>
      </c>
      <c r="B633" s="46"/>
      <c r="C633" s="46" t="s">
        <v>122</v>
      </c>
      <c r="D633" s="46" t="s">
        <v>1572</v>
      </c>
      <c r="E633" s="46" t="s">
        <v>384</v>
      </c>
      <c r="F633" s="46" t="s">
        <v>380</v>
      </c>
      <c r="G633" s="46" t="s">
        <v>381</v>
      </c>
      <c r="H633" s="46" t="s">
        <v>1573</v>
      </c>
      <c r="I633" s="46" t="s">
        <v>1573</v>
      </c>
      <c r="J633" s="46" t="s">
        <v>382</v>
      </c>
      <c r="K633" s="47">
        <v>424</v>
      </c>
      <c r="L633" s="46"/>
      <c r="M633" s="46"/>
      <c r="N633" s="48" t="s">
        <v>1574</v>
      </c>
    </row>
    <row r="634" spans="1:14">
      <c r="A634" s="46" t="s">
        <v>368</v>
      </c>
      <c r="B634" s="46"/>
      <c r="C634" s="46" t="s">
        <v>122</v>
      </c>
      <c r="D634" s="46" t="s">
        <v>1572</v>
      </c>
      <c r="E634" s="46" t="s">
        <v>384</v>
      </c>
      <c r="F634" s="46" t="s">
        <v>380</v>
      </c>
      <c r="G634" s="46" t="s">
        <v>381</v>
      </c>
      <c r="H634" s="46" t="s">
        <v>1573</v>
      </c>
      <c r="I634" s="46" t="s">
        <v>1573</v>
      </c>
      <c r="J634" s="46" t="s">
        <v>382</v>
      </c>
      <c r="K634" s="47">
        <v>424</v>
      </c>
      <c r="L634" s="46"/>
      <c r="M634" s="46"/>
      <c r="N634" s="48" t="s">
        <v>1575</v>
      </c>
    </row>
    <row r="635" spans="1:14">
      <c r="A635" s="46" t="s">
        <v>368</v>
      </c>
      <c r="B635" s="46"/>
      <c r="C635" s="46" t="s">
        <v>122</v>
      </c>
      <c r="D635" s="46" t="s">
        <v>1576</v>
      </c>
      <c r="E635" s="46" t="s">
        <v>384</v>
      </c>
      <c r="F635" s="46" t="s">
        <v>380</v>
      </c>
      <c r="G635" s="46" t="s">
        <v>381</v>
      </c>
      <c r="H635" s="46" t="s">
        <v>1577</v>
      </c>
      <c r="I635" s="46" t="s">
        <v>1577</v>
      </c>
      <c r="J635" s="46" t="s">
        <v>382</v>
      </c>
      <c r="K635" s="47">
        <v>424</v>
      </c>
      <c r="L635" s="46"/>
      <c r="M635" s="46"/>
      <c r="N635" s="48" t="s">
        <v>1578</v>
      </c>
    </row>
    <row r="636" spans="1:14">
      <c r="A636" s="46" t="s">
        <v>368</v>
      </c>
      <c r="B636" s="46"/>
      <c r="C636" s="46" t="s">
        <v>122</v>
      </c>
      <c r="D636" s="46" t="s">
        <v>1576</v>
      </c>
      <c r="E636" s="46" t="s">
        <v>384</v>
      </c>
      <c r="F636" s="46" t="s">
        <v>380</v>
      </c>
      <c r="G636" s="46" t="s">
        <v>381</v>
      </c>
      <c r="H636" s="46" t="s">
        <v>1577</v>
      </c>
      <c r="I636" s="46" t="s">
        <v>1577</v>
      </c>
      <c r="J636" s="46" t="s">
        <v>382</v>
      </c>
      <c r="K636" s="47">
        <v>424</v>
      </c>
      <c r="L636" s="46"/>
      <c r="M636" s="46"/>
      <c r="N636" s="48" t="s">
        <v>1579</v>
      </c>
    </row>
    <row r="637" spans="1:14">
      <c r="A637" s="46" t="s">
        <v>368</v>
      </c>
      <c r="B637" s="46"/>
      <c r="C637" s="46" t="s">
        <v>122</v>
      </c>
      <c r="D637" s="46" t="s">
        <v>1580</v>
      </c>
      <c r="E637" s="46" t="s">
        <v>384</v>
      </c>
      <c r="F637" s="46" t="s">
        <v>380</v>
      </c>
      <c r="G637" s="46" t="s">
        <v>381</v>
      </c>
      <c r="H637" s="46" t="s">
        <v>1581</v>
      </c>
      <c r="I637" s="46" t="s">
        <v>1581</v>
      </c>
      <c r="J637" s="46" t="s">
        <v>382</v>
      </c>
      <c r="K637" s="47">
        <v>424</v>
      </c>
      <c r="L637" s="46"/>
      <c r="M637" s="46"/>
      <c r="N637" s="48" t="s">
        <v>1582</v>
      </c>
    </row>
    <row r="638" spans="1:14">
      <c r="A638" s="46" t="s">
        <v>368</v>
      </c>
      <c r="B638" s="46"/>
      <c r="C638" s="46" t="s">
        <v>122</v>
      </c>
      <c r="D638" s="46" t="s">
        <v>1580</v>
      </c>
      <c r="E638" s="46" t="s">
        <v>384</v>
      </c>
      <c r="F638" s="46" t="s">
        <v>380</v>
      </c>
      <c r="G638" s="46" t="s">
        <v>381</v>
      </c>
      <c r="H638" s="46" t="s">
        <v>1581</v>
      </c>
      <c r="I638" s="46" t="s">
        <v>1581</v>
      </c>
      <c r="J638" s="46" t="s">
        <v>382</v>
      </c>
      <c r="K638" s="47">
        <v>424</v>
      </c>
      <c r="L638" s="46"/>
      <c r="M638" s="46"/>
      <c r="N638" s="48" t="s">
        <v>1583</v>
      </c>
    </row>
    <row r="639" spans="1:14">
      <c r="A639" s="46" t="s">
        <v>368</v>
      </c>
      <c r="B639" s="46"/>
      <c r="C639" s="46" t="s">
        <v>122</v>
      </c>
      <c r="D639" s="46" t="s">
        <v>1584</v>
      </c>
      <c r="E639" s="46" t="s">
        <v>384</v>
      </c>
      <c r="F639" s="46" t="s">
        <v>380</v>
      </c>
      <c r="G639" s="46" t="s">
        <v>381</v>
      </c>
      <c r="H639" s="46" t="s">
        <v>1585</v>
      </c>
      <c r="I639" s="46" t="s">
        <v>1585</v>
      </c>
      <c r="J639" s="46" t="s">
        <v>382</v>
      </c>
      <c r="K639" s="47">
        <v>424</v>
      </c>
      <c r="L639" s="46"/>
      <c r="M639" s="46"/>
      <c r="N639" s="48" t="s">
        <v>1586</v>
      </c>
    </row>
    <row r="640" spans="1:14">
      <c r="A640" s="46" t="s">
        <v>368</v>
      </c>
      <c r="B640" s="46"/>
      <c r="C640" s="46" t="s">
        <v>122</v>
      </c>
      <c r="D640" s="46" t="s">
        <v>1584</v>
      </c>
      <c r="E640" s="46" t="s">
        <v>384</v>
      </c>
      <c r="F640" s="46" t="s">
        <v>380</v>
      </c>
      <c r="G640" s="46" t="s">
        <v>381</v>
      </c>
      <c r="H640" s="46" t="s">
        <v>1585</v>
      </c>
      <c r="I640" s="46" t="s">
        <v>1585</v>
      </c>
      <c r="J640" s="46" t="s">
        <v>382</v>
      </c>
      <c r="K640" s="47">
        <v>424</v>
      </c>
      <c r="L640" s="46"/>
      <c r="M640" s="46"/>
      <c r="N640" s="48" t="s">
        <v>1587</v>
      </c>
    </row>
    <row r="641" spans="1:14">
      <c r="A641" s="46" t="s">
        <v>368</v>
      </c>
      <c r="B641" s="46"/>
      <c r="C641" s="46" t="s">
        <v>122</v>
      </c>
      <c r="D641" s="46" t="s">
        <v>1588</v>
      </c>
      <c r="E641" s="46" t="s">
        <v>384</v>
      </c>
      <c r="F641" s="46" t="s">
        <v>380</v>
      </c>
      <c r="G641" s="46" t="s">
        <v>381</v>
      </c>
      <c r="H641" s="46" t="s">
        <v>1589</v>
      </c>
      <c r="I641" s="46" t="s">
        <v>1589</v>
      </c>
      <c r="J641" s="46" t="s">
        <v>382</v>
      </c>
      <c r="K641" s="47">
        <v>424</v>
      </c>
      <c r="L641" s="46"/>
      <c r="M641" s="46"/>
      <c r="N641" s="48" t="s">
        <v>1590</v>
      </c>
    </row>
    <row r="642" spans="1:14">
      <c r="A642" s="46" t="s">
        <v>368</v>
      </c>
      <c r="B642" s="46"/>
      <c r="C642" s="46" t="s">
        <v>122</v>
      </c>
      <c r="D642" s="46" t="s">
        <v>1588</v>
      </c>
      <c r="E642" s="46" t="s">
        <v>384</v>
      </c>
      <c r="F642" s="46" t="s">
        <v>380</v>
      </c>
      <c r="G642" s="46" t="s">
        <v>381</v>
      </c>
      <c r="H642" s="46" t="s">
        <v>1589</v>
      </c>
      <c r="I642" s="46" t="s">
        <v>1589</v>
      </c>
      <c r="J642" s="46" t="s">
        <v>382</v>
      </c>
      <c r="K642" s="47">
        <v>424</v>
      </c>
      <c r="L642" s="46"/>
      <c r="M642" s="46"/>
      <c r="N642" s="48" t="s">
        <v>1591</v>
      </c>
    </row>
    <row r="643" spans="1:14">
      <c r="A643" s="46" t="s">
        <v>368</v>
      </c>
      <c r="B643" s="46"/>
      <c r="C643" s="46" t="s">
        <v>122</v>
      </c>
      <c r="D643" s="46" t="s">
        <v>1592</v>
      </c>
      <c r="E643" s="46" t="s">
        <v>384</v>
      </c>
      <c r="F643" s="46" t="s">
        <v>380</v>
      </c>
      <c r="G643" s="46" t="s">
        <v>381</v>
      </c>
      <c r="H643" s="46" t="s">
        <v>1593</v>
      </c>
      <c r="I643" s="46" t="s">
        <v>1593</v>
      </c>
      <c r="J643" s="46" t="s">
        <v>382</v>
      </c>
      <c r="K643" s="47">
        <v>424</v>
      </c>
      <c r="L643" s="46"/>
      <c r="M643" s="46"/>
      <c r="N643" s="48" t="s">
        <v>1594</v>
      </c>
    </row>
    <row r="644" spans="1:14">
      <c r="A644" s="46" t="s">
        <v>368</v>
      </c>
      <c r="B644" s="46"/>
      <c r="C644" s="46" t="s">
        <v>122</v>
      </c>
      <c r="D644" s="46" t="s">
        <v>1592</v>
      </c>
      <c r="E644" s="46" t="s">
        <v>384</v>
      </c>
      <c r="F644" s="46" t="s">
        <v>380</v>
      </c>
      <c r="G644" s="46" t="s">
        <v>381</v>
      </c>
      <c r="H644" s="46" t="s">
        <v>1593</v>
      </c>
      <c r="I644" s="46" t="s">
        <v>1593</v>
      </c>
      <c r="J644" s="46" t="s">
        <v>382</v>
      </c>
      <c r="K644" s="47">
        <v>424</v>
      </c>
      <c r="L644" s="46"/>
      <c r="M644" s="46"/>
      <c r="N644" s="48" t="s">
        <v>1595</v>
      </c>
    </row>
    <row r="645" spans="1:14">
      <c r="A645" s="46" t="s">
        <v>368</v>
      </c>
      <c r="B645" s="46"/>
      <c r="C645" s="46" t="s">
        <v>122</v>
      </c>
      <c r="D645" s="46" t="s">
        <v>1596</v>
      </c>
      <c r="E645" s="46" t="s">
        <v>384</v>
      </c>
      <c r="F645" s="46" t="s">
        <v>380</v>
      </c>
      <c r="G645" s="46" t="s">
        <v>381</v>
      </c>
      <c r="H645" s="46" t="s">
        <v>1597</v>
      </c>
      <c r="I645" s="46" t="s">
        <v>1597</v>
      </c>
      <c r="J645" s="46" t="s">
        <v>382</v>
      </c>
      <c r="K645" s="47">
        <v>424</v>
      </c>
      <c r="L645" s="46"/>
      <c r="M645" s="46"/>
      <c r="N645" s="48" t="s">
        <v>1598</v>
      </c>
    </row>
    <row r="646" spans="1:14">
      <c r="A646" s="46" t="s">
        <v>368</v>
      </c>
      <c r="B646" s="46"/>
      <c r="C646" s="46" t="s">
        <v>122</v>
      </c>
      <c r="D646" s="46" t="s">
        <v>1596</v>
      </c>
      <c r="E646" s="46" t="s">
        <v>384</v>
      </c>
      <c r="F646" s="46" t="s">
        <v>380</v>
      </c>
      <c r="G646" s="46" t="s">
        <v>381</v>
      </c>
      <c r="H646" s="46" t="s">
        <v>1597</v>
      </c>
      <c r="I646" s="46" t="s">
        <v>1597</v>
      </c>
      <c r="J646" s="46" t="s">
        <v>382</v>
      </c>
      <c r="K646" s="47">
        <v>424</v>
      </c>
      <c r="L646" s="46"/>
      <c r="M646" s="46"/>
      <c r="N646" s="48" t="s">
        <v>1599</v>
      </c>
    </row>
    <row r="647" spans="1:14">
      <c r="A647" s="46" t="s">
        <v>368</v>
      </c>
      <c r="B647" s="46"/>
      <c r="C647" s="46" t="s">
        <v>122</v>
      </c>
      <c r="D647" s="46" t="s">
        <v>1600</v>
      </c>
      <c r="E647" s="46" t="s">
        <v>384</v>
      </c>
      <c r="F647" s="46" t="s">
        <v>380</v>
      </c>
      <c r="G647" s="46" t="s">
        <v>381</v>
      </c>
      <c r="H647" s="46" t="s">
        <v>1601</v>
      </c>
      <c r="I647" s="46" t="s">
        <v>1601</v>
      </c>
      <c r="J647" s="46" t="s">
        <v>382</v>
      </c>
      <c r="K647" s="47">
        <v>424</v>
      </c>
      <c r="L647" s="46"/>
      <c r="M647" s="46"/>
      <c r="N647" s="48" t="s">
        <v>1602</v>
      </c>
    </row>
    <row r="648" spans="1:14">
      <c r="A648" s="46" t="s">
        <v>368</v>
      </c>
      <c r="B648" s="46"/>
      <c r="C648" s="46" t="s">
        <v>122</v>
      </c>
      <c r="D648" s="46" t="s">
        <v>1600</v>
      </c>
      <c r="E648" s="46" t="s">
        <v>384</v>
      </c>
      <c r="F648" s="46" t="s">
        <v>380</v>
      </c>
      <c r="G648" s="46" t="s">
        <v>381</v>
      </c>
      <c r="H648" s="46" t="s">
        <v>1601</v>
      </c>
      <c r="I648" s="46" t="s">
        <v>1601</v>
      </c>
      <c r="J648" s="46" t="s">
        <v>382</v>
      </c>
      <c r="K648" s="47">
        <v>424</v>
      </c>
      <c r="L648" s="46"/>
      <c r="M648" s="46"/>
      <c r="N648" s="48" t="s">
        <v>1603</v>
      </c>
    </row>
    <row r="649" spans="1:14">
      <c r="A649" s="46" t="s">
        <v>368</v>
      </c>
      <c r="B649" s="46"/>
      <c r="C649" s="46" t="s">
        <v>122</v>
      </c>
      <c r="D649" s="46" t="s">
        <v>1604</v>
      </c>
      <c r="E649" s="46" t="s">
        <v>384</v>
      </c>
      <c r="F649" s="46" t="s">
        <v>380</v>
      </c>
      <c r="G649" s="46" t="s">
        <v>381</v>
      </c>
      <c r="H649" s="46" t="s">
        <v>1605</v>
      </c>
      <c r="I649" s="46" t="s">
        <v>1605</v>
      </c>
      <c r="J649" s="46" t="s">
        <v>382</v>
      </c>
      <c r="K649" s="47">
        <v>424</v>
      </c>
      <c r="L649" s="46"/>
      <c r="M649" s="46"/>
      <c r="N649" s="48" t="s">
        <v>1606</v>
      </c>
    </row>
    <row r="650" spans="1:14">
      <c r="A650" s="46" t="s">
        <v>368</v>
      </c>
      <c r="B650" s="46"/>
      <c r="C650" s="46" t="s">
        <v>122</v>
      </c>
      <c r="D650" s="46" t="s">
        <v>1604</v>
      </c>
      <c r="E650" s="46" t="s">
        <v>384</v>
      </c>
      <c r="F650" s="46" t="s">
        <v>380</v>
      </c>
      <c r="G650" s="46" t="s">
        <v>381</v>
      </c>
      <c r="H650" s="46" t="s">
        <v>1605</v>
      </c>
      <c r="I650" s="46" t="s">
        <v>1605</v>
      </c>
      <c r="J650" s="46" t="s">
        <v>382</v>
      </c>
      <c r="K650" s="47">
        <v>424</v>
      </c>
      <c r="L650" s="46"/>
      <c r="M650" s="46"/>
      <c r="N650" s="48" t="s">
        <v>1607</v>
      </c>
    </row>
    <row r="651" spans="1:14">
      <c r="A651" s="46" t="s">
        <v>368</v>
      </c>
      <c r="B651" s="46"/>
      <c r="C651" s="46" t="s">
        <v>122</v>
      </c>
      <c r="D651" s="46" t="s">
        <v>1608</v>
      </c>
      <c r="E651" s="46" t="s">
        <v>384</v>
      </c>
      <c r="F651" s="46" t="s">
        <v>380</v>
      </c>
      <c r="G651" s="46" t="s">
        <v>381</v>
      </c>
      <c r="H651" s="46" t="s">
        <v>1609</v>
      </c>
      <c r="I651" s="46" t="s">
        <v>1609</v>
      </c>
      <c r="J651" s="46" t="s">
        <v>382</v>
      </c>
      <c r="K651" s="47">
        <v>424</v>
      </c>
      <c r="L651" s="46"/>
      <c r="M651" s="46"/>
      <c r="N651" s="48" t="s">
        <v>1610</v>
      </c>
    </row>
    <row r="652" spans="1:14">
      <c r="A652" s="46" t="s">
        <v>368</v>
      </c>
      <c r="B652" s="46"/>
      <c r="C652" s="46" t="s">
        <v>122</v>
      </c>
      <c r="D652" s="46" t="s">
        <v>1608</v>
      </c>
      <c r="E652" s="46" t="s">
        <v>384</v>
      </c>
      <c r="F652" s="46" t="s">
        <v>380</v>
      </c>
      <c r="G652" s="46" t="s">
        <v>381</v>
      </c>
      <c r="H652" s="46" t="s">
        <v>1609</v>
      </c>
      <c r="I652" s="46" t="s">
        <v>1609</v>
      </c>
      <c r="J652" s="46" t="s">
        <v>382</v>
      </c>
      <c r="K652" s="47">
        <v>424</v>
      </c>
      <c r="L652" s="46"/>
      <c r="M652" s="46"/>
      <c r="N652" s="48" t="s">
        <v>1611</v>
      </c>
    </row>
    <row r="653" spans="1:14">
      <c r="A653" s="46" t="s">
        <v>368</v>
      </c>
      <c r="B653" s="46"/>
      <c r="C653" s="46" t="s">
        <v>122</v>
      </c>
      <c r="D653" s="46" t="s">
        <v>1612</v>
      </c>
      <c r="E653" s="46" t="s">
        <v>384</v>
      </c>
      <c r="F653" s="46" t="s">
        <v>380</v>
      </c>
      <c r="G653" s="46" t="s">
        <v>381</v>
      </c>
      <c r="H653" s="46" t="s">
        <v>1613</v>
      </c>
      <c r="I653" s="46" t="s">
        <v>1613</v>
      </c>
      <c r="J653" s="46" t="s">
        <v>382</v>
      </c>
      <c r="K653" s="47">
        <v>424</v>
      </c>
      <c r="L653" s="46"/>
      <c r="M653" s="46"/>
      <c r="N653" s="48" t="s">
        <v>1614</v>
      </c>
    </row>
    <row r="654" spans="1:14">
      <c r="A654" s="46" t="s">
        <v>368</v>
      </c>
      <c r="B654" s="46"/>
      <c r="C654" s="46" t="s">
        <v>122</v>
      </c>
      <c r="D654" s="46" t="s">
        <v>1612</v>
      </c>
      <c r="E654" s="46" t="s">
        <v>384</v>
      </c>
      <c r="F654" s="46" t="s">
        <v>380</v>
      </c>
      <c r="G654" s="46" t="s">
        <v>381</v>
      </c>
      <c r="H654" s="46" t="s">
        <v>1613</v>
      </c>
      <c r="I654" s="46" t="s">
        <v>1613</v>
      </c>
      <c r="J654" s="46" t="s">
        <v>382</v>
      </c>
      <c r="K654" s="47">
        <v>424</v>
      </c>
      <c r="L654" s="46"/>
      <c r="M654" s="46"/>
      <c r="N654" s="48" t="s">
        <v>1615</v>
      </c>
    </row>
    <row r="655" spans="1:14">
      <c r="A655" s="46" t="s">
        <v>368</v>
      </c>
      <c r="B655" s="46"/>
      <c r="C655" s="46" t="s">
        <v>122</v>
      </c>
      <c r="D655" s="46" t="s">
        <v>1616</v>
      </c>
      <c r="E655" s="46" t="s">
        <v>384</v>
      </c>
      <c r="F655" s="46" t="s">
        <v>380</v>
      </c>
      <c r="G655" s="46" t="s">
        <v>381</v>
      </c>
      <c r="H655" s="46" t="s">
        <v>1617</v>
      </c>
      <c r="I655" s="46" t="s">
        <v>1617</v>
      </c>
      <c r="J655" s="46" t="s">
        <v>382</v>
      </c>
      <c r="K655" s="47">
        <v>424</v>
      </c>
      <c r="L655" s="46"/>
      <c r="M655" s="46"/>
      <c r="N655" s="48" t="s">
        <v>1618</v>
      </c>
    </row>
    <row r="656" spans="1:14">
      <c r="A656" s="46" t="s">
        <v>368</v>
      </c>
      <c r="B656" s="46"/>
      <c r="C656" s="46" t="s">
        <v>122</v>
      </c>
      <c r="D656" s="46" t="s">
        <v>1616</v>
      </c>
      <c r="E656" s="46" t="s">
        <v>384</v>
      </c>
      <c r="F656" s="46" t="s">
        <v>380</v>
      </c>
      <c r="G656" s="46" t="s">
        <v>381</v>
      </c>
      <c r="H656" s="46" t="s">
        <v>1617</v>
      </c>
      <c r="I656" s="46" t="s">
        <v>1617</v>
      </c>
      <c r="J656" s="46" t="s">
        <v>382</v>
      </c>
      <c r="K656" s="47">
        <v>424</v>
      </c>
      <c r="L656" s="46"/>
      <c r="M656" s="46"/>
      <c r="N656" s="48" t="s">
        <v>1619</v>
      </c>
    </row>
    <row r="657" spans="1:14">
      <c r="A657" s="46" t="s">
        <v>368</v>
      </c>
      <c r="B657" s="46"/>
      <c r="C657" s="46" t="s">
        <v>122</v>
      </c>
      <c r="D657" s="46" t="s">
        <v>1620</v>
      </c>
      <c r="E657" s="46" t="s">
        <v>384</v>
      </c>
      <c r="F657" s="46" t="s">
        <v>380</v>
      </c>
      <c r="G657" s="46" t="s">
        <v>381</v>
      </c>
      <c r="H657" s="46" t="s">
        <v>1621</v>
      </c>
      <c r="I657" s="46" t="s">
        <v>1621</v>
      </c>
      <c r="J657" s="46" t="s">
        <v>382</v>
      </c>
      <c r="K657" s="47">
        <v>424</v>
      </c>
      <c r="L657" s="46"/>
      <c r="M657" s="46"/>
      <c r="N657" s="48" t="s">
        <v>1622</v>
      </c>
    </row>
    <row r="658" spans="1:14">
      <c r="A658" s="46" t="s">
        <v>368</v>
      </c>
      <c r="B658" s="46"/>
      <c r="C658" s="46" t="s">
        <v>122</v>
      </c>
      <c r="D658" s="46" t="s">
        <v>1620</v>
      </c>
      <c r="E658" s="46" t="s">
        <v>384</v>
      </c>
      <c r="F658" s="46" t="s">
        <v>380</v>
      </c>
      <c r="G658" s="46" t="s">
        <v>381</v>
      </c>
      <c r="H658" s="46" t="s">
        <v>1621</v>
      </c>
      <c r="I658" s="46" t="s">
        <v>1621</v>
      </c>
      <c r="J658" s="46" t="s">
        <v>382</v>
      </c>
      <c r="K658" s="47">
        <v>424</v>
      </c>
      <c r="L658" s="46"/>
      <c r="M658" s="46"/>
      <c r="N658" s="48" t="s">
        <v>1623</v>
      </c>
    </row>
    <row r="659" spans="1:14">
      <c r="A659" s="46" t="s">
        <v>368</v>
      </c>
      <c r="B659" s="46"/>
      <c r="C659" s="46" t="s">
        <v>122</v>
      </c>
      <c r="D659" s="46" t="s">
        <v>1624</v>
      </c>
      <c r="E659" s="46" t="s">
        <v>384</v>
      </c>
      <c r="F659" s="46" t="s">
        <v>380</v>
      </c>
      <c r="G659" s="46" t="s">
        <v>381</v>
      </c>
      <c r="H659" s="46" t="s">
        <v>1625</v>
      </c>
      <c r="I659" s="46" t="s">
        <v>1625</v>
      </c>
      <c r="J659" s="46" t="s">
        <v>382</v>
      </c>
      <c r="K659" s="47">
        <v>424</v>
      </c>
      <c r="L659" s="46"/>
      <c r="M659" s="46"/>
      <c r="N659" s="48" t="s">
        <v>1626</v>
      </c>
    </row>
    <row r="660" spans="1:14">
      <c r="A660" s="46" t="s">
        <v>368</v>
      </c>
      <c r="B660" s="46"/>
      <c r="C660" s="46" t="s">
        <v>122</v>
      </c>
      <c r="D660" s="46" t="s">
        <v>1624</v>
      </c>
      <c r="E660" s="46" t="s">
        <v>384</v>
      </c>
      <c r="F660" s="46" t="s">
        <v>380</v>
      </c>
      <c r="G660" s="46" t="s">
        <v>381</v>
      </c>
      <c r="H660" s="46" t="s">
        <v>1625</v>
      </c>
      <c r="I660" s="46" t="s">
        <v>1625</v>
      </c>
      <c r="J660" s="46" t="s">
        <v>382</v>
      </c>
      <c r="K660" s="47">
        <v>424</v>
      </c>
      <c r="L660" s="46"/>
      <c r="M660" s="46"/>
      <c r="N660" s="48" t="s">
        <v>1627</v>
      </c>
    </row>
    <row r="661" spans="1:14">
      <c r="A661" s="46" t="s">
        <v>368</v>
      </c>
      <c r="B661" s="46"/>
      <c r="C661" s="46" t="s">
        <v>122</v>
      </c>
      <c r="D661" s="46" t="s">
        <v>1628</v>
      </c>
      <c r="E661" s="46" t="s">
        <v>384</v>
      </c>
      <c r="F661" s="46" t="s">
        <v>380</v>
      </c>
      <c r="G661" s="46" t="s">
        <v>381</v>
      </c>
      <c r="H661" s="46" t="s">
        <v>1629</v>
      </c>
      <c r="I661" s="46" t="s">
        <v>1629</v>
      </c>
      <c r="J661" s="46" t="s">
        <v>382</v>
      </c>
      <c r="K661" s="47">
        <v>424</v>
      </c>
      <c r="L661" s="46"/>
      <c r="M661" s="46"/>
      <c r="N661" s="48" t="s">
        <v>1630</v>
      </c>
    </row>
    <row r="662" spans="1:14">
      <c r="A662" s="46" t="s">
        <v>368</v>
      </c>
      <c r="B662" s="46"/>
      <c r="C662" s="46" t="s">
        <v>122</v>
      </c>
      <c r="D662" s="46" t="s">
        <v>1628</v>
      </c>
      <c r="E662" s="46" t="s">
        <v>384</v>
      </c>
      <c r="F662" s="46" t="s">
        <v>380</v>
      </c>
      <c r="G662" s="46" t="s">
        <v>381</v>
      </c>
      <c r="H662" s="46" t="s">
        <v>1629</v>
      </c>
      <c r="I662" s="46" t="s">
        <v>1629</v>
      </c>
      <c r="J662" s="46" t="s">
        <v>382</v>
      </c>
      <c r="K662" s="47">
        <v>424</v>
      </c>
      <c r="L662" s="46"/>
      <c r="M662" s="46"/>
      <c r="N662" s="48" t="s">
        <v>1631</v>
      </c>
    </row>
    <row r="663" spans="1:14">
      <c r="A663" s="46" t="s">
        <v>368</v>
      </c>
      <c r="B663" s="46"/>
      <c r="C663" s="46" t="s">
        <v>122</v>
      </c>
      <c r="D663" s="46" t="s">
        <v>1632</v>
      </c>
      <c r="E663" s="46" t="s">
        <v>384</v>
      </c>
      <c r="F663" s="46" t="s">
        <v>380</v>
      </c>
      <c r="G663" s="46" t="s">
        <v>381</v>
      </c>
      <c r="H663" s="46" t="s">
        <v>1633</v>
      </c>
      <c r="I663" s="46" t="s">
        <v>1633</v>
      </c>
      <c r="J663" s="46" t="s">
        <v>382</v>
      </c>
      <c r="K663" s="47">
        <v>424</v>
      </c>
      <c r="L663" s="46"/>
      <c r="M663" s="46"/>
      <c r="N663" s="48" t="s">
        <v>1634</v>
      </c>
    </row>
    <row r="664" spans="1:14">
      <c r="A664" s="46" t="s">
        <v>368</v>
      </c>
      <c r="B664" s="46"/>
      <c r="C664" s="46" t="s">
        <v>122</v>
      </c>
      <c r="D664" s="46" t="s">
        <v>1632</v>
      </c>
      <c r="E664" s="46" t="s">
        <v>384</v>
      </c>
      <c r="F664" s="46" t="s">
        <v>380</v>
      </c>
      <c r="G664" s="46" t="s">
        <v>381</v>
      </c>
      <c r="H664" s="46" t="s">
        <v>1633</v>
      </c>
      <c r="I664" s="46" t="s">
        <v>1633</v>
      </c>
      <c r="J664" s="46" t="s">
        <v>382</v>
      </c>
      <c r="K664" s="47">
        <v>424</v>
      </c>
      <c r="L664" s="46"/>
      <c r="M664" s="46"/>
      <c r="N664" s="48" t="s">
        <v>1635</v>
      </c>
    </row>
    <row r="665" spans="1:14">
      <c r="A665" s="46" t="s">
        <v>368</v>
      </c>
      <c r="B665" s="46"/>
      <c r="C665" s="46" t="s">
        <v>122</v>
      </c>
      <c r="D665" s="46" t="s">
        <v>1636</v>
      </c>
      <c r="E665" s="46" t="s">
        <v>384</v>
      </c>
      <c r="F665" s="46" t="s">
        <v>380</v>
      </c>
      <c r="G665" s="46" t="s">
        <v>381</v>
      </c>
      <c r="H665" s="46" t="s">
        <v>1637</v>
      </c>
      <c r="I665" s="46" t="s">
        <v>1637</v>
      </c>
      <c r="J665" s="46" t="s">
        <v>382</v>
      </c>
      <c r="K665" s="47">
        <v>445</v>
      </c>
      <c r="L665" s="46"/>
      <c r="M665" s="46"/>
      <c r="N665" s="48" t="s">
        <v>1638</v>
      </c>
    </row>
    <row r="666" spans="1:14">
      <c r="A666" s="46" t="s">
        <v>368</v>
      </c>
      <c r="B666" s="46"/>
      <c r="C666" s="46" t="s">
        <v>122</v>
      </c>
      <c r="D666" s="46" t="s">
        <v>1636</v>
      </c>
      <c r="E666" s="46" t="s">
        <v>384</v>
      </c>
      <c r="F666" s="46" t="s">
        <v>380</v>
      </c>
      <c r="G666" s="46" t="s">
        <v>381</v>
      </c>
      <c r="H666" s="46" t="s">
        <v>1637</v>
      </c>
      <c r="I666" s="46" t="s">
        <v>1637</v>
      </c>
      <c r="J666" s="46" t="s">
        <v>382</v>
      </c>
      <c r="K666" s="47">
        <v>445</v>
      </c>
      <c r="L666" s="46"/>
      <c r="M666" s="46"/>
      <c r="N666" s="48" t="s">
        <v>1639</v>
      </c>
    </row>
    <row r="667" spans="1:14">
      <c r="A667" s="46" t="s">
        <v>368</v>
      </c>
      <c r="B667" s="46"/>
      <c r="C667" s="46" t="s">
        <v>122</v>
      </c>
      <c r="D667" s="46" t="s">
        <v>1640</v>
      </c>
      <c r="E667" s="46" t="s">
        <v>384</v>
      </c>
      <c r="F667" s="46" t="s">
        <v>380</v>
      </c>
      <c r="G667" s="46" t="s">
        <v>381</v>
      </c>
      <c r="H667" s="46" t="s">
        <v>1641</v>
      </c>
      <c r="I667" s="46" t="s">
        <v>1641</v>
      </c>
      <c r="J667" s="46" t="s">
        <v>382</v>
      </c>
      <c r="K667" s="47">
        <v>445</v>
      </c>
      <c r="L667" s="46"/>
      <c r="M667" s="46"/>
      <c r="N667" s="48" t="s">
        <v>1642</v>
      </c>
    </row>
    <row r="668" spans="1:14">
      <c r="A668" s="46" t="s">
        <v>368</v>
      </c>
      <c r="B668" s="46"/>
      <c r="C668" s="46" t="s">
        <v>122</v>
      </c>
      <c r="D668" s="46" t="s">
        <v>1640</v>
      </c>
      <c r="E668" s="46" t="s">
        <v>384</v>
      </c>
      <c r="F668" s="46" t="s">
        <v>380</v>
      </c>
      <c r="G668" s="46" t="s">
        <v>381</v>
      </c>
      <c r="H668" s="46" t="s">
        <v>1641</v>
      </c>
      <c r="I668" s="46" t="s">
        <v>1641</v>
      </c>
      <c r="J668" s="46" t="s">
        <v>382</v>
      </c>
      <c r="K668" s="47">
        <v>445</v>
      </c>
      <c r="L668" s="46"/>
      <c r="M668" s="46"/>
      <c r="N668" s="48" t="s">
        <v>1643</v>
      </c>
    </row>
    <row r="669" spans="1:14">
      <c r="A669" s="46" t="s">
        <v>368</v>
      </c>
      <c r="B669" s="46"/>
      <c r="C669" s="46" t="s">
        <v>122</v>
      </c>
      <c r="D669" s="46" t="s">
        <v>1644</v>
      </c>
      <c r="E669" s="46" t="s">
        <v>384</v>
      </c>
      <c r="F669" s="46" t="s">
        <v>380</v>
      </c>
      <c r="G669" s="46" t="s">
        <v>381</v>
      </c>
      <c r="H669" s="46" t="s">
        <v>1645</v>
      </c>
      <c r="I669" s="46" t="s">
        <v>1645</v>
      </c>
      <c r="J669" s="46" t="s">
        <v>382</v>
      </c>
      <c r="K669" s="47">
        <v>445</v>
      </c>
      <c r="L669" s="46"/>
      <c r="M669" s="46"/>
      <c r="N669" s="48" t="s">
        <v>1646</v>
      </c>
    </row>
    <row r="670" spans="1:14">
      <c r="A670" s="46" t="s">
        <v>368</v>
      </c>
      <c r="B670" s="46"/>
      <c r="C670" s="46" t="s">
        <v>122</v>
      </c>
      <c r="D670" s="46" t="s">
        <v>1644</v>
      </c>
      <c r="E670" s="46" t="s">
        <v>384</v>
      </c>
      <c r="F670" s="46" t="s">
        <v>380</v>
      </c>
      <c r="G670" s="46" t="s">
        <v>381</v>
      </c>
      <c r="H670" s="46" t="s">
        <v>1645</v>
      </c>
      <c r="I670" s="46" t="s">
        <v>1645</v>
      </c>
      <c r="J670" s="46" t="s">
        <v>382</v>
      </c>
      <c r="K670" s="47">
        <v>445</v>
      </c>
      <c r="L670" s="46"/>
      <c r="M670" s="46"/>
      <c r="N670" s="48" t="s">
        <v>1647</v>
      </c>
    </row>
    <row r="671" spans="1:14">
      <c r="A671" s="46" t="s">
        <v>368</v>
      </c>
      <c r="B671" s="46"/>
      <c r="C671" s="46" t="s">
        <v>122</v>
      </c>
      <c r="D671" s="46" t="s">
        <v>1648</v>
      </c>
      <c r="E671" s="46" t="s">
        <v>384</v>
      </c>
      <c r="F671" s="46" t="s">
        <v>380</v>
      </c>
      <c r="G671" s="46" t="s">
        <v>381</v>
      </c>
      <c r="H671" s="46" t="s">
        <v>1649</v>
      </c>
      <c r="I671" s="46" t="s">
        <v>1649</v>
      </c>
      <c r="J671" s="46" t="s">
        <v>382</v>
      </c>
      <c r="K671" s="47">
        <v>445</v>
      </c>
      <c r="L671" s="46"/>
      <c r="M671" s="46"/>
      <c r="N671" s="48" t="s">
        <v>1650</v>
      </c>
    </row>
    <row r="672" spans="1:14">
      <c r="A672" s="46" t="s">
        <v>368</v>
      </c>
      <c r="B672" s="46"/>
      <c r="C672" s="46" t="s">
        <v>122</v>
      </c>
      <c r="D672" s="46" t="s">
        <v>1648</v>
      </c>
      <c r="E672" s="46" t="s">
        <v>384</v>
      </c>
      <c r="F672" s="46" t="s">
        <v>380</v>
      </c>
      <c r="G672" s="46" t="s">
        <v>381</v>
      </c>
      <c r="H672" s="46" t="s">
        <v>1649</v>
      </c>
      <c r="I672" s="46" t="s">
        <v>1649</v>
      </c>
      <c r="J672" s="46" t="s">
        <v>382</v>
      </c>
      <c r="K672" s="47">
        <v>445</v>
      </c>
      <c r="L672" s="46"/>
      <c r="M672" s="46"/>
      <c r="N672" s="48" t="s">
        <v>1651</v>
      </c>
    </row>
    <row r="673" spans="1:14">
      <c r="A673" s="46" t="s">
        <v>368</v>
      </c>
      <c r="B673" s="46"/>
      <c r="C673" s="46" t="s">
        <v>122</v>
      </c>
      <c r="D673" s="46" t="s">
        <v>1652</v>
      </c>
      <c r="E673" s="46" t="s">
        <v>384</v>
      </c>
      <c r="F673" s="46" t="s">
        <v>380</v>
      </c>
      <c r="G673" s="46" t="s">
        <v>381</v>
      </c>
      <c r="H673" s="46" t="s">
        <v>1653</v>
      </c>
      <c r="I673" s="46" t="s">
        <v>1653</v>
      </c>
      <c r="J673" s="46" t="s">
        <v>382</v>
      </c>
      <c r="K673" s="47">
        <v>445</v>
      </c>
      <c r="L673" s="46"/>
      <c r="M673" s="46"/>
      <c r="N673" s="48" t="s">
        <v>1654</v>
      </c>
    </row>
    <row r="674" spans="1:14">
      <c r="A674" s="46" t="s">
        <v>368</v>
      </c>
      <c r="B674" s="46"/>
      <c r="C674" s="46" t="s">
        <v>122</v>
      </c>
      <c r="D674" s="46" t="s">
        <v>1652</v>
      </c>
      <c r="E674" s="46" t="s">
        <v>384</v>
      </c>
      <c r="F674" s="46" t="s">
        <v>380</v>
      </c>
      <c r="G674" s="46" t="s">
        <v>381</v>
      </c>
      <c r="H674" s="46" t="s">
        <v>1653</v>
      </c>
      <c r="I674" s="46" t="s">
        <v>1653</v>
      </c>
      <c r="J674" s="46" t="s">
        <v>382</v>
      </c>
      <c r="K674" s="47">
        <v>445</v>
      </c>
      <c r="L674" s="46"/>
      <c r="M674" s="46"/>
      <c r="N674" s="48" t="s">
        <v>1655</v>
      </c>
    </row>
    <row r="675" spans="1:14">
      <c r="A675" s="46" t="s">
        <v>368</v>
      </c>
      <c r="B675" s="46"/>
      <c r="C675" s="46" t="s">
        <v>122</v>
      </c>
      <c r="D675" s="46" t="s">
        <v>1656</v>
      </c>
      <c r="E675" s="46" t="s">
        <v>384</v>
      </c>
      <c r="F675" s="46" t="s">
        <v>380</v>
      </c>
      <c r="G675" s="46" t="s">
        <v>381</v>
      </c>
      <c r="H675" s="46" t="s">
        <v>1657</v>
      </c>
      <c r="I675" s="46" t="s">
        <v>1657</v>
      </c>
      <c r="J675" s="46" t="s">
        <v>382</v>
      </c>
      <c r="K675" s="47">
        <v>445</v>
      </c>
      <c r="L675" s="46"/>
      <c r="M675" s="46"/>
      <c r="N675" s="48" t="s">
        <v>1658</v>
      </c>
    </row>
    <row r="676" spans="1:14">
      <c r="A676" s="46" t="s">
        <v>368</v>
      </c>
      <c r="B676" s="46"/>
      <c r="C676" s="46" t="s">
        <v>122</v>
      </c>
      <c r="D676" s="46" t="s">
        <v>1656</v>
      </c>
      <c r="E676" s="46" t="s">
        <v>384</v>
      </c>
      <c r="F676" s="46" t="s">
        <v>380</v>
      </c>
      <c r="G676" s="46" t="s">
        <v>381</v>
      </c>
      <c r="H676" s="46" t="s">
        <v>1657</v>
      </c>
      <c r="I676" s="46" t="s">
        <v>1657</v>
      </c>
      <c r="J676" s="46" t="s">
        <v>382</v>
      </c>
      <c r="K676" s="47">
        <v>445</v>
      </c>
      <c r="L676" s="46"/>
      <c r="M676" s="46"/>
      <c r="N676" s="48" t="s">
        <v>1659</v>
      </c>
    </row>
    <row r="677" spans="1:14">
      <c r="A677" s="46" t="s">
        <v>368</v>
      </c>
      <c r="B677" s="46"/>
      <c r="C677" s="46" t="s">
        <v>122</v>
      </c>
      <c r="D677" s="46" t="s">
        <v>1660</v>
      </c>
      <c r="E677" s="46" t="s">
        <v>384</v>
      </c>
      <c r="F677" s="46" t="s">
        <v>380</v>
      </c>
      <c r="G677" s="46" t="s">
        <v>381</v>
      </c>
      <c r="H677" s="46" t="s">
        <v>1661</v>
      </c>
      <c r="I677" s="46" t="s">
        <v>1661</v>
      </c>
      <c r="J677" s="46" t="s">
        <v>382</v>
      </c>
      <c r="K677" s="47">
        <v>445</v>
      </c>
      <c r="L677" s="46"/>
      <c r="M677" s="46"/>
      <c r="N677" s="48" t="s">
        <v>1662</v>
      </c>
    </row>
    <row r="678" spans="1:14">
      <c r="A678" s="46" t="s">
        <v>368</v>
      </c>
      <c r="B678" s="46"/>
      <c r="C678" s="46" t="s">
        <v>122</v>
      </c>
      <c r="D678" s="46" t="s">
        <v>1660</v>
      </c>
      <c r="E678" s="46" t="s">
        <v>384</v>
      </c>
      <c r="F678" s="46" t="s">
        <v>380</v>
      </c>
      <c r="G678" s="46" t="s">
        <v>381</v>
      </c>
      <c r="H678" s="46" t="s">
        <v>1661</v>
      </c>
      <c r="I678" s="46" t="s">
        <v>1661</v>
      </c>
      <c r="J678" s="46" t="s">
        <v>382</v>
      </c>
      <c r="K678" s="47">
        <v>445</v>
      </c>
      <c r="L678" s="46"/>
      <c r="M678" s="46"/>
      <c r="N678" s="48" t="s">
        <v>1663</v>
      </c>
    </row>
    <row r="679" spans="1:14">
      <c r="A679" s="46" t="s">
        <v>368</v>
      </c>
      <c r="B679" s="46"/>
      <c r="C679" s="46" t="s">
        <v>122</v>
      </c>
      <c r="D679" s="46" t="s">
        <v>1664</v>
      </c>
      <c r="E679" s="46" t="s">
        <v>384</v>
      </c>
      <c r="F679" s="46" t="s">
        <v>380</v>
      </c>
      <c r="G679" s="46" t="s">
        <v>381</v>
      </c>
      <c r="H679" s="46" t="s">
        <v>1665</v>
      </c>
      <c r="I679" s="46" t="s">
        <v>1665</v>
      </c>
      <c r="J679" s="46" t="s">
        <v>382</v>
      </c>
      <c r="K679" s="47">
        <v>445</v>
      </c>
      <c r="L679" s="46"/>
      <c r="M679" s="46"/>
      <c r="N679" s="48" t="s">
        <v>1666</v>
      </c>
    </row>
    <row r="680" spans="1:14">
      <c r="A680" s="46" t="s">
        <v>368</v>
      </c>
      <c r="B680" s="46"/>
      <c r="C680" s="46" t="s">
        <v>122</v>
      </c>
      <c r="D680" s="46" t="s">
        <v>1664</v>
      </c>
      <c r="E680" s="46" t="s">
        <v>384</v>
      </c>
      <c r="F680" s="46" t="s">
        <v>380</v>
      </c>
      <c r="G680" s="46" t="s">
        <v>381</v>
      </c>
      <c r="H680" s="46" t="s">
        <v>1665</v>
      </c>
      <c r="I680" s="46" t="s">
        <v>1665</v>
      </c>
      <c r="J680" s="46" t="s">
        <v>382</v>
      </c>
      <c r="K680" s="47">
        <v>445</v>
      </c>
      <c r="L680" s="46"/>
      <c r="M680" s="46"/>
      <c r="N680" s="48" t="s">
        <v>1667</v>
      </c>
    </row>
    <row r="681" spans="1:14">
      <c r="A681" s="46" t="s">
        <v>368</v>
      </c>
      <c r="B681" s="46"/>
      <c r="C681" s="46" t="s">
        <v>122</v>
      </c>
      <c r="D681" s="46" t="s">
        <v>1668</v>
      </c>
      <c r="E681" s="46" t="s">
        <v>384</v>
      </c>
      <c r="F681" s="46" t="s">
        <v>380</v>
      </c>
      <c r="G681" s="46" t="s">
        <v>381</v>
      </c>
      <c r="H681" s="46" t="s">
        <v>1669</v>
      </c>
      <c r="I681" s="46" t="s">
        <v>1669</v>
      </c>
      <c r="J681" s="46" t="s">
        <v>382</v>
      </c>
      <c r="K681" s="47">
        <v>445</v>
      </c>
      <c r="L681" s="46"/>
      <c r="M681" s="46"/>
      <c r="N681" s="48" t="s">
        <v>1670</v>
      </c>
    </row>
    <row r="682" spans="1:14">
      <c r="A682" s="46" t="s">
        <v>368</v>
      </c>
      <c r="B682" s="46"/>
      <c r="C682" s="46" t="s">
        <v>122</v>
      </c>
      <c r="D682" s="46" t="s">
        <v>1668</v>
      </c>
      <c r="E682" s="46" t="s">
        <v>384</v>
      </c>
      <c r="F682" s="46" t="s">
        <v>380</v>
      </c>
      <c r="G682" s="46" t="s">
        <v>381</v>
      </c>
      <c r="H682" s="46" t="s">
        <v>1669</v>
      </c>
      <c r="I682" s="46" t="s">
        <v>1669</v>
      </c>
      <c r="J682" s="46" t="s">
        <v>382</v>
      </c>
      <c r="K682" s="47">
        <v>445</v>
      </c>
      <c r="L682" s="46"/>
      <c r="M682" s="46"/>
      <c r="N682" s="48" t="s">
        <v>1671</v>
      </c>
    </row>
    <row r="683" spans="1:14">
      <c r="A683" s="46" t="s">
        <v>368</v>
      </c>
      <c r="B683" s="46"/>
      <c r="C683" s="46" t="s">
        <v>122</v>
      </c>
      <c r="D683" s="46" t="s">
        <v>1672</v>
      </c>
      <c r="E683" s="46" t="s">
        <v>384</v>
      </c>
      <c r="F683" s="46" t="s">
        <v>380</v>
      </c>
      <c r="G683" s="46" t="s">
        <v>381</v>
      </c>
      <c r="H683" s="46" t="s">
        <v>1673</v>
      </c>
      <c r="I683" s="46" t="s">
        <v>1673</v>
      </c>
      <c r="J683" s="46" t="s">
        <v>382</v>
      </c>
      <c r="K683" s="47">
        <v>445</v>
      </c>
      <c r="L683" s="46"/>
      <c r="M683" s="46"/>
      <c r="N683" s="48" t="s">
        <v>1674</v>
      </c>
    </row>
    <row r="684" spans="1:14">
      <c r="A684" s="46" t="s">
        <v>368</v>
      </c>
      <c r="B684" s="46"/>
      <c r="C684" s="46" t="s">
        <v>122</v>
      </c>
      <c r="D684" s="46" t="s">
        <v>1672</v>
      </c>
      <c r="E684" s="46" t="s">
        <v>384</v>
      </c>
      <c r="F684" s="46" t="s">
        <v>380</v>
      </c>
      <c r="G684" s="46" t="s">
        <v>381</v>
      </c>
      <c r="H684" s="46" t="s">
        <v>1673</v>
      </c>
      <c r="I684" s="46" t="s">
        <v>1673</v>
      </c>
      <c r="J684" s="46" t="s">
        <v>382</v>
      </c>
      <c r="K684" s="47">
        <v>445</v>
      </c>
      <c r="L684" s="46"/>
      <c r="M684" s="46"/>
      <c r="N684" s="48" t="s">
        <v>1675</v>
      </c>
    </row>
    <row r="685" spans="1:14">
      <c r="A685" s="46" t="s">
        <v>368</v>
      </c>
      <c r="B685" s="46"/>
      <c r="C685" s="46" t="s">
        <v>122</v>
      </c>
      <c r="D685" s="46" t="s">
        <v>1676</v>
      </c>
      <c r="E685" s="46" t="s">
        <v>384</v>
      </c>
      <c r="F685" s="46" t="s">
        <v>380</v>
      </c>
      <c r="G685" s="46" t="s">
        <v>381</v>
      </c>
      <c r="H685" s="46" t="s">
        <v>1677</v>
      </c>
      <c r="I685" s="46" t="s">
        <v>1677</v>
      </c>
      <c r="J685" s="46" t="s">
        <v>382</v>
      </c>
      <c r="K685" s="47">
        <v>445</v>
      </c>
      <c r="L685" s="46"/>
      <c r="M685" s="46"/>
      <c r="N685" s="48" t="s">
        <v>1678</v>
      </c>
    </row>
    <row r="686" spans="1:14">
      <c r="A686" s="46" t="s">
        <v>368</v>
      </c>
      <c r="B686" s="46"/>
      <c r="C686" s="46" t="s">
        <v>122</v>
      </c>
      <c r="D686" s="46" t="s">
        <v>1676</v>
      </c>
      <c r="E686" s="46" t="s">
        <v>384</v>
      </c>
      <c r="F686" s="46" t="s">
        <v>380</v>
      </c>
      <c r="G686" s="46" t="s">
        <v>381</v>
      </c>
      <c r="H686" s="46" t="s">
        <v>1677</v>
      </c>
      <c r="I686" s="46" t="s">
        <v>1677</v>
      </c>
      <c r="J686" s="46" t="s">
        <v>382</v>
      </c>
      <c r="K686" s="47">
        <v>445</v>
      </c>
      <c r="L686" s="46"/>
      <c r="M686" s="46"/>
      <c r="N686" s="48" t="s">
        <v>1679</v>
      </c>
    </row>
    <row r="687" spans="1:14">
      <c r="A687" s="46" t="s">
        <v>368</v>
      </c>
      <c r="B687" s="46"/>
      <c r="C687" s="46" t="s">
        <v>122</v>
      </c>
      <c r="D687" s="46" t="s">
        <v>1680</v>
      </c>
      <c r="E687" s="46" t="s">
        <v>384</v>
      </c>
      <c r="F687" s="46" t="s">
        <v>380</v>
      </c>
      <c r="G687" s="46" t="s">
        <v>381</v>
      </c>
      <c r="H687" s="46" t="s">
        <v>1681</v>
      </c>
      <c r="I687" s="46" t="s">
        <v>1681</v>
      </c>
      <c r="J687" s="46" t="s">
        <v>382</v>
      </c>
      <c r="K687" s="47">
        <v>445</v>
      </c>
      <c r="L687" s="46"/>
      <c r="M687" s="46"/>
      <c r="N687" s="48" t="s">
        <v>1682</v>
      </c>
    </row>
    <row r="688" spans="1:14">
      <c r="A688" s="46" t="s">
        <v>368</v>
      </c>
      <c r="B688" s="46"/>
      <c r="C688" s="46" t="s">
        <v>122</v>
      </c>
      <c r="D688" s="46" t="s">
        <v>1680</v>
      </c>
      <c r="E688" s="46" t="s">
        <v>384</v>
      </c>
      <c r="F688" s="46" t="s">
        <v>380</v>
      </c>
      <c r="G688" s="46" t="s">
        <v>381</v>
      </c>
      <c r="H688" s="46" t="s">
        <v>1681</v>
      </c>
      <c r="I688" s="46" t="s">
        <v>1681</v>
      </c>
      <c r="J688" s="46" t="s">
        <v>382</v>
      </c>
      <c r="K688" s="47">
        <v>445</v>
      </c>
      <c r="L688" s="46"/>
      <c r="M688" s="46"/>
      <c r="N688" s="48" t="s">
        <v>1683</v>
      </c>
    </row>
    <row r="689" spans="1:14">
      <c r="A689" s="46" t="s">
        <v>368</v>
      </c>
      <c r="B689" s="46"/>
      <c r="C689" s="46" t="s">
        <v>122</v>
      </c>
      <c r="D689" s="46" t="s">
        <v>1684</v>
      </c>
      <c r="E689" s="46" t="s">
        <v>384</v>
      </c>
      <c r="F689" s="46" t="s">
        <v>380</v>
      </c>
      <c r="G689" s="46" t="s">
        <v>381</v>
      </c>
      <c r="H689" s="46" t="s">
        <v>1685</v>
      </c>
      <c r="I689" s="46" t="s">
        <v>1685</v>
      </c>
      <c r="J689" s="46" t="s">
        <v>382</v>
      </c>
      <c r="K689" s="47">
        <v>445</v>
      </c>
      <c r="L689" s="46"/>
      <c r="M689" s="46"/>
      <c r="N689" s="48" t="s">
        <v>1686</v>
      </c>
    </row>
    <row r="690" spans="1:14">
      <c r="A690" s="46" t="s">
        <v>368</v>
      </c>
      <c r="B690" s="46"/>
      <c r="C690" s="46" t="s">
        <v>122</v>
      </c>
      <c r="D690" s="46" t="s">
        <v>1684</v>
      </c>
      <c r="E690" s="46" t="s">
        <v>384</v>
      </c>
      <c r="F690" s="46" t="s">
        <v>380</v>
      </c>
      <c r="G690" s="46" t="s">
        <v>381</v>
      </c>
      <c r="H690" s="46" t="s">
        <v>1685</v>
      </c>
      <c r="I690" s="46" t="s">
        <v>1685</v>
      </c>
      <c r="J690" s="46" t="s">
        <v>382</v>
      </c>
      <c r="K690" s="47">
        <v>445</v>
      </c>
      <c r="L690" s="46"/>
      <c r="M690" s="46"/>
      <c r="N690" s="48" t="s">
        <v>1687</v>
      </c>
    </row>
    <row r="691" spans="1:14">
      <c r="A691" s="46" t="s">
        <v>368</v>
      </c>
      <c r="B691" s="46"/>
      <c r="C691" s="46" t="s">
        <v>122</v>
      </c>
      <c r="D691" s="46" t="s">
        <v>1688</v>
      </c>
      <c r="E691" s="46" t="s">
        <v>384</v>
      </c>
      <c r="F691" s="46" t="s">
        <v>380</v>
      </c>
      <c r="G691" s="46" t="s">
        <v>381</v>
      </c>
      <c r="H691" s="46" t="s">
        <v>1689</v>
      </c>
      <c r="I691" s="46" t="s">
        <v>1689</v>
      </c>
      <c r="J691" s="46" t="s">
        <v>382</v>
      </c>
      <c r="K691" s="47">
        <v>445</v>
      </c>
      <c r="L691" s="46"/>
      <c r="M691" s="46"/>
      <c r="N691" s="48" t="s">
        <v>1690</v>
      </c>
    </row>
    <row r="692" spans="1:14">
      <c r="A692" s="46" t="s">
        <v>368</v>
      </c>
      <c r="B692" s="46"/>
      <c r="C692" s="46" t="s">
        <v>122</v>
      </c>
      <c r="D692" s="46" t="s">
        <v>1688</v>
      </c>
      <c r="E692" s="46" t="s">
        <v>384</v>
      </c>
      <c r="F692" s="46" t="s">
        <v>380</v>
      </c>
      <c r="G692" s="46" t="s">
        <v>381</v>
      </c>
      <c r="H692" s="46" t="s">
        <v>1689</v>
      </c>
      <c r="I692" s="46" t="s">
        <v>1689</v>
      </c>
      <c r="J692" s="46" t="s">
        <v>382</v>
      </c>
      <c r="K692" s="47">
        <v>445</v>
      </c>
      <c r="L692" s="46"/>
      <c r="M692" s="46"/>
      <c r="N692" s="48" t="s">
        <v>1691</v>
      </c>
    </row>
    <row r="693" spans="1:14">
      <c r="A693" s="46" t="s">
        <v>368</v>
      </c>
      <c r="B693" s="46"/>
      <c r="C693" s="46" t="s">
        <v>122</v>
      </c>
      <c r="D693" s="46" t="s">
        <v>1692</v>
      </c>
      <c r="E693" s="46" t="s">
        <v>384</v>
      </c>
      <c r="F693" s="46" t="s">
        <v>380</v>
      </c>
      <c r="G693" s="46" t="s">
        <v>381</v>
      </c>
      <c r="H693" s="46" t="s">
        <v>1693</v>
      </c>
      <c r="I693" s="46" t="s">
        <v>1693</v>
      </c>
      <c r="J693" s="46" t="s">
        <v>382</v>
      </c>
      <c r="K693" s="47">
        <v>445</v>
      </c>
      <c r="L693" s="46"/>
      <c r="M693" s="46"/>
      <c r="N693" s="48" t="s">
        <v>1694</v>
      </c>
    </row>
    <row r="694" spans="1:14">
      <c r="A694" s="46" t="s">
        <v>368</v>
      </c>
      <c r="B694" s="46"/>
      <c r="C694" s="46" t="s">
        <v>122</v>
      </c>
      <c r="D694" s="46" t="s">
        <v>1692</v>
      </c>
      <c r="E694" s="46" t="s">
        <v>384</v>
      </c>
      <c r="F694" s="46" t="s">
        <v>380</v>
      </c>
      <c r="G694" s="46" t="s">
        <v>381</v>
      </c>
      <c r="H694" s="46" t="s">
        <v>1693</v>
      </c>
      <c r="I694" s="46" t="s">
        <v>1693</v>
      </c>
      <c r="J694" s="46" t="s">
        <v>382</v>
      </c>
      <c r="K694" s="47">
        <v>445</v>
      </c>
      <c r="L694" s="46"/>
      <c r="M694" s="46"/>
      <c r="N694" s="48" t="s">
        <v>1695</v>
      </c>
    </row>
    <row r="695" spans="1:14">
      <c r="A695" s="46" t="s">
        <v>368</v>
      </c>
      <c r="B695" s="46"/>
      <c r="C695" s="46" t="s">
        <v>122</v>
      </c>
      <c r="D695" s="46" t="s">
        <v>1696</v>
      </c>
      <c r="E695" s="46" t="s">
        <v>384</v>
      </c>
      <c r="F695" s="46" t="s">
        <v>380</v>
      </c>
      <c r="G695" s="46" t="s">
        <v>381</v>
      </c>
      <c r="H695" s="46" t="s">
        <v>1697</v>
      </c>
      <c r="I695" s="46" t="s">
        <v>1697</v>
      </c>
      <c r="J695" s="46" t="s">
        <v>382</v>
      </c>
      <c r="K695" s="47">
        <v>445</v>
      </c>
      <c r="L695" s="46"/>
      <c r="M695" s="46"/>
      <c r="N695" s="48" t="s">
        <v>1698</v>
      </c>
    </row>
    <row r="696" spans="1:14">
      <c r="A696" s="46" t="s">
        <v>368</v>
      </c>
      <c r="B696" s="46"/>
      <c r="C696" s="46" t="s">
        <v>122</v>
      </c>
      <c r="D696" s="46" t="s">
        <v>1696</v>
      </c>
      <c r="E696" s="46" t="s">
        <v>384</v>
      </c>
      <c r="F696" s="46" t="s">
        <v>380</v>
      </c>
      <c r="G696" s="46" t="s">
        <v>381</v>
      </c>
      <c r="H696" s="46" t="s">
        <v>1697</v>
      </c>
      <c r="I696" s="46" t="s">
        <v>1697</v>
      </c>
      <c r="J696" s="46" t="s">
        <v>382</v>
      </c>
      <c r="K696" s="47">
        <v>445</v>
      </c>
      <c r="L696" s="46"/>
      <c r="M696" s="46"/>
      <c r="N696" s="48" t="s">
        <v>1699</v>
      </c>
    </row>
    <row r="697" spans="1:14">
      <c r="A697" s="46" t="s">
        <v>368</v>
      </c>
      <c r="B697" s="46"/>
      <c r="C697" s="46" t="s">
        <v>122</v>
      </c>
      <c r="D697" s="46" t="s">
        <v>1700</v>
      </c>
      <c r="E697" s="46" t="s">
        <v>384</v>
      </c>
      <c r="F697" s="46" t="s">
        <v>380</v>
      </c>
      <c r="G697" s="46" t="s">
        <v>381</v>
      </c>
      <c r="H697" s="46" t="s">
        <v>1701</v>
      </c>
      <c r="I697" s="46" t="s">
        <v>1701</v>
      </c>
      <c r="J697" s="46" t="s">
        <v>382</v>
      </c>
      <c r="K697" s="47">
        <v>445</v>
      </c>
      <c r="L697" s="46"/>
      <c r="M697" s="46"/>
      <c r="N697" s="48" t="s">
        <v>1702</v>
      </c>
    </row>
    <row r="698" spans="1:14">
      <c r="A698" s="46" t="s">
        <v>368</v>
      </c>
      <c r="B698" s="46"/>
      <c r="C698" s="46" t="s">
        <v>122</v>
      </c>
      <c r="D698" s="46" t="s">
        <v>1700</v>
      </c>
      <c r="E698" s="46" t="s">
        <v>384</v>
      </c>
      <c r="F698" s="46" t="s">
        <v>380</v>
      </c>
      <c r="G698" s="46" t="s">
        <v>381</v>
      </c>
      <c r="H698" s="46" t="s">
        <v>1701</v>
      </c>
      <c r="I698" s="46" t="s">
        <v>1701</v>
      </c>
      <c r="J698" s="46" t="s">
        <v>382</v>
      </c>
      <c r="K698" s="47">
        <v>445</v>
      </c>
      <c r="L698" s="46"/>
      <c r="M698" s="46"/>
      <c r="N698" s="48" t="s">
        <v>1703</v>
      </c>
    </row>
    <row r="699" spans="1:14">
      <c r="A699" s="46" t="s">
        <v>368</v>
      </c>
      <c r="B699" s="46"/>
      <c r="C699" s="46" t="s">
        <v>122</v>
      </c>
      <c r="D699" s="46" t="s">
        <v>1704</v>
      </c>
      <c r="E699" s="46" t="s">
        <v>384</v>
      </c>
      <c r="F699" s="46" t="s">
        <v>380</v>
      </c>
      <c r="G699" s="46" t="s">
        <v>381</v>
      </c>
      <c r="H699" s="46" t="s">
        <v>1705</v>
      </c>
      <c r="I699" s="46" t="s">
        <v>1705</v>
      </c>
      <c r="J699" s="46" t="s">
        <v>382</v>
      </c>
      <c r="K699" s="47">
        <v>445</v>
      </c>
      <c r="L699" s="46"/>
      <c r="M699" s="46"/>
      <c r="N699" s="48" t="s">
        <v>1706</v>
      </c>
    </row>
    <row r="700" spans="1:14">
      <c r="A700" s="46" t="s">
        <v>368</v>
      </c>
      <c r="B700" s="46"/>
      <c r="C700" s="46" t="s">
        <v>122</v>
      </c>
      <c r="D700" s="46" t="s">
        <v>1704</v>
      </c>
      <c r="E700" s="46" t="s">
        <v>384</v>
      </c>
      <c r="F700" s="46" t="s">
        <v>380</v>
      </c>
      <c r="G700" s="46" t="s">
        <v>381</v>
      </c>
      <c r="H700" s="46" t="s">
        <v>1705</v>
      </c>
      <c r="I700" s="46" t="s">
        <v>1705</v>
      </c>
      <c r="J700" s="46" t="s">
        <v>382</v>
      </c>
      <c r="K700" s="47">
        <v>445</v>
      </c>
      <c r="L700" s="46"/>
      <c r="M700" s="46"/>
      <c r="N700" s="48" t="s">
        <v>1707</v>
      </c>
    </row>
    <row r="701" spans="1:14">
      <c r="A701" s="46" t="s">
        <v>368</v>
      </c>
      <c r="B701" s="46"/>
      <c r="C701" s="46" t="s">
        <v>122</v>
      </c>
      <c r="D701" s="46" t="s">
        <v>1708</v>
      </c>
      <c r="E701" s="46" t="s">
        <v>384</v>
      </c>
      <c r="F701" s="46" t="s">
        <v>380</v>
      </c>
      <c r="G701" s="46" t="s">
        <v>381</v>
      </c>
      <c r="H701" s="46" t="s">
        <v>1709</v>
      </c>
      <c r="I701" s="46" t="s">
        <v>1709</v>
      </c>
      <c r="J701" s="46" t="s">
        <v>382</v>
      </c>
      <c r="K701" s="47">
        <v>445</v>
      </c>
      <c r="L701" s="46"/>
      <c r="M701" s="46"/>
      <c r="N701" s="48" t="s">
        <v>1710</v>
      </c>
    </row>
    <row r="702" spans="1:14">
      <c r="A702" s="46" t="s">
        <v>368</v>
      </c>
      <c r="B702" s="46"/>
      <c r="C702" s="46" t="s">
        <v>122</v>
      </c>
      <c r="D702" s="46" t="s">
        <v>1708</v>
      </c>
      <c r="E702" s="46" t="s">
        <v>384</v>
      </c>
      <c r="F702" s="46" t="s">
        <v>380</v>
      </c>
      <c r="G702" s="46" t="s">
        <v>381</v>
      </c>
      <c r="H702" s="46" t="s">
        <v>1709</v>
      </c>
      <c r="I702" s="46" t="s">
        <v>1709</v>
      </c>
      <c r="J702" s="46" t="s">
        <v>382</v>
      </c>
      <c r="K702" s="47">
        <v>445</v>
      </c>
      <c r="L702" s="46"/>
      <c r="M702" s="46"/>
      <c r="N702" s="48" t="s">
        <v>1711</v>
      </c>
    </row>
    <row r="703" spans="1:14">
      <c r="A703" s="46" t="s">
        <v>368</v>
      </c>
      <c r="B703" s="46"/>
      <c r="C703" s="46" t="s">
        <v>122</v>
      </c>
      <c r="D703" s="46" t="s">
        <v>1712</v>
      </c>
      <c r="E703" s="46" t="s">
        <v>384</v>
      </c>
      <c r="F703" s="46" t="s">
        <v>380</v>
      </c>
      <c r="G703" s="46" t="s">
        <v>381</v>
      </c>
      <c r="H703" s="46" t="s">
        <v>1713</v>
      </c>
      <c r="I703" s="46" t="s">
        <v>1713</v>
      </c>
      <c r="J703" s="46" t="s">
        <v>382</v>
      </c>
      <c r="K703" s="47">
        <v>445</v>
      </c>
      <c r="L703" s="46"/>
      <c r="M703" s="46"/>
      <c r="N703" s="48" t="s">
        <v>1714</v>
      </c>
    </row>
    <row r="704" spans="1:14">
      <c r="A704" s="46" t="s">
        <v>368</v>
      </c>
      <c r="B704" s="46"/>
      <c r="C704" s="46" t="s">
        <v>122</v>
      </c>
      <c r="D704" s="46" t="s">
        <v>1712</v>
      </c>
      <c r="E704" s="46" t="s">
        <v>384</v>
      </c>
      <c r="F704" s="46" t="s">
        <v>380</v>
      </c>
      <c r="G704" s="46" t="s">
        <v>381</v>
      </c>
      <c r="H704" s="46" t="s">
        <v>1713</v>
      </c>
      <c r="I704" s="46" t="s">
        <v>1713</v>
      </c>
      <c r="J704" s="46" t="s">
        <v>382</v>
      </c>
      <c r="K704" s="47">
        <v>445</v>
      </c>
      <c r="L704" s="46"/>
      <c r="M704" s="46"/>
      <c r="N704" s="48" t="s">
        <v>1715</v>
      </c>
    </row>
    <row r="705" spans="1:14">
      <c r="A705" s="46" t="s">
        <v>368</v>
      </c>
      <c r="B705" s="46"/>
      <c r="C705" s="46" t="s">
        <v>122</v>
      </c>
      <c r="D705" s="46" t="s">
        <v>1716</v>
      </c>
      <c r="E705" s="46" t="s">
        <v>384</v>
      </c>
      <c r="F705" s="46" t="s">
        <v>380</v>
      </c>
      <c r="G705" s="46" t="s">
        <v>381</v>
      </c>
      <c r="H705" s="46" t="s">
        <v>1717</v>
      </c>
      <c r="I705" s="46" t="s">
        <v>1717</v>
      </c>
      <c r="J705" s="46" t="s">
        <v>382</v>
      </c>
      <c r="K705" s="47">
        <v>445</v>
      </c>
      <c r="L705" s="46"/>
      <c r="M705" s="46"/>
      <c r="N705" s="48" t="s">
        <v>1718</v>
      </c>
    </row>
    <row r="706" spans="1:14">
      <c r="A706" s="46" t="s">
        <v>368</v>
      </c>
      <c r="B706" s="46"/>
      <c r="C706" s="46" t="s">
        <v>122</v>
      </c>
      <c r="D706" s="46" t="s">
        <v>1716</v>
      </c>
      <c r="E706" s="46" t="s">
        <v>384</v>
      </c>
      <c r="F706" s="46" t="s">
        <v>380</v>
      </c>
      <c r="G706" s="46" t="s">
        <v>381</v>
      </c>
      <c r="H706" s="46" t="s">
        <v>1717</v>
      </c>
      <c r="I706" s="46" t="s">
        <v>1717</v>
      </c>
      <c r="J706" s="46" t="s">
        <v>382</v>
      </c>
      <c r="K706" s="47">
        <v>445</v>
      </c>
      <c r="L706" s="46"/>
      <c r="M706" s="46"/>
      <c r="N706" s="48" t="s">
        <v>1719</v>
      </c>
    </row>
    <row r="707" spans="1:14">
      <c r="A707" s="46" t="s">
        <v>368</v>
      </c>
      <c r="B707" s="46"/>
      <c r="C707" s="46" t="s">
        <v>122</v>
      </c>
      <c r="D707" s="46" t="s">
        <v>1720</v>
      </c>
      <c r="E707" s="46" t="s">
        <v>384</v>
      </c>
      <c r="F707" s="46" t="s">
        <v>380</v>
      </c>
      <c r="G707" s="46" t="s">
        <v>381</v>
      </c>
      <c r="H707" s="46" t="s">
        <v>1721</v>
      </c>
      <c r="I707" s="46" t="s">
        <v>1721</v>
      </c>
      <c r="J707" s="46" t="s">
        <v>382</v>
      </c>
      <c r="K707" s="47">
        <v>445</v>
      </c>
      <c r="L707" s="46"/>
      <c r="M707" s="46"/>
      <c r="N707" s="48" t="s">
        <v>1722</v>
      </c>
    </row>
    <row r="708" spans="1:14">
      <c r="A708" s="46" t="s">
        <v>368</v>
      </c>
      <c r="B708" s="46"/>
      <c r="C708" s="46" t="s">
        <v>122</v>
      </c>
      <c r="D708" s="46" t="s">
        <v>1720</v>
      </c>
      <c r="E708" s="46" t="s">
        <v>384</v>
      </c>
      <c r="F708" s="46" t="s">
        <v>380</v>
      </c>
      <c r="G708" s="46" t="s">
        <v>381</v>
      </c>
      <c r="H708" s="46" t="s">
        <v>1721</v>
      </c>
      <c r="I708" s="46" t="s">
        <v>1721</v>
      </c>
      <c r="J708" s="46" t="s">
        <v>382</v>
      </c>
      <c r="K708" s="47">
        <v>445</v>
      </c>
      <c r="L708" s="46"/>
      <c r="M708" s="46"/>
      <c r="N708" s="48" t="s">
        <v>1723</v>
      </c>
    </row>
    <row r="709" spans="1:14">
      <c r="A709" s="46" t="s">
        <v>368</v>
      </c>
      <c r="B709" s="46"/>
      <c r="C709" s="46" t="s">
        <v>122</v>
      </c>
      <c r="D709" s="46" t="s">
        <v>1724</v>
      </c>
      <c r="E709" s="46" t="s">
        <v>384</v>
      </c>
      <c r="F709" s="46" t="s">
        <v>380</v>
      </c>
      <c r="G709" s="46" t="s">
        <v>381</v>
      </c>
      <c r="H709" s="46" t="s">
        <v>1725</v>
      </c>
      <c r="I709" s="46" t="s">
        <v>1725</v>
      </c>
      <c r="J709" s="46" t="s">
        <v>382</v>
      </c>
      <c r="K709" s="47">
        <v>445</v>
      </c>
      <c r="L709" s="46"/>
      <c r="M709" s="46"/>
      <c r="N709" s="48" t="s">
        <v>1726</v>
      </c>
    </row>
    <row r="710" spans="1:14">
      <c r="A710" s="46" t="s">
        <v>368</v>
      </c>
      <c r="B710" s="46"/>
      <c r="C710" s="46" t="s">
        <v>122</v>
      </c>
      <c r="D710" s="46" t="s">
        <v>1724</v>
      </c>
      <c r="E710" s="46" t="s">
        <v>384</v>
      </c>
      <c r="F710" s="46" t="s">
        <v>380</v>
      </c>
      <c r="G710" s="46" t="s">
        <v>381</v>
      </c>
      <c r="H710" s="46" t="s">
        <v>1725</v>
      </c>
      <c r="I710" s="46" t="s">
        <v>1725</v>
      </c>
      <c r="J710" s="46" t="s">
        <v>382</v>
      </c>
      <c r="K710" s="47">
        <v>445</v>
      </c>
      <c r="L710" s="46"/>
      <c r="M710" s="46"/>
      <c r="N710" s="48" t="s">
        <v>1727</v>
      </c>
    </row>
    <row r="711" spans="1:14">
      <c r="A711" s="46" t="s">
        <v>368</v>
      </c>
      <c r="B711" s="46"/>
      <c r="C711" s="46" t="s">
        <v>122</v>
      </c>
      <c r="D711" s="46" t="s">
        <v>1728</v>
      </c>
      <c r="E711" s="46" t="s">
        <v>384</v>
      </c>
      <c r="F711" s="46" t="s">
        <v>380</v>
      </c>
      <c r="G711" s="46" t="s">
        <v>381</v>
      </c>
      <c r="H711" s="46" t="s">
        <v>1729</v>
      </c>
      <c r="I711" s="46" t="s">
        <v>1729</v>
      </c>
      <c r="J711" s="46" t="s">
        <v>382</v>
      </c>
      <c r="K711" s="47">
        <v>445</v>
      </c>
      <c r="L711" s="46"/>
      <c r="M711" s="46"/>
      <c r="N711" s="48" t="s">
        <v>1730</v>
      </c>
    </row>
    <row r="712" spans="1:14">
      <c r="A712" s="46" t="s">
        <v>368</v>
      </c>
      <c r="B712" s="46"/>
      <c r="C712" s="46" t="s">
        <v>122</v>
      </c>
      <c r="D712" s="46" t="s">
        <v>1728</v>
      </c>
      <c r="E712" s="46" t="s">
        <v>384</v>
      </c>
      <c r="F712" s="46" t="s">
        <v>380</v>
      </c>
      <c r="G712" s="46" t="s">
        <v>381</v>
      </c>
      <c r="H712" s="46" t="s">
        <v>1729</v>
      </c>
      <c r="I712" s="46" t="s">
        <v>1729</v>
      </c>
      <c r="J712" s="46" t="s">
        <v>382</v>
      </c>
      <c r="K712" s="47">
        <v>445</v>
      </c>
      <c r="L712" s="46"/>
      <c r="M712" s="46"/>
      <c r="N712" s="48" t="s">
        <v>1731</v>
      </c>
    </row>
    <row r="713" spans="1:14">
      <c r="A713" s="46" t="s">
        <v>368</v>
      </c>
      <c r="B713" s="46"/>
      <c r="C713" s="46" t="s">
        <v>122</v>
      </c>
      <c r="D713" s="46" t="s">
        <v>1732</v>
      </c>
      <c r="E713" s="46" t="s">
        <v>384</v>
      </c>
      <c r="F713" s="46" t="s">
        <v>380</v>
      </c>
      <c r="G713" s="46" t="s">
        <v>381</v>
      </c>
      <c r="H713" s="46" t="s">
        <v>1733</v>
      </c>
      <c r="I713" s="46" t="s">
        <v>1733</v>
      </c>
      <c r="J713" s="46" t="s">
        <v>382</v>
      </c>
      <c r="K713" s="47">
        <v>424</v>
      </c>
      <c r="L713" s="46"/>
      <c r="M713" s="46"/>
      <c r="N713" s="48" t="s">
        <v>1734</v>
      </c>
    </row>
    <row r="714" spans="1:14">
      <c r="A714" s="46" t="s">
        <v>368</v>
      </c>
      <c r="B714" s="46"/>
      <c r="C714" s="46" t="s">
        <v>122</v>
      </c>
      <c r="D714" s="46" t="s">
        <v>1732</v>
      </c>
      <c r="E714" s="46" t="s">
        <v>384</v>
      </c>
      <c r="F714" s="46" t="s">
        <v>380</v>
      </c>
      <c r="G714" s="46" t="s">
        <v>381</v>
      </c>
      <c r="H714" s="46" t="s">
        <v>1733</v>
      </c>
      <c r="I714" s="46" t="s">
        <v>1733</v>
      </c>
      <c r="J714" s="46" t="s">
        <v>382</v>
      </c>
      <c r="K714" s="47">
        <v>424</v>
      </c>
      <c r="L714" s="46"/>
      <c r="M714" s="46"/>
      <c r="N714" s="48" t="s">
        <v>1735</v>
      </c>
    </row>
    <row r="715" spans="1:14">
      <c r="A715" s="46" t="s">
        <v>368</v>
      </c>
      <c r="B715" s="46"/>
      <c r="C715" s="46" t="s">
        <v>122</v>
      </c>
      <c r="D715" s="46" t="s">
        <v>1736</v>
      </c>
      <c r="E715" s="46" t="s">
        <v>384</v>
      </c>
      <c r="F715" s="46" t="s">
        <v>380</v>
      </c>
      <c r="G715" s="46" t="s">
        <v>381</v>
      </c>
      <c r="H715" s="46" t="s">
        <v>1737</v>
      </c>
      <c r="I715" s="46" t="s">
        <v>1737</v>
      </c>
      <c r="J715" s="46" t="s">
        <v>382</v>
      </c>
      <c r="K715" s="47">
        <v>424</v>
      </c>
      <c r="L715" s="46"/>
      <c r="M715" s="46"/>
      <c r="N715" s="48" t="s">
        <v>1738</v>
      </c>
    </row>
    <row r="716" spans="1:14">
      <c r="A716" s="46" t="s">
        <v>368</v>
      </c>
      <c r="B716" s="46"/>
      <c r="C716" s="46" t="s">
        <v>122</v>
      </c>
      <c r="D716" s="46" t="s">
        <v>1736</v>
      </c>
      <c r="E716" s="46" t="s">
        <v>384</v>
      </c>
      <c r="F716" s="46" t="s">
        <v>380</v>
      </c>
      <c r="G716" s="46" t="s">
        <v>381</v>
      </c>
      <c r="H716" s="46" t="s">
        <v>1737</v>
      </c>
      <c r="I716" s="46" t="s">
        <v>1737</v>
      </c>
      <c r="J716" s="46" t="s">
        <v>382</v>
      </c>
      <c r="K716" s="47">
        <v>424</v>
      </c>
      <c r="L716" s="46"/>
      <c r="M716" s="46"/>
      <c r="N716" s="48" t="s">
        <v>1739</v>
      </c>
    </row>
    <row r="717" spans="1:14">
      <c r="A717" s="46" t="s">
        <v>368</v>
      </c>
      <c r="B717" s="46"/>
      <c r="C717" s="46" t="s">
        <v>122</v>
      </c>
      <c r="D717" s="46" t="s">
        <v>1740</v>
      </c>
      <c r="E717" s="46" t="s">
        <v>384</v>
      </c>
      <c r="F717" s="46" t="s">
        <v>380</v>
      </c>
      <c r="G717" s="46" t="s">
        <v>381</v>
      </c>
      <c r="H717" s="46" t="s">
        <v>1741</v>
      </c>
      <c r="I717" s="46" t="s">
        <v>1741</v>
      </c>
      <c r="J717" s="46" t="s">
        <v>382</v>
      </c>
      <c r="K717" s="47">
        <v>424</v>
      </c>
      <c r="L717" s="46"/>
      <c r="M717" s="46"/>
      <c r="N717" s="48" t="s">
        <v>1742</v>
      </c>
    </row>
    <row r="718" spans="1:14">
      <c r="A718" s="46" t="s">
        <v>368</v>
      </c>
      <c r="B718" s="46"/>
      <c r="C718" s="46" t="s">
        <v>122</v>
      </c>
      <c r="D718" s="46" t="s">
        <v>1740</v>
      </c>
      <c r="E718" s="46" t="s">
        <v>384</v>
      </c>
      <c r="F718" s="46" t="s">
        <v>380</v>
      </c>
      <c r="G718" s="46" t="s">
        <v>381</v>
      </c>
      <c r="H718" s="46" t="s">
        <v>1741</v>
      </c>
      <c r="I718" s="46" t="s">
        <v>1741</v>
      </c>
      <c r="J718" s="46" t="s">
        <v>382</v>
      </c>
      <c r="K718" s="47">
        <v>424</v>
      </c>
      <c r="L718" s="46"/>
      <c r="M718" s="46"/>
      <c r="N718" s="48" t="s">
        <v>1743</v>
      </c>
    </row>
    <row r="719" spans="1:14">
      <c r="A719" s="46" t="s">
        <v>368</v>
      </c>
      <c r="B719" s="46"/>
      <c r="C719" s="46" t="s">
        <v>122</v>
      </c>
      <c r="D719" s="46" t="s">
        <v>1744</v>
      </c>
      <c r="E719" s="46" t="s">
        <v>384</v>
      </c>
      <c r="F719" s="46" t="s">
        <v>380</v>
      </c>
      <c r="G719" s="46" t="s">
        <v>381</v>
      </c>
      <c r="H719" s="46" t="s">
        <v>1745</v>
      </c>
      <c r="I719" s="46" t="s">
        <v>1745</v>
      </c>
      <c r="J719" s="46" t="s">
        <v>382</v>
      </c>
      <c r="K719" s="47">
        <v>424</v>
      </c>
      <c r="L719" s="46"/>
      <c r="M719" s="46"/>
      <c r="N719" s="48" t="s">
        <v>1746</v>
      </c>
    </row>
    <row r="720" spans="1:14">
      <c r="A720" s="46" t="s">
        <v>368</v>
      </c>
      <c r="B720" s="46"/>
      <c r="C720" s="46" t="s">
        <v>122</v>
      </c>
      <c r="D720" s="46" t="s">
        <v>1744</v>
      </c>
      <c r="E720" s="46" t="s">
        <v>384</v>
      </c>
      <c r="F720" s="46" t="s">
        <v>380</v>
      </c>
      <c r="G720" s="46" t="s">
        <v>381</v>
      </c>
      <c r="H720" s="46" t="s">
        <v>1745</v>
      </c>
      <c r="I720" s="46" t="s">
        <v>1745</v>
      </c>
      <c r="J720" s="46" t="s">
        <v>382</v>
      </c>
      <c r="K720" s="47">
        <v>424</v>
      </c>
      <c r="L720" s="46"/>
      <c r="M720" s="46"/>
      <c r="N720" s="48" t="s">
        <v>1747</v>
      </c>
    </row>
    <row r="721" spans="1:14">
      <c r="A721" s="46" t="s">
        <v>368</v>
      </c>
      <c r="B721" s="46"/>
      <c r="C721" s="46" t="s">
        <v>122</v>
      </c>
      <c r="D721" s="46" t="s">
        <v>1748</v>
      </c>
      <c r="E721" s="46" t="s">
        <v>384</v>
      </c>
      <c r="F721" s="46" t="s">
        <v>380</v>
      </c>
      <c r="G721" s="46" t="s">
        <v>381</v>
      </c>
      <c r="H721" s="46" t="s">
        <v>1749</v>
      </c>
      <c r="I721" s="46" t="s">
        <v>1749</v>
      </c>
      <c r="J721" s="46" t="s">
        <v>382</v>
      </c>
      <c r="K721" s="47">
        <v>424</v>
      </c>
      <c r="L721" s="46"/>
      <c r="M721" s="46"/>
      <c r="N721" s="48" t="s">
        <v>1750</v>
      </c>
    </row>
    <row r="722" spans="1:14">
      <c r="A722" s="46" t="s">
        <v>368</v>
      </c>
      <c r="B722" s="46"/>
      <c r="C722" s="46" t="s">
        <v>122</v>
      </c>
      <c r="D722" s="46" t="s">
        <v>1748</v>
      </c>
      <c r="E722" s="46" t="s">
        <v>384</v>
      </c>
      <c r="F722" s="46" t="s">
        <v>380</v>
      </c>
      <c r="G722" s="46" t="s">
        <v>381</v>
      </c>
      <c r="H722" s="46" t="s">
        <v>1749</v>
      </c>
      <c r="I722" s="46" t="s">
        <v>1749</v>
      </c>
      <c r="J722" s="46" t="s">
        <v>382</v>
      </c>
      <c r="K722" s="47">
        <v>424</v>
      </c>
      <c r="L722" s="46"/>
      <c r="M722" s="46"/>
      <c r="N722" s="48" t="s">
        <v>1751</v>
      </c>
    </row>
    <row r="723" spans="1:14">
      <c r="A723" s="46" t="s">
        <v>368</v>
      </c>
      <c r="B723" s="46"/>
      <c r="C723" s="46" t="s">
        <v>122</v>
      </c>
      <c r="D723" s="46" t="s">
        <v>1752</v>
      </c>
      <c r="E723" s="46" t="s">
        <v>384</v>
      </c>
      <c r="F723" s="46" t="s">
        <v>380</v>
      </c>
      <c r="G723" s="46" t="s">
        <v>381</v>
      </c>
      <c r="H723" s="46" t="s">
        <v>1753</v>
      </c>
      <c r="I723" s="46" t="s">
        <v>1753</v>
      </c>
      <c r="J723" s="46" t="s">
        <v>382</v>
      </c>
      <c r="K723" s="47">
        <v>424</v>
      </c>
      <c r="L723" s="46"/>
      <c r="M723" s="46"/>
      <c r="N723" s="48" t="s">
        <v>1754</v>
      </c>
    </row>
    <row r="724" spans="1:14">
      <c r="A724" s="46" t="s">
        <v>368</v>
      </c>
      <c r="B724" s="46"/>
      <c r="C724" s="46" t="s">
        <v>122</v>
      </c>
      <c r="D724" s="46" t="s">
        <v>1752</v>
      </c>
      <c r="E724" s="46" t="s">
        <v>384</v>
      </c>
      <c r="F724" s="46" t="s">
        <v>380</v>
      </c>
      <c r="G724" s="46" t="s">
        <v>381</v>
      </c>
      <c r="H724" s="46" t="s">
        <v>1753</v>
      </c>
      <c r="I724" s="46" t="s">
        <v>1753</v>
      </c>
      <c r="J724" s="46" t="s">
        <v>382</v>
      </c>
      <c r="K724" s="47">
        <v>424</v>
      </c>
      <c r="L724" s="46"/>
      <c r="M724" s="46"/>
      <c r="N724" s="48" t="s">
        <v>1755</v>
      </c>
    </row>
    <row r="725" spans="1:14">
      <c r="A725" s="46" t="s">
        <v>368</v>
      </c>
      <c r="B725" s="46"/>
      <c r="C725" s="46" t="s">
        <v>122</v>
      </c>
      <c r="D725" s="46" t="s">
        <v>1756</v>
      </c>
      <c r="E725" s="46" t="s">
        <v>384</v>
      </c>
      <c r="F725" s="46" t="s">
        <v>380</v>
      </c>
      <c r="G725" s="46" t="s">
        <v>381</v>
      </c>
      <c r="H725" s="46" t="s">
        <v>1757</v>
      </c>
      <c r="I725" s="46" t="s">
        <v>1757</v>
      </c>
      <c r="J725" s="46" t="s">
        <v>382</v>
      </c>
      <c r="K725" s="47">
        <v>424</v>
      </c>
      <c r="L725" s="46"/>
      <c r="M725" s="46"/>
      <c r="N725" s="48" t="s">
        <v>1758</v>
      </c>
    </row>
    <row r="726" spans="1:14">
      <c r="A726" s="46" t="s">
        <v>368</v>
      </c>
      <c r="B726" s="46"/>
      <c r="C726" s="46" t="s">
        <v>122</v>
      </c>
      <c r="D726" s="46" t="s">
        <v>1756</v>
      </c>
      <c r="E726" s="46" t="s">
        <v>384</v>
      </c>
      <c r="F726" s="46" t="s">
        <v>380</v>
      </c>
      <c r="G726" s="46" t="s">
        <v>381</v>
      </c>
      <c r="H726" s="46" t="s">
        <v>1757</v>
      </c>
      <c r="I726" s="46" t="s">
        <v>1757</v>
      </c>
      <c r="J726" s="46" t="s">
        <v>382</v>
      </c>
      <c r="K726" s="47">
        <v>424</v>
      </c>
      <c r="L726" s="46"/>
      <c r="M726" s="46"/>
      <c r="N726" s="48" t="s">
        <v>1759</v>
      </c>
    </row>
    <row r="727" spans="1:14">
      <c r="A727" s="46" t="s">
        <v>368</v>
      </c>
      <c r="B727" s="46"/>
      <c r="C727" s="46" t="s">
        <v>122</v>
      </c>
      <c r="D727" s="46" t="s">
        <v>1760</v>
      </c>
      <c r="E727" s="46" t="s">
        <v>384</v>
      </c>
      <c r="F727" s="46" t="s">
        <v>380</v>
      </c>
      <c r="G727" s="46" t="s">
        <v>381</v>
      </c>
      <c r="H727" s="46" t="s">
        <v>1761</v>
      </c>
      <c r="I727" s="46" t="s">
        <v>1761</v>
      </c>
      <c r="J727" s="46" t="s">
        <v>382</v>
      </c>
      <c r="K727" s="47">
        <v>424</v>
      </c>
      <c r="L727" s="46"/>
      <c r="M727" s="46"/>
      <c r="N727" s="48" t="s">
        <v>1762</v>
      </c>
    </row>
    <row r="728" spans="1:14">
      <c r="A728" s="46" t="s">
        <v>368</v>
      </c>
      <c r="B728" s="46"/>
      <c r="C728" s="46" t="s">
        <v>122</v>
      </c>
      <c r="D728" s="46" t="s">
        <v>1760</v>
      </c>
      <c r="E728" s="46" t="s">
        <v>384</v>
      </c>
      <c r="F728" s="46" t="s">
        <v>380</v>
      </c>
      <c r="G728" s="46" t="s">
        <v>381</v>
      </c>
      <c r="H728" s="46" t="s">
        <v>1761</v>
      </c>
      <c r="I728" s="46" t="s">
        <v>1761</v>
      </c>
      <c r="J728" s="46" t="s">
        <v>382</v>
      </c>
      <c r="K728" s="47">
        <v>424</v>
      </c>
      <c r="L728" s="46"/>
      <c r="M728" s="46"/>
      <c r="N728" s="48" t="s">
        <v>1763</v>
      </c>
    </row>
    <row r="729" spans="1:14">
      <c r="A729" s="46" t="s">
        <v>368</v>
      </c>
      <c r="B729" s="46"/>
      <c r="C729" s="46" t="s">
        <v>122</v>
      </c>
      <c r="D729" s="46" t="s">
        <v>1764</v>
      </c>
      <c r="E729" s="46" t="s">
        <v>384</v>
      </c>
      <c r="F729" s="46" t="s">
        <v>380</v>
      </c>
      <c r="G729" s="46" t="s">
        <v>381</v>
      </c>
      <c r="H729" s="46" t="s">
        <v>1765</v>
      </c>
      <c r="I729" s="46" t="s">
        <v>1765</v>
      </c>
      <c r="J729" s="46" t="s">
        <v>382</v>
      </c>
      <c r="K729" s="47">
        <v>424</v>
      </c>
      <c r="L729" s="46"/>
      <c r="M729" s="46"/>
      <c r="N729" s="48" t="s">
        <v>1766</v>
      </c>
    </row>
    <row r="730" spans="1:14">
      <c r="A730" s="46" t="s">
        <v>368</v>
      </c>
      <c r="B730" s="46"/>
      <c r="C730" s="46" t="s">
        <v>122</v>
      </c>
      <c r="D730" s="46" t="s">
        <v>1764</v>
      </c>
      <c r="E730" s="46" t="s">
        <v>384</v>
      </c>
      <c r="F730" s="46" t="s">
        <v>380</v>
      </c>
      <c r="G730" s="46" t="s">
        <v>381</v>
      </c>
      <c r="H730" s="46" t="s">
        <v>1765</v>
      </c>
      <c r="I730" s="46" t="s">
        <v>1765</v>
      </c>
      <c r="J730" s="46" t="s">
        <v>382</v>
      </c>
      <c r="K730" s="47">
        <v>424</v>
      </c>
      <c r="L730" s="46"/>
      <c r="M730" s="46"/>
      <c r="N730" s="48" t="s">
        <v>1767</v>
      </c>
    </row>
    <row r="731" spans="1:14">
      <c r="A731" s="46" t="s">
        <v>368</v>
      </c>
      <c r="B731" s="46"/>
      <c r="C731" s="46" t="s">
        <v>122</v>
      </c>
      <c r="D731" s="46" t="s">
        <v>1768</v>
      </c>
      <c r="E731" s="46" t="s">
        <v>384</v>
      </c>
      <c r="F731" s="46" t="s">
        <v>380</v>
      </c>
      <c r="G731" s="46" t="s">
        <v>381</v>
      </c>
      <c r="H731" s="46" t="s">
        <v>1769</v>
      </c>
      <c r="I731" s="46" t="s">
        <v>1769</v>
      </c>
      <c r="J731" s="46" t="s">
        <v>382</v>
      </c>
      <c r="K731" s="47">
        <v>424</v>
      </c>
      <c r="L731" s="46"/>
      <c r="M731" s="46"/>
      <c r="N731" s="48" t="s">
        <v>1770</v>
      </c>
    </row>
    <row r="732" spans="1:14">
      <c r="A732" s="46" t="s">
        <v>368</v>
      </c>
      <c r="B732" s="46"/>
      <c r="C732" s="46" t="s">
        <v>122</v>
      </c>
      <c r="D732" s="46" t="s">
        <v>1768</v>
      </c>
      <c r="E732" s="46" t="s">
        <v>384</v>
      </c>
      <c r="F732" s="46" t="s">
        <v>380</v>
      </c>
      <c r="G732" s="46" t="s">
        <v>381</v>
      </c>
      <c r="H732" s="46" t="s">
        <v>1769</v>
      </c>
      <c r="I732" s="46" t="s">
        <v>1769</v>
      </c>
      <c r="J732" s="46" t="s">
        <v>382</v>
      </c>
      <c r="K732" s="47">
        <v>424</v>
      </c>
      <c r="L732" s="46"/>
      <c r="M732" s="46"/>
      <c r="N732" s="48" t="s">
        <v>1771</v>
      </c>
    </row>
    <row r="733" spans="1:14">
      <c r="A733" s="46" t="s">
        <v>368</v>
      </c>
      <c r="B733" s="46"/>
      <c r="C733" s="46" t="s">
        <v>122</v>
      </c>
      <c r="D733" s="46" t="s">
        <v>1772</v>
      </c>
      <c r="E733" s="46" t="s">
        <v>384</v>
      </c>
      <c r="F733" s="46" t="s">
        <v>380</v>
      </c>
      <c r="G733" s="46" t="s">
        <v>381</v>
      </c>
      <c r="H733" s="46" t="s">
        <v>1773</v>
      </c>
      <c r="I733" s="46" t="s">
        <v>1773</v>
      </c>
      <c r="J733" s="46" t="s">
        <v>382</v>
      </c>
      <c r="K733" s="47">
        <v>424</v>
      </c>
      <c r="L733" s="46"/>
      <c r="M733" s="46"/>
      <c r="N733" s="48" t="s">
        <v>1774</v>
      </c>
    </row>
    <row r="734" spans="1:14">
      <c r="A734" s="46" t="s">
        <v>368</v>
      </c>
      <c r="B734" s="46"/>
      <c r="C734" s="46" t="s">
        <v>122</v>
      </c>
      <c r="D734" s="46" t="s">
        <v>1772</v>
      </c>
      <c r="E734" s="46" t="s">
        <v>384</v>
      </c>
      <c r="F734" s="46" t="s">
        <v>380</v>
      </c>
      <c r="G734" s="46" t="s">
        <v>381</v>
      </c>
      <c r="H734" s="46" t="s">
        <v>1773</v>
      </c>
      <c r="I734" s="46" t="s">
        <v>1773</v>
      </c>
      <c r="J734" s="46" t="s">
        <v>382</v>
      </c>
      <c r="K734" s="47">
        <v>424</v>
      </c>
      <c r="L734" s="46"/>
      <c r="M734" s="46"/>
      <c r="N734" s="48" t="s">
        <v>1775</v>
      </c>
    </row>
    <row r="735" spans="1:14">
      <c r="A735" s="46" t="s">
        <v>368</v>
      </c>
      <c r="B735" s="46"/>
      <c r="C735" s="46" t="s">
        <v>122</v>
      </c>
      <c r="D735" s="46" t="s">
        <v>1776</v>
      </c>
      <c r="E735" s="46" t="s">
        <v>384</v>
      </c>
      <c r="F735" s="46" t="s">
        <v>380</v>
      </c>
      <c r="G735" s="46" t="s">
        <v>381</v>
      </c>
      <c r="H735" s="46" t="s">
        <v>1777</v>
      </c>
      <c r="I735" s="46" t="s">
        <v>1777</v>
      </c>
      <c r="J735" s="46" t="s">
        <v>382</v>
      </c>
      <c r="K735" s="47">
        <v>424</v>
      </c>
      <c r="L735" s="46"/>
      <c r="M735" s="46"/>
      <c r="N735" s="48" t="s">
        <v>1778</v>
      </c>
    </row>
    <row r="736" spans="1:14">
      <c r="A736" s="46" t="s">
        <v>368</v>
      </c>
      <c r="B736" s="46"/>
      <c r="C736" s="46" t="s">
        <v>122</v>
      </c>
      <c r="D736" s="46" t="s">
        <v>1776</v>
      </c>
      <c r="E736" s="46" t="s">
        <v>384</v>
      </c>
      <c r="F736" s="46" t="s">
        <v>380</v>
      </c>
      <c r="G736" s="46" t="s">
        <v>381</v>
      </c>
      <c r="H736" s="46" t="s">
        <v>1777</v>
      </c>
      <c r="I736" s="46" t="s">
        <v>1777</v>
      </c>
      <c r="J736" s="46" t="s">
        <v>382</v>
      </c>
      <c r="K736" s="47">
        <v>424</v>
      </c>
      <c r="L736" s="46"/>
      <c r="M736" s="46"/>
      <c r="N736" s="48" t="s">
        <v>1779</v>
      </c>
    </row>
    <row r="737" spans="1:14">
      <c r="A737" s="46" t="s">
        <v>368</v>
      </c>
      <c r="B737" s="46"/>
      <c r="C737" s="46" t="s">
        <v>122</v>
      </c>
      <c r="D737" s="46" t="s">
        <v>1780</v>
      </c>
      <c r="E737" s="46" t="s">
        <v>384</v>
      </c>
      <c r="F737" s="46" t="s">
        <v>380</v>
      </c>
      <c r="G737" s="46" t="s">
        <v>381</v>
      </c>
      <c r="H737" s="46" t="s">
        <v>1781</v>
      </c>
      <c r="I737" s="46" t="s">
        <v>1781</v>
      </c>
      <c r="J737" s="46" t="s">
        <v>382</v>
      </c>
      <c r="K737" s="47">
        <v>424</v>
      </c>
      <c r="L737" s="46"/>
      <c r="M737" s="46"/>
      <c r="N737" s="48" t="s">
        <v>1782</v>
      </c>
    </row>
    <row r="738" spans="1:14">
      <c r="A738" s="46" t="s">
        <v>368</v>
      </c>
      <c r="B738" s="46"/>
      <c r="C738" s="46" t="s">
        <v>122</v>
      </c>
      <c r="D738" s="46" t="s">
        <v>1780</v>
      </c>
      <c r="E738" s="46" t="s">
        <v>384</v>
      </c>
      <c r="F738" s="46" t="s">
        <v>380</v>
      </c>
      <c r="G738" s="46" t="s">
        <v>381</v>
      </c>
      <c r="H738" s="46" t="s">
        <v>1781</v>
      </c>
      <c r="I738" s="46" t="s">
        <v>1781</v>
      </c>
      <c r="J738" s="46" t="s">
        <v>382</v>
      </c>
      <c r="K738" s="47">
        <v>424</v>
      </c>
      <c r="L738" s="46"/>
      <c r="M738" s="46"/>
      <c r="N738" s="48" t="s">
        <v>1783</v>
      </c>
    </row>
    <row r="739" spans="1:14">
      <c r="A739" s="46" t="s">
        <v>368</v>
      </c>
      <c r="B739" s="46"/>
      <c r="C739" s="46" t="s">
        <v>122</v>
      </c>
      <c r="D739" s="46" t="s">
        <v>1784</v>
      </c>
      <c r="E739" s="46" t="s">
        <v>384</v>
      </c>
      <c r="F739" s="46" t="s">
        <v>380</v>
      </c>
      <c r="G739" s="46" t="s">
        <v>381</v>
      </c>
      <c r="H739" s="46" t="s">
        <v>1785</v>
      </c>
      <c r="I739" s="46" t="s">
        <v>1785</v>
      </c>
      <c r="J739" s="46" t="s">
        <v>382</v>
      </c>
      <c r="K739" s="47">
        <v>424</v>
      </c>
      <c r="L739" s="46"/>
      <c r="M739" s="46"/>
      <c r="N739" s="48" t="s">
        <v>1786</v>
      </c>
    </row>
    <row r="740" spans="1:14">
      <c r="A740" s="46" t="s">
        <v>368</v>
      </c>
      <c r="B740" s="46"/>
      <c r="C740" s="46" t="s">
        <v>122</v>
      </c>
      <c r="D740" s="46" t="s">
        <v>1784</v>
      </c>
      <c r="E740" s="46" t="s">
        <v>384</v>
      </c>
      <c r="F740" s="46" t="s">
        <v>380</v>
      </c>
      <c r="G740" s="46" t="s">
        <v>381</v>
      </c>
      <c r="H740" s="46" t="s">
        <v>1785</v>
      </c>
      <c r="I740" s="46" t="s">
        <v>1785</v>
      </c>
      <c r="J740" s="46" t="s">
        <v>382</v>
      </c>
      <c r="K740" s="47">
        <v>424</v>
      </c>
      <c r="L740" s="46"/>
      <c r="M740" s="46"/>
      <c r="N740" s="48" t="s">
        <v>1787</v>
      </c>
    </row>
    <row r="741" spans="1:14">
      <c r="A741" s="46" t="s">
        <v>368</v>
      </c>
      <c r="B741" s="46"/>
      <c r="C741" s="46" t="s">
        <v>122</v>
      </c>
      <c r="D741" s="46" t="s">
        <v>1788</v>
      </c>
      <c r="E741" s="46" t="s">
        <v>384</v>
      </c>
      <c r="F741" s="46" t="s">
        <v>380</v>
      </c>
      <c r="G741" s="46" t="s">
        <v>381</v>
      </c>
      <c r="H741" s="46" t="s">
        <v>1789</v>
      </c>
      <c r="I741" s="46" t="s">
        <v>1789</v>
      </c>
      <c r="J741" s="46" t="s">
        <v>382</v>
      </c>
      <c r="K741" s="47">
        <v>424</v>
      </c>
      <c r="L741" s="46"/>
      <c r="M741" s="46"/>
      <c r="N741" s="48" t="s">
        <v>1790</v>
      </c>
    </row>
    <row r="742" spans="1:14">
      <c r="A742" s="46" t="s">
        <v>368</v>
      </c>
      <c r="B742" s="46"/>
      <c r="C742" s="46" t="s">
        <v>122</v>
      </c>
      <c r="D742" s="46" t="s">
        <v>1788</v>
      </c>
      <c r="E742" s="46" t="s">
        <v>384</v>
      </c>
      <c r="F742" s="46" t="s">
        <v>380</v>
      </c>
      <c r="G742" s="46" t="s">
        <v>381</v>
      </c>
      <c r="H742" s="46" t="s">
        <v>1789</v>
      </c>
      <c r="I742" s="46" t="s">
        <v>1789</v>
      </c>
      <c r="J742" s="46" t="s">
        <v>382</v>
      </c>
      <c r="K742" s="47">
        <v>424</v>
      </c>
      <c r="L742" s="46"/>
      <c r="M742" s="46"/>
      <c r="N742" s="48" t="s">
        <v>1791</v>
      </c>
    </row>
    <row r="743" spans="1:14">
      <c r="A743" s="46" t="s">
        <v>368</v>
      </c>
      <c r="B743" s="46"/>
      <c r="C743" s="46" t="s">
        <v>122</v>
      </c>
      <c r="D743" s="46" t="s">
        <v>1792</v>
      </c>
      <c r="E743" s="46" t="s">
        <v>384</v>
      </c>
      <c r="F743" s="46" t="s">
        <v>380</v>
      </c>
      <c r="G743" s="46" t="s">
        <v>381</v>
      </c>
      <c r="H743" s="46" t="s">
        <v>1793</v>
      </c>
      <c r="I743" s="46" t="s">
        <v>1793</v>
      </c>
      <c r="J743" s="46" t="s">
        <v>382</v>
      </c>
      <c r="K743" s="47">
        <v>424</v>
      </c>
      <c r="L743" s="46"/>
      <c r="M743" s="46"/>
      <c r="N743" s="48" t="s">
        <v>1794</v>
      </c>
    </row>
    <row r="744" spans="1:14">
      <c r="A744" s="46" t="s">
        <v>368</v>
      </c>
      <c r="B744" s="46"/>
      <c r="C744" s="46" t="s">
        <v>122</v>
      </c>
      <c r="D744" s="46" t="s">
        <v>1792</v>
      </c>
      <c r="E744" s="46" t="s">
        <v>384</v>
      </c>
      <c r="F744" s="46" t="s">
        <v>380</v>
      </c>
      <c r="G744" s="46" t="s">
        <v>381</v>
      </c>
      <c r="H744" s="46" t="s">
        <v>1793</v>
      </c>
      <c r="I744" s="46" t="s">
        <v>1793</v>
      </c>
      <c r="J744" s="46" t="s">
        <v>382</v>
      </c>
      <c r="K744" s="47">
        <v>424</v>
      </c>
      <c r="L744" s="46"/>
      <c r="M744" s="46"/>
      <c r="N744" s="48" t="s">
        <v>1795</v>
      </c>
    </row>
    <row r="745" spans="1:14">
      <c r="A745" s="46" t="s">
        <v>368</v>
      </c>
      <c r="B745" s="46"/>
      <c r="C745" s="46" t="s">
        <v>122</v>
      </c>
      <c r="D745" s="46" t="s">
        <v>1796</v>
      </c>
      <c r="E745" s="46" t="s">
        <v>384</v>
      </c>
      <c r="F745" s="46" t="s">
        <v>380</v>
      </c>
      <c r="G745" s="46" t="s">
        <v>381</v>
      </c>
      <c r="H745" s="46" t="s">
        <v>1797</v>
      </c>
      <c r="I745" s="46" t="s">
        <v>1797</v>
      </c>
      <c r="J745" s="46" t="s">
        <v>382</v>
      </c>
      <c r="K745" s="47">
        <v>424</v>
      </c>
      <c r="L745" s="46"/>
      <c r="M745" s="46"/>
      <c r="N745" s="48" t="s">
        <v>1798</v>
      </c>
    </row>
    <row r="746" spans="1:14">
      <c r="A746" s="46" t="s">
        <v>368</v>
      </c>
      <c r="B746" s="46"/>
      <c r="C746" s="46" t="s">
        <v>122</v>
      </c>
      <c r="D746" s="46" t="s">
        <v>1796</v>
      </c>
      <c r="E746" s="46" t="s">
        <v>384</v>
      </c>
      <c r="F746" s="46" t="s">
        <v>380</v>
      </c>
      <c r="G746" s="46" t="s">
        <v>381</v>
      </c>
      <c r="H746" s="46" t="s">
        <v>1797</v>
      </c>
      <c r="I746" s="46" t="s">
        <v>1797</v>
      </c>
      <c r="J746" s="46" t="s">
        <v>382</v>
      </c>
      <c r="K746" s="47">
        <v>424</v>
      </c>
      <c r="L746" s="46"/>
      <c r="M746" s="46"/>
      <c r="N746" s="48" t="s">
        <v>1799</v>
      </c>
    </row>
    <row r="747" spans="1:14">
      <c r="A747" s="46" t="s">
        <v>368</v>
      </c>
      <c r="B747" s="46"/>
      <c r="C747" s="46" t="s">
        <v>122</v>
      </c>
      <c r="D747" s="46" t="s">
        <v>1800</v>
      </c>
      <c r="E747" s="46" t="s">
        <v>384</v>
      </c>
      <c r="F747" s="46" t="s">
        <v>380</v>
      </c>
      <c r="G747" s="46" t="s">
        <v>381</v>
      </c>
      <c r="H747" s="46" t="s">
        <v>1801</v>
      </c>
      <c r="I747" s="46" t="s">
        <v>1801</v>
      </c>
      <c r="J747" s="46" t="s">
        <v>382</v>
      </c>
      <c r="K747" s="47">
        <v>424</v>
      </c>
      <c r="L747" s="46"/>
      <c r="M747" s="46"/>
      <c r="N747" s="48" t="s">
        <v>1802</v>
      </c>
    </row>
    <row r="748" spans="1:14">
      <c r="A748" s="46" t="s">
        <v>368</v>
      </c>
      <c r="B748" s="46"/>
      <c r="C748" s="46" t="s">
        <v>122</v>
      </c>
      <c r="D748" s="46" t="s">
        <v>1800</v>
      </c>
      <c r="E748" s="46" t="s">
        <v>384</v>
      </c>
      <c r="F748" s="46" t="s">
        <v>380</v>
      </c>
      <c r="G748" s="46" t="s">
        <v>381</v>
      </c>
      <c r="H748" s="46" t="s">
        <v>1801</v>
      </c>
      <c r="I748" s="46" t="s">
        <v>1801</v>
      </c>
      <c r="J748" s="46" t="s">
        <v>382</v>
      </c>
      <c r="K748" s="47">
        <v>424</v>
      </c>
      <c r="L748" s="46"/>
      <c r="M748" s="46"/>
      <c r="N748" s="48" t="s">
        <v>1803</v>
      </c>
    </row>
    <row r="749" spans="1:14">
      <c r="A749" s="46" t="s">
        <v>368</v>
      </c>
      <c r="B749" s="46"/>
      <c r="C749" s="46" t="s">
        <v>122</v>
      </c>
      <c r="D749" s="46" t="s">
        <v>1804</v>
      </c>
      <c r="E749" s="46" t="s">
        <v>384</v>
      </c>
      <c r="F749" s="46" t="s">
        <v>380</v>
      </c>
      <c r="G749" s="46" t="s">
        <v>381</v>
      </c>
      <c r="H749" s="46" t="s">
        <v>1805</v>
      </c>
      <c r="I749" s="46" t="s">
        <v>1805</v>
      </c>
      <c r="J749" s="46" t="s">
        <v>382</v>
      </c>
      <c r="K749" s="47">
        <v>424</v>
      </c>
      <c r="L749" s="46"/>
      <c r="M749" s="46"/>
      <c r="N749" s="48" t="s">
        <v>1806</v>
      </c>
    </row>
    <row r="750" spans="1:14">
      <c r="A750" s="46" t="s">
        <v>368</v>
      </c>
      <c r="B750" s="46"/>
      <c r="C750" s="46" t="s">
        <v>122</v>
      </c>
      <c r="D750" s="46" t="s">
        <v>1804</v>
      </c>
      <c r="E750" s="46" t="s">
        <v>384</v>
      </c>
      <c r="F750" s="46" t="s">
        <v>380</v>
      </c>
      <c r="G750" s="46" t="s">
        <v>381</v>
      </c>
      <c r="H750" s="46" t="s">
        <v>1805</v>
      </c>
      <c r="I750" s="46" t="s">
        <v>1805</v>
      </c>
      <c r="J750" s="46" t="s">
        <v>382</v>
      </c>
      <c r="K750" s="47">
        <v>424</v>
      </c>
      <c r="L750" s="46"/>
      <c r="M750" s="46"/>
      <c r="N750" s="48" t="s">
        <v>1807</v>
      </c>
    </row>
    <row r="751" spans="1:14">
      <c r="A751" s="46" t="s">
        <v>368</v>
      </c>
      <c r="B751" s="46"/>
      <c r="C751" s="46" t="s">
        <v>122</v>
      </c>
      <c r="D751" s="46" t="s">
        <v>1808</v>
      </c>
      <c r="E751" s="46" t="s">
        <v>384</v>
      </c>
      <c r="F751" s="46" t="s">
        <v>380</v>
      </c>
      <c r="G751" s="46" t="s">
        <v>381</v>
      </c>
      <c r="H751" s="46" t="s">
        <v>1809</v>
      </c>
      <c r="I751" s="46" t="s">
        <v>1809</v>
      </c>
      <c r="J751" s="46" t="s">
        <v>382</v>
      </c>
      <c r="K751" s="47">
        <v>444</v>
      </c>
      <c r="L751" s="46"/>
      <c r="M751" s="46"/>
      <c r="N751" s="48" t="s">
        <v>1810</v>
      </c>
    </row>
    <row r="752" spans="1:14">
      <c r="A752" s="46" t="s">
        <v>368</v>
      </c>
      <c r="B752" s="46"/>
      <c r="C752" s="46" t="s">
        <v>122</v>
      </c>
      <c r="D752" s="46" t="s">
        <v>1808</v>
      </c>
      <c r="E752" s="46" t="s">
        <v>384</v>
      </c>
      <c r="F752" s="46" t="s">
        <v>380</v>
      </c>
      <c r="G752" s="46" t="s">
        <v>381</v>
      </c>
      <c r="H752" s="46" t="s">
        <v>1809</v>
      </c>
      <c r="I752" s="46" t="s">
        <v>1809</v>
      </c>
      <c r="J752" s="46" t="s">
        <v>382</v>
      </c>
      <c r="K752" s="47">
        <v>444</v>
      </c>
      <c r="L752" s="46"/>
      <c r="M752" s="46"/>
      <c r="N752" s="48" t="s">
        <v>1811</v>
      </c>
    </row>
    <row r="753" spans="1:14">
      <c r="A753" s="46" t="s">
        <v>368</v>
      </c>
      <c r="B753" s="46"/>
      <c r="C753" s="46" t="s">
        <v>122</v>
      </c>
      <c r="D753" s="46" t="s">
        <v>1812</v>
      </c>
      <c r="E753" s="46" t="s">
        <v>384</v>
      </c>
      <c r="F753" s="46" t="s">
        <v>380</v>
      </c>
      <c r="G753" s="46" t="s">
        <v>381</v>
      </c>
      <c r="H753" s="46" t="s">
        <v>1813</v>
      </c>
      <c r="I753" s="46" t="s">
        <v>1813</v>
      </c>
      <c r="J753" s="46" t="s">
        <v>382</v>
      </c>
      <c r="K753" s="47">
        <v>444</v>
      </c>
      <c r="L753" s="46"/>
      <c r="M753" s="46"/>
      <c r="N753" s="48" t="s">
        <v>1814</v>
      </c>
    </row>
    <row r="754" spans="1:14">
      <c r="A754" s="46" t="s">
        <v>368</v>
      </c>
      <c r="B754" s="46"/>
      <c r="C754" s="46" t="s">
        <v>122</v>
      </c>
      <c r="D754" s="46" t="s">
        <v>1812</v>
      </c>
      <c r="E754" s="46" t="s">
        <v>384</v>
      </c>
      <c r="F754" s="46" t="s">
        <v>380</v>
      </c>
      <c r="G754" s="46" t="s">
        <v>381</v>
      </c>
      <c r="H754" s="46" t="s">
        <v>1813</v>
      </c>
      <c r="I754" s="46" t="s">
        <v>1813</v>
      </c>
      <c r="J754" s="46" t="s">
        <v>382</v>
      </c>
      <c r="K754" s="47">
        <v>444</v>
      </c>
      <c r="L754" s="46"/>
      <c r="M754" s="46"/>
      <c r="N754" s="48" t="s">
        <v>1815</v>
      </c>
    </row>
    <row r="755" spans="1:14">
      <c r="A755" s="46" t="s">
        <v>368</v>
      </c>
      <c r="B755" s="46"/>
      <c r="C755" s="46" t="s">
        <v>122</v>
      </c>
      <c r="D755" s="46" t="s">
        <v>1816</v>
      </c>
      <c r="E755" s="46" t="s">
        <v>384</v>
      </c>
      <c r="F755" s="46" t="s">
        <v>380</v>
      </c>
      <c r="G755" s="46" t="s">
        <v>381</v>
      </c>
      <c r="H755" s="46" t="s">
        <v>1817</v>
      </c>
      <c r="I755" s="46" t="s">
        <v>1817</v>
      </c>
      <c r="J755" s="46" t="s">
        <v>382</v>
      </c>
      <c r="K755" s="47">
        <v>444</v>
      </c>
      <c r="L755" s="46"/>
      <c r="M755" s="46"/>
      <c r="N755" s="48" t="s">
        <v>1818</v>
      </c>
    </row>
    <row r="756" spans="1:14">
      <c r="A756" s="46" t="s">
        <v>368</v>
      </c>
      <c r="B756" s="46"/>
      <c r="C756" s="46" t="s">
        <v>122</v>
      </c>
      <c r="D756" s="46" t="s">
        <v>1816</v>
      </c>
      <c r="E756" s="46" t="s">
        <v>384</v>
      </c>
      <c r="F756" s="46" t="s">
        <v>380</v>
      </c>
      <c r="G756" s="46" t="s">
        <v>381</v>
      </c>
      <c r="H756" s="46" t="s">
        <v>1817</v>
      </c>
      <c r="I756" s="46" t="s">
        <v>1817</v>
      </c>
      <c r="J756" s="46" t="s">
        <v>382</v>
      </c>
      <c r="K756" s="47">
        <v>444</v>
      </c>
      <c r="L756" s="46"/>
      <c r="M756" s="46"/>
      <c r="N756" s="48" t="s">
        <v>1819</v>
      </c>
    </row>
    <row r="757" spans="1:14">
      <c r="A757" s="46" t="s">
        <v>368</v>
      </c>
      <c r="B757" s="46"/>
      <c r="C757" s="46" t="s">
        <v>122</v>
      </c>
      <c r="D757" s="46" t="s">
        <v>1820</v>
      </c>
      <c r="E757" s="46" t="s">
        <v>384</v>
      </c>
      <c r="F757" s="46" t="s">
        <v>380</v>
      </c>
      <c r="G757" s="46" t="s">
        <v>381</v>
      </c>
      <c r="H757" s="46" t="s">
        <v>1821</v>
      </c>
      <c r="I757" s="46" t="s">
        <v>1821</v>
      </c>
      <c r="J757" s="46" t="s">
        <v>382</v>
      </c>
      <c r="K757" s="47">
        <v>444</v>
      </c>
      <c r="L757" s="46"/>
      <c r="M757" s="46"/>
      <c r="N757" s="48" t="s">
        <v>1822</v>
      </c>
    </row>
    <row r="758" spans="1:14">
      <c r="A758" s="46" t="s">
        <v>368</v>
      </c>
      <c r="B758" s="46"/>
      <c r="C758" s="46" t="s">
        <v>122</v>
      </c>
      <c r="D758" s="46" t="s">
        <v>1820</v>
      </c>
      <c r="E758" s="46" t="s">
        <v>384</v>
      </c>
      <c r="F758" s="46" t="s">
        <v>380</v>
      </c>
      <c r="G758" s="46" t="s">
        <v>381</v>
      </c>
      <c r="H758" s="46" t="s">
        <v>1821</v>
      </c>
      <c r="I758" s="46" t="s">
        <v>1821</v>
      </c>
      <c r="J758" s="46" t="s">
        <v>382</v>
      </c>
      <c r="K758" s="47">
        <v>444</v>
      </c>
      <c r="L758" s="46"/>
      <c r="M758" s="46"/>
      <c r="N758" s="48" t="s">
        <v>1823</v>
      </c>
    </row>
    <row r="759" spans="1:14">
      <c r="A759" s="46" t="s">
        <v>368</v>
      </c>
      <c r="B759" s="46"/>
      <c r="C759" s="46" t="s">
        <v>122</v>
      </c>
      <c r="D759" s="46" t="s">
        <v>1824</v>
      </c>
      <c r="E759" s="46" t="s">
        <v>384</v>
      </c>
      <c r="F759" s="46" t="s">
        <v>380</v>
      </c>
      <c r="G759" s="46" t="s">
        <v>381</v>
      </c>
      <c r="H759" s="46" t="s">
        <v>1825</v>
      </c>
      <c r="I759" s="46" t="s">
        <v>1825</v>
      </c>
      <c r="J759" s="46" t="s">
        <v>382</v>
      </c>
      <c r="K759" s="47">
        <v>444</v>
      </c>
      <c r="L759" s="46"/>
      <c r="M759" s="46"/>
      <c r="N759" s="48" t="s">
        <v>1826</v>
      </c>
    </row>
    <row r="760" spans="1:14">
      <c r="A760" s="46" t="s">
        <v>368</v>
      </c>
      <c r="B760" s="46"/>
      <c r="C760" s="46" t="s">
        <v>122</v>
      </c>
      <c r="D760" s="46" t="s">
        <v>1824</v>
      </c>
      <c r="E760" s="46" t="s">
        <v>384</v>
      </c>
      <c r="F760" s="46" t="s">
        <v>380</v>
      </c>
      <c r="G760" s="46" t="s">
        <v>381</v>
      </c>
      <c r="H760" s="46" t="s">
        <v>1825</v>
      </c>
      <c r="I760" s="46" t="s">
        <v>1825</v>
      </c>
      <c r="J760" s="46" t="s">
        <v>382</v>
      </c>
      <c r="K760" s="47">
        <v>444</v>
      </c>
      <c r="L760" s="46"/>
      <c r="M760" s="46"/>
      <c r="N760" s="48" t="s">
        <v>1827</v>
      </c>
    </row>
    <row r="761" spans="1:14">
      <c r="A761" s="46" t="s">
        <v>368</v>
      </c>
      <c r="B761" s="46"/>
      <c r="C761" s="46" t="s">
        <v>122</v>
      </c>
      <c r="D761" s="46" t="s">
        <v>1828</v>
      </c>
      <c r="E761" s="46" t="s">
        <v>384</v>
      </c>
      <c r="F761" s="46" t="s">
        <v>380</v>
      </c>
      <c r="G761" s="46" t="s">
        <v>381</v>
      </c>
      <c r="H761" s="46" t="s">
        <v>1829</v>
      </c>
      <c r="I761" s="46" t="s">
        <v>1829</v>
      </c>
      <c r="J761" s="46" t="s">
        <v>382</v>
      </c>
      <c r="K761" s="47">
        <v>444</v>
      </c>
      <c r="L761" s="46"/>
      <c r="M761" s="46"/>
      <c r="N761" s="48" t="s">
        <v>1830</v>
      </c>
    </row>
    <row r="762" spans="1:14">
      <c r="A762" s="46" t="s">
        <v>368</v>
      </c>
      <c r="B762" s="46"/>
      <c r="C762" s="46" t="s">
        <v>122</v>
      </c>
      <c r="D762" s="46" t="s">
        <v>1828</v>
      </c>
      <c r="E762" s="46" t="s">
        <v>384</v>
      </c>
      <c r="F762" s="46" t="s">
        <v>380</v>
      </c>
      <c r="G762" s="46" t="s">
        <v>381</v>
      </c>
      <c r="H762" s="46" t="s">
        <v>1829</v>
      </c>
      <c r="I762" s="46" t="s">
        <v>1829</v>
      </c>
      <c r="J762" s="46" t="s">
        <v>382</v>
      </c>
      <c r="K762" s="47">
        <v>444</v>
      </c>
      <c r="L762" s="46"/>
      <c r="M762" s="46"/>
      <c r="N762" s="48" t="s">
        <v>1831</v>
      </c>
    </row>
    <row r="763" spans="1:14">
      <c r="A763" s="46" t="s">
        <v>368</v>
      </c>
      <c r="B763" s="46"/>
      <c r="C763" s="46" t="s">
        <v>122</v>
      </c>
      <c r="D763" s="46" t="s">
        <v>1832</v>
      </c>
      <c r="E763" s="46" t="s">
        <v>384</v>
      </c>
      <c r="F763" s="46" t="s">
        <v>380</v>
      </c>
      <c r="G763" s="46" t="s">
        <v>381</v>
      </c>
      <c r="H763" s="46" t="s">
        <v>1833</v>
      </c>
      <c r="I763" s="46" t="s">
        <v>1833</v>
      </c>
      <c r="J763" s="46" t="s">
        <v>382</v>
      </c>
      <c r="K763" s="47">
        <v>444</v>
      </c>
      <c r="L763" s="46"/>
      <c r="M763" s="46"/>
      <c r="N763" s="48" t="s">
        <v>1834</v>
      </c>
    </row>
    <row r="764" spans="1:14">
      <c r="A764" s="46" t="s">
        <v>368</v>
      </c>
      <c r="B764" s="46"/>
      <c r="C764" s="46" t="s">
        <v>122</v>
      </c>
      <c r="D764" s="46" t="s">
        <v>1832</v>
      </c>
      <c r="E764" s="46" t="s">
        <v>384</v>
      </c>
      <c r="F764" s="46" t="s">
        <v>380</v>
      </c>
      <c r="G764" s="46" t="s">
        <v>381</v>
      </c>
      <c r="H764" s="46" t="s">
        <v>1833</v>
      </c>
      <c r="I764" s="46" t="s">
        <v>1833</v>
      </c>
      <c r="J764" s="46" t="s">
        <v>382</v>
      </c>
      <c r="K764" s="47">
        <v>444</v>
      </c>
      <c r="L764" s="46"/>
      <c r="M764" s="46"/>
      <c r="N764" s="48" t="s">
        <v>1835</v>
      </c>
    </row>
    <row r="765" spans="1:14">
      <c r="A765" s="46" t="s">
        <v>368</v>
      </c>
      <c r="B765" s="46"/>
      <c r="C765" s="46" t="s">
        <v>122</v>
      </c>
      <c r="D765" s="46" t="s">
        <v>1836</v>
      </c>
      <c r="E765" s="46" t="s">
        <v>384</v>
      </c>
      <c r="F765" s="46" t="s">
        <v>380</v>
      </c>
      <c r="G765" s="46" t="s">
        <v>381</v>
      </c>
      <c r="H765" s="46" t="s">
        <v>1837</v>
      </c>
      <c r="I765" s="46" t="s">
        <v>1837</v>
      </c>
      <c r="J765" s="46" t="s">
        <v>382</v>
      </c>
      <c r="K765" s="47">
        <v>444</v>
      </c>
      <c r="L765" s="46"/>
      <c r="M765" s="46"/>
      <c r="N765" s="48" t="s">
        <v>1838</v>
      </c>
    </row>
    <row r="766" spans="1:14">
      <c r="A766" s="46" t="s">
        <v>368</v>
      </c>
      <c r="B766" s="46"/>
      <c r="C766" s="46" t="s">
        <v>122</v>
      </c>
      <c r="D766" s="46" t="s">
        <v>1836</v>
      </c>
      <c r="E766" s="46" t="s">
        <v>384</v>
      </c>
      <c r="F766" s="46" t="s">
        <v>380</v>
      </c>
      <c r="G766" s="46" t="s">
        <v>381</v>
      </c>
      <c r="H766" s="46" t="s">
        <v>1837</v>
      </c>
      <c r="I766" s="46" t="s">
        <v>1837</v>
      </c>
      <c r="J766" s="46" t="s">
        <v>382</v>
      </c>
      <c r="K766" s="47">
        <v>444</v>
      </c>
      <c r="L766" s="46"/>
      <c r="M766" s="46"/>
      <c r="N766" s="48" t="s">
        <v>1839</v>
      </c>
    </row>
    <row r="767" spans="1:14">
      <c r="A767" s="46" t="s">
        <v>368</v>
      </c>
      <c r="B767" s="46"/>
      <c r="C767" s="46" t="s">
        <v>122</v>
      </c>
      <c r="D767" s="46" t="s">
        <v>1840</v>
      </c>
      <c r="E767" s="46" t="s">
        <v>384</v>
      </c>
      <c r="F767" s="46" t="s">
        <v>380</v>
      </c>
      <c r="G767" s="46" t="s">
        <v>381</v>
      </c>
      <c r="H767" s="46" t="s">
        <v>1841</v>
      </c>
      <c r="I767" s="46" t="s">
        <v>1841</v>
      </c>
      <c r="J767" s="46" t="s">
        <v>382</v>
      </c>
      <c r="K767" s="47">
        <v>444</v>
      </c>
      <c r="L767" s="46"/>
      <c r="M767" s="46"/>
      <c r="N767" s="48" t="s">
        <v>1842</v>
      </c>
    </row>
    <row r="768" spans="1:14">
      <c r="A768" s="46" t="s">
        <v>368</v>
      </c>
      <c r="B768" s="46"/>
      <c r="C768" s="46" t="s">
        <v>122</v>
      </c>
      <c r="D768" s="46" t="s">
        <v>1840</v>
      </c>
      <c r="E768" s="46" t="s">
        <v>384</v>
      </c>
      <c r="F768" s="46" t="s">
        <v>380</v>
      </c>
      <c r="G768" s="46" t="s">
        <v>381</v>
      </c>
      <c r="H768" s="46" t="s">
        <v>1841</v>
      </c>
      <c r="I768" s="46" t="s">
        <v>1841</v>
      </c>
      <c r="J768" s="46" t="s">
        <v>382</v>
      </c>
      <c r="K768" s="47">
        <v>444</v>
      </c>
      <c r="L768" s="46"/>
      <c r="M768" s="46"/>
      <c r="N768" s="48" t="s">
        <v>1843</v>
      </c>
    </row>
    <row r="769" spans="1:14">
      <c r="A769" s="46" t="s">
        <v>368</v>
      </c>
      <c r="B769" s="46"/>
      <c r="C769" s="46" t="s">
        <v>122</v>
      </c>
      <c r="D769" s="46" t="s">
        <v>1844</v>
      </c>
      <c r="E769" s="46" t="s">
        <v>384</v>
      </c>
      <c r="F769" s="46" t="s">
        <v>380</v>
      </c>
      <c r="G769" s="46" t="s">
        <v>381</v>
      </c>
      <c r="H769" s="46" t="s">
        <v>1845</v>
      </c>
      <c r="I769" s="46" t="s">
        <v>1845</v>
      </c>
      <c r="J769" s="46" t="s">
        <v>382</v>
      </c>
      <c r="K769" s="47">
        <v>444</v>
      </c>
      <c r="L769" s="46"/>
      <c r="M769" s="46"/>
      <c r="N769" s="48" t="s">
        <v>1846</v>
      </c>
    </row>
    <row r="770" spans="1:14">
      <c r="A770" s="46" t="s">
        <v>368</v>
      </c>
      <c r="B770" s="46"/>
      <c r="C770" s="46" t="s">
        <v>122</v>
      </c>
      <c r="D770" s="46" t="s">
        <v>1844</v>
      </c>
      <c r="E770" s="46" t="s">
        <v>384</v>
      </c>
      <c r="F770" s="46" t="s">
        <v>380</v>
      </c>
      <c r="G770" s="46" t="s">
        <v>381</v>
      </c>
      <c r="H770" s="46" t="s">
        <v>1845</v>
      </c>
      <c r="I770" s="46" t="s">
        <v>1845</v>
      </c>
      <c r="J770" s="46" t="s">
        <v>382</v>
      </c>
      <c r="K770" s="47">
        <v>444</v>
      </c>
      <c r="L770" s="46"/>
      <c r="M770" s="46"/>
      <c r="N770" s="48" t="s">
        <v>1847</v>
      </c>
    </row>
    <row r="771" spans="1:14">
      <c r="A771" s="46" t="s">
        <v>368</v>
      </c>
      <c r="B771" s="46"/>
      <c r="C771" s="46" t="s">
        <v>122</v>
      </c>
      <c r="D771" s="46" t="s">
        <v>1848</v>
      </c>
      <c r="E771" s="46" t="s">
        <v>384</v>
      </c>
      <c r="F771" s="46" t="s">
        <v>380</v>
      </c>
      <c r="G771" s="46" t="s">
        <v>381</v>
      </c>
      <c r="H771" s="46" t="s">
        <v>1849</v>
      </c>
      <c r="I771" s="46" t="s">
        <v>1849</v>
      </c>
      <c r="J771" s="46" t="s">
        <v>382</v>
      </c>
      <c r="K771" s="47">
        <v>444</v>
      </c>
      <c r="L771" s="46"/>
      <c r="M771" s="46"/>
      <c r="N771" s="48" t="s">
        <v>1850</v>
      </c>
    </row>
    <row r="772" spans="1:14">
      <c r="A772" s="46" t="s">
        <v>368</v>
      </c>
      <c r="B772" s="46"/>
      <c r="C772" s="46" t="s">
        <v>122</v>
      </c>
      <c r="D772" s="46" t="s">
        <v>1848</v>
      </c>
      <c r="E772" s="46" t="s">
        <v>384</v>
      </c>
      <c r="F772" s="46" t="s">
        <v>380</v>
      </c>
      <c r="G772" s="46" t="s">
        <v>381</v>
      </c>
      <c r="H772" s="46" t="s">
        <v>1849</v>
      </c>
      <c r="I772" s="46" t="s">
        <v>1849</v>
      </c>
      <c r="J772" s="46" t="s">
        <v>382</v>
      </c>
      <c r="K772" s="47">
        <v>444</v>
      </c>
      <c r="L772" s="46"/>
      <c r="M772" s="46"/>
      <c r="N772" s="48" t="s">
        <v>1851</v>
      </c>
    </row>
    <row r="773" spans="1:14">
      <c r="A773" s="46" t="s">
        <v>368</v>
      </c>
      <c r="B773" s="46"/>
      <c r="C773" s="46" t="s">
        <v>122</v>
      </c>
      <c r="D773" s="46" t="s">
        <v>1852</v>
      </c>
      <c r="E773" s="46" t="s">
        <v>384</v>
      </c>
      <c r="F773" s="46" t="s">
        <v>380</v>
      </c>
      <c r="G773" s="46" t="s">
        <v>381</v>
      </c>
      <c r="H773" s="46" t="s">
        <v>1853</v>
      </c>
      <c r="I773" s="46" t="s">
        <v>1853</v>
      </c>
      <c r="J773" s="46" t="s">
        <v>382</v>
      </c>
      <c r="K773" s="47">
        <v>444</v>
      </c>
      <c r="L773" s="46"/>
      <c r="M773" s="46"/>
      <c r="N773" s="48" t="s">
        <v>1854</v>
      </c>
    </row>
    <row r="774" spans="1:14">
      <c r="A774" s="46" t="s">
        <v>368</v>
      </c>
      <c r="B774" s="46"/>
      <c r="C774" s="46" t="s">
        <v>122</v>
      </c>
      <c r="D774" s="46" t="s">
        <v>1852</v>
      </c>
      <c r="E774" s="46" t="s">
        <v>384</v>
      </c>
      <c r="F774" s="46" t="s">
        <v>380</v>
      </c>
      <c r="G774" s="46" t="s">
        <v>381</v>
      </c>
      <c r="H774" s="46" t="s">
        <v>1853</v>
      </c>
      <c r="I774" s="46" t="s">
        <v>1853</v>
      </c>
      <c r="J774" s="46" t="s">
        <v>382</v>
      </c>
      <c r="K774" s="47">
        <v>444</v>
      </c>
      <c r="L774" s="46"/>
      <c r="M774" s="46"/>
      <c r="N774" s="48" t="s">
        <v>1855</v>
      </c>
    </row>
    <row r="775" spans="1:14">
      <c r="A775" s="46" t="s">
        <v>368</v>
      </c>
      <c r="B775" s="46"/>
      <c r="C775" s="46" t="s">
        <v>122</v>
      </c>
      <c r="D775" s="46" t="s">
        <v>1856</v>
      </c>
      <c r="E775" s="46" t="s">
        <v>384</v>
      </c>
      <c r="F775" s="46" t="s">
        <v>380</v>
      </c>
      <c r="G775" s="46" t="s">
        <v>381</v>
      </c>
      <c r="H775" s="46" t="s">
        <v>1857</v>
      </c>
      <c r="I775" s="46" t="s">
        <v>1857</v>
      </c>
      <c r="J775" s="46" t="s">
        <v>382</v>
      </c>
      <c r="K775" s="47">
        <v>444</v>
      </c>
      <c r="L775" s="46"/>
      <c r="M775" s="46"/>
      <c r="N775" s="48" t="s">
        <v>1858</v>
      </c>
    </row>
    <row r="776" spans="1:14">
      <c r="A776" s="46" t="s">
        <v>368</v>
      </c>
      <c r="B776" s="46"/>
      <c r="C776" s="46" t="s">
        <v>122</v>
      </c>
      <c r="D776" s="46" t="s">
        <v>1856</v>
      </c>
      <c r="E776" s="46" t="s">
        <v>384</v>
      </c>
      <c r="F776" s="46" t="s">
        <v>380</v>
      </c>
      <c r="G776" s="46" t="s">
        <v>381</v>
      </c>
      <c r="H776" s="46" t="s">
        <v>1857</v>
      </c>
      <c r="I776" s="46" t="s">
        <v>1857</v>
      </c>
      <c r="J776" s="46" t="s">
        <v>382</v>
      </c>
      <c r="K776" s="47">
        <v>444</v>
      </c>
      <c r="L776" s="46"/>
      <c r="M776" s="46"/>
      <c r="N776" s="48" t="s">
        <v>1859</v>
      </c>
    </row>
    <row r="777" spans="1:14">
      <c r="A777" s="46" t="s">
        <v>368</v>
      </c>
      <c r="B777" s="46"/>
      <c r="C777" s="46" t="s">
        <v>122</v>
      </c>
      <c r="D777" s="46" t="s">
        <v>1860</v>
      </c>
      <c r="E777" s="46" t="s">
        <v>384</v>
      </c>
      <c r="F777" s="46" t="s">
        <v>380</v>
      </c>
      <c r="G777" s="46" t="s">
        <v>381</v>
      </c>
      <c r="H777" s="46" t="s">
        <v>1861</v>
      </c>
      <c r="I777" s="46" t="s">
        <v>1861</v>
      </c>
      <c r="J777" s="46" t="s">
        <v>382</v>
      </c>
      <c r="K777" s="47">
        <v>444</v>
      </c>
      <c r="L777" s="46"/>
      <c r="M777" s="46"/>
      <c r="N777" s="48" t="s">
        <v>1862</v>
      </c>
    </row>
    <row r="778" spans="1:14">
      <c r="A778" s="46" t="s">
        <v>368</v>
      </c>
      <c r="B778" s="46"/>
      <c r="C778" s="46" t="s">
        <v>122</v>
      </c>
      <c r="D778" s="46" t="s">
        <v>1860</v>
      </c>
      <c r="E778" s="46" t="s">
        <v>384</v>
      </c>
      <c r="F778" s="46" t="s">
        <v>380</v>
      </c>
      <c r="G778" s="46" t="s">
        <v>381</v>
      </c>
      <c r="H778" s="46" t="s">
        <v>1861</v>
      </c>
      <c r="I778" s="46" t="s">
        <v>1861</v>
      </c>
      <c r="J778" s="46" t="s">
        <v>382</v>
      </c>
      <c r="K778" s="47">
        <v>444</v>
      </c>
      <c r="L778" s="46"/>
      <c r="M778" s="46"/>
      <c r="N778" s="48" t="s">
        <v>1863</v>
      </c>
    </row>
    <row r="779" spans="1:14">
      <c r="A779" s="46" t="s">
        <v>368</v>
      </c>
      <c r="B779" s="46"/>
      <c r="C779" s="46" t="s">
        <v>122</v>
      </c>
      <c r="D779" s="46" t="s">
        <v>1864</v>
      </c>
      <c r="E779" s="46" t="s">
        <v>384</v>
      </c>
      <c r="F779" s="46" t="s">
        <v>380</v>
      </c>
      <c r="G779" s="46" t="s">
        <v>381</v>
      </c>
      <c r="H779" s="46" t="s">
        <v>1865</v>
      </c>
      <c r="I779" s="46" t="s">
        <v>1865</v>
      </c>
      <c r="J779" s="46" t="s">
        <v>382</v>
      </c>
      <c r="K779" s="47">
        <v>444</v>
      </c>
      <c r="L779" s="46"/>
      <c r="M779" s="46"/>
      <c r="N779" s="48" t="s">
        <v>1866</v>
      </c>
    </row>
    <row r="780" spans="1:14">
      <c r="A780" s="46" t="s">
        <v>368</v>
      </c>
      <c r="B780" s="46"/>
      <c r="C780" s="46" t="s">
        <v>122</v>
      </c>
      <c r="D780" s="46" t="s">
        <v>1864</v>
      </c>
      <c r="E780" s="46" t="s">
        <v>384</v>
      </c>
      <c r="F780" s="46" t="s">
        <v>380</v>
      </c>
      <c r="G780" s="46" t="s">
        <v>381</v>
      </c>
      <c r="H780" s="46" t="s">
        <v>1865</v>
      </c>
      <c r="I780" s="46" t="s">
        <v>1865</v>
      </c>
      <c r="J780" s="46" t="s">
        <v>382</v>
      </c>
      <c r="K780" s="47">
        <v>444</v>
      </c>
      <c r="L780" s="46"/>
      <c r="M780" s="46"/>
      <c r="N780" s="48" t="s">
        <v>1867</v>
      </c>
    </row>
    <row r="781" spans="1:14">
      <c r="A781" s="46" t="s">
        <v>368</v>
      </c>
      <c r="B781" s="46"/>
      <c r="C781" s="46" t="s">
        <v>122</v>
      </c>
      <c r="D781" s="46" t="s">
        <v>1868</v>
      </c>
      <c r="E781" s="46" t="s">
        <v>384</v>
      </c>
      <c r="F781" s="46" t="s">
        <v>380</v>
      </c>
      <c r="G781" s="46" t="s">
        <v>381</v>
      </c>
      <c r="H781" s="46" t="s">
        <v>1869</v>
      </c>
      <c r="I781" s="46" t="s">
        <v>1869</v>
      </c>
      <c r="J781" s="46" t="s">
        <v>382</v>
      </c>
      <c r="K781" s="47">
        <v>444</v>
      </c>
      <c r="L781" s="46"/>
      <c r="M781" s="46"/>
      <c r="N781" s="48" t="s">
        <v>1870</v>
      </c>
    </row>
    <row r="782" spans="1:14">
      <c r="A782" s="46" t="s">
        <v>368</v>
      </c>
      <c r="B782" s="46"/>
      <c r="C782" s="46" t="s">
        <v>122</v>
      </c>
      <c r="D782" s="46" t="s">
        <v>1868</v>
      </c>
      <c r="E782" s="46" t="s">
        <v>384</v>
      </c>
      <c r="F782" s="46" t="s">
        <v>380</v>
      </c>
      <c r="G782" s="46" t="s">
        <v>381</v>
      </c>
      <c r="H782" s="46" t="s">
        <v>1869</v>
      </c>
      <c r="I782" s="46" t="s">
        <v>1869</v>
      </c>
      <c r="J782" s="46" t="s">
        <v>382</v>
      </c>
      <c r="K782" s="47">
        <v>444</v>
      </c>
      <c r="L782" s="46"/>
      <c r="M782" s="46"/>
      <c r="N782" s="48" t="s">
        <v>1871</v>
      </c>
    </row>
    <row r="783" spans="1:14">
      <c r="A783" s="46" t="s">
        <v>368</v>
      </c>
      <c r="B783" s="46"/>
      <c r="C783" s="46" t="s">
        <v>122</v>
      </c>
      <c r="D783" s="46" t="s">
        <v>1872</v>
      </c>
      <c r="E783" s="46" t="s">
        <v>384</v>
      </c>
      <c r="F783" s="46" t="s">
        <v>380</v>
      </c>
      <c r="G783" s="46" t="s">
        <v>381</v>
      </c>
      <c r="H783" s="46" t="s">
        <v>1873</v>
      </c>
      <c r="I783" s="46" t="s">
        <v>1873</v>
      </c>
      <c r="J783" s="46" t="s">
        <v>382</v>
      </c>
      <c r="K783" s="47">
        <v>444</v>
      </c>
      <c r="L783" s="46"/>
      <c r="M783" s="46"/>
      <c r="N783" s="48" t="s">
        <v>1874</v>
      </c>
    </row>
    <row r="784" spans="1:14">
      <c r="A784" s="46" t="s">
        <v>368</v>
      </c>
      <c r="B784" s="46"/>
      <c r="C784" s="46" t="s">
        <v>122</v>
      </c>
      <c r="D784" s="46" t="s">
        <v>1872</v>
      </c>
      <c r="E784" s="46" t="s">
        <v>384</v>
      </c>
      <c r="F784" s="46" t="s">
        <v>380</v>
      </c>
      <c r="G784" s="46" t="s">
        <v>381</v>
      </c>
      <c r="H784" s="46" t="s">
        <v>1873</v>
      </c>
      <c r="I784" s="46" t="s">
        <v>1873</v>
      </c>
      <c r="J784" s="46" t="s">
        <v>382</v>
      </c>
      <c r="K784" s="47">
        <v>444</v>
      </c>
      <c r="L784" s="46"/>
      <c r="M784" s="46"/>
      <c r="N784" s="48" t="s">
        <v>1875</v>
      </c>
    </row>
    <row r="785" spans="1:14">
      <c r="A785" s="46" t="s">
        <v>368</v>
      </c>
      <c r="B785" s="46"/>
      <c r="C785" s="46" t="s">
        <v>122</v>
      </c>
      <c r="D785" s="46" t="s">
        <v>1876</v>
      </c>
      <c r="E785" s="46" t="s">
        <v>384</v>
      </c>
      <c r="F785" s="46" t="s">
        <v>380</v>
      </c>
      <c r="G785" s="46" t="s">
        <v>381</v>
      </c>
      <c r="H785" s="46" t="s">
        <v>1877</v>
      </c>
      <c r="I785" s="46" t="s">
        <v>1877</v>
      </c>
      <c r="J785" s="46" t="s">
        <v>382</v>
      </c>
      <c r="K785" s="47">
        <v>444</v>
      </c>
      <c r="L785" s="46"/>
      <c r="M785" s="46"/>
      <c r="N785" s="48" t="s">
        <v>1878</v>
      </c>
    </row>
    <row r="786" spans="1:14">
      <c r="A786" s="46" t="s">
        <v>368</v>
      </c>
      <c r="B786" s="46"/>
      <c r="C786" s="46" t="s">
        <v>122</v>
      </c>
      <c r="D786" s="46" t="s">
        <v>1876</v>
      </c>
      <c r="E786" s="46" t="s">
        <v>384</v>
      </c>
      <c r="F786" s="46" t="s">
        <v>380</v>
      </c>
      <c r="G786" s="46" t="s">
        <v>381</v>
      </c>
      <c r="H786" s="46" t="s">
        <v>1877</v>
      </c>
      <c r="I786" s="46" t="s">
        <v>1877</v>
      </c>
      <c r="J786" s="46" t="s">
        <v>382</v>
      </c>
      <c r="K786" s="47">
        <v>444</v>
      </c>
      <c r="L786" s="46"/>
      <c r="M786" s="46"/>
      <c r="N786" s="48" t="s">
        <v>1879</v>
      </c>
    </row>
    <row r="787" spans="1:14">
      <c r="A787" s="46" t="s">
        <v>368</v>
      </c>
      <c r="B787" s="46"/>
      <c r="C787" s="46" t="s">
        <v>122</v>
      </c>
      <c r="D787" s="46" t="s">
        <v>1880</v>
      </c>
      <c r="E787" s="46" t="s">
        <v>384</v>
      </c>
      <c r="F787" s="46" t="s">
        <v>380</v>
      </c>
      <c r="G787" s="46" t="s">
        <v>381</v>
      </c>
      <c r="H787" s="46" t="s">
        <v>1881</v>
      </c>
      <c r="I787" s="46" t="s">
        <v>1881</v>
      </c>
      <c r="J787" s="46" t="s">
        <v>382</v>
      </c>
      <c r="K787" s="47">
        <v>444</v>
      </c>
      <c r="L787" s="46"/>
      <c r="M787" s="46"/>
      <c r="N787" s="48" t="s">
        <v>1882</v>
      </c>
    </row>
    <row r="788" spans="1:14">
      <c r="A788" s="46" t="s">
        <v>368</v>
      </c>
      <c r="B788" s="46"/>
      <c r="C788" s="46" t="s">
        <v>122</v>
      </c>
      <c r="D788" s="46" t="s">
        <v>1880</v>
      </c>
      <c r="E788" s="46" t="s">
        <v>384</v>
      </c>
      <c r="F788" s="46" t="s">
        <v>380</v>
      </c>
      <c r="G788" s="46" t="s">
        <v>381</v>
      </c>
      <c r="H788" s="46" t="s">
        <v>1881</v>
      </c>
      <c r="I788" s="46" t="s">
        <v>1881</v>
      </c>
      <c r="J788" s="46" t="s">
        <v>382</v>
      </c>
      <c r="K788" s="47">
        <v>444</v>
      </c>
      <c r="L788" s="46"/>
      <c r="M788" s="46"/>
      <c r="N788" s="48" t="s">
        <v>1883</v>
      </c>
    </row>
    <row r="789" spans="1:14">
      <c r="A789" s="46" t="s">
        <v>368</v>
      </c>
      <c r="B789" s="46"/>
      <c r="C789" s="46" t="s">
        <v>122</v>
      </c>
      <c r="D789" s="46" t="s">
        <v>1884</v>
      </c>
      <c r="E789" s="46" t="s">
        <v>384</v>
      </c>
      <c r="F789" s="46" t="s">
        <v>380</v>
      </c>
      <c r="G789" s="46" t="s">
        <v>381</v>
      </c>
      <c r="H789" s="46" t="s">
        <v>1885</v>
      </c>
      <c r="I789" s="46" t="s">
        <v>1885</v>
      </c>
      <c r="J789" s="46" t="s">
        <v>382</v>
      </c>
      <c r="K789" s="47">
        <v>444</v>
      </c>
      <c r="L789" s="46"/>
      <c r="M789" s="46"/>
      <c r="N789" s="48" t="s">
        <v>1886</v>
      </c>
    </row>
    <row r="790" spans="1:14">
      <c r="A790" s="46" t="s">
        <v>368</v>
      </c>
      <c r="B790" s="46"/>
      <c r="C790" s="46" t="s">
        <v>122</v>
      </c>
      <c r="D790" s="46" t="s">
        <v>1884</v>
      </c>
      <c r="E790" s="46" t="s">
        <v>384</v>
      </c>
      <c r="F790" s="46" t="s">
        <v>380</v>
      </c>
      <c r="G790" s="46" t="s">
        <v>381</v>
      </c>
      <c r="H790" s="46" t="s">
        <v>1885</v>
      </c>
      <c r="I790" s="46" t="s">
        <v>1885</v>
      </c>
      <c r="J790" s="46" t="s">
        <v>382</v>
      </c>
      <c r="K790" s="47">
        <v>444</v>
      </c>
      <c r="L790" s="46"/>
      <c r="M790" s="46"/>
      <c r="N790" s="48" t="s">
        <v>1887</v>
      </c>
    </row>
    <row r="791" spans="1:14">
      <c r="A791" s="46" t="s">
        <v>368</v>
      </c>
      <c r="B791" s="46"/>
      <c r="C791" s="46" t="s">
        <v>122</v>
      </c>
      <c r="D791" s="46" t="s">
        <v>1888</v>
      </c>
      <c r="E791" s="46" t="s">
        <v>384</v>
      </c>
      <c r="F791" s="46" t="s">
        <v>380</v>
      </c>
      <c r="G791" s="46" t="s">
        <v>381</v>
      </c>
      <c r="H791" s="46" t="s">
        <v>1889</v>
      </c>
      <c r="I791" s="46" t="s">
        <v>1889</v>
      </c>
      <c r="J791" s="46" t="s">
        <v>382</v>
      </c>
      <c r="K791" s="47">
        <v>444</v>
      </c>
      <c r="L791" s="46"/>
      <c r="M791" s="46"/>
      <c r="N791" s="48" t="s">
        <v>1890</v>
      </c>
    </row>
    <row r="792" spans="1:14">
      <c r="A792" s="46" t="s">
        <v>368</v>
      </c>
      <c r="B792" s="46"/>
      <c r="C792" s="46" t="s">
        <v>122</v>
      </c>
      <c r="D792" s="46" t="s">
        <v>1888</v>
      </c>
      <c r="E792" s="46" t="s">
        <v>384</v>
      </c>
      <c r="F792" s="46" t="s">
        <v>380</v>
      </c>
      <c r="G792" s="46" t="s">
        <v>381</v>
      </c>
      <c r="H792" s="46" t="s">
        <v>1889</v>
      </c>
      <c r="I792" s="46" t="s">
        <v>1889</v>
      </c>
      <c r="J792" s="46" t="s">
        <v>382</v>
      </c>
      <c r="K792" s="47">
        <v>444</v>
      </c>
      <c r="L792" s="46"/>
      <c r="M792" s="46"/>
      <c r="N792" s="48" t="s">
        <v>1891</v>
      </c>
    </row>
    <row r="793" spans="1:14">
      <c r="A793" s="46" t="s">
        <v>368</v>
      </c>
      <c r="B793" s="46"/>
      <c r="C793" s="46" t="s">
        <v>122</v>
      </c>
      <c r="D793" s="46" t="s">
        <v>1892</v>
      </c>
      <c r="E793" s="46" t="s">
        <v>384</v>
      </c>
      <c r="F793" s="46" t="s">
        <v>380</v>
      </c>
      <c r="G793" s="46" t="s">
        <v>381</v>
      </c>
      <c r="H793" s="46" t="s">
        <v>1893</v>
      </c>
      <c r="I793" s="46" t="s">
        <v>1893</v>
      </c>
      <c r="J793" s="46" t="s">
        <v>382</v>
      </c>
      <c r="K793" s="47">
        <v>444</v>
      </c>
      <c r="L793" s="46"/>
      <c r="M793" s="46"/>
      <c r="N793" s="48" t="s">
        <v>1894</v>
      </c>
    </row>
    <row r="794" spans="1:14">
      <c r="A794" s="46" t="s">
        <v>368</v>
      </c>
      <c r="B794" s="46"/>
      <c r="C794" s="46" t="s">
        <v>122</v>
      </c>
      <c r="D794" s="46" t="s">
        <v>1892</v>
      </c>
      <c r="E794" s="46" t="s">
        <v>384</v>
      </c>
      <c r="F794" s="46" t="s">
        <v>380</v>
      </c>
      <c r="G794" s="46" t="s">
        <v>381</v>
      </c>
      <c r="H794" s="46" t="s">
        <v>1893</v>
      </c>
      <c r="I794" s="46" t="s">
        <v>1893</v>
      </c>
      <c r="J794" s="46" t="s">
        <v>382</v>
      </c>
      <c r="K794" s="47">
        <v>444</v>
      </c>
      <c r="L794" s="46"/>
      <c r="M794" s="46"/>
      <c r="N794" s="48" t="s">
        <v>1895</v>
      </c>
    </row>
    <row r="795" spans="1:14">
      <c r="A795" s="46" t="s">
        <v>368</v>
      </c>
      <c r="B795" s="46"/>
      <c r="C795" s="46" t="s">
        <v>122</v>
      </c>
      <c r="D795" s="46" t="s">
        <v>1896</v>
      </c>
      <c r="E795" s="46" t="s">
        <v>384</v>
      </c>
      <c r="F795" s="46" t="s">
        <v>380</v>
      </c>
      <c r="G795" s="46" t="s">
        <v>381</v>
      </c>
      <c r="H795" s="46" t="s">
        <v>1897</v>
      </c>
      <c r="I795" s="46" t="s">
        <v>1897</v>
      </c>
      <c r="J795" s="46" t="s">
        <v>382</v>
      </c>
      <c r="K795" s="47">
        <v>444</v>
      </c>
      <c r="L795" s="46"/>
      <c r="M795" s="46"/>
      <c r="N795" s="48" t="s">
        <v>1898</v>
      </c>
    </row>
    <row r="796" spans="1:14">
      <c r="A796" s="46" t="s">
        <v>368</v>
      </c>
      <c r="B796" s="46"/>
      <c r="C796" s="46" t="s">
        <v>122</v>
      </c>
      <c r="D796" s="46" t="s">
        <v>1896</v>
      </c>
      <c r="E796" s="46" t="s">
        <v>384</v>
      </c>
      <c r="F796" s="46" t="s">
        <v>380</v>
      </c>
      <c r="G796" s="46" t="s">
        <v>381</v>
      </c>
      <c r="H796" s="46" t="s">
        <v>1897</v>
      </c>
      <c r="I796" s="46" t="s">
        <v>1897</v>
      </c>
      <c r="J796" s="46" t="s">
        <v>382</v>
      </c>
      <c r="K796" s="47">
        <v>444</v>
      </c>
      <c r="L796" s="46"/>
      <c r="M796" s="46"/>
      <c r="N796" s="48" t="s">
        <v>1899</v>
      </c>
    </row>
    <row r="797" spans="1:14">
      <c r="A797" s="46" t="s">
        <v>368</v>
      </c>
      <c r="B797" s="46"/>
      <c r="C797" s="46" t="s">
        <v>122</v>
      </c>
      <c r="D797" s="46" t="s">
        <v>1900</v>
      </c>
      <c r="E797" s="46" t="s">
        <v>384</v>
      </c>
      <c r="F797" s="46" t="s">
        <v>380</v>
      </c>
      <c r="G797" s="46" t="s">
        <v>381</v>
      </c>
      <c r="H797" s="46" t="s">
        <v>1901</v>
      </c>
      <c r="I797" s="46" t="s">
        <v>1901</v>
      </c>
      <c r="J797" s="46" t="s">
        <v>382</v>
      </c>
      <c r="K797" s="47">
        <v>444</v>
      </c>
      <c r="L797" s="46"/>
      <c r="M797" s="46"/>
      <c r="N797" s="48" t="s">
        <v>1902</v>
      </c>
    </row>
    <row r="798" spans="1:14">
      <c r="A798" s="46" t="s">
        <v>368</v>
      </c>
      <c r="B798" s="46"/>
      <c r="C798" s="46" t="s">
        <v>122</v>
      </c>
      <c r="D798" s="46" t="s">
        <v>1900</v>
      </c>
      <c r="E798" s="46" t="s">
        <v>384</v>
      </c>
      <c r="F798" s="46" t="s">
        <v>380</v>
      </c>
      <c r="G798" s="46" t="s">
        <v>381</v>
      </c>
      <c r="H798" s="46" t="s">
        <v>1901</v>
      </c>
      <c r="I798" s="46" t="s">
        <v>1901</v>
      </c>
      <c r="J798" s="46" t="s">
        <v>382</v>
      </c>
      <c r="K798" s="47">
        <v>444</v>
      </c>
      <c r="L798" s="46"/>
      <c r="M798" s="46"/>
      <c r="N798" s="48" t="s">
        <v>1903</v>
      </c>
    </row>
    <row r="799" spans="1:14">
      <c r="A799" s="46" t="s">
        <v>368</v>
      </c>
      <c r="B799" s="46"/>
      <c r="C799" s="46" t="s">
        <v>122</v>
      </c>
      <c r="D799" s="46" t="s">
        <v>1904</v>
      </c>
      <c r="E799" s="46" t="s">
        <v>384</v>
      </c>
      <c r="F799" s="46" t="s">
        <v>380</v>
      </c>
      <c r="G799" s="46" t="s">
        <v>381</v>
      </c>
      <c r="H799" s="46" t="s">
        <v>1905</v>
      </c>
      <c r="I799" s="46" t="s">
        <v>1905</v>
      </c>
      <c r="J799" s="46" t="s">
        <v>382</v>
      </c>
      <c r="K799" s="47">
        <v>444</v>
      </c>
      <c r="L799" s="46"/>
      <c r="M799" s="46"/>
      <c r="N799" s="48" t="s">
        <v>1906</v>
      </c>
    </row>
    <row r="800" spans="1:14">
      <c r="A800" s="46" t="s">
        <v>368</v>
      </c>
      <c r="B800" s="46"/>
      <c r="C800" s="46" t="s">
        <v>122</v>
      </c>
      <c r="D800" s="46" t="s">
        <v>1904</v>
      </c>
      <c r="E800" s="46" t="s">
        <v>384</v>
      </c>
      <c r="F800" s="46" t="s">
        <v>380</v>
      </c>
      <c r="G800" s="46" t="s">
        <v>381</v>
      </c>
      <c r="H800" s="46" t="s">
        <v>1905</v>
      </c>
      <c r="I800" s="46" t="s">
        <v>1905</v>
      </c>
      <c r="J800" s="46" t="s">
        <v>382</v>
      </c>
      <c r="K800" s="47">
        <v>444</v>
      </c>
      <c r="L800" s="46"/>
      <c r="M800" s="46"/>
      <c r="N800" s="48" t="s">
        <v>1907</v>
      </c>
    </row>
    <row r="801" spans="1:14">
      <c r="A801" s="46" t="s">
        <v>368</v>
      </c>
      <c r="B801" s="46"/>
      <c r="C801" s="46" t="s">
        <v>122</v>
      </c>
      <c r="D801" s="46" t="s">
        <v>1908</v>
      </c>
      <c r="E801" s="46" t="s">
        <v>384</v>
      </c>
      <c r="F801" s="46" t="s">
        <v>380</v>
      </c>
      <c r="G801" s="46" t="s">
        <v>381</v>
      </c>
      <c r="H801" s="46" t="s">
        <v>1909</v>
      </c>
      <c r="I801" s="46" t="s">
        <v>1909</v>
      </c>
      <c r="J801" s="46" t="s">
        <v>382</v>
      </c>
      <c r="K801" s="47">
        <v>444</v>
      </c>
      <c r="L801" s="46"/>
      <c r="M801" s="46"/>
      <c r="N801" s="48" t="s">
        <v>1910</v>
      </c>
    </row>
    <row r="802" spans="1:14">
      <c r="A802" s="46" t="s">
        <v>368</v>
      </c>
      <c r="B802" s="46"/>
      <c r="C802" s="46" t="s">
        <v>122</v>
      </c>
      <c r="D802" s="46" t="s">
        <v>1908</v>
      </c>
      <c r="E802" s="46" t="s">
        <v>384</v>
      </c>
      <c r="F802" s="46" t="s">
        <v>380</v>
      </c>
      <c r="G802" s="46" t="s">
        <v>381</v>
      </c>
      <c r="H802" s="46" t="s">
        <v>1909</v>
      </c>
      <c r="I802" s="46" t="s">
        <v>1909</v>
      </c>
      <c r="J802" s="46" t="s">
        <v>382</v>
      </c>
      <c r="K802" s="47">
        <v>444</v>
      </c>
      <c r="L802" s="46"/>
      <c r="M802" s="46"/>
      <c r="N802" s="48" t="s">
        <v>1911</v>
      </c>
    </row>
    <row r="803" spans="1:14">
      <c r="A803" s="46" t="s">
        <v>368</v>
      </c>
      <c r="B803" s="46"/>
      <c r="C803" s="46" t="s">
        <v>122</v>
      </c>
      <c r="D803" s="46" t="s">
        <v>1912</v>
      </c>
      <c r="E803" s="46" t="s">
        <v>384</v>
      </c>
      <c r="F803" s="46" t="s">
        <v>380</v>
      </c>
      <c r="G803" s="46" t="s">
        <v>381</v>
      </c>
      <c r="H803" s="46" t="s">
        <v>1913</v>
      </c>
      <c r="I803" s="46" t="s">
        <v>1913</v>
      </c>
      <c r="J803" s="46" t="s">
        <v>382</v>
      </c>
      <c r="K803" s="47">
        <v>445</v>
      </c>
      <c r="L803" s="46"/>
      <c r="M803" s="46"/>
      <c r="N803" s="48" t="s">
        <v>1914</v>
      </c>
    </row>
    <row r="804" spans="1:14">
      <c r="A804" s="46" t="s">
        <v>368</v>
      </c>
      <c r="B804" s="46"/>
      <c r="C804" s="46" t="s">
        <v>122</v>
      </c>
      <c r="D804" s="46" t="s">
        <v>1912</v>
      </c>
      <c r="E804" s="46" t="s">
        <v>384</v>
      </c>
      <c r="F804" s="46" t="s">
        <v>380</v>
      </c>
      <c r="G804" s="46" t="s">
        <v>381</v>
      </c>
      <c r="H804" s="46" t="s">
        <v>1913</v>
      </c>
      <c r="I804" s="46" t="s">
        <v>1913</v>
      </c>
      <c r="J804" s="46" t="s">
        <v>382</v>
      </c>
      <c r="K804" s="47">
        <v>445</v>
      </c>
      <c r="L804" s="46"/>
      <c r="M804" s="46"/>
      <c r="N804" s="48" t="s">
        <v>1915</v>
      </c>
    </row>
    <row r="805" spans="1:14">
      <c r="A805" s="46" t="s">
        <v>368</v>
      </c>
      <c r="B805" s="46"/>
      <c r="C805" s="46" t="s">
        <v>122</v>
      </c>
      <c r="D805" s="46" t="s">
        <v>1916</v>
      </c>
      <c r="E805" s="46" t="s">
        <v>384</v>
      </c>
      <c r="F805" s="46" t="s">
        <v>380</v>
      </c>
      <c r="G805" s="46" t="s">
        <v>381</v>
      </c>
      <c r="H805" s="46" t="s">
        <v>1917</v>
      </c>
      <c r="I805" s="46" t="s">
        <v>1917</v>
      </c>
      <c r="J805" s="46" t="s">
        <v>382</v>
      </c>
      <c r="K805" s="47">
        <v>445</v>
      </c>
      <c r="L805" s="46"/>
      <c r="M805" s="46"/>
      <c r="N805" s="48" t="s">
        <v>1918</v>
      </c>
    </row>
    <row r="806" spans="1:14">
      <c r="A806" s="46" t="s">
        <v>368</v>
      </c>
      <c r="B806" s="46"/>
      <c r="C806" s="46" t="s">
        <v>122</v>
      </c>
      <c r="D806" s="46" t="s">
        <v>1916</v>
      </c>
      <c r="E806" s="46" t="s">
        <v>384</v>
      </c>
      <c r="F806" s="46" t="s">
        <v>380</v>
      </c>
      <c r="G806" s="46" t="s">
        <v>381</v>
      </c>
      <c r="H806" s="46" t="s">
        <v>1917</v>
      </c>
      <c r="I806" s="46" t="s">
        <v>1917</v>
      </c>
      <c r="J806" s="46" t="s">
        <v>382</v>
      </c>
      <c r="K806" s="47">
        <v>445</v>
      </c>
      <c r="L806" s="46"/>
      <c r="M806" s="46"/>
      <c r="N806" s="48" t="s">
        <v>1919</v>
      </c>
    </row>
    <row r="807" spans="1:14">
      <c r="A807" s="46" t="s">
        <v>368</v>
      </c>
      <c r="B807" s="46"/>
      <c r="C807" s="46" t="s">
        <v>122</v>
      </c>
      <c r="D807" s="46" t="s">
        <v>1920</v>
      </c>
      <c r="E807" s="46" t="s">
        <v>384</v>
      </c>
      <c r="F807" s="46" t="s">
        <v>380</v>
      </c>
      <c r="G807" s="46" t="s">
        <v>381</v>
      </c>
      <c r="H807" s="46" t="s">
        <v>1921</v>
      </c>
      <c r="I807" s="46" t="s">
        <v>1921</v>
      </c>
      <c r="J807" s="46" t="s">
        <v>382</v>
      </c>
      <c r="K807" s="47">
        <v>445</v>
      </c>
      <c r="L807" s="46"/>
      <c r="M807" s="46"/>
      <c r="N807" s="48" t="s">
        <v>1922</v>
      </c>
    </row>
    <row r="808" spans="1:14">
      <c r="A808" s="46" t="s">
        <v>368</v>
      </c>
      <c r="B808" s="46"/>
      <c r="C808" s="46" t="s">
        <v>122</v>
      </c>
      <c r="D808" s="46" t="s">
        <v>1920</v>
      </c>
      <c r="E808" s="46" t="s">
        <v>384</v>
      </c>
      <c r="F808" s="46" t="s">
        <v>380</v>
      </c>
      <c r="G808" s="46" t="s">
        <v>381</v>
      </c>
      <c r="H808" s="46" t="s">
        <v>1921</v>
      </c>
      <c r="I808" s="46" t="s">
        <v>1921</v>
      </c>
      <c r="J808" s="46" t="s">
        <v>382</v>
      </c>
      <c r="K808" s="47">
        <v>445</v>
      </c>
      <c r="L808" s="46"/>
      <c r="M808" s="46"/>
      <c r="N808" s="48" t="s">
        <v>1923</v>
      </c>
    </row>
    <row r="809" spans="1:14">
      <c r="A809" s="46" t="s">
        <v>368</v>
      </c>
      <c r="B809" s="46"/>
      <c r="C809" s="46" t="s">
        <v>122</v>
      </c>
      <c r="D809" s="46" t="s">
        <v>1924</v>
      </c>
      <c r="E809" s="46" t="s">
        <v>384</v>
      </c>
      <c r="F809" s="46" t="s">
        <v>380</v>
      </c>
      <c r="G809" s="46" t="s">
        <v>381</v>
      </c>
      <c r="H809" s="46" t="s">
        <v>1925</v>
      </c>
      <c r="I809" s="46" t="s">
        <v>1925</v>
      </c>
      <c r="J809" s="46" t="s">
        <v>382</v>
      </c>
      <c r="K809" s="47">
        <v>445</v>
      </c>
      <c r="L809" s="46"/>
      <c r="M809" s="46"/>
      <c r="N809" s="48" t="s">
        <v>1926</v>
      </c>
    </row>
    <row r="810" spans="1:14">
      <c r="A810" s="46" t="s">
        <v>368</v>
      </c>
      <c r="B810" s="46"/>
      <c r="C810" s="46" t="s">
        <v>122</v>
      </c>
      <c r="D810" s="46" t="s">
        <v>1924</v>
      </c>
      <c r="E810" s="46" t="s">
        <v>384</v>
      </c>
      <c r="F810" s="46" t="s">
        <v>380</v>
      </c>
      <c r="G810" s="46" t="s">
        <v>381</v>
      </c>
      <c r="H810" s="46" t="s">
        <v>1925</v>
      </c>
      <c r="I810" s="46" t="s">
        <v>1925</v>
      </c>
      <c r="J810" s="46" t="s">
        <v>382</v>
      </c>
      <c r="K810" s="47">
        <v>445</v>
      </c>
      <c r="L810" s="46"/>
      <c r="M810" s="46"/>
      <c r="N810" s="48" t="s">
        <v>1927</v>
      </c>
    </row>
    <row r="811" spans="1:14">
      <c r="A811" s="46" t="s">
        <v>368</v>
      </c>
      <c r="B811" s="46"/>
      <c r="C811" s="46" t="s">
        <v>122</v>
      </c>
      <c r="D811" s="46" t="s">
        <v>1928</v>
      </c>
      <c r="E811" s="46" t="s">
        <v>384</v>
      </c>
      <c r="F811" s="46" t="s">
        <v>380</v>
      </c>
      <c r="G811" s="46" t="s">
        <v>381</v>
      </c>
      <c r="H811" s="46" t="s">
        <v>1929</v>
      </c>
      <c r="I811" s="46" t="s">
        <v>1929</v>
      </c>
      <c r="J811" s="46" t="s">
        <v>382</v>
      </c>
      <c r="K811" s="47">
        <v>445</v>
      </c>
      <c r="L811" s="46"/>
      <c r="M811" s="46"/>
      <c r="N811" s="48" t="s">
        <v>1930</v>
      </c>
    </row>
    <row r="812" spans="1:14">
      <c r="A812" s="46" t="s">
        <v>368</v>
      </c>
      <c r="B812" s="46"/>
      <c r="C812" s="46" t="s">
        <v>122</v>
      </c>
      <c r="D812" s="46" t="s">
        <v>1928</v>
      </c>
      <c r="E812" s="46" t="s">
        <v>384</v>
      </c>
      <c r="F812" s="46" t="s">
        <v>380</v>
      </c>
      <c r="G812" s="46" t="s">
        <v>381</v>
      </c>
      <c r="H812" s="46" t="s">
        <v>1929</v>
      </c>
      <c r="I812" s="46" t="s">
        <v>1929</v>
      </c>
      <c r="J812" s="46" t="s">
        <v>382</v>
      </c>
      <c r="K812" s="47">
        <v>445</v>
      </c>
      <c r="L812" s="46"/>
      <c r="M812" s="46"/>
      <c r="N812" s="48" t="s">
        <v>1931</v>
      </c>
    </row>
    <row r="813" spans="1:14">
      <c r="A813" s="46" t="s">
        <v>368</v>
      </c>
      <c r="B813" s="46"/>
      <c r="C813" s="46" t="s">
        <v>122</v>
      </c>
      <c r="D813" s="46" t="s">
        <v>1932</v>
      </c>
      <c r="E813" s="46" t="s">
        <v>384</v>
      </c>
      <c r="F813" s="46" t="s">
        <v>380</v>
      </c>
      <c r="G813" s="46" t="s">
        <v>381</v>
      </c>
      <c r="H813" s="46" t="s">
        <v>1933</v>
      </c>
      <c r="I813" s="46" t="s">
        <v>1933</v>
      </c>
      <c r="J813" s="46" t="s">
        <v>382</v>
      </c>
      <c r="K813" s="47">
        <v>445</v>
      </c>
      <c r="L813" s="46"/>
      <c r="M813" s="46"/>
      <c r="N813" s="48" t="s">
        <v>1934</v>
      </c>
    </row>
    <row r="814" spans="1:14">
      <c r="A814" s="46" t="s">
        <v>368</v>
      </c>
      <c r="B814" s="46"/>
      <c r="C814" s="46" t="s">
        <v>122</v>
      </c>
      <c r="D814" s="46" t="s">
        <v>1932</v>
      </c>
      <c r="E814" s="46" t="s">
        <v>384</v>
      </c>
      <c r="F814" s="46" t="s">
        <v>380</v>
      </c>
      <c r="G814" s="46" t="s">
        <v>381</v>
      </c>
      <c r="H814" s="46" t="s">
        <v>1933</v>
      </c>
      <c r="I814" s="46" t="s">
        <v>1933</v>
      </c>
      <c r="J814" s="46" t="s">
        <v>382</v>
      </c>
      <c r="K814" s="47">
        <v>445</v>
      </c>
      <c r="L814" s="46"/>
      <c r="M814" s="46"/>
      <c r="N814" s="48" t="s">
        <v>1935</v>
      </c>
    </row>
    <row r="815" spans="1:14">
      <c r="A815" s="46" t="s">
        <v>368</v>
      </c>
      <c r="B815" s="46"/>
      <c r="C815" s="46" t="s">
        <v>122</v>
      </c>
      <c r="D815" s="46" t="s">
        <v>1936</v>
      </c>
      <c r="E815" s="46" t="s">
        <v>384</v>
      </c>
      <c r="F815" s="46" t="s">
        <v>380</v>
      </c>
      <c r="G815" s="46" t="s">
        <v>381</v>
      </c>
      <c r="H815" s="46" t="s">
        <v>1937</v>
      </c>
      <c r="I815" s="46" t="s">
        <v>1937</v>
      </c>
      <c r="J815" s="46" t="s">
        <v>382</v>
      </c>
      <c r="K815" s="47">
        <v>445</v>
      </c>
      <c r="L815" s="46"/>
      <c r="M815" s="46"/>
      <c r="N815" s="48" t="s">
        <v>1938</v>
      </c>
    </row>
    <row r="816" spans="1:14">
      <c r="A816" s="46" t="s">
        <v>368</v>
      </c>
      <c r="B816" s="46"/>
      <c r="C816" s="46" t="s">
        <v>122</v>
      </c>
      <c r="D816" s="46" t="s">
        <v>1936</v>
      </c>
      <c r="E816" s="46" t="s">
        <v>384</v>
      </c>
      <c r="F816" s="46" t="s">
        <v>380</v>
      </c>
      <c r="G816" s="46" t="s">
        <v>381</v>
      </c>
      <c r="H816" s="46" t="s">
        <v>1937</v>
      </c>
      <c r="I816" s="46" t="s">
        <v>1937</v>
      </c>
      <c r="J816" s="46" t="s">
        <v>382</v>
      </c>
      <c r="K816" s="47">
        <v>445</v>
      </c>
      <c r="L816" s="46"/>
      <c r="M816" s="46"/>
      <c r="N816" s="48" t="s">
        <v>1939</v>
      </c>
    </row>
    <row r="817" spans="1:14">
      <c r="A817" s="46" t="s">
        <v>368</v>
      </c>
      <c r="B817" s="46"/>
      <c r="C817" s="46" t="s">
        <v>122</v>
      </c>
      <c r="D817" s="46" t="s">
        <v>1940</v>
      </c>
      <c r="E817" s="46" t="s">
        <v>384</v>
      </c>
      <c r="F817" s="46" t="s">
        <v>380</v>
      </c>
      <c r="G817" s="46" t="s">
        <v>381</v>
      </c>
      <c r="H817" s="46" t="s">
        <v>1941</v>
      </c>
      <c r="I817" s="46" t="s">
        <v>1941</v>
      </c>
      <c r="J817" s="46" t="s">
        <v>382</v>
      </c>
      <c r="K817" s="47">
        <v>445</v>
      </c>
      <c r="L817" s="46"/>
      <c r="M817" s="46"/>
      <c r="N817" s="48" t="s">
        <v>1942</v>
      </c>
    </row>
    <row r="818" spans="1:14">
      <c r="A818" s="46" t="s">
        <v>368</v>
      </c>
      <c r="B818" s="46"/>
      <c r="C818" s="46" t="s">
        <v>122</v>
      </c>
      <c r="D818" s="46" t="s">
        <v>1940</v>
      </c>
      <c r="E818" s="46" t="s">
        <v>384</v>
      </c>
      <c r="F818" s="46" t="s">
        <v>380</v>
      </c>
      <c r="G818" s="46" t="s">
        <v>381</v>
      </c>
      <c r="H818" s="46" t="s">
        <v>1941</v>
      </c>
      <c r="I818" s="46" t="s">
        <v>1941</v>
      </c>
      <c r="J818" s="46" t="s">
        <v>382</v>
      </c>
      <c r="K818" s="47">
        <v>445</v>
      </c>
      <c r="L818" s="46"/>
      <c r="M818" s="46"/>
      <c r="N818" s="48" t="s">
        <v>1943</v>
      </c>
    </row>
    <row r="819" spans="1:14">
      <c r="A819" s="46" t="s">
        <v>368</v>
      </c>
      <c r="B819" s="46"/>
      <c r="C819" s="46" t="s">
        <v>122</v>
      </c>
      <c r="D819" s="46" t="s">
        <v>1944</v>
      </c>
      <c r="E819" s="46" t="s">
        <v>384</v>
      </c>
      <c r="F819" s="46" t="s">
        <v>380</v>
      </c>
      <c r="G819" s="46" t="s">
        <v>381</v>
      </c>
      <c r="H819" s="46" t="s">
        <v>1945</v>
      </c>
      <c r="I819" s="46" t="s">
        <v>1945</v>
      </c>
      <c r="J819" s="46" t="s">
        <v>382</v>
      </c>
      <c r="K819" s="47">
        <v>445</v>
      </c>
      <c r="L819" s="46"/>
      <c r="M819" s="46"/>
      <c r="N819" s="48" t="s">
        <v>1946</v>
      </c>
    </row>
    <row r="820" spans="1:14">
      <c r="A820" s="46" t="s">
        <v>368</v>
      </c>
      <c r="B820" s="46"/>
      <c r="C820" s="46" t="s">
        <v>122</v>
      </c>
      <c r="D820" s="46" t="s">
        <v>1944</v>
      </c>
      <c r="E820" s="46" t="s">
        <v>384</v>
      </c>
      <c r="F820" s="46" t="s">
        <v>380</v>
      </c>
      <c r="G820" s="46" t="s">
        <v>381</v>
      </c>
      <c r="H820" s="46" t="s">
        <v>1945</v>
      </c>
      <c r="I820" s="46" t="s">
        <v>1945</v>
      </c>
      <c r="J820" s="46" t="s">
        <v>382</v>
      </c>
      <c r="K820" s="47">
        <v>445</v>
      </c>
      <c r="L820" s="46"/>
      <c r="M820" s="46"/>
      <c r="N820" s="48" t="s">
        <v>1947</v>
      </c>
    </row>
    <row r="821" spans="1:14">
      <c r="A821" s="46" t="s">
        <v>368</v>
      </c>
      <c r="B821" s="46"/>
      <c r="C821" s="46" t="s">
        <v>122</v>
      </c>
      <c r="D821" s="46" t="s">
        <v>1948</v>
      </c>
      <c r="E821" s="46" t="s">
        <v>384</v>
      </c>
      <c r="F821" s="46" t="s">
        <v>380</v>
      </c>
      <c r="G821" s="46" t="s">
        <v>381</v>
      </c>
      <c r="H821" s="46" t="s">
        <v>1949</v>
      </c>
      <c r="I821" s="46" t="s">
        <v>1949</v>
      </c>
      <c r="J821" s="46" t="s">
        <v>382</v>
      </c>
      <c r="K821" s="47">
        <v>445</v>
      </c>
      <c r="L821" s="46"/>
      <c r="M821" s="46"/>
      <c r="N821" s="48" t="s">
        <v>1950</v>
      </c>
    </row>
    <row r="822" spans="1:14">
      <c r="A822" s="46" t="s">
        <v>368</v>
      </c>
      <c r="B822" s="46"/>
      <c r="C822" s="46" t="s">
        <v>122</v>
      </c>
      <c r="D822" s="46" t="s">
        <v>1948</v>
      </c>
      <c r="E822" s="46" t="s">
        <v>384</v>
      </c>
      <c r="F822" s="46" t="s">
        <v>380</v>
      </c>
      <c r="G822" s="46" t="s">
        <v>381</v>
      </c>
      <c r="H822" s="46" t="s">
        <v>1949</v>
      </c>
      <c r="I822" s="46" t="s">
        <v>1949</v>
      </c>
      <c r="J822" s="46" t="s">
        <v>382</v>
      </c>
      <c r="K822" s="47">
        <v>445</v>
      </c>
      <c r="L822" s="46"/>
      <c r="M822" s="46"/>
      <c r="N822" s="48" t="s">
        <v>1951</v>
      </c>
    </row>
    <row r="823" spans="1:14">
      <c r="A823" s="46" t="s">
        <v>368</v>
      </c>
      <c r="B823" s="46"/>
      <c r="C823" s="46" t="s">
        <v>122</v>
      </c>
      <c r="D823" s="46" t="s">
        <v>1952</v>
      </c>
      <c r="E823" s="46" t="s">
        <v>384</v>
      </c>
      <c r="F823" s="46" t="s">
        <v>380</v>
      </c>
      <c r="G823" s="46" t="s">
        <v>381</v>
      </c>
      <c r="H823" s="46" t="s">
        <v>1953</v>
      </c>
      <c r="I823" s="46" t="s">
        <v>1953</v>
      </c>
      <c r="J823" s="46" t="s">
        <v>382</v>
      </c>
      <c r="K823" s="47">
        <v>445</v>
      </c>
      <c r="L823" s="46"/>
      <c r="M823" s="46"/>
      <c r="N823" s="48" t="s">
        <v>1954</v>
      </c>
    </row>
    <row r="824" spans="1:14">
      <c r="A824" s="46" t="s">
        <v>368</v>
      </c>
      <c r="B824" s="46"/>
      <c r="C824" s="46" t="s">
        <v>122</v>
      </c>
      <c r="D824" s="46" t="s">
        <v>1952</v>
      </c>
      <c r="E824" s="46" t="s">
        <v>384</v>
      </c>
      <c r="F824" s="46" t="s">
        <v>380</v>
      </c>
      <c r="G824" s="46" t="s">
        <v>381</v>
      </c>
      <c r="H824" s="46" t="s">
        <v>1953</v>
      </c>
      <c r="I824" s="46" t="s">
        <v>1953</v>
      </c>
      <c r="J824" s="46" t="s">
        <v>382</v>
      </c>
      <c r="K824" s="47">
        <v>445</v>
      </c>
      <c r="L824" s="46"/>
      <c r="M824" s="46"/>
      <c r="N824" s="48" t="s">
        <v>1955</v>
      </c>
    </row>
    <row r="825" spans="1:14">
      <c r="A825" s="46" t="s">
        <v>368</v>
      </c>
      <c r="B825" s="46"/>
      <c r="C825" s="46" t="s">
        <v>122</v>
      </c>
      <c r="D825" s="46" t="s">
        <v>1956</v>
      </c>
      <c r="E825" s="46" t="s">
        <v>384</v>
      </c>
      <c r="F825" s="46" t="s">
        <v>380</v>
      </c>
      <c r="G825" s="46" t="s">
        <v>381</v>
      </c>
      <c r="H825" s="46" t="s">
        <v>1957</v>
      </c>
      <c r="I825" s="46" t="s">
        <v>1957</v>
      </c>
      <c r="J825" s="46" t="s">
        <v>382</v>
      </c>
      <c r="K825" s="47">
        <v>445</v>
      </c>
      <c r="L825" s="46"/>
      <c r="M825" s="46"/>
      <c r="N825" s="48" t="s">
        <v>1958</v>
      </c>
    </row>
    <row r="826" spans="1:14">
      <c r="A826" s="46" t="s">
        <v>368</v>
      </c>
      <c r="B826" s="46"/>
      <c r="C826" s="46" t="s">
        <v>122</v>
      </c>
      <c r="D826" s="46" t="s">
        <v>1956</v>
      </c>
      <c r="E826" s="46" t="s">
        <v>384</v>
      </c>
      <c r="F826" s="46" t="s">
        <v>380</v>
      </c>
      <c r="G826" s="46" t="s">
        <v>381</v>
      </c>
      <c r="H826" s="46" t="s">
        <v>1957</v>
      </c>
      <c r="I826" s="46" t="s">
        <v>1957</v>
      </c>
      <c r="J826" s="46" t="s">
        <v>382</v>
      </c>
      <c r="K826" s="47">
        <v>445</v>
      </c>
      <c r="L826" s="46"/>
      <c r="M826" s="46"/>
      <c r="N826" s="48" t="s">
        <v>1959</v>
      </c>
    </row>
    <row r="827" spans="1:14">
      <c r="A827" s="46" t="s">
        <v>368</v>
      </c>
      <c r="B827" s="46"/>
      <c r="C827" s="46" t="s">
        <v>122</v>
      </c>
      <c r="D827" s="46" t="s">
        <v>1960</v>
      </c>
      <c r="E827" s="46" t="s">
        <v>384</v>
      </c>
      <c r="F827" s="46" t="s">
        <v>380</v>
      </c>
      <c r="G827" s="46" t="s">
        <v>381</v>
      </c>
      <c r="H827" s="46" t="s">
        <v>1961</v>
      </c>
      <c r="I827" s="46" t="s">
        <v>1961</v>
      </c>
      <c r="J827" s="46" t="s">
        <v>382</v>
      </c>
      <c r="K827" s="47">
        <v>445</v>
      </c>
      <c r="L827" s="46"/>
      <c r="M827" s="46"/>
      <c r="N827" s="48" t="s">
        <v>1962</v>
      </c>
    </row>
    <row r="828" spans="1:14">
      <c r="A828" s="46" t="s">
        <v>368</v>
      </c>
      <c r="B828" s="46"/>
      <c r="C828" s="46" t="s">
        <v>122</v>
      </c>
      <c r="D828" s="46" t="s">
        <v>1960</v>
      </c>
      <c r="E828" s="46" t="s">
        <v>384</v>
      </c>
      <c r="F828" s="46" t="s">
        <v>380</v>
      </c>
      <c r="G828" s="46" t="s">
        <v>381</v>
      </c>
      <c r="H828" s="46" t="s">
        <v>1961</v>
      </c>
      <c r="I828" s="46" t="s">
        <v>1961</v>
      </c>
      <c r="J828" s="46" t="s">
        <v>382</v>
      </c>
      <c r="K828" s="47">
        <v>445</v>
      </c>
      <c r="L828" s="46"/>
      <c r="M828" s="46"/>
      <c r="N828" s="48" t="s">
        <v>1963</v>
      </c>
    </row>
    <row r="829" spans="1:14">
      <c r="A829" s="46" t="s">
        <v>368</v>
      </c>
      <c r="B829" s="46"/>
      <c r="C829" s="46" t="s">
        <v>122</v>
      </c>
      <c r="D829" s="46" t="s">
        <v>1964</v>
      </c>
      <c r="E829" s="46" t="s">
        <v>384</v>
      </c>
      <c r="F829" s="46" t="s">
        <v>380</v>
      </c>
      <c r="G829" s="46" t="s">
        <v>381</v>
      </c>
      <c r="H829" s="46" t="s">
        <v>1965</v>
      </c>
      <c r="I829" s="46" t="s">
        <v>1965</v>
      </c>
      <c r="J829" s="46" t="s">
        <v>382</v>
      </c>
      <c r="K829" s="47">
        <v>445</v>
      </c>
      <c r="L829" s="46"/>
      <c r="M829" s="46"/>
      <c r="N829" s="48" t="s">
        <v>1966</v>
      </c>
    </row>
    <row r="830" spans="1:14">
      <c r="A830" s="46" t="s">
        <v>368</v>
      </c>
      <c r="B830" s="46"/>
      <c r="C830" s="46" t="s">
        <v>122</v>
      </c>
      <c r="D830" s="46" t="s">
        <v>1964</v>
      </c>
      <c r="E830" s="46" t="s">
        <v>384</v>
      </c>
      <c r="F830" s="46" t="s">
        <v>380</v>
      </c>
      <c r="G830" s="46" t="s">
        <v>381</v>
      </c>
      <c r="H830" s="46" t="s">
        <v>1965</v>
      </c>
      <c r="I830" s="46" t="s">
        <v>1965</v>
      </c>
      <c r="J830" s="46" t="s">
        <v>382</v>
      </c>
      <c r="K830" s="47">
        <v>445</v>
      </c>
      <c r="L830" s="46"/>
      <c r="M830" s="46"/>
      <c r="N830" s="48" t="s">
        <v>1967</v>
      </c>
    </row>
    <row r="831" spans="1:14">
      <c r="A831" s="46" t="s">
        <v>368</v>
      </c>
      <c r="B831" s="46"/>
      <c r="C831" s="46" t="s">
        <v>122</v>
      </c>
      <c r="D831" s="46" t="s">
        <v>1968</v>
      </c>
      <c r="E831" s="46" t="s">
        <v>384</v>
      </c>
      <c r="F831" s="46" t="s">
        <v>380</v>
      </c>
      <c r="G831" s="46" t="s">
        <v>381</v>
      </c>
      <c r="H831" s="46" t="s">
        <v>1969</v>
      </c>
      <c r="I831" s="46" t="s">
        <v>1969</v>
      </c>
      <c r="J831" s="46" t="s">
        <v>382</v>
      </c>
      <c r="K831" s="47">
        <v>445</v>
      </c>
      <c r="L831" s="46"/>
      <c r="M831" s="46"/>
      <c r="N831" s="48" t="s">
        <v>1970</v>
      </c>
    </row>
    <row r="832" spans="1:14">
      <c r="A832" s="46" t="s">
        <v>368</v>
      </c>
      <c r="B832" s="46"/>
      <c r="C832" s="46" t="s">
        <v>122</v>
      </c>
      <c r="D832" s="46" t="s">
        <v>1968</v>
      </c>
      <c r="E832" s="46" t="s">
        <v>384</v>
      </c>
      <c r="F832" s="46" t="s">
        <v>380</v>
      </c>
      <c r="G832" s="46" t="s">
        <v>381</v>
      </c>
      <c r="H832" s="46" t="s">
        <v>1969</v>
      </c>
      <c r="I832" s="46" t="s">
        <v>1969</v>
      </c>
      <c r="J832" s="46" t="s">
        <v>382</v>
      </c>
      <c r="K832" s="47">
        <v>445</v>
      </c>
      <c r="L832" s="46"/>
      <c r="M832" s="46"/>
      <c r="N832" s="48" t="s">
        <v>1971</v>
      </c>
    </row>
    <row r="833" spans="1:14">
      <c r="A833" s="46" t="s">
        <v>368</v>
      </c>
      <c r="B833" s="46"/>
      <c r="C833" s="46" t="s">
        <v>122</v>
      </c>
      <c r="D833" s="46" t="s">
        <v>1972</v>
      </c>
      <c r="E833" s="46" t="s">
        <v>384</v>
      </c>
      <c r="F833" s="46" t="s">
        <v>380</v>
      </c>
      <c r="G833" s="46" t="s">
        <v>381</v>
      </c>
      <c r="H833" s="46" t="s">
        <v>1973</v>
      </c>
      <c r="I833" s="46" t="s">
        <v>1973</v>
      </c>
      <c r="J833" s="46" t="s">
        <v>382</v>
      </c>
      <c r="K833" s="47">
        <v>445</v>
      </c>
      <c r="L833" s="46"/>
      <c r="M833" s="46"/>
      <c r="N833" s="48" t="s">
        <v>1974</v>
      </c>
    </row>
    <row r="834" spans="1:14">
      <c r="A834" s="46" t="s">
        <v>368</v>
      </c>
      <c r="B834" s="46"/>
      <c r="C834" s="46" t="s">
        <v>122</v>
      </c>
      <c r="D834" s="46" t="s">
        <v>1972</v>
      </c>
      <c r="E834" s="46" t="s">
        <v>384</v>
      </c>
      <c r="F834" s="46" t="s">
        <v>380</v>
      </c>
      <c r="G834" s="46" t="s">
        <v>381</v>
      </c>
      <c r="H834" s="46" t="s">
        <v>1973</v>
      </c>
      <c r="I834" s="46" t="s">
        <v>1973</v>
      </c>
      <c r="J834" s="46" t="s">
        <v>382</v>
      </c>
      <c r="K834" s="47">
        <v>445</v>
      </c>
      <c r="L834" s="46"/>
      <c r="M834" s="46"/>
      <c r="N834" s="48" t="s">
        <v>1975</v>
      </c>
    </row>
    <row r="835" spans="1:14">
      <c r="A835" s="46" t="s">
        <v>368</v>
      </c>
      <c r="B835" s="46"/>
      <c r="C835" s="46" t="s">
        <v>122</v>
      </c>
      <c r="D835" s="46" t="s">
        <v>1976</v>
      </c>
      <c r="E835" s="46" t="s">
        <v>384</v>
      </c>
      <c r="F835" s="46" t="s">
        <v>380</v>
      </c>
      <c r="G835" s="46" t="s">
        <v>381</v>
      </c>
      <c r="H835" s="46" t="s">
        <v>1977</v>
      </c>
      <c r="I835" s="46" t="s">
        <v>1977</v>
      </c>
      <c r="J835" s="46" t="s">
        <v>382</v>
      </c>
      <c r="K835" s="47">
        <v>445</v>
      </c>
      <c r="L835" s="46"/>
      <c r="M835" s="46"/>
      <c r="N835" s="48" t="s">
        <v>1978</v>
      </c>
    </row>
    <row r="836" spans="1:14">
      <c r="A836" s="46" t="s">
        <v>368</v>
      </c>
      <c r="B836" s="46"/>
      <c r="C836" s="46" t="s">
        <v>122</v>
      </c>
      <c r="D836" s="46" t="s">
        <v>1976</v>
      </c>
      <c r="E836" s="46" t="s">
        <v>384</v>
      </c>
      <c r="F836" s="46" t="s">
        <v>380</v>
      </c>
      <c r="G836" s="46" t="s">
        <v>381</v>
      </c>
      <c r="H836" s="46" t="s">
        <v>1977</v>
      </c>
      <c r="I836" s="46" t="s">
        <v>1977</v>
      </c>
      <c r="J836" s="46" t="s">
        <v>382</v>
      </c>
      <c r="K836" s="47">
        <v>445</v>
      </c>
      <c r="L836" s="46"/>
      <c r="M836" s="46"/>
      <c r="N836" s="48" t="s">
        <v>1979</v>
      </c>
    </row>
    <row r="837" spans="1:14">
      <c r="A837" s="46" t="s">
        <v>368</v>
      </c>
      <c r="B837" s="46"/>
      <c r="C837" s="46" t="s">
        <v>122</v>
      </c>
      <c r="D837" s="46" t="s">
        <v>1980</v>
      </c>
      <c r="E837" s="46" t="s">
        <v>384</v>
      </c>
      <c r="F837" s="46" t="s">
        <v>380</v>
      </c>
      <c r="G837" s="46" t="s">
        <v>381</v>
      </c>
      <c r="H837" s="46" t="s">
        <v>1981</v>
      </c>
      <c r="I837" s="46" t="s">
        <v>1981</v>
      </c>
      <c r="J837" s="46" t="s">
        <v>382</v>
      </c>
      <c r="K837" s="47">
        <v>445</v>
      </c>
      <c r="L837" s="46"/>
      <c r="M837" s="46"/>
      <c r="N837" s="48" t="s">
        <v>1982</v>
      </c>
    </row>
    <row r="838" spans="1:14">
      <c r="A838" s="46" t="s">
        <v>368</v>
      </c>
      <c r="B838" s="46"/>
      <c r="C838" s="46" t="s">
        <v>122</v>
      </c>
      <c r="D838" s="46" t="s">
        <v>1980</v>
      </c>
      <c r="E838" s="46" t="s">
        <v>384</v>
      </c>
      <c r="F838" s="46" t="s">
        <v>380</v>
      </c>
      <c r="G838" s="46" t="s">
        <v>381</v>
      </c>
      <c r="H838" s="46" t="s">
        <v>1981</v>
      </c>
      <c r="I838" s="46" t="s">
        <v>1981</v>
      </c>
      <c r="J838" s="46" t="s">
        <v>382</v>
      </c>
      <c r="K838" s="47">
        <v>445</v>
      </c>
      <c r="L838" s="46"/>
      <c r="M838" s="46"/>
      <c r="N838" s="48" t="s">
        <v>1983</v>
      </c>
    </row>
    <row r="839" spans="1:14">
      <c r="A839" s="46" t="s">
        <v>368</v>
      </c>
      <c r="B839" s="46"/>
      <c r="C839" s="46" t="s">
        <v>122</v>
      </c>
      <c r="D839" s="46" t="s">
        <v>1984</v>
      </c>
      <c r="E839" s="46" t="s">
        <v>384</v>
      </c>
      <c r="F839" s="46" t="s">
        <v>380</v>
      </c>
      <c r="G839" s="46" t="s">
        <v>381</v>
      </c>
      <c r="H839" s="46" t="s">
        <v>1985</v>
      </c>
      <c r="I839" s="46" t="s">
        <v>1985</v>
      </c>
      <c r="J839" s="46" t="s">
        <v>382</v>
      </c>
      <c r="K839" s="47">
        <v>445</v>
      </c>
      <c r="L839" s="46"/>
      <c r="M839" s="46"/>
      <c r="N839" s="48" t="s">
        <v>1986</v>
      </c>
    </row>
    <row r="840" spans="1:14">
      <c r="A840" s="46" t="s">
        <v>368</v>
      </c>
      <c r="B840" s="46"/>
      <c r="C840" s="46" t="s">
        <v>122</v>
      </c>
      <c r="D840" s="46" t="s">
        <v>1984</v>
      </c>
      <c r="E840" s="46" t="s">
        <v>384</v>
      </c>
      <c r="F840" s="46" t="s">
        <v>380</v>
      </c>
      <c r="G840" s="46" t="s">
        <v>381</v>
      </c>
      <c r="H840" s="46" t="s">
        <v>1985</v>
      </c>
      <c r="I840" s="46" t="s">
        <v>1985</v>
      </c>
      <c r="J840" s="46" t="s">
        <v>382</v>
      </c>
      <c r="K840" s="47">
        <v>445</v>
      </c>
      <c r="L840" s="46"/>
      <c r="M840" s="46"/>
      <c r="N840" s="48" t="s">
        <v>1987</v>
      </c>
    </row>
    <row r="841" spans="1:14">
      <c r="A841" s="46" t="s">
        <v>368</v>
      </c>
      <c r="B841" s="46"/>
      <c r="C841" s="46" t="s">
        <v>122</v>
      </c>
      <c r="D841" s="46" t="s">
        <v>1988</v>
      </c>
      <c r="E841" s="46" t="s">
        <v>384</v>
      </c>
      <c r="F841" s="46" t="s">
        <v>380</v>
      </c>
      <c r="G841" s="46" t="s">
        <v>381</v>
      </c>
      <c r="H841" s="46" t="s">
        <v>1989</v>
      </c>
      <c r="I841" s="46" t="s">
        <v>1989</v>
      </c>
      <c r="J841" s="46" t="s">
        <v>382</v>
      </c>
      <c r="K841" s="47">
        <v>445</v>
      </c>
      <c r="L841" s="46"/>
      <c r="M841" s="46"/>
      <c r="N841" s="48" t="s">
        <v>1990</v>
      </c>
    </row>
    <row r="842" spans="1:14">
      <c r="A842" s="46" t="s">
        <v>368</v>
      </c>
      <c r="B842" s="46"/>
      <c r="C842" s="46" t="s">
        <v>122</v>
      </c>
      <c r="D842" s="46" t="s">
        <v>1988</v>
      </c>
      <c r="E842" s="46" t="s">
        <v>384</v>
      </c>
      <c r="F842" s="46" t="s">
        <v>380</v>
      </c>
      <c r="G842" s="46" t="s">
        <v>381</v>
      </c>
      <c r="H842" s="46" t="s">
        <v>1989</v>
      </c>
      <c r="I842" s="46" t="s">
        <v>1989</v>
      </c>
      <c r="J842" s="46" t="s">
        <v>382</v>
      </c>
      <c r="K842" s="47">
        <v>445</v>
      </c>
      <c r="L842" s="46"/>
      <c r="M842" s="46"/>
      <c r="N842" s="48" t="s">
        <v>1991</v>
      </c>
    </row>
    <row r="843" spans="1:14">
      <c r="A843" s="46" t="s">
        <v>368</v>
      </c>
      <c r="B843" s="46"/>
      <c r="C843" s="46" t="s">
        <v>122</v>
      </c>
      <c r="D843" s="46" t="s">
        <v>1992</v>
      </c>
      <c r="E843" s="46" t="s">
        <v>384</v>
      </c>
      <c r="F843" s="46" t="s">
        <v>380</v>
      </c>
      <c r="G843" s="46" t="s">
        <v>381</v>
      </c>
      <c r="H843" s="46" t="s">
        <v>1993</v>
      </c>
      <c r="I843" s="46" t="s">
        <v>1993</v>
      </c>
      <c r="J843" s="46" t="s">
        <v>382</v>
      </c>
      <c r="K843" s="47">
        <v>445</v>
      </c>
      <c r="L843" s="46"/>
      <c r="M843" s="46"/>
      <c r="N843" s="48" t="s">
        <v>1994</v>
      </c>
    </row>
    <row r="844" spans="1:14">
      <c r="A844" s="46" t="s">
        <v>368</v>
      </c>
      <c r="B844" s="46"/>
      <c r="C844" s="46" t="s">
        <v>122</v>
      </c>
      <c r="D844" s="46" t="s">
        <v>1992</v>
      </c>
      <c r="E844" s="46" t="s">
        <v>384</v>
      </c>
      <c r="F844" s="46" t="s">
        <v>380</v>
      </c>
      <c r="G844" s="46" t="s">
        <v>381</v>
      </c>
      <c r="H844" s="46" t="s">
        <v>1993</v>
      </c>
      <c r="I844" s="46" t="s">
        <v>1993</v>
      </c>
      <c r="J844" s="46" t="s">
        <v>382</v>
      </c>
      <c r="K844" s="47">
        <v>445</v>
      </c>
      <c r="L844" s="46"/>
      <c r="M844" s="46"/>
      <c r="N844" s="48" t="s">
        <v>1995</v>
      </c>
    </row>
    <row r="845" spans="1:14">
      <c r="A845" s="46" t="s">
        <v>368</v>
      </c>
      <c r="B845" s="46"/>
      <c r="C845" s="46" t="s">
        <v>122</v>
      </c>
      <c r="D845" s="46" t="s">
        <v>1996</v>
      </c>
      <c r="E845" s="46" t="s">
        <v>384</v>
      </c>
      <c r="F845" s="46" t="s">
        <v>380</v>
      </c>
      <c r="G845" s="46" t="s">
        <v>381</v>
      </c>
      <c r="H845" s="46" t="s">
        <v>1997</v>
      </c>
      <c r="I845" s="46" t="s">
        <v>1997</v>
      </c>
      <c r="J845" s="46" t="s">
        <v>382</v>
      </c>
      <c r="K845" s="47">
        <v>445</v>
      </c>
      <c r="L845" s="46"/>
      <c r="M845" s="46"/>
      <c r="N845" s="48" t="s">
        <v>1998</v>
      </c>
    </row>
    <row r="846" spans="1:14">
      <c r="A846" s="46" t="s">
        <v>368</v>
      </c>
      <c r="B846" s="46"/>
      <c r="C846" s="46" t="s">
        <v>122</v>
      </c>
      <c r="D846" s="46" t="s">
        <v>1996</v>
      </c>
      <c r="E846" s="46" t="s">
        <v>384</v>
      </c>
      <c r="F846" s="46" t="s">
        <v>380</v>
      </c>
      <c r="G846" s="46" t="s">
        <v>381</v>
      </c>
      <c r="H846" s="46" t="s">
        <v>1997</v>
      </c>
      <c r="I846" s="46" t="s">
        <v>1997</v>
      </c>
      <c r="J846" s="46" t="s">
        <v>382</v>
      </c>
      <c r="K846" s="47">
        <v>445</v>
      </c>
      <c r="L846" s="46"/>
      <c r="M846" s="46"/>
      <c r="N846" s="48" t="s">
        <v>1999</v>
      </c>
    </row>
    <row r="847" spans="1:14">
      <c r="A847" s="46" t="s">
        <v>368</v>
      </c>
      <c r="B847" s="46"/>
      <c r="C847" s="46" t="s">
        <v>122</v>
      </c>
      <c r="D847" s="46" t="s">
        <v>2000</v>
      </c>
      <c r="E847" s="46" t="s">
        <v>384</v>
      </c>
      <c r="F847" s="46" t="s">
        <v>380</v>
      </c>
      <c r="G847" s="46" t="s">
        <v>381</v>
      </c>
      <c r="H847" s="46" t="s">
        <v>2001</v>
      </c>
      <c r="I847" s="46" t="s">
        <v>2001</v>
      </c>
      <c r="J847" s="46" t="s">
        <v>382</v>
      </c>
      <c r="K847" s="47">
        <v>445</v>
      </c>
      <c r="L847" s="46"/>
      <c r="M847" s="46"/>
      <c r="N847" s="48" t="s">
        <v>2002</v>
      </c>
    </row>
    <row r="848" spans="1:14">
      <c r="A848" s="46" t="s">
        <v>368</v>
      </c>
      <c r="B848" s="46"/>
      <c r="C848" s="46" t="s">
        <v>122</v>
      </c>
      <c r="D848" s="46" t="s">
        <v>2000</v>
      </c>
      <c r="E848" s="46" t="s">
        <v>384</v>
      </c>
      <c r="F848" s="46" t="s">
        <v>380</v>
      </c>
      <c r="G848" s="46" t="s">
        <v>381</v>
      </c>
      <c r="H848" s="46" t="s">
        <v>2001</v>
      </c>
      <c r="I848" s="46" t="s">
        <v>2001</v>
      </c>
      <c r="J848" s="46" t="s">
        <v>382</v>
      </c>
      <c r="K848" s="47">
        <v>445</v>
      </c>
      <c r="L848" s="46"/>
      <c r="M848" s="46"/>
      <c r="N848" s="48" t="s">
        <v>2003</v>
      </c>
    </row>
    <row r="849" spans="1:14">
      <c r="A849" s="46" t="s">
        <v>368</v>
      </c>
      <c r="B849" s="46"/>
      <c r="C849" s="46" t="s">
        <v>122</v>
      </c>
      <c r="D849" s="46" t="s">
        <v>2004</v>
      </c>
      <c r="E849" s="46" t="s">
        <v>384</v>
      </c>
      <c r="F849" s="46" t="s">
        <v>380</v>
      </c>
      <c r="G849" s="46" t="s">
        <v>381</v>
      </c>
      <c r="H849" s="46" t="s">
        <v>2005</v>
      </c>
      <c r="I849" s="46" t="s">
        <v>2005</v>
      </c>
      <c r="J849" s="46" t="s">
        <v>382</v>
      </c>
      <c r="K849" s="47">
        <v>445</v>
      </c>
      <c r="L849" s="46"/>
      <c r="M849" s="46"/>
      <c r="N849" s="48" t="s">
        <v>2006</v>
      </c>
    </row>
    <row r="850" spans="1:14">
      <c r="A850" s="46" t="s">
        <v>368</v>
      </c>
      <c r="B850" s="46"/>
      <c r="C850" s="46" t="s">
        <v>122</v>
      </c>
      <c r="D850" s="46" t="s">
        <v>2004</v>
      </c>
      <c r="E850" s="46" t="s">
        <v>384</v>
      </c>
      <c r="F850" s="46" t="s">
        <v>380</v>
      </c>
      <c r="G850" s="46" t="s">
        <v>381</v>
      </c>
      <c r="H850" s="46" t="s">
        <v>2005</v>
      </c>
      <c r="I850" s="46" t="s">
        <v>2005</v>
      </c>
      <c r="J850" s="46" t="s">
        <v>382</v>
      </c>
      <c r="K850" s="47">
        <v>445</v>
      </c>
      <c r="L850" s="46"/>
      <c r="M850" s="46"/>
      <c r="N850" s="48" t="s">
        <v>2007</v>
      </c>
    </row>
    <row r="851" spans="1:14">
      <c r="A851" s="46" t="s">
        <v>368</v>
      </c>
      <c r="B851" s="46"/>
      <c r="C851" s="46" t="s">
        <v>122</v>
      </c>
      <c r="D851" s="46" t="s">
        <v>2008</v>
      </c>
      <c r="E851" s="46" t="s">
        <v>384</v>
      </c>
      <c r="F851" s="46" t="s">
        <v>380</v>
      </c>
      <c r="G851" s="46" t="s">
        <v>381</v>
      </c>
      <c r="H851" s="46" t="s">
        <v>2009</v>
      </c>
      <c r="I851" s="46" t="s">
        <v>2009</v>
      </c>
      <c r="J851" s="46" t="s">
        <v>382</v>
      </c>
      <c r="K851" s="47">
        <v>444</v>
      </c>
      <c r="L851" s="46"/>
      <c r="M851" s="46"/>
      <c r="N851" s="48" t="s">
        <v>2010</v>
      </c>
    </row>
    <row r="852" spans="1:14">
      <c r="A852" s="46" t="s">
        <v>368</v>
      </c>
      <c r="B852" s="46"/>
      <c r="C852" s="46" t="s">
        <v>122</v>
      </c>
      <c r="D852" s="46" t="s">
        <v>2008</v>
      </c>
      <c r="E852" s="46" t="s">
        <v>384</v>
      </c>
      <c r="F852" s="46" t="s">
        <v>380</v>
      </c>
      <c r="G852" s="46" t="s">
        <v>381</v>
      </c>
      <c r="H852" s="46" t="s">
        <v>2009</v>
      </c>
      <c r="I852" s="46" t="s">
        <v>2009</v>
      </c>
      <c r="J852" s="46" t="s">
        <v>382</v>
      </c>
      <c r="K852" s="47">
        <v>444</v>
      </c>
      <c r="L852" s="46"/>
      <c r="M852" s="46"/>
      <c r="N852" s="48" t="s">
        <v>2011</v>
      </c>
    </row>
    <row r="853" spans="1:14">
      <c r="A853" s="46" t="s">
        <v>368</v>
      </c>
      <c r="B853" s="46"/>
      <c r="C853" s="46" t="s">
        <v>122</v>
      </c>
      <c r="D853" s="46" t="s">
        <v>2012</v>
      </c>
      <c r="E853" s="46" t="s">
        <v>384</v>
      </c>
      <c r="F853" s="46" t="s">
        <v>380</v>
      </c>
      <c r="G853" s="46" t="s">
        <v>381</v>
      </c>
      <c r="H853" s="46" t="s">
        <v>2013</v>
      </c>
      <c r="I853" s="46" t="s">
        <v>2013</v>
      </c>
      <c r="J853" s="46" t="s">
        <v>382</v>
      </c>
      <c r="K853" s="47">
        <v>444</v>
      </c>
      <c r="L853" s="46"/>
      <c r="M853" s="46"/>
      <c r="N853" s="48" t="s">
        <v>2014</v>
      </c>
    </row>
    <row r="854" spans="1:14">
      <c r="A854" s="46" t="s">
        <v>368</v>
      </c>
      <c r="B854" s="46"/>
      <c r="C854" s="46" t="s">
        <v>122</v>
      </c>
      <c r="D854" s="46" t="s">
        <v>2012</v>
      </c>
      <c r="E854" s="46" t="s">
        <v>384</v>
      </c>
      <c r="F854" s="46" t="s">
        <v>380</v>
      </c>
      <c r="G854" s="46" t="s">
        <v>381</v>
      </c>
      <c r="H854" s="46" t="s">
        <v>2013</v>
      </c>
      <c r="I854" s="46" t="s">
        <v>2013</v>
      </c>
      <c r="J854" s="46" t="s">
        <v>382</v>
      </c>
      <c r="K854" s="47">
        <v>444</v>
      </c>
      <c r="L854" s="46"/>
      <c r="M854" s="46"/>
      <c r="N854" s="48" t="s">
        <v>2015</v>
      </c>
    </row>
    <row r="855" spans="1:14">
      <c r="A855" s="46" t="s">
        <v>368</v>
      </c>
      <c r="B855" s="46"/>
      <c r="C855" s="46" t="s">
        <v>122</v>
      </c>
      <c r="D855" s="46" t="s">
        <v>2016</v>
      </c>
      <c r="E855" s="46" t="s">
        <v>384</v>
      </c>
      <c r="F855" s="46" t="s">
        <v>380</v>
      </c>
      <c r="G855" s="46" t="s">
        <v>381</v>
      </c>
      <c r="H855" s="46" t="s">
        <v>2017</v>
      </c>
      <c r="I855" s="46" t="s">
        <v>2017</v>
      </c>
      <c r="J855" s="46" t="s">
        <v>382</v>
      </c>
      <c r="K855" s="47">
        <v>444</v>
      </c>
      <c r="L855" s="46"/>
      <c r="M855" s="46"/>
      <c r="N855" s="48" t="s">
        <v>2018</v>
      </c>
    </row>
    <row r="856" spans="1:14">
      <c r="A856" s="46" t="s">
        <v>368</v>
      </c>
      <c r="B856" s="46"/>
      <c r="C856" s="46" t="s">
        <v>122</v>
      </c>
      <c r="D856" s="46" t="s">
        <v>2016</v>
      </c>
      <c r="E856" s="46" t="s">
        <v>384</v>
      </c>
      <c r="F856" s="46" t="s">
        <v>380</v>
      </c>
      <c r="G856" s="46" t="s">
        <v>381</v>
      </c>
      <c r="H856" s="46" t="s">
        <v>2017</v>
      </c>
      <c r="I856" s="46" t="s">
        <v>2017</v>
      </c>
      <c r="J856" s="46" t="s">
        <v>382</v>
      </c>
      <c r="K856" s="47">
        <v>444</v>
      </c>
      <c r="L856" s="46"/>
      <c r="M856" s="46"/>
      <c r="N856" s="48" t="s">
        <v>2019</v>
      </c>
    </row>
    <row r="857" spans="1:14">
      <c r="A857" s="46" t="s">
        <v>368</v>
      </c>
      <c r="B857" s="46"/>
      <c r="C857" s="46" t="s">
        <v>122</v>
      </c>
      <c r="D857" s="46" t="s">
        <v>2020</v>
      </c>
      <c r="E857" s="46" t="s">
        <v>384</v>
      </c>
      <c r="F857" s="46" t="s">
        <v>380</v>
      </c>
      <c r="G857" s="46" t="s">
        <v>381</v>
      </c>
      <c r="H857" s="46" t="s">
        <v>2021</v>
      </c>
      <c r="I857" s="46" t="s">
        <v>2021</v>
      </c>
      <c r="J857" s="46" t="s">
        <v>382</v>
      </c>
      <c r="K857" s="47">
        <v>444</v>
      </c>
      <c r="L857" s="46"/>
      <c r="M857" s="46"/>
      <c r="N857" s="48" t="s">
        <v>2022</v>
      </c>
    </row>
    <row r="858" spans="1:14">
      <c r="A858" s="46" t="s">
        <v>368</v>
      </c>
      <c r="B858" s="46"/>
      <c r="C858" s="46" t="s">
        <v>122</v>
      </c>
      <c r="D858" s="46" t="s">
        <v>2020</v>
      </c>
      <c r="E858" s="46" t="s">
        <v>384</v>
      </c>
      <c r="F858" s="46" t="s">
        <v>380</v>
      </c>
      <c r="G858" s="46" t="s">
        <v>381</v>
      </c>
      <c r="H858" s="46" t="s">
        <v>2021</v>
      </c>
      <c r="I858" s="46" t="s">
        <v>2021</v>
      </c>
      <c r="J858" s="46" t="s">
        <v>382</v>
      </c>
      <c r="K858" s="47">
        <v>444</v>
      </c>
      <c r="L858" s="46"/>
      <c r="M858" s="46"/>
      <c r="N858" s="48" t="s">
        <v>2023</v>
      </c>
    </row>
    <row r="859" spans="1:14">
      <c r="A859" s="46" t="s">
        <v>368</v>
      </c>
      <c r="B859" s="46"/>
      <c r="C859" s="46" t="s">
        <v>122</v>
      </c>
      <c r="D859" s="46" t="s">
        <v>2024</v>
      </c>
      <c r="E859" s="46" t="s">
        <v>384</v>
      </c>
      <c r="F859" s="46" t="s">
        <v>380</v>
      </c>
      <c r="G859" s="46" t="s">
        <v>381</v>
      </c>
      <c r="H859" s="46" t="s">
        <v>2025</v>
      </c>
      <c r="I859" s="46" t="s">
        <v>2025</v>
      </c>
      <c r="J859" s="46" t="s">
        <v>382</v>
      </c>
      <c r="K859" s="47">
        <v>444</v>
      </c>
      <c r="L859" s="46"/>
      <c r="M859" s="46"/>
      <c r="N859" s="48" t="s">
        <v>2026</v>
      </c>
    </row>
    <row r="860" spans="1:14">
      <c r="A860" s="46" t="s">
        <v>368</v>
      </c>
      <c r="B860" s="46"/>
      <c r="C860" s="46" t="s">
        <v>122</v>
      </c>
      <c r="D860" s="46" t="s">
        <v>2024</v>
      </c>
      <c r="E860" s="46" t="s">
        <v>384</v>
      </c>
      <c r="F860" s="46" t="s">
        <v>380</v>
      </c>
      <c r="G860" s="46" t="s">
        <v>381</v>
      </c>
      <c r="H860" s="46" t="s">
        <v>2025</v>
      </c>
      <c r="I860" s="46" t="s">
        <v>2025</v>
      </c>
      <c r="J860" s="46" t="s">
        <v>382</v>
      </c>
      <c r="K860" s="47">
        <v>444</v>
      </c>
      <c r="L860" s="46"/>
      <c r="M860" s="46"/>
      <c r="N860" s="48" t="s">
        <v>2027</v>
      </c>
    </row>
    <row r="861" spans="1:14">
      <c r="A861" s="46" t="s">
        <v>368</v>
      </c>
      <c r="B861" s="46"/>
      <c r="C861" s="46" t="s">
        <v>122</v>
      </c>
      <c r="D861" s="46" t="s">
        <v>2028</v>
      </c>
      <c r="E861" s="46" t="s">
        <v>384</v>
      </c>
      <c r="F861" s="46" t="s">
        <v>380</v>
      </c>
      <c r="G861" s="46" t="s">
        <v>381</v>
      </c>
      <c r="H861" s="46" t="s">
        <v>2029</v>
      </c>
      <c r="I861" s="46" t="s">
        <v>2029</v>
      </c>
      <c r="J861" s="46" t="s">
        <v>382</v>
      </c>
      <c r="K861" s="47">
        <v>444</v>
      </c>
      <c r="L861" s="46"/>
      <c r="M861" s="46"/>
      <c r="N861" s="48" t="s">
        <v>2030</v>
      </c>
    </row>
    <row r="862" spans="1:14">
      <c r="A862" s="46" t="s">
        <v>368</v>
      </c>
      <c r="B862" s="46"/>
      <c r="C862" s="46" t="s">
        <v>122</v>
      </c>
      <c r="D862" s="46" t="s">
        <v>2028</v>
      </c>
      <c r="E862" s="46" t="s">
        <v>384</v>
      </c>
      <c r="F862" s="46" t="s">
        <v>380</v>
      </c>
      <c r="G862" s="46" t="s">
        <v>381</v>
      </c>
      <c r="H862" s="46" t="s">
        <v>2029</v>
      </c>
      <c r="I862" s="46" t="s">
        <v>2029</v>
      </c>
      <c r="J862" s="46" t="s">
        <v>382</v>
      </c>
      <c r="K862" s="47">
        <v>444</v>
      </c>
      <c r="L862" s="46"/>
      <c r="M862" s="46"/>
      <c r="N862" s="48" t="s">
        <v>2031</v>
      </c>
    </row>
    <row r="863" spans="1:14">
      <c r="A863" s="46" t="s">
        <v>368</v>
      </c>
      <c r="B863" s="46"/>
      <c r="C863" s="46" t="s">
        <v>122</v>
      </c>
      <c r="D863" s="46" t="s">
        <v>2032</v>
      </c>
      <c r="E863" s="46" t="s">
        <v>384</v>
      </c>
      <c r="F863" s="46" t="s">
        <v>380</v>
      </c>
      <c r="G863" s="46" t="s">
        <v>381</v>
      </c>
      <c r="H863" s="46" t="s">
        <v>2033</v>
      </c>
      <c r="I863" s="46" t="s">
        <v>2033</v>
      </c>
      <c r="J863" s="46" t="s">
        <v>382</v>
      </c>
      <c r="K863" s="47">
        <v>444</v>
      </c>
      <c r="L863" s="46"/>
      <c r="M863" s="46"/>
      <c r="N863" s="48" t="s">
        <v>2034</v>
      </c>
    </row>
    <row r="864" spans="1:14">
      <c r="A864" s="46" t="s">
        <v>368</v>
      </c>
      <c r="B864" s="46"/>
      <c r="C864" s="46" t="s">
        <v>122</v>
      </c>
      <c r="D864" s="46" t="s">
        <v>2032</v>
      </c>
      <c r="E864" s="46" t="s">
        <v>384</v>
      </c>
      <c r="F864" s="46" t="s">
        <v>380</v>
      </c>
      <c r="G864" s="46" t="s">
        <v>381</v>
      </c>
      <c r="H864" s="46" t="s">
        <v>2033</v>
      </c>
      <c r="I864" s="46" t="s">
        <v>2033</v>
      </c>
      <c r="J864" s="46" t="s">
        <v>382</v>
      </c>
      <c r="K864" s="47">
        <v>444</v>
      </c>
      <c r="L864" s="46"/>
      <c r="M864" s="46"/>
      <c r="N864" s="48" t="s">
        <v>2035</v>
      </c>
    </row>
    <row r="865" spans="1:14">
      <c r="A865" s="46" t="s">
        <v>368</v>
      </c>
      <c r="B865" s="46"/>
      <c r="C865" s="46" t="s">
        <v>122</v>
      </c>
      <c r="D865" s="46" t="s">
        <v>2036</v>
      </c>
      <c r="E865" s="46" t="s">
        <v>384</v>
      </c>
      <c r="F865" s="46" t="s">
        <v>380</v>
      </c>
      <c r="G865" s="46" t="s">
        <v>381</v>
      </c>
      <c r="H865" s="46" t="s">
        <v>2037</v>
      </c>
      <c r="I865" s="46" t="s">
        <v>2037</v>
      </c>
      <c r="J865" s="46" t="s">
        <v>382</v>
      </c>
      <c r="K865" s="47">
        <v>444</v>
      </c>
      <c r="L865" s="46"/>
      <c r="M865" s="46"/>
      <c r="N865" s="48" t="s">
        <v>2038</v>
      </c>
    </row>
    <row r="866" spans="1:14">
      <c r="A866" s="46" t="s">
        <v>368</v>
      </c>
      <c r="B866" s="46"/>
      <c r="C866" s="46" t="s">
        <v>122</v>
      </c>
      <c r="D866" s="46" t="s">
        <v>2036</v>
      </c>
      <c r="E866" s="46" t="s">
        <v>384</v>
      </c>
      <c r="F866" s="46" t="s">
        <v>380</v>
      </c>
      <c r="G866" s="46" t="s">
        <v>381</v>
      </c>
      <c r="H866" s="46" t="s">
        <v>2037</v>
      </c>
      <c r="I866" s="46" t="s">
        <v>2037</v>
      </c>
      <c r="J866" s="46" t="s">
        <v>382</v>
      </c>
      <c r="K866" s="47">
        <v>444</v>
      </c>
      <c r="L866" s="46"/>
      <c r="M866" s="46"/>
      <c r="N866" s="48" t="s">
        <v>2039</v>
      </c>
    </row>
    <row r="867" spans="1:14">
      <c r="A867" s="46" t="s">
        <v>368</v>
      </c>
      <c r="B867" s="46"/>
      <c r="C867" s="46" t="s">
        <v>122</v>
      </c>
      <c r="D867" s="46" t="s">
        <v>2040</v>
      </c>
      <c r="E867" s="46" t="s">
        <v>384</v>
      </c>
      <c r="F867" s="46" t="s">
        <v>380</v>
      </c>
      <c r="G867" s="46" t="s">
        <v>381</v>
      </c>
      <c r="H867" s="46" t="s">
        <v>2041</v>
      </c>
      <c r="I867" s="46" t="s">
        <v>2041</v>
      </c>
      <c r="J867" s="46" t="s">
        <v>382</v>
      </c>
      <c r="K867" s="47">
        <v>444</v>
      </c>
      <c r="L867" s="46"/>
      <c r="M867" s="46"/>
      <c r="N867" s="48" t="s">
        <v>2042</v>
      </c>
    </row>
    <row r="868" spans="1:14">
      <c r="A868" s="46" t="s">
        <v>368</v>
      </c>
      <c r="B868" s="46"/>
      <c r="C868" s="46" t="s">
        <v>122</v>
      </c>
      <c r="D868" s="46" t="s">
        <v>2040</v>
      </c>
      <c r="E868" s="46" t="s">
        <v>384</v>
      </c>
      <c r="F868" s="46" t="s">
        <v>380</v>
      </c>
      <c r="G868" s="46" t="s">
        <v>381</v>
      </c>
      <c r="H868" s="46" t="s">
        <v>2041</v>
      </c>
      <c r="I868" s="46" t="s">
        <v>2041</v>
      </c>
      <c r="J868" s="46" t="s">
        <v>382</v>
      </c>
      <c r="K868" s="47">
        <v>444</v>
      </c>
      <c r="L868" s="46"/>
      <c r="M868" s="46"/>
      <c r="N868" s="48" t="s">
        <v>2043</v>
      </c>
    </row>
    <row r="869" spans="1:14">
      <c r="A869" s="46" t="s">
        <v>368</v>
      </c>
      <c r="B869" s="46"/>
      <c r="C869" s="46" t="s">
        <v>122</v>
      </c>
      <c r="D869" s="46" t="s">
        <v>2044</v>
      </c>
      <c r="E869" s="46" t="s">
        <v>384</v>
      </c>
      <c r="F869" s="46" t="s">
        <v>380</v>
      </c>
      <c r="G869" s="46" t="s">
        <v>381</v>
      </c>
      <c r="H869" s="46" t="s">
        <v>2045</v>
      </c>
      <c r="I869" s="46" t="s">
        <v>2045</v>
      </c>
      <c r="J869" s="46" t="s">
        <v>382</v>
      </c>
      <c r="K869" s="47">
        <v>444</v>
      </c>
      <c r="L869" s="46"/>
      <c r="M869" s="46"/>
      <c r="N869" s="48" t="s">
        <v>2046</v>
      </c>
    </row>
    <row r="870" spans="1:14">
      <c r="A870" s="46" t="s">
        <v>368</v>
      </c>
      <c r="B870" s="46"/>
      <c r="C870" s="46" t="s">
        <v>122</v>
      </c>
      <c r="D870" s="46" t="s">
        <v>2044</v>
      </c>
      <c r="E870" s="46" t="s">
        <v>384</v>
      </c>
      <c r="F870" s="46" t="s">
        <v>380</v>
      </c>
      <c r="G870" s="46" t="s">
        <v>381</v>
      </c>
      <c r="H870" s="46" t="s">
        <v>2045</v>
      </c>
      <c r="I870" s="46" t="s">
        <v>2045</v>
      </c>
      <c r="J870" s="46" t="s">
        <v>382</v>
      </c>
      <c r="K870" s="47">
        <v>444</v>
      </c>
      <c r="L870" s="46"/>
      <c r="M870" s="46"/>
      <c r="N870" s="48" t="s">
        <v>2047</v>
      </c>
    </row>
    <row r="871" spans="1:14">
      <c r="A871" s="46" t="s">
        <v>368</v>
      </c>
      <c r="B871" s="46"/>
      <c r="C871" s="46" t="s">
        <v>122</v>
      </c>
      <c r="D871" s="46" t="s">
        <v>2048</v>
      </c>
      <c r="E871" s="46" t="s">
        <v>384</v>
      </c>
      <c r="F871" s="46" t="s">
        <v>380</v>
      </c>
      <c r="G871" s="46" t="s">
        <v>381</v>
      </c>
      <c r="H871" s="46" t="s">
        <v>2049</v>
      </c>
      <c r="I871" s="46" t="s">
        <v>2049</v>
      </c>
      <c r="J871" s="46" t="s">
        <v>382</v>
      </c>
      <c r="K871" s="47">
        <v>444</v>
      </c>
      <c r="L871" s="46"/>
      <c r="M871" s="46"/>
      <c r="N871" s="48" t="s">
        <v>2050</v>
      </c>
    </row>
    <row r="872" spans="1:14">
      <c r="A872" s="46" t="s">
        <v>368</v>
      </c>
      <c r="B872" s="46"/>
      <c r="C872" s="46" t="s">
        <v>122</v>
      </c>
      <c r="D872" s="46" t="s">
        <v>2048</v>
      </c>
      <c r="E872" s="46" t="s">
        <v>384</v>
      </c>
      <c r="F872" s="46" t="s">
        <v>380</v>
      </c>
      <c r="G872" s="46" t="s">
        <v>381</v>
      </c>
      <c r="H872" s="46" t="s">
        <v>2049</v>
      </c>
      <c r="I872" s="46" t="s">
        <v>2049</v>
      </c>
      <c r="J872" s="46" t="s">
        <v>382</v>
      </c>
      <c r="K872" s="47">
        <v>444</v>
      </c>
      <c r="L872" s="46"/>
      <c r="M872" s="46"/>
      <c r="N872" s="48" t="s">
        <v>2051</v>
      </c>
    </row>
    <row r="873" spans="1:14">
      <c r="A873" s="46" t="s">
        <v>368</v>
      </c>
      <c r="B873" s="46"/>
      <c r="C873" s="46" t="s">
        <v>122</v>
      </c>
      <c r="D873" s="46" t="s">
        <v>2052</v>
      </c>
      <c r="E873" s="46" t="s">
        <v>384</v>
      </c>
      <c r="F873" s="46" t="s">
        <v>380</v>
      </c>
      <c r="G873" s="46" t="s">
        <v>381</v>
      </c>
      <c r="H873" s="46" t="s">
        <v>2053</v>
      </c>
      <c r="I873" s="46" t="s">
        <v>2053</v>
      </c>
      <c r="J873" s="46" t="s">
        <v>382</v>
      </c>
      <c r="K873" s="47">
        <v>444</v>
      </c>
      <c r="L873" s="46"/>
      <c r="M873" s="46"/>
      <c r="N873" s="48" t="s">
        <v>2054</v>
      </c>
    </row>
    <row r="874" spans="1:14">
      <c r="A874" s="46" t="s">
        <v>368</v>
      </c>
      <c r="B874" s="46"/>
      <c r="C874" s="46" t="s">
        <v>122</v>
      </c>
      <c r="D874" s="46" t="s">
        <v>2052</v>
      </c>
      <c r="E874" s="46" t="s">
        <v>384</v>
      </c>
      <c r="F874" s="46" t="s">
        <v>380</v>
      </c>
      <c r="G874" s="46" t="s">
        <v>381</v>
      </c>
      <c r="H874" s="46" t="s">
        <v>2053</v>
      </c>
      <c r="I874" s="46" t="s">
        <v>2053</v>
      </c>
      <c r="J874" s="46" t="s">
        <v>382</v>
      </c>
      <c r="K874" s="47">
        <v>444</v>
      </c>
      <c r="L874" s="46"/>
      <c r="M874" s="46"/>
      <c r="N874" s="48" t="s">
        <v>2055</v>
      </c>
    </row>
    <row r="875" spans="1:14">
      <c r="A875" s="46" t="s">
        <v>368</v>
      </c>
      <c r="B875" s="46"/>
      <c r="C875" s="46" t="s">
        <v>122</v>
      </c>
      <c r="D875" s="46" t="s">
        <v>2056</v>
      </c>
      <c r="E875" s="46" t="s">
        <v>384</v>
      </c>
      <c r="F875" s="46" t="s">
        <v>380</v>
      </c>
      <c r="G875" s="46" t="s">
        <v>381</v>
      </c>
      <c r="H875" s="46" t="s">
        <v>2057</v>
      </c>
      <c r="I875" s="46" t="s">
        <v>2057</v>
      </c>
      <c r="J875" s="46" t="s">
        <v>382</v>
      </c>
      <c r="K875" s="47">
        <v>445</v>
      </c>
      <c r="L875" s="46"/>
      <c r="M875" s="46"/>
      <c r="N875" s="48" t="s">
        <v>2058</v>
      </c>
    </row>
    <row r="876" spans="1:14">
      <c r="A876" s="46" t="s">
        <v>368</v>
      </c>
      <c r="B876" s="46"/>
      <c r="C876" s="46" t="s">
        <v>122</v>
      </c>
      <c r="D876" s="46" t="s">
        <v>2056</v>
      </c>
      <c r="E876" s="46" t="s">
        <v>384</v>
      </c>
      <c r="F876" s="46" t="s">
        <v>380</v>
      </c>
      <c r="G876" s="46" t="s">
        <v>381</v>
      </c>
      <c r="H876" s="46" t="s">
        <v>2057</v>
      </c>
      <c r="I876" s="46" t="s">
        <v>2057</v>
      </c>
      <c r="J876" s="46" t="s">
        <v>382</v>
      </c>
      <c r="K876" s="47">
        <v>445</v>
      </c>
      <c r="L876" s="46"/>
      <c r="M876" s="46"/>
      <c r="N876" s="48" t="s">
        <v>2059</v>
      </c>
    </row>
    <row r="877" spans="1:14">
      <c r="A877" s="46" t="s">
        <v>368</v>
      </c>
      <c r="B877" s="46"/>
      <c r="C877" s="46" t="s">
        <v>122</v>
      </c>
      <c r="D877" s="46" t="s">
        <v>2060</v>
      </c>
      <c r="E877" s="46" t="s">
        <v>384</v>
      </c>
      <c r="F877" s="46" t="s">
        <v>380</v>
      </c>
      <c r="G877" s="46" t="s">
        <v>381</v>
      </c>
      <c r="H877" s="46" t="s">
        <v>2061</v>
      </c>
      <c r="I877" s="46" t="s">
        <v>2061</v>
      </c>
      <c r="J877" s="46" t="s">
        <v>382</v>
      </c>
      <c r="K877" s="47">
        <v>445</v>
      </c>
      <c r="L877" s="46"/>
      <c r="M877" s="46"/>
      <c r="N877" s="48" t="s">
        <v>2062</v>
      </c>
    </row>
    <row r="878" spans="1:14">
      <c r="A878" s="46" t="s">
        <v>368</v>
      </c>
      <c r="B878" s="46"/>
      <c r="C878" s="46" t="s">
        <v>122</v>
      </c>
      <c r="D878" s="46" t="s">
        <v>2060</v>
      </c>
      <c r="E878" s="46" t="s">
        <v>384</v>
      </c>
      <c r="F878" s="46" t="s">
        <v>380</v>
      </c>
      <c r="G878" s="46" t="s">
        <v>381</v>
      </c>
      <c r="H878" s="46" t="s">
        <v>2061</v>
      </c>
      <c r="I878" s="46" t="s">
        <v>2061</v>
      </c>
      <c r="J878" s="46" t="s">
        <v>382</v>
      </c>
      <c r="K878" s="47">
        <v>445</v>
      </c>
      <c r="L878" s="46"/>
      <c r="M878" s="46"/>
      <c r="N878" s="48" t="s">
        <v>2063</v>
      </c>
    </row>
    <row r="879" spans="1:14">
      <c r="A879" s="46" t="s">
        <v>368</v>
      </c>
      <c r="B879" s="46"/>
      <c r="C879" s="46" t="s">
        <v>122</v>
      </c>
      <c r="D879" s="46" t="s">
        <v>2064</v>
      </c>
      <c r="E879" s="46" t="s">
        <v>384</v>
      </c>
      <c r="F879" s="46" t="s">
        <v>380</v>
      </c>
      <c r="G879" s="46" t="s">
        <v>381</v>
      </c>
      <c r="H879" s="46" t="s">
        <v>2065</v>
      </c>
      <c r="I879" s="46" t="s">
        <v>2065</v>
      </c>
      <c r="J879" s="46" t="s">
        <v>382</v>
      </c>
      <c r="K879" s="47">
        <v>445</v>
      </c>
      <c r="L879" s="46"/>
      <c r="M879" s="46"/>
      <c r="N879" s="48" t="s">
        <v>2066</v>
      </c>
    </row>
    <row r="880" spans="1:14">
      <c r="A880" s="46" t="s">
        <v>368</v>
      </c>
      <c r="B880" s="46"/>
      <c r="C880" s="46" t="s">
        <v>122</v>
      </c>
      <c r="D880" s="46" t="s">
        <v>2064</v>
      </c>
      <c r="E880" s="46" t="s">
        <v>384</v>
      </c>
      <c r="F880" s="46" t="s">
        <v>380</v>
      </c>
      <c r="G880" s="46" t="s">
        <v>381</v>
      </c>
      <c r="H880" s="46" t="s">
        <v>2065</v>
      </c>
      <c r="I880" s="46" t="s">
        <v>2065</v>
      </c>
      <c r="J880" s="46" t="s">
        <v>382</v>
      </c>
      <c r="K880" s="47">
        <v>445</v>
      </c>
      <c r="L880" s="46"/>
      <c r="M880" s="46"/>
      <c r="N880" s="48" t="s">
        <v>2067</v>
      </c>
    </row>
    <row r="881" spans="1:14">
      <c r="A881" s="46" t="s">
        <v>368</v>
      </c>
      <c r="B881" s="46"/>
      <c r="C881" s="46" t="s">
        <v>122</v>
      </c>
      <c r="D881" s="46" t="s">
        <v>2068</v>
      </c>
      <c r="E881" s="46" t="s">
        <v>384</v>
      </c>
      <c r="F881" s="46" t="s">
        <v>380</v>
      </c>
      <c r="G881" s="46" t="s">
        <v>381</v>
      </c>
      <c r="H881" s="46" t="s">
        <v>2069</v>
      </c>
      <c r="I881" s="46" t="s">
        <v>2069</v>
      </c>
      <c r="J881" s="46" t="s">
        <v>382</v>
      </c>
      <c r="K881" s="47">
        <v>445</v>
      </c>
      <c r="L881" s="46"/>
      <c r="M881" s="46"/>
      <c r="N881" s="48" t="s">
        <v>2070</v>
      </c>
    </row>
    <row r="882" spans="1:14">
      <c r="A882" s="46" t="s">
        <v>368</v>
      </c>
      <c r="B882" s="46"/>
      <c r="C882" s="46" t="s">
        <v>122</v>
      </c>
      <c r="D882" s="46" t="s">
        <v>2068</v>
      </c>
      <c r="E882" s="46" t="s">
        <v>384</v>
      </c>
      <c r="F882" s="46" t="s">
        <v>380</v>
      </c>
      <c r="G882" s="46" t="s">
        <v>381</v>
      </c>
      <c r="H882" s="46" t="s">
        <v>2069</v>
      </c>
      <c r="I882" s="46" t="s">
        <v>2069</v>
      </c>
      <c r="J882" s="46" t="s">
        <v>382</v>
      </c>
      <c r="K882" s="47">
        <v>445</v>
      </c>
      <c r="L882" s="46"/>
      <c r="M882" s="46"/>
      <c r="N882" s="48" t="s">
        <v>2071</v>
      </c>
    </row>
    <row r="883" spans="1:14">
      <c r="A883" s="46" t="s">
        <v>368</v>
      </c>
      <c r="B883" s="46"/>
      <c r="C883" s="46" t="s">
        <v>122</v>
      </c>
      <c r="D883" s="46" t="s">
        <v>2072</v>
      </c>
      <c r="E883" s="46" t="s">
        <v>384</v>
      </c>
      <c r="F883" s="46" t="s">
        <v>380</v>
      </c>
      <c r="G883" s="46" t="s">
        <v>381</v>
      </c>
      <c r="H883" s="46" t="s">
        <v>2073</v>
      </c>
      <c r="I883" s="46" t="s">
        <v>2073</v>
      </c>
      <c r="J883" s="46" t="s">
        <v>382</v>
      </c>
      <c r="K883" s="47">
        <v>445</v>
      </c>
      <c r="L883" s="46"/>
      <c r="M883" s="46"/>
      <c r="N883" s="48" t="s">
        <v>2074</v>
      </c>
    </row>
    <row r="884" spans="1:14">
      <c r="A884" s="46" t="s">
        <v>368</v>
      </c>
      <c r="B884" s="46"/>
      <c r="C884" s="46" t="s">
        <v>122</v>
      </c>
      <c r="D884" s="46" t="s">
        <v>2072</v>
      </c>
      <c r="E884" s="46" t="s">
        <v>384</v>
      </c>
      <c r="F884" s="46" t="s">
        <v>380</v>
      </c>
      <c r="G884" s="46" t="s">
        <v>381</v>
      </c>
      <c r="H884" s="46" t="s">
        <v>2073</v>
      </c>
      <c r="I884" s="46" t="s">
        <v>2073</v>
      </c>
      <c r="J884" s="46" t="s">
        <v>382</v>
      </c>
      <c r="K884" s="47">
        <v>445</v>
      </c>
      <c r="L884" s="46"/>
      <c r="M884" s="46"/>
      <c r="N884" s="48" t="s">
        <v>2075</v>
      </c>
    </row>
    <row r="885" spans="1:14">
      <c r="A885" s="46" t="s">
        <v>368</v>
      </c>
      <c r="B885" s="46"/>
      <c r="C885" s="46" t="s">
        <v>122</v>
      </c>
      <c r="D885" s="46" t="s">
        <v>2076</v>
      </c>
      <c r="E885" s="46" t="s">
        <v>384</v>
      </c>
      <c r="F885" s="46" t="s">
        <v>380</v>
      </c>
      <c r="G885" s="46" t="s">
        <v>381</v>
      </c>
      <c r="H885" s="46" t="s">
        <v>2077</v>
      </c>
      <c r="I885" s="46" t="s">
        <v>2077</v>
      </c>
      <c r="J885" s="46" t="s">
        <v>382</v>
      </c>
      <c r="K885" s="47">
        <v>445</v>
      </c>
      <c r="L885" s="46"/>
      <c r="M885" s="46"/>
      <c r="N885" s="48" t="s">
        <v>2078</v>
      </c>
    </row>
    <row r="886" spans="1:14">
      <c r="A886" s="46" t="s">
        <v>368</v>
      </c>
      <c r="B886" s="46"/>
      <c r="C886" s="46" t="s">
        <v>122</v>
      </c>
      <c r="D886" s="46" t="s">
        <v>2076</v>
      </c>
      <c r="E886" s="46" t="s">
        <v>384</v>
      </c>
      <c r="F886" s="46" t="s">
        <v>380</v>
      </c>
      <c r="G886" s="46" t="s">
        <v>381</v>
      </c>
      <c r="H886" s="46" t="s">
        <v>2077</v>
      </c>
      <c r="I886" s="46" t="s">
        <v>2077</v>
      </c>
      <c r="J886" s="46" t="s">
        <v>382</v>
      </c>
      <c r="K886" s="47">
        <v>445</v>
      </c>
      <c r="L886" s="46"/>
      <c r="M886" s="46"/>
      <c r="N886" s="48" t="s">
        <v>2079</v>
      </c>
    </row>
    <row r="887" spans="1:14">
      <c r="A887" s="46" t="s">
        <v>368</v>
      </c>
      <c r="B887" s="46"/>
      <c r="C887" s="46" t="s">
        <v>122</v>
      </c>
      <c r="D887" s="46" t="s">
        <v>2080</v>
      </c>
      <c r="E887" s="46" t="s">
        <v>384</v>
      </c>
      <c r="F887" s="46" t="s">
        <v>380</v>
      </c>
      <c r="G887" s="46" t="s">
        <v>381</v>
      </c>
      <c r="H887" s="46" t="s">
        <v>2081</v>
      </c>
      <c r="I887" s="46" t="s">
        <v>2081</v>
      </c>
      <c r="J887" s="46" t="s">
        <v>382</v>
      </c>
      <c r="K887" s="47">
        <v>424</v>
      </c>
      <c r="L887" s="46"/>
      <c r="M887" s="46"/>
      <c r="N887" s="48" t="s">
        <v>2082</v>
      </c>
    </row>
    <row r="888" spans="1:14">
      <c r="A888" s="46" t="s">
        <v>368</v>
      </c>
      <c r="B888" s="46"/>
      <c r="C888" s="46" t="s">
        <v>122</v>
      </c>
      <c r="D888" s="46" t="s">
        <v>2080</v>
      </c>
      <c r="E888" s="46" t="s">
        <v>384</v>
      </c>
      <c r="F888" s="46" t="s">
        <v>380</v>
      </c>
      <c r="G888" s="46" t="s">
        <v>381</v>
      </c>
      <c r="H888" s="46" t="s">
        <v>2081</v>
      </c>
      <c r="I888" s="46" t="s">
        <v>2081</v>
      </c>
      <c r="J888" s="46" t="s">
        <v>382</v>
      </c>
      <c r="K888" s="47">
        <v>424</v>
      </c>
      <c r="L888" s="46"/>
      <c r="M888" s="46"/>
      <c r="N888" s="48" t="s">
        <v>2083</v>
      </c>
    </row>
    <row r="889" spans="1:14">
      <c r="A889" s="46" t="s">
        <v>368</v>
      </c>
      <c r="B889" s="46"/>
      <c r="C889" s="46" t="s">
        <v>122</v>
      </c>
      <c r="D889" s="46" t="s">
        <v>2084</v>
      </c>
      <c r="E889" s="46" t="s">
        <v>384</v>
      </c>
      <c r="F889" s="46" t="s">
        <v>380</v>
      </c>
      <c r="G889" s="46" t="s">
        <v>381</v>
      </c>
      <c r="H889" s="46" t="s">
        <v>2085</v>
      </c>
      <c r="I889" s="46" t="s">
        <v>2085</v>
      </c>
      <c r="J889" s="46" t="s">
        <v>382</v>
      </c>
      <c r="K889" s="47">
        <v>424</v>
      </c>
      <c r="L889" s="46"/>
      <c r="M889" s="46"/>
      <c r="N889" s="48" t="s">
        <v>2086</v>
      </c>
    </row>
    <row r="890" spans="1:14">
      <c r="A890" s="46" t="s">
        <v>368</v>
      </c>
      <c r="B890" s="46"/>
      <c r="C890" s="46" t="s">
        <v>122</v>
      </c>
      <c r="D890" s="46" t="s">
        <v>2084</v>
      </c>
      <c r="E890" s="46" t="s">
        <v>384</v>
      </c>
      <c r="F890" s="46" t="s">
        <v>380</v>
      </c>
      <c r="G890" s="46" t="s">
        <v>381</v>
      </c>
      <c r="H890" s="46" t="s">
        <v>2085</v>
      </c>
      <c r="I890" s="46" t="s">
        <v>2085</v>
      </c>
      <c r="J890" s="46" t="s">
        <v>382</v>
      </c>
      <c r="K890" s="47">
        <v>424</v>
      </c>
      <c r="L890" s="46"/>
      <c r="M890" s="46"/>
      <c r="N890" s="48" t="s">
        <v>2087</v>
      </c>
    </row>
    <row r="891" spans="1:14">
      <c r="A891" s="46" t="s">
        <v>368</v>
      </c>
      <c r="B891" s="46"/>
      <c r="C891" s="46" t="s">
        <v>122</v>
      </c>
      <c r="D891" s="46" t="s">
        <v>2088</v>
      </c>
      <c r="E891" s="46" t="s">
        <v>384</v>
      </c>
      <c r="F891" s="46" t="s">
        <v>380</v>
      </c>
      <c r="G891" s="46" t="s">
        <v>381</v>
      </c>
      <c r="H891" s="46" t="s">
        <v>2089</v>
      </c>
      <c r="I891" s="46" t="s">
        <v>2089</v>
      </c>
      <c r="J891" s="46" t="s">
        <v>382</v>
      </c>
      <c r="K891" s="47">
        <v>424</v>
      </c>
      <c r="L891" s="46"/>
      <c r="M891" s="46"/>
      <c r="N891" s="48" t="s">
        <v>2090</v>
      </c>
    </row>
    <row r="892" spans="1:14">
      <c r="A892" s="46" t="s">
        <v>368</v>
      </c>
      <c r="B892" s="46"/>
      <c r="C892" s="46" t="s">
        <v>122</v>
      </c>
      <c r="D892" s="46" t="s">
        <v>2088</v>
      </c>
      <c r="E892" s="46" t="s">
        <v>384</v>
      </c>
      <c r="F892" s="46" t="s">
        <v>380</v>
      </c>
      <c r="G892" s="46" t="s">
        <v>381</v>
      </c>
      <c r="H892" s="46" t="s">
        <v>2089</v>
      </c>
      <c r="I892" s="46" t="s">
        <v>2089</v>
      </c>
      <c r="J892" s="46" t="s">
        <v>382</v>
      </c>
      <c r="K892" s="47">
        <v>424</v>
      </c>
      <c r="L892" s="46"/>
      <c r="M892" s="46"/>
      <c r="N892" s="48" t="s">
        <v>2091</v>
      </c>
    </row>
    <row r="893" spans="1:14">
      <c r="A893" s="46" t="s">
        <v>368</v>
      </c>
      <c r="B893" s="46"/>
      <c r="C893" s="46" t="s">
        <v>122</v>
      </c>
      <c r="D893" s="46" t="s">
        <v>2092</v>
      </c>
      <c r="E893" s="46" t="s">
        <v>384</v>
      </c>
      <c r="F893" s="46" t="s">
        <v>380</v>
      </c>
      <c r="G893" s="46" t="s">
        <v>381</v>
      </c>
      <c r="H893" s="46" t="s">
        <v>2093</v>
      </c>
      <c r="I893" s="46" t="s">
        <v>2093</v>
      </c>
      <c r="J893" s="46" t="s">
        <v>382</v>
      </c>
      <c r="K893" s="47">
        <v>424</v>
      </c>
      <c r="L893" s="46"/>
      <c r="M893" s="46"/>
      <c r="N893" s="48" t="s">
        <v>2094</v>
      </c>
    </row>
    <row r="894" spans="1:14">
      <c r="A894" s="46" t="s">
        <v>368</v>
      </c>
      <c r="B894" s="46"/>
      <c r="C894" s="46" t="s">
        <v>122</v>
      </c>
      <c r="D894" s="46" t="s">
        <v>2092</v>
      </c>
      <c r="E894" s="46" t="s">
        <v>384</v>
      </c>
      <c r="F894" s="46" t="s">
        <v>380</v>
      </c>
      <c r="G894" s="46" t="s">
        <v>381</v>
      </c>
      <c r="H894" s="46" t="s">
        <v>2093</v>
      </c>
      <c r="I894" s="46" t="s">
        <v>2093</v>
      </c>
      <c r="J894" s="46" t="s">
        <v>382</v>
      </c>
      <c r="K894" s="47">
        <v>424</v>
      </c>
      <c r="L894" s="46"/>
      <c r="M894" s="46"/>
      <c r="N894" s="48" t="s">
        <v>2095</v>
      </c>
    </row>
    <row r="895" spans="1:14">
      <c r="A895" s="46" t="s">
        <v>368</v>
      </c>
      <c r="B895" s="46"/>
      <c r="C895" s="46" t="s">
        <v>122</v>
      </c>
      <c r="D895" s="46" t="s">
        <v>2096</v>
      </c>
      <c r="E895" s="46" t="s">
        <v>384</v>
      </c>
      <c r="F895" s="46" t="s">
        <v>380</v>
      </c>
      <c r="G895" s="46" t="s">
        <v>381</v>
      </c>
      <c r="H895" s="46" t="s">
        <v>2097</v>
      </c>
      <c r="I895" s="46" t="s">
        <v>2097</v>
      </c>
      <c r="J895" s="46" t="s">
        <v>382</v>
      </c>
      <c r="K895" s="47">
        <v>424</v>
      </c>
      <c r="L895" s="46"/>
      <c r="M895" s="46"/>
      <c r="N895" s="48" t="s">
        <v>2098</v>
      </c>
    </row>
    <row r="896" spans="1:14">
      <c r="A896" s="46" t="s">
        <v>368</v>
      </c>
      <c r="B896" s="46"/>
      <c r="C896" s="46" t="s">
        <v>122</v>
      </c>
      <c r="D896" s="46" t="s">
        <v>2096</v>
      </c>
      <c r="E896" s="46" t="s">
        <v>384</v>
      </c>
      <c r="F896" s="46" t="s">
        <v>380</v>
      </c>
      <c r="G896" s="46" t="s">
        <v>381</v>
      </c>
      <c r="H896" s="46" t="s">
        <v>2097</v>
      </c>
      <c r="I896" s="46" t="s">
        <v>2097</v>
      </c>
      <c r="J896" s="46" t="s">
        <v>382</v>
      </c>
      <c r="K896" s="47">
        <v>424</v>
      </c>
      <c r="L896" s="46"/>
      <c r="M896" s="46"/>
      <c r="N896" s="48" t="s">
        <v>2099</v>
      </c>
    </row>
    <row r="897" spans="1:14">
      <c r="A897" s="46" t="s">
        <v>368</v>
      </c>
      <c r="B897" s="46"/>
      <c r="C897" s="46" t="s">
        <v>122</v>
      </c>
      <c r="D897" s="46" t="s">
        <v>2100</v>
      </c>
      <c r="E897" s="46" t="s">
        <v>384</v>
      </c>
      <c r="F897" s="46" t="s">
        <v>380</v>
      </c>
      <c r="G897" s="46" t="s">
        <v>381</v>
      </c>
      <c r="H897" s="46" t="s">
        <v>2101</v>
      </c>
      <c r="I897" s="46" t="s">
        <v>2101</v>
      </c>
      <c r="J897" s="46" t="s">
        <v>382</v>
      </c>
      <c r="K897" s="47">
        <v>424</v>
      </c>
      <c r="L897" s="46"/>
      <c r="M897" s="46"/>
      <c r="N897" s="48" t="s">
        <v>2102</v>
      </c>
    </row>
    <row r="898" spans="1:14">
      <c r="A898" s="46" t="s">
        <v>368</v>
      </c>
      <c r="B898" s="46"/>
      <c r="C898" s="46" t="s">
        <v>122</v>
      </c>
      <c r="D898" s="46" t="s">
        <v>2100</v>
      </c>
      <c r="E898" s="46" t="s">
        <v>384</v>
      </c>
      <c r="F898" s="46" t="s">
        <v>380</v>
      </c>
      <c r="G898" s="46" t="s">
        <v>381</v>
      </c>
      <c r="H898" s="46" t="s">
        <v>2101</v>
      </c>
      <c r="I898" s="46" t="s">
        <v>2101</v>
      </c>
      <c r="J898" s="46" t="s">
        <v>382</v>
      </c>
      <c r="K898" s="47">
        <v>424</v>
      </c>
      <c r="L898" s="46"/>
      <c r="M898" s="46"/>
      <c r="N898" s="48" t="s">
        <v>2103</v>
      </c>
    </row>
    <row r="899" spans="1:14">
      <c r="A899" s="46" t="s">
        <v>368</v>
      </c>
      <c r="B899" s="46"/>
      <c r="C899" s="46" t="s">
        <v>122</v>
      </c>
      <c r="D899" s="46" t="s">
        <v>2104</v>
      </c>
      <c r="E899" s="46" t="s">
        <v>384</v>
      </c>
      <c r="F899" s="46" t="s">
        <v>380</v>
      </c>
      <c r="G899" s="46" t="s">
        <v>381</v>
      </c>
      <c r="H899" s="46" t="s">
        <v>2105</v>
      </c>
      <c r="I899" s="46" t="s">
        <v>2105</v>
      </c>
      <c r="J899" s="46" t="s">
        <v>382</v>
      </c>
      <c r="K899" s="47">
        <v>445</v>
      </c>
      <c r="L899" s="46"/>
      <c r="M899" s="46"/>
      <c r="N899" s="48" t="s">
        <v>2106</v>
      </c>
    </row>
    <row r="900" spans="1:14">
      <c r="A900" s="46" t="s">
        <v>368</v>
      </c>
      <c r="B900" s="46"/>
      <c r="C900" s="46" t="s">
        <v>122</v>
      </c>
      <c r="D900" s="46" t="s">
        <v>2104</v>
      </c>
      <c r="E900" s="46" t="s">
        <v>384</v>
      </c>
      <c r="F900" s="46" t="s">
        <v>380</v>
      </c>
      <c r="G900" s="46" t="s">
        <v>381</v>
      </c>
      <c r="H900" s="46" t="s">
        <v>2105</v>
      </c>
      <c r="I900" s="46" t="s">
        <v>2105</v>
      </c>
      <c r="J900" s="46" t="s">
        <v>382</v>
      </c>
      <c r="K900" s="47">
        <v>445</v>
      </c>
      <c r="L900" s="46"/>
      <c r="M900" s="46"/>
      <c r="N900" s="48" t="s">
        <v>2107</v>
      </c>
    </row>
    <row r="901" spans="1:14">
      <c r="A901" s="46" t="s">
        <v>368</v>
      </c>
      <c r="B901" s="46"/>
      <c r="C901" s="46" t="s">
        <v>122</v>
      </c>
      <c r="D901" s="46" t="s">
        <v>2108</v>
      </c>
      <c r="E901" s="46" t="s">
        <v>384</v>
      </c>
      <c r="F901" s="46" t="s">
        <v>380</v>
      </c>
      <c r="G901" s="46" t="s">
        <v>381</v>
      </c>
      <c r="H901" s="46" t="s">
        <v>2109</v>
      </c>
      <c r="I901" s="46" t="s">
        <v>2109</v>
      </c>
      <c r="J901" s="46" t="s">
        <v>382</v>
      </c>
      <c r="K901" s="47">
        <v>445</v>
      </c>
      <c r="L901" s="46"/>
      <c r="M901" s="46"/>
      <c r="N901" s="48" t="s">
        <v>2110</v>
      </c>
    </row>
    <row r="902" spans="1:14">
      <c r="A902" s="46" t="s">
        <v>368</v>
      </c>
      <c r="B902" s="46"/>
      <c r="C902" s="46" t="s">
        <v>122</v>
      </c>
      <c r="D902" s="46" t="s">
        <v>2108</v>
      </c>
      <c r="E902" s="46" t="s">
        <v>384</v>
      </c>
      <c r="F902" s="46" t="s">
        <v>380</v>
      </c>
      <c r="G902" s="46" t="s">
        <v>381</v>
      </c>
      <c r="H902" s="46" t="s">
        <v>2109</v>
      </c>
      <c r="I902" s="46" t="s">
        <v>2109</v>
      </c>
      <c r="J902" s="46" t="s">
        <v>382</v>
      </c>
      <c r="K902" s="47">
        <v>445</v>
      </c>
      <c r="L902" s="46"/>
      <c r="M902" s="46"/>
      <c r="N902" s="48" t="s">
        <v>2111</v>
      </c>
    </row>
    <row r="903" spans="1:14">
      <c r="A903" s="46" t="s">
        <v>368</v>
      </c>
      <c r="B903" s="46"/>
      <c r="C903" s="46" t="s">
        <v>122</v>
      </c>
      <c r="D903" s="46" t="s">
        <v>2112</v>
      </c>
      <c r="E903" s="46" t="s">
        <v>384</v>
      </c>
      <c r="F903" s="46" t="s">
        <v>380</v>
      </c>
      <c r="G903" s="46" t="s">
        <v>381</v>
      </c>
      <c r="H903" s="46" t="s">
        <v>2113</v>
      </c>
      <c r="I903" s="46" t="s">
        <v>2113</v>
      </c>
      <c r="J903" s="46" t="s">
        <v>382</v>
      </c>
      <c r="K903" s="47">
        <v>445</v>
      </c>
      <c r="L903" s="46"/>
      <c r="M903" s="46"/>
      <c r="N903" s="48" t="s">
        <v>2114</v>
      </c>
    </row>
    <row r="904" spans="1:14">
      <c r="A904" s="46" t="s">
        <v>368</v>
      </c>
      <c r="B904" s="46"/>
      <c r="C904" s="46" t="s">
        <v>122</v>
      </c>
      <c r="D904" s="46" t="s">
        <v>2112</v>
      </c>
      <c r="E904" s="46" t="s">
        <v>384</v>
      </c>
      <c r="F904" s="46" t="s">
        <v>380</v>
      </c>
      <c r="G904" s="46" t="s">
        <v>381</v>
      </c>
      <c r="H904" s="46" t="s">
        <v>2113</v>
      </c>
      <c r="I904" s="46" t="s">
        <v>2113</v>
      </c>
      <c r="J904" s="46" t="s">
        <v>382</v>
      </c>
      <c r="K904" s="47">
        <v>445</v>
      </c>
      <c r="L904" s="46"/>
      <c r="M904" s="46"/>
      <c r="N904" s="48" t="s">
        <v>2115</v>
      </c>
    </row>
    <row r="905" spans="1:14">
      <c r="A905" s="46" t="s">
        <v>368</v>
      </c>
      <c r="B905" s="46"/>
      <c r="C905" s="46" t="s">
        <v>122</v>
      </c>
      <c r="D905" s="46" t="s">
        <v>2116</v>
      </c>
      <c r="E905" s="46" t="s">
        <v>384</v>
      </c>
      <c r="F905" s="46" t="s">
        <v>380</v>
      </c>
      <c r="G905" s="46" t="s">
        <v>381</v>
      </c>
      <c r="H905" s="46" t="s">
        <v>2117</v>
      </c>
      <c r="I905" s="46" t="s">
        <v>2117</v>
      </c>
      <c r="J905" s="46" t="s">
        <v>382</v>
      </c>
      <c r="K905" s="47">
        <v>445</v>
      </c>
      <c r="L905" s="46"/>
      <c r="M905" s="46"/>
      <c r="N905" s="48" t="s">
        <v>2118</v>
      </c>
    </row>
    <row r="906" spans="1:14">
      <c r="A906" s="46" t="s">
        <v>368</v>
      </c>
      <c r="B906" s="46"/>
      <c r="C906" s="46" t="s">
        <v>122</v>
      </c>
      <c r="D906" s="46" t="s">
        <v>2116</v>
      </c>
      <c r="E906" s="46" t="s">
        <v>384</v>
      </c>
      <c r="F906" s="46" t="s">
        <v>380</v>
      </c>
      <c r="G906" s="46" t="s">
        <v>381</v>
      </c>
      <c r="H906" s="46" t="s">
        <v>2117</v>
      </c>
      <c r="I906" s="46" t="s">
        <v>2117</v>
      </c>
      <c r="J906" s="46" t="s">
        <v>382</v>
      </c>
      <c r="K906" s="47">
        <v>445</v>
      </c>
      <c r="L906" s="46"/>
      <c r="M906" s="46"/>
      <c r="N906" s="48" t="s">
        <v>2119</v>
      </c>
    </row>
    <row r="907" spans="1:14">
      <c r="A907" s="46" t="s">
        <v>368</v>
      </c>
      <c r="B907" s="46"/>
      <c r="C907" s="46" t="s">
        <v>122</v>
      </c>
      <c r="D907" s="46" t="s">
        <v>2120</v>
      </c>
      <c r="E907" s="46" t="s">
        <v>384</v>
      </c>
      <c r="F907" s="46" t="s">
        <v>380</v>
      </c>
      <c r="G907" s="46" t="s">
        <v>381</v>
      </c>
      <c r="H907" s="46" t="s">
        <v>2121</v>
      </c>
      <c r="I907" s="46" t="s">
        <v>2121</v>
      </c>
      <c r="J907" s="46" t="s">
        <v>382</v>
      </c>
      <c r="K907" s="47">
        <v>445</v>
      </c>
      <c r="L907" s="46"/>
      <c r="M907" s="46"/>
      <c r="N907" s="48" t="s">
        <v>2122</v>
      </c>
    </row>
    <row r="908" spans="1:14">
      <c r="A908" s="46" t="s">
        <v>368</v>
      </c>
      <c r="B908" s="46"/>
      <c r="C908" s="46" t="s">
        <v>122</v>
      </c>
      <c r="D908" s="46" t="s">
        <v>2120</v>
      </c>
      <c r="E908" s="46" t="s">
        <v>384</v>
      </c>
      <c r="F908" s="46" t="s">
        <v>380</v>
      </c>
      <c r="G908" s="46" t="s">
        <v>381</v>
      </c>
      <c r="H908" s="46" t="s">
        <v>2121</v>
      </c>
      <c r="I908" s="46" t="s">
        <v>2121</v>
      </c>
      <c r="J908" s="46" t="s">
        <v>382</v>
      </c>
      <c r="K908" s="47">
        <v>445</v>
      </c>
      <c r="L908" s="46"/>
      <c r="M908" s="46"/>
      <c r="N908" s="48" t="s">
        <v>2123</v>
      </c>
    </row>
    <row r="909" spans="1:14">
      <c r="A909" s="46" t="s">
        <v>368</v>
      </c>
      <c r="B909" s="46"/>
      <c r="C909" s="46" t="s">
        <v>122</v>
      </c>
      <c r="D909" s="46" t="s">
        <v>2124</v>
      </c>
      <c r="E909" s="46" t="s">
        <v>384</v>
      </c>
      <c r="F909" s="46" t="s">
        <v>380</v>
      </c>
      <c r="G909" s="46" t="s">
        <v>381</v>
      </c>
      <c r="H909" s="46" t="s">
        <v>2125</v>
      </c>
      <c r="I909" s="46" t="s">
        <v>2125</v>
      </c>
      <c r="J909" s="46" t="s">
        <v>382</v>
      </c>
      <c r="K909" s="47">
        <v>445</v>
      </c>
      <c r="L909" s="46"/>
      <c r="M909" s="46"/>
      <c r="N909" s="48" t="s">
        <v>2126</v>
      </c>
    </row>
    <row r="910" spans="1:14">
      <c r="A910" s="46" t="s">
        <v>368</v>
      </c>
      <c r="B910" s="46"/>
      <c r="C910" s="46" t="s">
        <v>122</v>
      </c>
      <c r="D910" s="46" t="s">
        <v>2124</v>
      </c>
      <c r="E910" s="46" t="s">
        <v>384</v>
      </c>
      <c r="F910" s="46" t="s">
        <v>380</v>
      </c>
      <c r="G910" s="46" t="s">
        <v>381</v>
      </c>
      <c r="H910" s="46" t="s">
        <v>2125</v>
      </c>
      <c r="I910" s="46" t="s">
        <v>2125</v>
      </c>
      <c r="J910" s="46" t="s">
        <v>382</v>
      </c>
      <c r="K910" s="47">
        <v>445</v>
      </c>
      <c r="L910" s="46"/>
      <c r="M910" s="46"/>
      <c r="N910" s="48" t="s">
        <v>2127</v>
      </c>
    </row>
    <row r="911" spans="1:14">
      <c r="A911" s="46" t="s">
        <v>368</v>
      </c>
      <c r="B911" s="46"/>
      <c r="C911" s="46" t="s">
        <v>122</v>
      </c>
      <c r="D911" s="46" t="s">
        <v>2128</v>
      </c>
      <c r="E911" s="46" t="s">
        <v>384</v>
      </c>
      <c r="F911" s="46" t="s">
        <v>380</v>
      </c>
      <c r="G911" s="46" t="s">
        <v>381</v>
      </c>
      <c r="H911" s="46" t="s">
        <v>2129</v>
      </c>
      <c r="I911" s="46" t="s">
        <v>2129</v>
      </c>
      <c r="J911" s="46" t="s">
        <v>382</v>
      </c>
      <c r="K911" s="47">
        <v>445</v>
      </c>
      <c r="L911" s="46"/>
      <c r="M911" s="46"/>
      <c r="N911" s="48" t="s">
        <v>2130</v>
      </c>
    </row>
    <row r="912" spans="1:14">
      <c r="A912" s="46" t="s">
        <v>368</v>
      </c>
      <c r="B912" s="46"/>
      <c r="C912" s="46" t="s">
        <v>122</v>
      </c>
      <c r="D912" s="46" t="s">
        <v>2128</v>
      </c>
      <c r="E912" s="46" t="s">
        <v>384</v>
      </c>
      <c r="F912" s="46" t="s">
        <v>380</v>
      </c>
      <c r="G912" s="46" t="s">
        <v>381</v>
      </c>
      <c r="H912" s="46" t="s">
        <v>2129</v>
      </c>
      <c r="I912" s="46" t="s">
        <v>2129</v>
      </c>
      <c r="J912" s="46" t="s">
        <v>382</v>
      </c>
      <c r="K912" s="47">
        <v>445</v>
      </c>
      <c r="L912" s="46"/>
      <c r="M912" s="46"/>
      <c r="N912" s="48" t="s">
        <v>2131</v>
      </c>
    </row>
    <row r="913" spans="1:14">
      <c r="A913" s="46" t="s">
        <v>368</v>
      </c>
      <c r="B913" s="46"/>
      <c r="C913" s="46" t="s">
        <v>122</v>
      </c>
      <c r="D913" s="46" t="s">
        <v>2132</v>
      </c>
      <c r="E913" s="46" t="s">
        <v>384</v>
      </c>
      <c r="F913" s="46" t="s">
        <v>380</v>
      </c>
      <c r="G913" s="46" t="s">
        <v>381</v>
      </c>
      <c r="H913" s="46" t="s">
        <v>2133</v>
      </c>
      <c r="I913" s="46" t="s">
        <v>2133</v>
      </c>
      <c r="J913" s="46" t="s">
        <v>382</v>
      </c>
      <c r="K913" s="47">
        <v>445</v>
      </c>
      <c r="L913" s="46"/>
      <c r="M913" s="46"/>
      <c r="N913" s="48" t="s">
        <v>2134</v>
      </c>
    </row>
    <row r="914" spans="1:14">
      <c r="A914" s="46" t="s">
        <v>368</v>
      </c>
      <c r="B914" s="46"/>
      <c r="C914" s="46" t="s">
        <v>122</v>
      </c>
      <c r="D914" s="46" t="s">
        <v>2132</v>
      </c>
      <c r="E914" s="46" t="s">
        <v>384</v>
      </c>
      <c r="F914" s="46" t="s">
        <v>380</v>
      </c>
      <c r="G914" s="46" t="s">
        <v>381</v>
      </c>
      <c r="H914" s="46" t="s">
        <v>2133</v>
      </c>
      <c r="I914" s="46" t="s">
        <v>2133</v>
      </c>
      <c r="J914" s="46" t="s">
        <v>382</v>
      </c>
      <c r="K914" s="47">
        <v>445</v>
      </c>
      <c r="L914" s="46"/>
      <c r="M914" s="46"/>
      <c r="N914" s="48" t="s">
        <v>2135</v>
      </c>
    </row>
    <row r="915" spans="1:14">
      <c r="A915" s="46" t="s">
        <v>368</v>
      </c>
      <c r="B915" s="46"/>
      <c r="C915" s="46" t="s">
        <v>122</v>
      </c>
      <c r="D915" s="46" t="s">
        <v>2136</v>
      </c>
      <c r="E915" s="46" t="s">
        <v>384</v>
      </c>
      <c r="F915" s="46" t="s">
        <v>380</v>
      </c>
      <c r="G915" s="46" t="s">
        <v>381</v>
      </c>
      <c r="H915" s="46" t="s">
        <v>2137</v>
      </c>
      <c r="I915" s="46" t="s">
        <v>2137</v>
      </c>
      <c r="J915" s="46" t="s">
        <v>382</v>
      </c>
      <c r="K915" s="47">
        <v>445</v>
      </c>
      <c r="L915" s="46"/>
      <c r="M915" s="46"/>
      <c r="N915" s="48" t="s">
        <v>2138</v>
      </c>
    </row>
    <row r="916" spans="1:14">
      <c r="A916" s="46" t="s">
        <v>368</v>
      </c>
      <c r="B916" s="46"/>
      <c r="C916" s="46" t="s">
        <v>122</v>
      </c>
      <c r="D916" s="46" t="s">
        <v>2136</v>
      </c>
      <c r="E916" s="46" t="s">
        <v>384</v>
      </c>
      <c r="F916" s="46" t="s">
        <v>380</v>
      </c>
      <c r="G916" s="46" t="s">
        <v>381</v>
      </c>
      <c r="H916" s="46" t="s">
        <v>2137</v>
      </c>
      <c r="I916" s="46" t="s">
        <v>2137</v>
      </c>
      <c r="J916" s="46" t="s">
        <v>382</v>
      </c>
      <c r="K916" s="47">
        <v>445</v>
      </c>
      <c r="L916" s="46"/>
      <c r="M916" s="46"/>
      <c r="N916" s="48" t="s">
        <v>2139</v>
      </c>
    </row>
    <row r="917" spans="1:14">
      <c r="A917" s="46" t="s">
        <v>368</v>
      </c>
      <c r="B917" s="46"/>
      <c r="C917" s="46" t="s">
        <v>122</v>
      </c>
      <c r="D917" s="46" t="s">
        <v>2140</v>
      </c>
      <c r="E917" s="46" t="s">
        <v>384</v>
      </c>
      <c r="F917" s="46" t="s">
        <v>380</v>
      </c>
      <c r="G917" s="46" t="s">
        <v>381</v>
      </c>
      <c r="H917" s="46" t="s">
        <v>2141</v>
      </c>
      <c r="I917" s="46" t="s">
        <v>2141</v>
      </c>
      <c r="J917" s="46" t="s">
        <v>382</v>
      </c>
      <c r="K917" s="47">
        <v>445</v>
      </c>
      <c r="L917" s="46"/>
      <c r="M917" s="46"/>
      <c r="N917" s="48" t="s">
        <v>2142</v>
      </c>
    </row>
    <row r="918" spans="1:14">
      <c r="A918" s="46" t="s">
        <v>368</v>
      </c>
      <c r="B918" s="46"/>
      <c r="C918" s="46" t="s">
        <v>122</v>
      </c>
      <c r="D918" s="46" t="s">
        <v>2140</v>
      </c>
      <c r="E918" s="46" t="s">
        <v>384</v>
      </c>
      <c r="F918" s="46" t="s">
        <v>380</v>
      </c>
      <c r="G918" s="46" t="s">
        <v>381</v>
      </c>
      <c r="H918" s="46" t="s">
        <v>2141</v>
      </c>
      <c r="I918" s="46" t="s">
        <v>2141</v>
      </c>
      <c r="J918" s="46" t="s">
        <v>382</v>
      </c>
      <c r="K918" s="47">
        <v>445</v>
      </c>
      <c r="L918" s="46"/>
      <c r="M918" s="46"/>
      <c r="N918" s="48" t="s">
        <v>2143</v>
      </c>
    </row>
    <row r="919" spans="1:14">
      <c r="A919" s="46" t="s">
        <v>368</v>
      </c>
      <c r="B919" s="46"/>
      <c r="C919" s="46" t="s">
        <v>122</v>
      </c>
      <c r="D919" s="46" t="s">
        <v>2144</v>
      </c>
      <c r="E919" s="46" t="s">
        <v>384</v>
      </c>
      <c r="F919" s="46" t="s">
        <v>380</v>
      </c>
      <c r="G919" s="46" t="s">
        <v>381</v>
      </c>
      <c r="H919" s="46" t="s">
        <v>2145</v>
      </c>
      <c r="I919" s="46" t="s">
        <v>2145</v>
      </c>
      <c r="J919" s="46" t="s">
        <v>382</v>
      </c>
      <c r="K919" s="47">
        <v>445</v>
      </c>
      <c r="L919" s="46"/>
      <c r="M919" s="46"/>
      <c r="N919" s="48" t="s">
        <v>2146</v>
      </c>
    </row>
    <row r="920" spans="1:14">
      <c r="A920" s="46" t="s">
        <v>368</v>
      </c>
      <c r="B920" s="46"/>
      <c r="C920" s="46" t="s">
        <v>122</v>
      </c>
      <c r="D920" s="46" t="s">
        <v>2144</v>
      </c>
      <c r="E920" s="46" t="s">
        <v>384</v>
      </c>
      <c r="F920" s="46" t="s">
        <v>380</v>
      </c>
      <c r="G920" s="46" t="s">
        <v>381</v>
      </c>
      <c r="H920" s="46" t="s">
        <v>2145</v>
      </c>
      <c r="I920" s="46" t="s">
        <v>2145</v>
      </c>
      <c r="J920" s="46" t="s">
        <v>382</v>
      </c>
      <c r="K920" s="47">
        <v>445</v>
      </c>
      <c r="L920" s="46"/>
      <c r="M920" s="46"/>
      <c r="N920" s="48" t="s">
        <v>2147</v>
      </c>
    </row>
    <row r="921" spans="1:14">
      <c r="A921" s="46" t="s">
        <v>368</v>
      </c>
      <c r="B921" s="46"/>
      <c r="C921" s="46" t="s">
        <v>122</v>
      </c>
      <c r="D921" s="46" t="s">
        <v>2148</v>
      </c>
      <c r="E921" s="46" t="s">
        <v>384</v>
      </c>
      <c r="F921" s="46" t="s">
        <v>380</v>
      </c>
      <c r="G921" s="46" t="s">
        <v>381</v>
      </c>
      <c r="H921" s="46" t="s">
        <v>2149</v>
      </c>
      <c r="I921" s="46" t="s">
        <v>2149</v>
      </c>
      <c r="J921" s="46" t="s">
        <v>382</v>
      </c>
      <c r="K921" s="47">
        <v>445</v>
      </c>
      <c r="L921" s="46"/>
      <c r="M921" s="46"/>
      <c r="N921" s="48" t="s">
        <v>2150</v>
      </c>
    </row>
    <row r="922" spans="1:14">
      <c r="A922" s="46" t="s">
        <v>368</v>
      </c>
      <c r="B922" s="46"/>
      <c r="C922" s="46" t="s">
        <v>122</v>
      </c>
      <c r="D922" s="46" t="s">
        <v>2148</v>
      </c>
      <c r="E922" s="46" t="s">
        <v>384</v>
      </c>
      <c r="F922" s="46" t="s">
        <v>380</v>
      </c>
      <c r="G922" s="46" t="s">
        <v>381</v>
      </c>
      <c r="H922" s="46" t="s">
        <v>2149</v>
      </c>
      <c r="I922" s="46" t="s">
        <v>2149</v>
      </c>
      <c r="J922" s="46" t="s">
        <v>382</v>
      </c>
      <c r="K922" s="47">
        <v>445</v>
      </c>
      <c r="L922" s="46"/>
      <c r="M922" s="46"/>
      <c r="N922" s="48" t="s">
        <v>2151</v>
      </c>
    </row>
    <row r="923" spans="1:14">
      <c r="A923" s="46" t="s">
        <v>368</v>
      </c>
      <c r="B923" s="46"/>
      <c r="C923" s="46" t="s">
        <v>122</v>
      </c>
      <c r="D923" s="46" t="s">
        <v>2152</v>
      </c>
      <c r="E923" s="46" t="s">
        <v>384</v>
      </c>
      <c r="F923" s="46" t="s">
        <v>380</v>
      </c>
      <c r="G923" s="46" t="s">
        <v>381</v>
      </c>
      <c r="H923" s="46" t="s">
        <v>2153</v>
      </c>
      <c r="I923" s="46" t="s">
        <v>2153</v>
      </c>
      <c r="J923" s="46" t="s">
        <v>382</v>
      </c>
      <c r="K923" s="47">
        <v>444</v>
      </c>
      <c r="L923" s="46"/>
      <c r="M923" s="46"/>
      <c r="N923" s="48" t="s">
        <v>2154</v>
      </c>
    </row>
    <row r="924" spans="1:14">
      <c r="A924" s="46" t="s">
        <v>368</v>
      </c>
      <c r="B924" s="46"/>
      <c r="C924" s="46" t="s">
        <v>122</v>
      </c>
      <c r="D924" s="46" t="s">
        <v>2152</v>
      </c>
      <c r="E924" s="46" t="s">
        <v>384</v>
      </c>
      <c r="F924" s="46" t="s">
        <v>380</v>
      </c>
      <c r="G924" s="46" t="s">
        <v>381</v>
      </c>
      <c r="H924" s="46" t="s">
        <v>2153</v>
      </c>
      <c r="I924" s="46" t="s">
        <v>2153</v>
      </c>
      <c r="J924" s="46" t="s">
        <v>382</v>
      </c>
      <c r="K924" s="47">
        <v>444</v>
      </c>
      <c r="L924" s="46"/>
      <c r="M924" s="46"/>
      <c r="N924" s="48" t="s">
        <v>2155</v>
      </c>
    </row>
    <row r="925" spans="1:14">
      <c r="A925" s="46" t="s">
        <v>368</v>
      </c>
      <c r="B925" s="46"/>
      <c r="C925" s="46" t="s">
        <v>122</v>
      </c>
      <c r="D925" s="46" t="s">
        <v>2156</v>
      </c>
      <c r="E925" s="46" t="s">
        <v>384</v>
      </c>
      <c r="F925" s="46" t="s">
        <v>380</v>
      </c>
      <c r="G925" s="46" t="s">
        <v>381</v>
      </c>
      <c r="H925" s="46" t="s">
        <v>2157</v>
      </c>
      <c r="I925" s="46" t="s">
        <v>2157</v>
      </c>
      <c r="J925" s="46" t="s">
        <v>382</v>
      </c>
      <c r="K925" s="47">
        <v>49</v>
      </c>
      <c r="L925" s="46"/>
      <c r="M925" s="46"/>
      <c r="N925" s="48" t="s">
        <v>2158</v>
      </c>
    </row>
    <row r="926" spans="1:14">
      <c r="A926" s="46" t="s">
        <v>368</v>
      </c>
      <c r="B926" s="46"/>
      <c r="C926" s="46" t="s">
        <v>122</v>
      </c>
      <c r="D926" s="46" t="s">
        <v>2156</v>
      </c>
      <c r="E926" s="46" t="s">
        <v>384</v>
      </c>
      <c r="F926" s="46" t="s">
        <v>380</v>
      </c>
      <c r="G926" s="46" t="s">
        <v>381</v>
      </c>
      <c r="H926" s="46" t="s">
        <v>2157</v>
      </c>
      <c r="I926" s="46" t="s">
        <v>2157</v>
      </c>
      <c r="J926" s="46" t="s">
        <v>382</v>
      </c>
      <c r="K926" s="47">
        <v>49</v>
      </c>
      <c r="L926" s="46"/>
      <c r="M926" s="46"/>
      <c r="N926" s="48" t="s">
        <v>2159</v>
      </c>
    </row>
    <row r="927" spans="1:14">
      <c r="A927" s="46" t="s">
        <v>368</v>
      </c>
      <c r="B927" s="46"/>
      <c r="C927" s="46" t="s">
        <v>122</v>
      </c>
      <c r="D927" s="46" t="s">
        <v>2160</v>
      </c>
      <c r="E927" s="46" t="s">
        <v>384</v>
      </c>
      <c r="F927" s="46" t="s">
        <v>380</v>
      </c>
      <c r="G927" s="46" t="s">
        <v>381</v>
      </c>
      <c r="H927" s="46" t="s">
        <v>2161</v>
      </c>
      <c r="I927" s="46" t="s">
        <v>2161</v>
      </c>
      <c r="J927" s="46" t="s">
        <v>382</v>
      </c>
      <c r="K927" s="47">
        <v>444</v>
      </c>
      <c r="L927" s="46"/>
      <c r="M927" s="46"/>
      <c r="N927" s="48" t="s">
        <v>2162</v>
      </c>
    </row>
    <row r="928" spans="1:14">
      <c r="A928" s="46" t="s">
        <v>368</v>
      </c>
      <c r="B928" s="46"/>
      <c r="C928" s="46" t="s">
        <v>122</v>
      </c>
      <c r="D928" s="46" t="s">
        <v>2160</v>
      </c>
      <c r="E928" s="46" t="s">
        <v>384</v>
      </c>
      <c r="F928" s="46" t="s">
        <v>380</v>
      </c>
      <c r="G928" s="46" t="s">
        <v>381</v>
      </c>
      <c r="H928" s="46" t="s">
        <v>2161</v>
      </c>
      <c r="I928" s="46" t="s">
        <v>2161</v>
      </c>
      <c r="J928" s="46" t="s">
        <v>382</v>
      </c>
      <c r="K928" s="47">
        <v>444</v>
      </c>
      <c r="L928" s="46"/>
      <c r="M928" s="46"/>
      <c r="N928" s="48" t="s">
        <v>2163</v>
      </c>
    </row>
    <row r="929" spans="1:14">
      <c r="A929" s="46" t="s">
        <v>368</v>
      </c>
      <c r="B929" s="46"/>
      <c r="C929" s="46" t="s">
        <v>122</v>
      </c>
      <c r="D929" s="46" t="s">
        <v>2164</v>
      </c>
      <c r="E929" s="46" t="s">
        <v>384</v>
      </c>
      <c r="F929" s="46" t="s">
        <v>380</v>
      </c>
      <c r="G929" s="46" t="s">
        <v>381</v>
      </c>
      <c r="H929" s="46" t="s">
        <v>2165</v>
      </c>
      <c r="I929" s="46" t="s">
        <v>2165</v>
      </c>
      <c r="J929" s="46" t="s">
        <v>382</v>
      </c>
      <c r="K929" s="47">
        <v>444</v>
      </c>
      <c r="L929" s="46"/>
      <c r="M929" s="46"/>
      <c r="N929" s="48" t="s">
        <v>2166</v>
      </c>
    </row>
    <row r="930" spans="1:14">
      <c r="A930" s="46" t="s">
        <v>368</v>
      </c>
      <c r="B930" s="46"/>
      <c r="C930" s="46" t="s">
        <v>122</v>
      </c>
      <c r="D930" s="46" t="s">
        <v>2164</v>
      </c>
      <c r="E930" s="46" t="s">
        <v>384</v>
      </c>
      <c r="F930" s="46" t="s">
        <v>380</v>
      </c>
      <c r="G930" s="46" t="s">
        <v>381</v>
      </c>
      <c r="H930" s="46" t="s">
        <v>2165</v>
      </c>
      <c r="I930" s="46" t="s">
        <v>2165</v>
      </c>
      <c r="J930" s="46" t="s">
        <v>382</v>
      </c>
      <c r="K930" s="47">
        <v>444</v>
      </c>
      <c r="L930" s="46"/>
      <c r="M930" s="46"/>
      <c r="N930" s="48" t="s">
        <v>2167</v>
      </c>
    </row>
    <row r="931" spans="1:14">
      <c r="A931" s="46" t="s">
        <v>368</v>
      </c>
      <c r="B931" s="46"/>
      <c r="C931" s="46" t="s">
        <v>122</v>
      </c>
      <c r="D931" s="46" t="s">
        <v>2168</v>
      </c>
      <c r="E931" s="46" t="s">
        <v>384</v>
      </c>
      <c r="F931" s="46" t="s">
        <v>380</v>
      </c>
      <c r="G931" s="46" t="s">
        <v>381</v>
      </c>
      <c r="H931" s="46" t="s">
        <v>2169</v>
      </c>
      <c r="I931" s="46" t="s">
        <v>2169</v>
      </c>
      <c r="J931" s="46" t="s">
        <v>382</v>
      </c>
      <c r="K931" s="47">
        <v>49</v>
      </c>
      <c r="L931" s="46"/>
      <c r="M931" s="46"/>
      <c r="N931" s="48" t="s">
        <v>2170</v>
      </c>
    </row>
    <row r="932" spans="1:14">
      <c r="A932" s="46" t="s">
        <v>368</v>
      </c>
      <c r="B932" s="46"/>
      <c r="C932" s="46" t="s">
        <v>122</v>
      </c>
      <c r="D932" s="46" t="s">
        <v>2168</v>
      </c>
      <c r="E932" s="46" t="s">
        <v>384</v>
      </c>
      <c r="F932" s="46" t="s">
        <v>380</v>
      </c>
      <c r="G932" s="46" t="s">
        <v>381</v>
      </c>
      <c r="H932" s="46" t="s">
        <v>2169</v>
      </c>
      <c r="I932" s="46" t="s">
        <v>2169</v>
      </c>
      <c r="J932" s="46" t="s">
        <v>382</v>
      </c>
      <c r="K932" s="47">
        <v>49</v>
      </c>
      <c r="L932" s="46"/>
      <c r="M932" s="46"/>
      <c r="N932" s="48" t="s">
        <v>2171</v>
      </c>
    </row>
    <row r="933" spans="1:14">
      <c r="A933" s="46" t="s">
        <v>368</v>
      </c>
      <c r="B933" s="46"/>
      <c r="C933" s="46" t="s">
        <v>122</v>
      </c>
      <c r="D933" s="46" t="s">
        <v>2172</v>
      </c>
      <c r="E933" s="46" t="s">
        <v>384</v>
      </c>
      <c r="F933" s="46" t="s">
        <v>380</v>
      </c>
      <c r="G933" s="46" t="s">
        <v>381</v>
      </c>
      <c r="H933" s="46" t="s">
        <v>2173</v>
      </c>
      <c r="I933" s="46" t="s">
        <v>2173</v>
      </c>
      <c r="J933" s="46" t="s">
        <v>382</v>
      </c>
      <c r="K933" s="47">
        <v>444</v>
      </c>
      <c r="L933" s="46"/>
      <c r="M933" s="46"/>
      <c r="N933" s="48" t="s">
        <v>2174</v>
      </c>
    </row>
    <row r="934" spans="1:14">
      <c r="A934" s="46" t="s">
        <v>368</v>
      </c>
      <c r="B934" s="46"/>
      <c r="C934" s="46" t="s">
        <v>122</v>
      </c>
      <c r="D934" s="46" t="s">
        <v>2172</v>
      </c>
      <c r="E934" s="46" t="s">
        <v>384</v>
      </c>
      <c r="F934" s="46" t="s">
        <v>380</v>
      </c>
      <c r="G934" s="46" t="s">
        <v>381</v>
      </c>
      <c r="H934" s="46" t="s">
        <v>2173</v>
      </c>
      <c r="I934" s="46" t="s">
        <v>2173</v>
      </c>
      <c r="J934" s="46" t="s">
        <v>382</v>
      </c>
      <c r="K934" s="47">
        <v>444</v>
      </c>
      <c r="L934" s="46"/>
      <c r="M934" s="46"/>
      <c r="N934" s="48" t="s">
        <v>2175</v>
      </c>
    </row>
    <row r="935" spans="1:14">
      <c r="A935" s="46" t="s">
        <v>368</v>
      </c>
      <c r="B935" s="46"/>
      <c r="C935" s="46" t="s">
        <v>122</v>
      </c>
      <c r="D935" s="46" t="s">
        <v>2176</v>
      </c>
      <c r="E935" s="46" t="s">
        <v>384</v>
      </c>
      <c r="F935" s="46" t="s">
        <v>380</v>
      </c>
      <c r="G935" s="46" t="s">
        <v>381</v>
      </c>
      <c r="H935" s="46" t="s">
        <v>2177</v>
      </c>
      <c r="I935" s="46" t="s">
        <v>2177</v>
      </c>
      <c r="J935" s="46" t="s">
        <v>382</v>
      </c>
      <c r="K935" s="47">
        <v>444</v>
      </c>
      <c r="L935" s="46"/>
      <c r="M935" s="46"/>
      <c r="N935" s="48" t="s">
        <v>2178</v>
      </c>
    </row>
    <row r="936" spans="1:14">
      <c r="A936" s="46" t="s">
        <v>368</v>
      </c>
      <c r="B936" s="46"/>
      <c r="C936" s="46" t="s">
        <v>122</v>
      </c>
      <c r="D936" s="46" t="s">
        <v>2176</v>
      </c>
      <c r="E936" s="46" t="s">
        <v>384</v>
      </c>
      <c r="F936" s="46" t="s">
        <v>380</v>
      </c>
      <c r="G936" s="46" t="s">
        <v>381</v>
      </c>
      <c r="H936" s="46" t="s">
        <v>2177</v>
      </c>
      <c r="I936" s="46" t="s">
        <v>2177</v>
      </c>
      <c r="J936" s="46" t="s">
        <v>382</v>
      </c>
      <c r="K936" s="47">
        <v>444</v>
      </c>
      <c r="L936" s="46"/>
      <c r="M936" s="46"/>
      <c r="N936" s="48" t="s">
        <v>2179</v>
      </c>
    </row>
    <row r="937" spans="1:14">
      <c r="A937" s="46" t="s">
        <v>368</v>
      </c>
      <c r="B937" s="46"/>
      <c r="C937" s="46" t="s">
        <v>122</v>
      </c>
      <c r="D937" s="46" t="s">
        <v>2180</v>
      </c>
      <c r="E937" s="46" t="s">
        <v>384</v>
      </c>
      <c r="F937" s="46" t="s">
        <v>380</v>
      </c>
      <c r="G937" s="46" t="s">
        <v>381</v>
      </c>
      <c r="H937" s="46" t="s">
        <v>2181</v>
      </c>
      <c r="I937" s="46" t="s">
        <v>2181</v>
      </c>
      <c r="J937" s="46" t="s">
        <v>382</v>
      </c>
      <c r="K937" s="47">
        <v>444</v>
      </c>
      <c r="L937" s="46"/>
      <c r="M937" s="46"/>
      <c r="N937" s="48" t="s">
        <v>2182</v>
      </c>
    </row>
    <row r="938" spans="1:14">
      <c r="A938" s="46" t="s">
        <v>368</v>
      </c>
      <c r="B938" s="46"/>
      <c r="C938" s="46" t="s">
        <v>122</v>
      </c>
      <c r="D938" s="46" t="s">
        <v>2180</v>
      </c>
      <c r="E938" s="46" t="s">
        <v>384</v>
      </c>
      <c r="F938" s="46" t="s">
        <v>380</v>
      </c>
      <c r="G938" s="46" t="s">
        <v>381</v>
      </c>
      <c r="H938" s="46" t="s">
        <v>2181</v>
      </c>
      <c r="I938" s="46" t="s">
        <v>2181</v>
      </c>
      <c r="J938" s="46" t="s">
        <v>382</v>
      </c>
      <c r="K938" s="47">
        <v>444</v>
      </c>
      <c r="L938" s="46"/>
      <c r="M938" s="46"/>
      <c r="N938" s="48" t="s">
        <v>2183</v>
      </c>
    </row>
    <row r="939" spans="1:14">
      <c r="A939" s="46" t="s">
        <v>368</v>
      </c>
      <c r="B939" s="46"/>
      <c r="C939" s="46" t="s">
        <v>122</v>
      </c>
      <c r="D939" s="46" t="s">
        <v>2184</v>
      </c>
      <c r="E939" s="46" t="s">
        <v>384</v>
      </c>
      <c r="F939" s="46" t="s">
        <v>380</v>
      </c>
      <c r="G939" s="46" t="s">
        <v>381</v>
      </c>
      <c r="H939" s="46" t="s">
        <v>2185</v>
      </c>
      <c r="I939" s="46" t="s">
        <v>2185</v>
      </c>
      <c r="J939" s="46" t="s">
        <v>382</v>
      </c>
      <c r="K939" s="47">
        <v>445</v>
      </c>
      <c r="L939" s="46"/>
      <c r="M939" s="46"/>
      <c r="N939" s="48" t="s">
        <v>2186</v>
      </c>
    </row>
    <row r="940" spans="1:14">
      <c r="A940" s="46" t="s">
        <v>368</v>
      </c>
      <c r="B940" s="46"/>
      <c r="C940" s="46" t="s">
        <v>122</v>
      </c>
      <c r="D940" s="46" t="s">
        <v>2184</v>
      </c>
      <c r="E940" s="46" t="s">
        <v>384</v>
      </c>
      <c r="F940" s="46" t="s">
        <v>380</v>
      </c>
      <c r="G940" s="46" t="s">
        <v>381</v>
      </c>
      <c r="H940" s="46" t="s">
        <v>2185</v>
      </c>
      <c r="I940" s="46" t="s">
        <v>2185</v>
      </c>
      <c r="J940" s="46" t="s">
        <v>382</v>
      </c>
      <c r="K940" s="47">
        <v>445</v>
      </c>
      <c r="L940" s="46"/>
      <c r="M940" s="46"/>
      <c r="N940" s="48" t="s">
        <v>2187</v>
      </c>
    </row>
    <row r="941" spans="1:14">
      <c r="A941" s="46" t="s">
        <v>368</v>
      </c>
      <c r="B941" s="46"/>
      <c r="C941" s="46" t="s">
        <v>122</v>
      </c>
      <c r="D941" s="46" t="s">
        <v>2188</v>
      </c>
      <c r="E941" s="46" t="s">
        <v>384</v>
      </c>
      <c r="F941" s="46" t="s">
        <v>380</v>
      </c>
      <c r="G941" s="46" t="s">
        <v>381</v>
      </c>
      <c r="H941" s="46" t="s">
        <v>2189</v>
      </c>
      <c r="I941" s="46" t="s">
        <v>2189</v>
      </c>
      <c r="J941" s="46" t="s">
        <v>382</v>
      </c>
      <c r="K941" s="47">
        <v>444</v>
      </c>
      <c r="L941" s="46"/>
      <c r="M941" s="46"/>
      <c r="N941" s="48" t="s">
        <v>2190</v>
      </c>
    </row>
    <row r="942" spans="1:14">
      <c r="A942" s="46" t="s">
        <v>368</v>
      </c>
      <c r="B942" s="46"/>
      <c r="C942" s="46" t="s">
        <v>122</v>
      </c>
      <c r="D942" s="46" t="s">
        <v>2188</v>
      </c>
      <c r="E942" s="46" t="s">
        <v>384</v>
      </c>
      <c r="F942" s="46" t="s">
        <v>380</v>
      </c>
      <c r="G942" s="46" t="s">
        <v>381</v>
      </c>
      <c r="H942" s="46" t="s">
        <v>2189</v>
      </c>
      <c r="I942" s="46" t="s">
        <v>2189</v>
      </c>
      <c r="J942" s="46" t="s">
        <v>382</v>
      </c>
      <c r="K942" s="47">
        <v>444</v>
      </c>
      <c r="L942" s="46"/>
      <c r="M942" s="46"/>
      <c r="N942" s="48" t="s">
        <v>2191</v>
      </c>
    </row>
    <row r="943" spans="1:14">
      <c r="A943" s="46" t="s">
        <v>368</v>
      </c>
      <c r="B943" s="46"/>
      <c r="C943" s="46" t="s">
        <v>122</v>
      </c>
      <c r="D943" s="46" t="s">
        <v>2192</v>
      </c>
      <c r="E943" s="46" t="s">
        <v>384</v>
      </c>
      <c r="F943" s="46" t="s">
        <v>380</v>
      </c>
      <c r="G943" s="46" t="s">
        <v>381</v>
      </c>
      <c r="H943" s="46" t="s">
        <v>2193</v>
      </c>
      <c r="I943" s="46" t="s">
        <v>2193</v>
      </c>
      <c r="J943" s="46" t="s">
        <v>382</v>
      </c>
      <c r="K943" s="47">
        <v>444</v>
      </c>
      <c r="L943" s="46"/>
      <c r="M943" s="46"/>
      <c r="N943" s="48" t="s">
        <v>2194</v>
      </c>
    </row>
    <row r="944" spans="1:14">
      <c r="A944" s="46" t="s">
        <v>368</v>
      </c>
      <c r="B944" s="46"/>
      <c r="C944" s="46" t="s">
        <v>122</v>
      </c>
      <c r="D944" s="46" t="s">
        <v>2192</v>
      </c>
      <c r="E944" s="46" t="s">
        <v>384</v>
      </c>
      <c r="F944" s="46" t="s">
        <v>380</v>
      </c>
      <c r="G944" s="46" t="s">
        <v>381</v>
      </c>
      <c r="H944" s="46" t="s">
        <v>2193</v>
      </c>
      <c r="I944" s="46" t="s">
        <v>2193</v>
      </c>
      <c r="J944" s="46" t="s">
        <v>382</v>
      </c>
      <c r="K944" s="47">
        <v>444</v>
      </c>
      <c r="L944" s="46"/>
      <c r="M944" s="46"/>
      <c r="N944" s="48" t="s">
        <v>2195</v>
      </c>
    </row>
    <row r="945" spans="1:14">
      <c r="A945" s="46" t="s">
        <v>368</v>
      </c>
      <c r="B945" s="46"/>
      <c r="C945" s="46" t="s">
        <v>122</v>
      </c>
      <c r="D945" s="46" t="s">
        <v>2196</v>
      </c>
      <c r="E945" s="46" t="s">
        <v>384</v>
      </c>
      <c r="F945" s="46" t="s">
        <v>380</v>
      </c>
      <c r="G945" s="46" t="s">
        <v>381</v>
      </c>
      <c r="H945" s="46" t="s">
        <v>2197</v>
      </c>
      <c r="I945" s="46" t="s">
        <v>2197</v>
      </c>
      <c r="J945" s="46" t="s">
        <v>382</v>
      </c>
      <c r="K945" s="47">
        <v>445</v>
      </c>
      <c r="L945" s="46"/>
      <c r="M945" s="46"/>
      <c r="N945" s="48" t="s">
        <v>2198</v>
      </c>
    </row>
    <row r="946" spans="1:14">
      <c r="A946" s="46" t="s">
        <v>368</v>
      </c>
      <c r="B946" s="46"/>
      <c r="C946" s="46" t="s">
        <v>122</v>
      </c>
      <c r="D946" s="46" t="s">
        <v>2196</v>
      </c>
      <c r="E946" s="46" t="s">
        <v>384</v>
      </c>
      <c r="F946" s="46" t="s">
        <v>380</v>
      </c>
      <c r="G946" s="46" t="s">
        <v>381</v>
      </c>
      <c r="H946" s="46" t="s">
        <v>2197</v>
      </c>
      <c r="I946" s="46" t="s">
        <v>2197</v>
      </c>
      <c r="J946" s="46" t="s">
        <v>382</v>
      </c>
      <c r="K946" s="47">
        <v>445</v>
      </c>
      <c r="L946" s="46"/>
      <c r="M946" s="46"/>
      <c r="N946" s="48" t="s">
        <v>2199</v>
      </c>
    </row>
    <row r="947" spans="1:14">
      <c r="A947" s="46" t="s">
        <v>368</v>
      </c>
      <c r="B947" s="46"/>
      <c r="C947" s="46" t="s">
        <v>122</v>
      </c>
      <c r="D947" s="46" t="s">
        <v>2200</v>
      </c>
      <c r="E947" s="46" t="s">
        <v>384</v>
      </c>
      <c r="F947" s="46" t="s">
        <v>380</v>
      </c>
      <c r="G947" s="46" t="s">
        <v>381</v>
      </c>
      <c r="H947" s="46" t="s">
        <v>2201</v>
      </c>
      <c r="I947" s="46" t="s">
        <v>2201</v>
      </c>
      <c r="J947" s="46" t="s">
        <v>382</v>
      </c>
      <c r="K947" s="47">
        <v>424</v>
      </c>
      <c r="L947" s="46"/>
      <c r="M947" s="46"/>
      <c r="N947" s="48" t="s">
        <v>2202</v>
      </c>
    </row>
    <row r="948" spans="1:14">
      <c r="A948" s="46" t="s">
        <v>368</v>
      </c>
      <c r="B948" s="46"/>
      <c r="C948" s="46" t="s">
        <v>122</v>
      </c>
      <c r="D948" s="46" t="s">
        <v>2200</v>
      </c>
      <c r="E948" s="46" t="s">
        <v>384</v>
      </c>
      <c r="F948" s="46" t="s">
        <v>380</v>
      </c>
      <c r="G948" s="46" t="s">
        <v>381</v>
      </c>
      <c r="H948" s="46" t="s">
        <v>2201</v>
      </c>
      <c r="I948" s="46" t="s">
        <v>2201</v>
      </c>
      <c r="J948" s="46" t="s">
        <v>382</v>
      </c>
      <c r="K948" s="47">
        <v>424</v>
      </c>
      <c r="L948" s="46"/>
      <c r="M948" s="46"/>
      <c r="N948" s="48" t="s">
        <v>2203</v>
      </c>
    </row>
    <row r="949" spans="1:14">
      <c r="A949" s="46" t="s">
        <v>368</v>
      </c>
      <c r="B949" s="46"/>
      <c r="C949" s="46" t="s">
        <v>122</v>
      </c>
      <c r="D949" s="46" t="s">
        <v>2204</v>
      </c>
      <c r="E949" s="46" t="s">
        <v>384</v>
      </c>
      <c r="F949" s="46" t="s">
        <v>380</v>
      </c>
      <c r="G949" s="46" t="s">
        <v>381</v>
      </c>
      <c r="H949" s="46" t="s">
        <v>2205</v>
      </c>
      <c r="I949" s="46" t="s">
        <v>2205</v>
      </c>
      <c r="J949" s="46" t="s">
        <v>382</v>
      </c>
      <c r="K949" s="47">
        <v>424</v>
      </c>
      <c r="L949" s="46"/>
      <c r="M949" s="46"/>
      <c r="N949" s="48" t="s">
        <v>2206</v>
      </c>
    </row>
    <row r="950" spans="1:14">
      <c r="A950" s="46" t="s">
        <v>368</v>
      </c>
      <c r="B950" s="46"/>
      <c r="C950" s="46" t="s">
        <v>122</v>
      </c>
      <c r="D950" s="46" t="s">
        <v>2204</v>
      </c>
      <c r="E950" s="46" t="s">
        <v>384</v>
      </c>
      <c r="F950" s="46" t="s">
        <v>380</v>
      </c>
      <c r="G950" s="46" t="s">
        <v>381</v>
      </c>
      <c r="H950" s="46" t="s">
        <v>2205</v>
      </c>
      <c r="I950" s="46" t="s">
        <v>2205</v>
      </c>
      <c r="J950" s="46" t="s">
        <v>382</v>
      </c>
      <c r="K950" s="47">
        <v>424</v>
      </c>
      <c r="L950" s="46"/>
      <c r="M950" s="46"/>
      <c r="N950" s="48" t="s">
        <v>2207</v>
      </c>
    </row>
    <row r="951" spans="1:14">
      <c r="A951" s="46" t="s">
        <v>368</v>
      </c>
      <c r="B951" s="46"/>
      <c r="C951" s="46" t="s">
        <v>122</v>
      </c>
      <c r="D951" s="46" t="s">
        <v>2208</v>
      </c>
      <c r="E951" s="46" t="s">
        <v>384</v>
      </c>
      <c r="F951" s="46" t="s">
        <v>380</v>
      </c>
      <c r="G951" s="46" t="s">
        <v>381</v>
      </c>
      <c r="H951" s="46" t="s">
        <v>2209</v>
      </c>
      <c r="I951" s="46" t="s">
        <v>2209</v>
      </c>
      <c r="J951" s="46" t="s">
        <v>382</v>
      </c>
      <c r="K951" s="47">
        <v>424</v>
      </c>
      <c r="L951" s="46"/>
      <c r="M951" s="46"/>
      <c r="N951" s="48" t="s">
        <v>2210</v>
      </c>
    </row>
    <row r="952" spans="1:14">
      <c r="A952" s="46" t="s">
        <v>368</v>
      </c>
      <c r="B952" s="46"/>
      <c r="C952" s="46" t="s">
        <v>122</v>
      </c>
      <c r="D952" s="46" t="s">
        <v>2208</v>
      </c>
      <c r="E952" s="46" t="s">
        <v>384</v>
      </c>
      <c r="F952" s="46" t="s">
        <v>380</v>
      </c>
      <c r="G952" s="46" t="s">
        <v>381</v>
      </c>
      <c r="H952" s="46" t="s">
        <v>2209</v>
      </c>
      <c r="I952" s="46" t="s">
        <v>2209</v>
      </c>
      <c r="J952" s="46" t="s">
        <v>382</v>
      </c>
      <c r="K952" s="47">
        <v>424</v>
      </c>
      <c r="L952" s="46"/>
      <c r="M952" s="46"/>
      <c r="N952" s="48" t="s">
        <v>2211</v>
      </c>
    </row>
    <row r="953" spans="1:14">
      <c r="A953" s="46" t="s">
        <v>368</v>
      </c>
      <c r="B953" s="46"/>
      <c r="C953" s="46" t="s">
        <v>122</v>
      </c>
      <c r="D953" s="46" t="s">
        <v>2212</v>
      </c>
      <c r="E953" s="46" t="s">
        <v>384</v>
      </c>
      <c r="F953" s="46" t="s">
        <v>380</v>
      </c>
      <c r="G953" s="46" t="s">
        <v>381</v>
      </c>
      <c r="H953" s="46" t="s">
        <v>2213</v>
      </c>
      <c r="I953" s="46" t="s">
        <v>2213</v>
      </c>
      <c r="J953" s="46" t="s">
        <v>382</v>
      </c>
      <c r="K953" s="47">
        <v>424</v>
      </c>
      <c r="L953" s="46"/>
      <c r="M953" s="46"/>
      <c r="N953" s="48" t="s">
        <v>2214</v>
      </c>
    </row>
    <row r="954" spans="1:14">
      <c r="A954" s="46" t="s">
        <v>368</v>
      </c>
      <c r="B954" s="46"/>
      <c r="C954" s="46" t="s">
        <v>122</v>
      </c>
      <c r="D954" s="46" t="s">
        <v>2212</v>
      </c>
      <c r="E954" s="46" t="s">
        <v>384</v>
      </c>
      <c r="F954" s="46" t="s">
        <v>380</v>
      </c>
      <c r="G954" s="46" t="s">
        <v>381</v>
      </c>
      <c r="H954" s="46" t="s">
        <v>2213</v>
      </c>
      <c r="I954" s="46" t="s">
        <v>2213</v>
      </c>
      <c r="J954" s="46" t="s">
        <v>382</v>
      </c>
      <c r="K954" s="47">
        <v>424</v>
      </c>
      <c r="L954" s="46"/>
      <c r="M954" s="46"/>
      <c r="N954" s="48" t="s">
        <v>2215</v>
      </c>
    </row>
    <row r="955" spans="1:14">
      <c r="A955" s="46" t="s">
        <v>368</v>
      </c>
      <c r="B955" s="46"/>
      <c r="C955" s="46" t="s">
        <v>122</v>
      </c>
      <c r="D955" s="46" t="s">
        <v>2216</v>
      </c>
      <c r="E955" s="46" t="s">
        <v>384</v>
      </c>
      <c r="F955" s="46" t="s">
        <v>380</v>
      </c>
      <c r="G955" s="46" t="s">
        <v>381</v>
      </c>
      <c r="H955" s="46" t="s">
        <v>2217</v>
      </c>
      <c r="I955" s="46" t="s">
        <v>2217</v>
      </c>
      <c r="J955" s="46" t="s">
        <v>382</v>
      </c>
      <c r="K955" s="47">
        <v>424</v>
      </c>
      <c r="L955" s="46"/>
      <c r="M955" s="46"/>
      <c r="N955" s="48" t="s">
        <v>2218</v>
      </c>
    </row>
    <row r="956" spans="1:14">
      <c r="A956" s="46" t="s">
        <v>368</v>
      </c>
      <c r="B956" s="46"/>
      <c r="C956" s="46" t="s">
        <v>122</v>
      </c>
      <c r="D956" s="46" t="s">
        <v>2216</v>
      </c>
      <c r="E956" s="46" t="s">
        <v>384</v>
      </c>
      <c r="F956" s="46" t="s">
        <v>380</v>
      </c>
      <c r="G956" s="46" t="s">
        <v>381</v>
      </c>
      <c r="H956" s="46" t="s">
        <v>2217</v>
      </c>
      <c r="I956" s="46" t="s">
        <v>2217</v>
      </c>
      <c r="J956" s="46" t="s">
        <v>382</v>
      </c>
      <c r="K956" s="47">
        <v>424</v>
      </c>
      <c r="L956" s="46"/>
      <c r="M956" s="46"/>
      <c r="N956" s="48" t="s">
        <v>2219</v>
      </c>
    </row>
    <row r="957" spans="1:14">
      <c r="A957" s="46" t="s">
        <v>368</v>
      </c>
      <c r="B957" s="46"/>
      <c r="C957" s="46" t="s">
        <v>122</v>
      </c>
      <c r="D957" s="46" t="s">
        <v>2220</v>
      </c>
      <c r="E957" s="46" t="s">
        <v>384</v>
      </c>
      <c r="F957" s="46" t="s">
        <v>380</v>
      </c>
      <c r="G957" s="46" t="s">
        <v>381</v>
      </c>
      <c r="H957" s="46" t="s">
        <v>2221</v>
      </c>
      <c r="I957" s="46" t="s">
        <v>2221</v>
      </c>
      <c r="J957" s="46" t="s">
        <v>382</v>
      </c>
      <c r="K957" s="47">
        <v>424</v>
      </c>
      <c r="L957" s="46"/>
      <c r="M957" s="46"/>
      <c r="N957" s="48" t="s">
        <v>2222</v>
      </c>
    </row>
    <row r="958" spans="1:14">
      <c r="A958" s="46" t="s">
        <v>368</v>
      </c>
      <c r="B958" s="46"/>
      <c r="C958" s="46" t="s">
        <v>122</v>
      </c>
      <c r="D958" s="46" t="s">
        <v>2220</v>
      </c>
      <c r="E958" s="46" t="s">
        <v>384</v>
      </c>
      <c r="F958" s="46" t="s">
        <v>380</v>
      </c>
      <c r="G958" s="46" t="s">
        <v>381</v>
      </c>
      <c r="H958" s="46" t="s">
        <v>2221</v>
      </c>
      <c r="I958" s="46" t="s">
        <v>2221</v>
      </c>
      <c r="J958" s="46" t="s">
        <v>382</v>
      </c>
      <c r="K958" s="47">
        <v>424</v>
      </c>
      <c r="L958" s="46"/>
      <c r="M958" s="46"/>
      <c r="N958" s="48" t="s">
        <v>2223</v>
      </c>
    </row>
    <row r="959" spans="1:14">
      <c r="A959" s="46" t="s">
        <v>368</v>
      </c>
      <c r="B959" s="46"/>
      <c r="C959" s="46" t="s">
        <v>122</v>
      </c>
      <c r="D959" s="46" t="s">
        <v>2224</v>
      </c>
      <c r="E959" s="46" t="s">
        <v>384</v>
      </c>
      <c r="F959" s="46" t="s">
        <v>380</v>
      </c>
      <c r="G959" s="46" t="s">
        <v>381</v>
      </c>
      <c r="H959" s="46" t="s">
        <v>2225</v>
      </c>
      <c r="I959" s="46" t="s">
        <v>2225</v>
      </c>
      <c r="J959" s="46" t="s">
        <v>382</v>
      </c>
      <c r="K959" s="47">
        <v>424</v>
      </c>
      <c r="L959" s="46"/>
      <c r="M959" s="46"/>
      <c r="N959" s="48" t="s">
        <v>2226</v>
      </c>
    </row>
    <row r="960" spans="1:14">
      <c r="A960" s="46" t="s">
        <v>368</v>
      </c>
      <c r="B960" s="46"/>
      <c r="C960" s="46" t="s">
        <v>122</v>
      </c>
      <c r="D960" s="46" t="s">
        <v>2224</v>
      </c>
      <c r="E960" s="46" t="s">
        <v>384</v>
      </c>
      <c r="F960" s="46" t="s">
        <v>380</v>
      </c>
      <c r="G960" s="46" t="s">
        <v>381</v>
      </c>
      <c r="H960" s="46" t="s">
        <v>2225</v>
      </c>
      <c r="I960" s="46" t="s">
        <v>2225</v>
      </c>
      <c r="J960" s="46" t="s">
        <v>382</v>
      </c>
      <c r="K960" s="47">
        <v>424</v>
      </c>
      <c r="L960" s="46"/>
      <c r="M960" s="46"/>
      <c r="N960" s="48" t="s">
        <v>2227</v>
      </c>
    </row>
    <row r="961" spans="1:14">
      <c r="A961" s="46" t="s">
        <v>368</v>
      </c>
      <c r="B961" s="46"/>
      <c r="C961" s="46" t="s">
        <v>122</v>
      </c>
      <c r="D961" s="46" t="s">
        <v>2228</v>
      </c>
      <c r="E961" s="46" t="s">
        <v>384</v>
      </c>
      <c r="F961" s="46" t="s">
        <v>380</v>
      </c>
      <c r="G961" s="46" t="s">
        <v>381</v>
      </c>
      <c r="H961" s="46" t="s">
        <v>2229</v>
      </c>
      <c r="I961" s="46" t="s">
        <v>2229</v>
      </c>
      <c r="J961" s="46" t="s">
        <v>382</v>
      </c>
      <c r="K961" s="47">
        <v>49</v>
      </c>
      <c r="L961" s="46"/>
      <c r="M961" s="46"/>
      <c r="N961" s="48" t="s">
        <v>2230</v>
      </c>
    </row>
    <row r="962" spans="1:14">
      <c r="A962" s="46" t="s">
        <v>368</v>
      </c>
      <c r="B962" s="46"/>
      <c r="C962" s="46" t="s">
        <v>122</v>
      </c>
      <c r="D962" s="46" t="s">
        <v>2228</v>
      </c>
      <c r="E962" s="46" t="s">
        <v>384</v>
      </c>
      <c r="F962" s="46" t="s">
        <v>380</v>
      </c>
      <c r="G962" s="46" t="s">
        <v>381</v>
      </c>
      <c r="H962" s="46" t="s">
        <v>2229</v>
      </c>
      <c r="I962" s="46" t="s">
        <v>2229</v>
      </c>
      <c r="J962" s="46" t="s">
        <v>382</v>
      </c>
      <c r="K962" s="47">
        <v>49</v>
      </c>
      <c r="L962" s="46"/>
      <c r="M962" s="46"/>
      <c r="N962" s="48" t="s">
        <v>2231</v>
      </c>
    </row>
    <row r="963" spans="1:14">
      <c r="A963" s="46" t="s">
        <v>368</v>
      </c>
      <c r="B963" s="46"/>
      <c r="C963" s="46" t="s">
        <v>122</v>
      </c>
      <c r="D963" s="46" t="s">
        <v>2232</v>
      </c>
      <c r="E963" s="46" t="s">
        <v>384</v>
      </c>
      <c r="F963" s="46" t="s">
        <v>380</v>
      </c>
      <c r="G963" s="46" t="s">
        <v>381</v>
      </c>
      <c r="H963" s="46" t="s">
        <v>2233</v>
      </c>
      <c r="I963" s="46" t="s">
        <v>2233</v>
      </c>
      <c r="J963" s="46" t="s">
        <v>382</v>
      </c>
      <c r="K963" s="47">
        <v>424</v>
      </c>
      <c r="L963" s="46"/>
      <c r="M963" s="46"/>
      <c r="N963" s="48" t="s">
        <v>2234</v>
      </c>
    </row>
    <row r="964" spans="1:14">
      <c r="A964" s="46" t="s">
        <v>368</v>
      </c>
      <c r="B964" s="46"/>
      <c r="C964" s="46" t="s">
        <v>122</v>
      </c>
      <c r="D964" s="46" t="s">
        <v>2232</v>
      </c>
      <c r="E964" s="46" t="s">
        <v>384</v>
      </c>
      <c r="F964" s="46" t="s">
        <v>380</v>
      </c>
      <c r="G964" s="46" t="s">
        <v>381</v>
      </c>
      <c r="H964" s="46" t="s">
        <v>2233</v>
      </c>
      <c r="I964" s="46" t="s">
        <v>2233</v>
      </c>
      <c r="J964" s="46" t="s">
        <v>382</v>
      </c>
      <c r="K964" s="47">
        <v>424</v>
      </c>
      <c r="L964" s="46"/>
      <c r="M964" s="46"/>
      <c r="N964" s="48" t="s">
        <v>2235</v>
      </c>
    </row>
    <row r="965" spans="1:14">
      <c r="A965" s="46" t="s">
        <v>368</v>
      </c>
      <c r="B965" s="46"/>
      <c r="C965" s="46" t="s">
        <v>122</v>
      </c>
      <c r="D965" s="46" t="s">
        <v>2236</v>
      </c>
      <c r="E965" s="46" t="s">
        <v>384</v>
      </c>
      <c r="F965" s="46" t="s">
        <v>380</v>
      </c>
      <c r="G965" s="46" t="s">
        <v>381</v>
      </c>
      <c r="H965" s="46" t="s">
        <v>2237</v>
      </c>
      <c r="I965" s="46" t="s">
        <v>2237</v>
      </c>
      <c r="J965" s="46" t="s">
        <v>382</v>
      </c>
      <c r="K965" s="47">
        <v>424</v>
      </c>
      <c r="L965" s="46"/>
      <c r="M965" s="46"/>
      <c r="N965" s="48" t="s">
        <v>2238</v>
      </c>
    </row>
    <row r="966" spans="1:14">
      <c r="A966" s="46" t="s">
        <v>368</v>
      </c>
      <c r="B966" s="46"/>
      <c r="C966" s="46" t="s">
        <v>122</v>
      </c>
      <c r="D966" s="46" t="s">
        <v>2236</v>
      </c>
      <c r="E966" s="46" t="s">
        <v>384</v>
      </c>
      <c r="F966" s="46" t="s">
        <v>380</v>
      </c>
      <c r="G966" s="46" t="s">
        <v>381</v>
      </c>
      <c r="H966" s="46" t="s">
        <v>2237</v>
      </c>
      <c r="I966" s="46" t="s">
        <v>2237</v>
      </c>
      <c r="J966" s="46" t="s">
        <v>382</v>
      </c>
      <c r="K966" s="47">
        <v>424</v>
      </c>
      <c r="L966" s="46"/>
      <c r="M966" s="46"/>
      <c r="N966" s="48" t="s">
        <v>2239</v>
      </c>
    </row>
    <row r="967" spans="1:14">
      <c r="A967" s="46" t="s">
        <v>368</v>
      </c>
      <c r="B967" s="46"/>
      <c r="C967" s="46" t="s">
        <v>122</v>
      </c>
      <c r="D967" s="46" t="s">
        <v>2240</v>
      </c>
      <c r="E967" s="46" t="s">
        <v>384</v>
      </c>
      <c r="F967" s="46" t="s">
        <v>380</v>
      </c>
      <c r="G967" s="46" t="s">
        <v>381</v>
      </c>
      <c r="H967" s="46" t="s">
        <v>2241</v>
      </c>
      <c r="I967" s="46" t="s">
        <v>2241</v>
      </c>
      <c r="J967" s="46" t="s">
        <v>382</v>
      </c>
      <c r="K967" s="47">
        <v>49</v>
      </c>
      <c r="L967" s="46"/>
      <c r="M967" s="46"/>
      <c r="N967" s="48" t="s">
        <v>2242</v>
      </c>
    </row>
    <row r="968" spans="1:14">
      <c r="A968" s="46" t="s">
        <v>368</v>
      </c>
      <c r="B968" s="46"/>
      <c r="C968" s="46" t="s">
        <v>122</v>
      </c>
      <c r="D968" s="46" t="s">
        <v>2240</v>
      </c>
      <c r="E968" s="46" t="s">
        <v>384</v>
      </c>
      <c r="F968" s="46" t="s">
        <v>380</v>
      </c>
      <c r="G968" s="46" t="s">
        <v>381</v>
      </c>
      <c r="H968" s="46" t="s">
        <v>2241</v>
      </c>
      <c r="I968" s="46" t="s">
        <v>2241</v>
      </c>
      <c r="J968" s="46" t="s">
        <v>382</v>
      </c>
      <c r="K968" s="47">
        <v>49</v>
      </c>
      <c r="L968" s="46"/>
      <c r="M968" s="46"/>
      <c r="N968" s="48" t="s">
        <v>2243</v>
      </c>
    </row>
    <row r="969" spans="1:14">
      <c r="A969" s="46" t="s">
        <v>368</v>
      </c>
      <c r="B969" s="46"/>
      <c r="C969" s="46" t="s">
        <v>122</v>
      </c>
      <c r="D969" s="46" t="s">
        <v>2244</v>
      </c>
      <c r="E969" s="46" t="s">
        <v>384</v>
      </c>
      <c r="F969" s="46" t="s">
        <v>380</v>
      </c>
      <c r="G969" s="46" t="s">
        <v>381</v>
      </c>
      <c r="H969" s="46" t="s">
        <v>2245</v>
      </c>
      <c r="I969" s="46" t="s">
        <v>2245</v>
      </c>
      <c r="J969" s="46" t="s">
        <v>382</v>
      </c>
      <c r="K969" s="47">
        <v>424</v>
      </c>
      <c r="L969" s="46"/>
      <c r="M969" s="46"/>
      <c r="N969" s="48" t="s">
        <v>2246</v>
      </c>
    </row>
    <row r="970" spans="1:14">
      <c r="A970" s="46" t="s">
        <v>368</v>
      </c>
      <c r="B970" s="46"/>
      <c r="C970" s="46" t="s">
        <v>122</v>
      </c>
      <c r="D970" s="46" t="s">
        <v>2244</v>
      </c>
      <c r="E970" s="46" t="s">
        <v>384</v>
      </c>
      <c r="F970" s="46" t="s">
        <v>380</v>
      </c>
      <c r="G970" s="46" t="s">
        <v>381</v>
      </c>
      <c r="H970" s="46" t="s">
        <v>2245</v>
      </c>
      <c r="I970" s="46" t="s">
        <v>2245</v>
      </c>
      <c r="J970" s="46" t="s">
        <v>382</v>
      </c>
      <c r="K970" s="47">
        <v>424</v>
      </c>
      <c r="L970" s="46"/>
      <c r="M970" s="46"/>
      <c r="N970" s="48" t="s">
        <v>2247</v>
      </c>
    </row>
    <row r="971" spans="1:14">
      <c r="A971" s="46" t="s">
        <v>368</v>
      </c>
      <c r="B971" s="46"/>
      <c r="C971" s="46" t="s">
        <v>122</v>
      </c>
      <c r="D971" s="46" t="s">
        <v>2248</v>
      </c>
      <c r="E971" s="46" t="s">
        <v>384</v>
      </c>
      <c r="F971" s="46" t="s">
        <v>380</v>
      </c>
      <c r="G971" s="46" t="s">
        <v>381</v>
      </c>
      <c r="H971" s="46" t="s">
        <v>2249</v>
      </c>
      <c r="I971" s="46" t="s">
        <v>2249</v>
      </c>
      <c r="J971" s="46" t="s">
        <v>382</v>
      </c>
      <c r="K971" s="47">
        <v>445</v>
      </c>
      <c r="L971" s="46"/>
      <c r="M971" s="46"/>
      <c r="N971" s="48" t="s">
        <v>2250</v>
      </c>
    </row>
    <row r="972" spans="1:14">
      <c r="A972" s="46" t="s">
        <v>368</v>
      </c>
      <c r="B972" s="46"/>
      <c r="C972" s="46" t="s">
        <v>122</v>
      </c>
      <c r="D972" s="46" t="s">
        <v>2248</v>
      </c>
      <c r="E972" s="46" t="s">
        <v>384</v>
      </c>
      <c r="F972" s="46" t="s">
        <v>380</v>
      </c>
      <c r="G972" s="46" t="s">
        <v>381</v>
      </c>
      <c r="H972" s="46" t="s">
        <v>2249</v>
      </c>
      <c r="I972" s="46" t="s">
        <v>2249</v>
      </c>
      <c r="J972" s="46" t="s">
        <v>382</v>
      </c>
      <c r="K972" s="47">
        <v>445</v>
      </c>
      <c r="L972" s="46"/>
      <c r="M972" s="46"/>
      <c r="N972" s="48" t="s">
        <v>2251</v>
      </c>
    </row>
    <row r="973" spans="1:14">
      <c r="A973" s="46" t="s">
        <v>368</v>
      </c>
      <c r="B973" s="46"/>
      <c r="C973" s="46" t="s">
        <v>122</v>
      </c>
      <c r="D973" s="46" t="s">
        <v>2252</v>
      </c>
      <c r="E973" s="46" t="s">
        <v>384</v>
      </c>
      <c r="F973" s="46" t="s">
        <v>380</v>
      </c>
      <c r="G973" s="46" t="s">
        <v>381</v>
      </c>
      <c r="H973" s="46" t="s">
        <v>2253</v>
      </c>
      <c r="I973" s="46" t="s">
        <v>2253</v>
      </c>
      <c r="J973" s="46" t="s">
        <v>382</v>
      </c>
      <c r="K973" s="47">
        <v>444</v>
      </c>
      <c r="L973" s="46"/>
      <c r="M973" s="46"/>
      <c r="N973" s="48" t="s">
        <v>2254</v>
      </c>
    </row>
    <row r="974" spans="1:14">
      <c r="A974" s="46" t="s">
        <v>368</v>
      </c>
      <c r="B974" s="46"/>
      <c r="C974" s="46" t="s">
        <v>122</v>
      </c>
      <c r="D974" s="46" t="s">
        <v>2252</v>
      </c>
      <c r="E974" s="46" t="s">
        <v>384</v>
      </c>
      <c r="F974" s="46" t="s">
        <v>380</v>
      </c>
      <c r="G974" s="46" t="s">
        <v>381</v>
      </c>
      <c r="H974" s="46" t="s">
        <v>2253</v>
      </c>
      <c r="I974" s="46" t="s">
        <v>2253</v>
      </c>
      <c r="J974" s="46" t="s">
        <v>382</v>
      </c>
      <c r="K974" s="47">
        <v>444</v>
      </c>
      <c r="L974" s="46"/>
      <c r="M974" s="46"/>
      <c r="N974" s="48" t="s">
        <v>2255</v>
      </c>
    </row>
    <row r="975" spans="1:14">
      <c r="A975" s="46" t="s">
        <v>368</v>
      </c>
      <c r="B975" s="46"/>
      <c r="C975" s="46" t="s">
        <v>122</v>
      </c>
      <c r="D975" s="46" t="s">
        <v>2256</v>
      </c>
      <c r="E975" s="46" t="s">
        <v>384</v>
      </c>
      <c r="F975" s="46" t="s">
        <v>380</v>
      </c>
      <c r="G975" s="46" t="s">
        <v>381</v>
      </c>
      <c r="H975" s="46" t="s">
        <v>2257</v>
      </c>
      <c r="I975" s="46" t="s">
        <v>2257</v>
      </c>
      <c r="J975" s="46" t="s">
        <v>382</v>
      </c>
      <c r="K975" s="47">
        <v>445</v>
      </c>
      <c r="L975" s="46"/>
      <c r="M975" s="46"/>
      <c r="N975" s="48" t="s">
        <v>2258</v>
      </c>
    </row>
    <row r="976" spans="1:14">
      <c r="A976" s="46" t="s">
        <v>368</v>
      </c>
      <c r="B976" s="46"/>
      <c r="C976" s="46" t="s">
        <v>122</v>
      </c>
      <c r="D976" s="46" t="s">
        <v>2256</v>
      </c>
      <c r="E976" s="46" t="s">
        <v>384</v>
      </c>
      <c r="F976" s="46" t="s">
        <v>380</v>
      </c>
      <c r="G976" s="46" t="s">
        <v>381</v>
      </c>
      <c r="H976" s="46" t="s">
        <v>2257</v>
      </c>
      <c r="I976" s="46" t="s">
        <v>2257</v>
      </c>
      <c r="J976" s="46" t="s">
        <v>382</v>
      </c>
      <c r="K976" s="47">
        <v>445</v>
      </c>
      <c r="L976" s="46"/>
      <c r="M976" s="46"/>
      <c r="N976" s="48" t="s">
        <v>2259</v>
      </c>
    </row>
    <row r="977" spans="1:14">
      <c r="A977" s="46" t="s">
        <v>368</v>
      </c>
      <c r="B977" s="46"/>
      <c r="C977" s="46" t="s">
        <v>122</v>
      </c>
      <c r="D977" s="46" t="s">
        <v>2260</v>
      </c>
      <c r="E977" s="46" t="s">
        <v>384</v>
      </c>
      <c r="F977" s="46" t="s">
        <v>380</v>
      </c>
      <c r="G977" s="46" t="s">
        <v>381</v>
      </c>
      <c r="H977" s="46" t="s">
        <v>2261</v>
      </c>
      <c r="I977" s="46" t="s">
        <v>2261</v>
      </c>
      <c r="J977" s="46" t="s">
        <v>382</v>
      </c>
      <c r="K977" s="47">
        <v>445</v>
      </c>
      <c r="L977" s="46"/>
      <c r="M977" s="46"/>
      <c r="N977" s="48" t="s">
        <v>2262</v>
      </c>
    </row>
    <row r="978" spans="1:14">
      <c r="A978" s="46" t="s">
        <v>368</v>
      </c>
      <c r="B978" s="46"/>
      <c r="C978" s="46" t="s">
        <v>122</v>
      </c>
      <c r="D978" s="46" t="s">
        <v>2260</v>
      </c>
      <c r="E978" s="46" t="s">
        <v>384</v>
      </c>
      <c r="F978" s="46" t="s">
        <v>380</v>
      </c>
      <c r="G978" s="46" t="s">
        <v>381</v>
      </c>
      <c r="H978" s="46" t="s">
        <v>2261</v>
      </c>
      <c r="I978" s="46" t="s">
        <v>2261</v>
      </c>
      <c r="J978" s="46" t="s">
        <v>382</v>
      </c>
      <c r="K978" s="47">
        <v>445</v>
      </c>
      <c r="L978" s="46"/>
      <c r="M978" s="46"/>
      <c r="N978" s="48" t="s">
        <v>2263</v>
      </c>
    </row>
    <row r="979" spans="1:14">
      <c r="A979" s="46" t="s">
        <v>368</v>
      </c>
      <c r="B979" s="46"/>
      <c r="C979" s="46" t="s">
        <v>122</v>
      </c>
      <c r="D979" s="46" t="s">
        <v>2264</v>
      </c>
      <c r="E979" s="46" t="s">
        <v>384</v>
      </c>
      <c r="F979" s="46" t="s">
        <v>380</v>
      </c>
      <c r="G979" s="46" t="s">
        <v>381</v>
      </c>
      <c r="H979" s="46" t="s">
        <v>2265</v>
      </c>
      <c r="I979" s="46" t="s">
        <v>2265</v>
      </c>
      <c r="J979" s="46" t="s">
        <v>382</v>
      </c>
      <c r="K979" s="47">
        <v>444</v>
      </c>
      <c r="L979" s="46"/>
      <c r="M979" s="46"/>
      <c r="N979" s="48" t="s">
        <v>2266</v>
      </c>
    </row>
    <row r="980" spans="1:14">
      <c r="A980" s="46" t="s">
        <v>368</v>
      </c>
      <c r="B980" s="46"/>
      <c r="C980" s="46" t="s">
        <v>122</v>
      </c>
      <c r="D980" s="46" t="s">
        <v>2264</v>
      </c>
      <c r="E980" s="46" t="s">
        <v>384</v>
      </c>
      <c r="F980" s="46" t="s">
        <v>380</v>
      </c>
      <c r="G980" s="46" t="s">
        <v>381</v>
      </c>
      <c r="H980" s="46" t="s">
        <v>2265</v>
      </c>
      <c r="I980" s="46" t="s">
        <v>2265</v>
      </c>
      <c r="J980" s="46" t="s">
        <v>382</v>
      </c>
      <c r="K980" s="47">
        <v>444</v>
      </c>
      <c r="L980" s="46"/>
      <c r="M980" s="46"/>
      <c r="N980" s="48" t="s">
        <v>2267</v>
      </c>
    </row>
    <row r="981" spans="1:14">
      <c r="A981" s="46" t="s">
        <v>368</v>
      </c>
      <c r="B981" s="46"/>
      <c r="C981" s="46" t="s">
        <v>122</v>
      </c>
      <c r="D981" s="46" t="s">
        <v>2268</v>
      </c>
      <c r="E981" s="46" t="s">
        <v>384</v>
      </c>
      <c r="F981" s="46" t="s">
        <v>380</v>
      </c>
      <c r="G981" s="46" t="s">
        <v>381</v>
      </c>
      <c r="H981" s="46" t="s">
        <v>2269</v>
      </c>
      <c r="I981" s="46" t="s">
        <v>2269</v>
      </c>
      <c r="J981" s="46" t="s">
        <v>382</v>
      </c>
      <c r="K981" s="47">
        <v>445</v>
      </c>
      <c r="L981" s="46"/>
      <c r="M981" s="46"/>
      <c r="N981" s="48" t="s">
        <v>2270</v>
      </c>
    </row>
    <row r="982" spans="1:14">
      <c r="A982" s="46" t="s">
        <v>368</v>
      </c>
      <c r="B982" s="46"/>
      <c r="C982" s="46" t="s">
        <v>122</v>
      </c>
      <c r="D982" s="46" t="s">
        <v>2268</v>
      </c>
      <c r="E982" s="46" t="s">
        <v>384</v>
      </c>
      <c r="F982" s="46" t="s">
        <v>380</v>
      </c>
      <c r="G982" s="46" t="s">
        <v>381</v>
      </c>
      <c r="H982" s="46" t="s">
        <v>2269</v>
      </c>
      <c r="I982" s="46" t="s">
        <v>2269</v>
      </c>
      <c r="J982" s="46" t="s">
        <v>382</v>
      </c>
      <c r="K982" s="47">
        <v>445</v>
      </c>
      <c r="L982" s="46"/>
      <c r="M982" s="46"/>
      <c r="N982" s="48" t="s">
        <v>2271</v>
      </c>
    </row>
    <row r="983" spans="1:14">
      <c r="A983" s="46" t="s">
        <v>368</v>
      </c>
      <c r="B983" s="46"/>
      <c r="C983" s="46" t="s">
        <v>122</v>
      </c>
      <c r="D983" s="46" t="s">
        <v>2272</v>
      </c>
      <c r="E983" s="46" t="s">
        <v>384</v>
      </c>
      <c r="F983" s="46" t="s">
        <v>380</v>
      </c>
      <c r="G983" s="46" t="s">
        <v>381</v>
      </c>
      <c r="H983" s="46" t="s">
        <v>2273</v>
      </c>
      <c r="I983" s="46" t="s">
        <v>2273</v>
      </c>
      <c r="J983" s="46" t="s">
        <v>382</v>
      </c>
      <c r="K983" s="47">
        <v>424</v>
      </c>
      <c r="L983" s="46"/>
      <c r="M983" s="46"/>
      <c r="N983" s="48" t="s">
        <v>2274</v>
      </c>
    </row>
    <row r="984" spans="1:14">
      <c r="A984" s="46" t="s">
        <v>368</v>
      </c>
      <c r="B984" s="46"/>
      <c r="C984" s="46" t="s">
        <v>122</v>
      </c>
      <c r="D984" s="46" t="s">
        <v>2272</v>
      </c>
      <c r="E984" s="46" t="s">
        <v>384</v>
      </c>
      <c r="F984" s="46" t="s">
        <v>380</v>
      </c>
      <c r="G984" s="46" t="s">
        <v>381</v>
      </c>
      <c r="H984" s="46" t="s">
        <v>2273</v>
      </c>
      <c r="I984" s="46" t="s">
        <v>2273</v>
      </c>
      <c r="J984" s="46" t="s">
        <v>382</v>
      </c>
      <c r="K984" s="47">
        <v>424</v>
      </c>
      <c r="L984" s="46"/>
      <c r="M984" s="46"/>
      <c r="N984" s="48" t="s">
        <v>2275</v>
      </c>
    </row>
    <row r="985" spans="1:14">
      <c r="A985" s="46" t="s">
        <v>368</v>
      </c>
      <c r="B985" s="46"/>
      <c r="C985" s="46" t="s">
        <v>122</v>
      </c>
      <c r="D985" s="46" t="s">
        <v>2276</v>
      </c>
      <c r="E985" s="46" t="s">
        <v>384</v>
      </c>
      <c r="F985" s="46" t="s">
        <v>380</v>
      </c>
      <c r="G985" s="46" t="s">
        <v>381</v>
      </c>
      <c r="H985" s="46" t="s">
        <v>2277</v>
      </c>
      <c r="I985" s="46" t="s">
        <v>2277</v>
      </c>
      <c r="J985" s="46" t="s">
        <v>382</v>
      </c>
      <c r="K985" s="47">
        <v>424</v>
      </c>
      <c r="L985" s="46"/>
      <c r="M985" s="46"/>
      <c r="N985" s="48" t="s">
        <v>2278</v>
      </c>
    </row>
    <row r="986" spans="1:14">
      <c r="A986" s="46" t="s">
        <v>368</v>
      </c>
      <c r="B986" s="46"/>
      <c r="C986" s="46" t="s">
        <v>122</v>
      </c>
      <c r="D986" s="46" t="s">
        <v>2276</v>
      </c>
      <c r="E986" s="46" t="s">
        <v>384</v>
      </c>
      <c r="F986" s="46" t="s">
        <v>380</v>
      </c>
      <c r="G986" s="46" t="s">
        <v>381</v>
      </c>
      <c r="H986" s="46" t="s">
        <v>2277</v>
      </c>
      <c r="I986" s="46" t="s">
        <v>2277</v>
      </c>
      <c r="J986" s="46" t="s">
        <v>382</v>
      </c>
      <c r="K986" s="47">
        <v>424</v>
      </c>
      <c r="L986" s="46"/>
      <c r="M986" s="46"/>
      <c r="N986" s="48" t="s">
        <v>2279</v>
      </c>
    </row>
    <row r="987" spans="1:14">
      <c r="A987" s="46" t="s">
        <v>368</v>
      </c>
      <c r="B987" s="46"/>
      <c r="C987" s="46" t="s">
        <v>122</v>
      </c>
      <c r="D987" s="46" t="s">
        <v>2280</v>
      </c>
      <c r="E987" s="46" t="s">
        <v>384</v>
      </c>
      <c r="F987" s="46" t="s">
        <v>380</v>
      </c>
      <c r="G987" s="46" t="s">
        <v>381</v>
      </c>
      <c r="H987" s="46" t="s">
        <v>2281</v>
      </c>
      <c r="I987" s="46" t="s">
        <v>2281</v>
      </c>
      <c r="J987" s="46" t="s">
        <v>382</v>
      </c>
      <c r="K987" s="47">
        <v>424</v>
      </c>
      <c r="L987" s="46"/>
      <c r="M987" s="46"/>
      <c r="N987" s="48" t="s">
        <v>2282</v>
      </c>
    </row>
    <row r="988" spans="1:14">
      <c r="A988" s="46" t="s">
        <v>368</v>
      </c>
      <c r="B988" s="46"/>
      <c r="C988" s="46" t="s">
        <v>122</v>
      </c>
      <c r="D988" s="46" t="s">
        <v>2280</v>
      </c>
      <c r="E988" s="46" t="s">
        <v>384</v>
      </c>
      <c r="F988" s="46" t="s">
        <v>380</v>
      </c>
      <c r="G988" s="46" t="s">
        <v>381</v>
      </c>
      <c r="H988" s="46" t="s">
        <v>2281</v>
      </c>
      <c r="I988" s="46" t="s">
        <v>2281</v>
      </c>
      <c r="J988" s="46" t="s">
        <v>382</v>
      </c>
      <c r="K988" s="47">
        <v>424</v>
      </c>
      <c r="L988" s="46"/>
      <c r="M988" s="46"/>
      <c r="N988" s="48" t="s">
        <v>2283</v>
      </c>
    </row>
    <row r="989" spans="1:14">
      <c r="A989" s="46" t="s">
        <v>368</v>
      </c>
      <c r="B989" s="46"/>
      <c r="C989" s="46" t="s">
        <v>122</v>
      </c>
      <c r="D989" s="46" t="s">
        <v>2284</v>
      </c>
      <c r="E989" s="46" t="s">
        <v>384</v>
      </c>
      <c r="F989" s="46" t="s">
        <v>380</v>
      </c>
      <c r="G989" s="46" t="s">
        <v>381</v>
      </c>
      <c r="H989" s="46" t="s">
        <v>2285</v>
      </c>
      <c r="I989" s="46" t="s">
        <v>2285</v>
      </c>
      <c r="J989" s="46" t="s">
        <v>382</v>
      </c>
      <c r="K989" s="47">
        <v>424</v>
      </c>
      <c r="L989" s="46"/>
      <c r="M989" s="46"/>
      <c r="N989" s="48" t="s">
        <v>2286</v>
      </c>
    </row>
    <row r="990" spans="1:14">
      <c r="A990" s="46" t="s">
        <v>368</v>
      </c>
      <c r="B990" s="46"/>
      <c r="C990" s="46" t="s">
        <v>122</v>
      </c>
      <c r="D990" s="46" t="s">
        <v>2284</v>
      </c>
      <c r="E990" s="46" t="s">
        <v>384</v>
      </c>
      <c r="F990" s="46" t="s">
        <v>380</v>
      </c>
      <c r="G990" s="46" t="s">
        <v>381</v>
      </c>
      <c r="H990" s="46" t="s">
        <v>2285</v>
      </c>
      <c r="I990" s="46" t="s">
        <v>2285</v>
      </c>
      <c r="J990" s="46" t="s">
        <v>382</v>
      </c>
      <c r="K990" s="47">
        <v>424</v>
      </c>
      <c r="L990" s="46"/>
      <c r="M990" s="46"/>
      <c r="N990" s="48" t="s">
        <v>2287</v>
      </c>
    </row>
    <row r="991" spans="1:14">
      <c r="A991" s="46" t="s">
        <v>368</v>
      </c>
      <c r="B991" s="46"/>
      <c r="C991" s="46" t="s">
        <v>122</v>
      </c>
      <c r="D991" s="46" t="s">
        <v>2288</v>
      </c>
      <c r="E991" s="46" t="s">
        <v>384</v>
      </c>
      <c r="F991" s="46" t="s">
        <v>380</v>
      </c>
      <c r="G991" s="46" t="s">
        <v>381</v>
      </c>
      <c r="H991" s="46" t="s">
        <v>2289</v>
      </c>
      <c r="I991" s="46" t="s">
        <v>2289</v>
      </c>
      <c r="J991" s="46" t="s">
        <v>382</v>
      </c>
      <c r="K991" s="47">
        <v>424</v>
      </c>
      <c r="L991" s="46"/>
      <c r="M991" s="46"/>
      <c r="N991" s="48" t="s">
        <v>2290</v>
      </c>
    </row>
    <row r="992" spans="1:14">
      <c r="A992" s="46" t="s">
        <v>368</v>
      </c>
      <c r="B992" s="46"/>
      <c r="C992" s="46" t="s">
        <v>122</v>
      </c>
      <c r="D992" s="46" t="s">
        <v>2288</v>
      </c>
      <c r="E992" s="46" t="s">
        <v>384</v>
      </c>
      <c r="F992" s="46" t="s">
        <v>380</v>
      </c>
      <c r="G992" s="46" t="s">
        <v>381</v>
      </c>
      <c r="H992" s="46" t="s">
        <v>2289</v>
      </c>
      <c r="I992" s="46" t="s">
        <v>2289</v>
      </c>
      <c r="J992" s="46" t="s">
        <v>382</v>
      </c>
      <c r="K992" s="47">
        <v>424</v>
      </c>
      <c r="L992" s="46"/>
      <c r="M992" s="46"/>
      <c r="N992" s="48" t="s">
        <v>2291</v>
      </c>
    </row>
    <row r="993" spans="1:14">
      <c r="A993" s="46" t="s">
        <v>368</v>
      </c>
      <c r="B993" s="46"/>
      <c r="C993" s="46" t="s">
        <v>122</v>
      </c>
      <c r="D993" s="46" t="s">
        <v>2292</v>
      </c>
      <c r="E993" s="46" t="s">
        <v>384</v>
      </c>
      <c r="F993" s="46" t="s">
        <v>380</v>
      </c>
      <c r="G993" s="46" t="s">
        <v>381</v>
      </c>
      <c r="H993" s="46" t="s">
        <v>2293</v>
      </c>
      <c r="I993" s="46" t="s">
        <v>2293</v>
      </c>
      <c r="J993" s="46" t="s">
        <v>382</v>
      </c>
      <c r="K993" s="47">
        <v>424</v>
      </c>
      <c r="L993" s="46"/>
      <c r="M993" s="46"/>
      <c r="N993" s="48" t="s">
        <v>2294</v>
      </c>
    </row>
    <row r="994" spans="1:14">
      <c r="A994" s="46" t="s">
        <v>368</v>
      </c>
      <c r="B994" s="46"/>
      <c r="C994" s="46" t="s">
        <v>122</v>
      </c>
      <c r="D994" s="46" t="s">
        <v>2292</v>
      </c>
      <c r="E994" s="46" t="s">
        <v>384</v>
      </c>
      <c r="F994" s="46" t="s">
        <v>380</v>
      </c>
      <c r="G994" s="46" t="s">
        <v>381</v>
      </c>
      <c r="H994" s="46" t="s">
        <v>2293</v>
      </c>
      <c r="I994" s="46" t="s">
        <v>2293</v>
      </c>
      <c r="J994" s="46" t="s">
        <v>382</v>
      </c>
      <c r="K994" s="47">
        <v>424</v>
      </c>
      <c r="L994" s="46"/>
      <c r="M994" s="46"/>
      <c r="N994" s="48" t="s">
        <v>2295</v>
      </c>
    </row>
    <row r="995" spans="1:14">
      <c r="A995" s="46" t="s">
        <v>368</v>
      </c>
      <c r="B995" s="46"/>
      <c r="C995" s="46" t="s">
        <v>122</v>
      </c>
      <c r="D995" s="46" t="s">
        <v>2296</v>
      </c>
      <c r="E995" s="46" t="s">
        <v>384</v>
      </c>
      <c r="F995" s="46" t="s">
        <v>380</v>
      </c>
      <c r="G995" s="46" t="s">
        <v>381</v>
      </c>
      <c r="H995" s="46" t="s">
        <v>2297</v>
      </c>
      <c r="I995" s="46" t="s">
        <v>2297</v>
      </c>
      <c r="J995" s="46" t="s">
        <v>382</v>
      </c>
      <c r="K995" s="47">
        <v>424</v>
      </c>
      <c r="L995" s="46"/>
      <c r="M995" s="46"/>
      <c r="N995" s="48" t="s">
        <v>2298</v>
      </c>
    </row>
    <row r="996" spans="1:14">
      <c r="A996" s="46" t="s">
        <v>368</v>
      </c>
      <c r="B996" s="46"/>
      <c r="C996" s="46" t="s">
        <v>122</v>
      </c>
      <c r="D996" s="46" t="s">
        <v>2296</v>
      </c>
      <c r="E996" s="46" t="s">
        <v>384</v>
      </c>
      <c r="F996" s="46" t="s">
        <v>380</v>
      </c>
      <c r="G996" s="46" t="s">
        <v>381</v>
      </c>
      <c r="H996" s="46" t="s">
        <v>2297</v>
      </c>
      <c r="I996" s="46" t="s">
        <v>2297</v>
      </c>
      <c r="J996" s="46" t="s">
        <v>382</v>
      </c>
      <c r="K996" s="47">
        <v>424</v>
      </c>
      <c r="L996" s="46"/>
      <c r="M996" s="46"/>
      <c r="N996" s="48" t="s">
        <v>2299</v>
      </c>
    </row>
    <row r="997" spans="1:14">
      <c r="A997" s="46" t="s">
        <v>368</v>
      </c>
      <c r="B997" s="46"/>
      <c r="C997" s="46" t="s">
        <v>122</v>
      </c>
      <c r="D997" s="46" t="s">
        <v>2300</v>
      </c>
      <c r="E997" s="46" t="s">
        <v>384</v>
      </c>
      <c r="F997" s="46" t="s">
        <v>380</v>
      </c>
      <c r="G997" s="46" t="s">
        <v>381</v>
      </c>
      <c r="H997" s="46" t="s">
        <v>2301</v>
      </c>
      <c r="I997" s="46" t="s">
        <v>2301</v>
      </c>
      <c r="J997" s="46" t="s">
        <v>382</v>
      </c>
      <c r="K997" s="47">
        <v>424</v>
      </c>
      <c r="L997" s="46"/>
      <c r="M997" s="46"/>
      <c r="N997" s="48" t="s">
        <v>2302</v>
      </c>
    </row>
    <row r="998" spans="1:14">
      <c r="A998" s="46" t="s">
        <v>368</v>
      </c>
      <c r="B998" s="46"/>
      <c r="C998" s="46" t="s">
        <v>122</v>
      </c>
      <c r="D998" s="46" t="s">
        <v>2300</v>
      </c>
      <c r="E998" s="46" t="s">
        <v>384</v>
      </c>
      <c r="F998" s="46" t="s">
        <v>380</v>
      </c>
      <c r="G998" s="46" t="s">
        <v>381</v>
      </c>
      <c r="H998" s="46" t="s">
        <v>2301</v>
      </c>
      <c r="I998" s="46" t="s">
        <v>2301</v>
      </c>
      <c r="J998" s="46" t="s">
        <v>382</v>
      </c>
      <c r="K998" s="47">
        <v>424</v>
      </c>
      <c r="L998" s="46"/>
      <c r="M998" s="46"/>
      <c r="N998" s="48" t="s">
        <v>2303</v>
      </c>
    </row>
    <row r="999" spans="1:14">
      <c r="A999" s="46" t="s">
        <v>368</v>
      </c>
      <c r="B999" s="46"/>
      <c r="C999" s="46" t="s">
        <v>122</v>
      </c>
      <c r="D999" s="46" t="s">
        <v>2304</v>
      </c>
      <c r="E999" s="46" t="s">
        <v>384</v>
      </c>
      <c r="F999" s="46" t="s">
        <v>380</v>
      </c>
      <c r="G999" s="46" t="s">
        <v>381</v>
      </c>
      <c r="H999" s="46" t="s">
        <v>2305</v>
      </c>
      <c r="I999" s="46" t="s">
        <v>2305</v>
      </c>
      <c r="J999" s="46" t="s">
        <v>382</v>
      </c>
      <c r="K999" s="47">
        <v>424</v>
      </c>
      <c r="L999" s="46"/>
      <c r="M999" s="46"/>
      <c r="N999" s="48" t="s">
        <v>2306</v>
      </c>
    </row>
    <row r="1000" spans="1:14">
      <c r="A1000" s="46" t="s">
        <v>368</v>
      </c>
      <c r="B1000" s="46"/>
      <c r="C1000" s="46" t="s">
        <v>122</v>
      </c>
      <c r="D1000" s="46" t="s">
        <v>2304</v>
      </c>
      <c r="E1000" s="46" t="s">
        <v>384</v>
      </c>
      <c r="F1000" s="46" t="s">
        <v>380</v>
      </c>
      <c r="G1000" s="46" t="s">
        <v>381</v>
      </c>
      <c r="H1000" s="46" t="s">
        <v>2305</v>
      </c>
      <c r="I1000" s="46" t="s">
        <v>2305</v>
      </c>
      <c r="J1000" s="46" t="s">
        <v>382</v>
      </c>
      <c r="K1000" s="47">
        <v>424</v>
      </c>
      <c r="L1000" s="46"/>
      <c r="M1000" s="46"/>
      <c r="N1000" s="48" t="s">
        <v>2307</v>
      </c>
    </row>
    <row r="1001" spans="1:14">
      <c r="A1001" s="46" t="s">
        <v>368</v>
      </c>
      <c r="B1001" s="46"/>
      <c r="C1001" s="46" t="s">
        <v>122</v>
      </c>
      <c r="D1001" s="46" t="s">
        <v>2308</v>
      </c>
      <c r="E1001" s="46" t="s">
        <v>384</v>
      </c>
      <c r="F1001" s="46" t="s">
        <v>380</v>
      </c>
      <c r="G1001" s="46" t="s">
        <v>381</v>
      </c>
      <c r="H1001" s="46" t="s">
        <v>2309</v>
      </c>
      <c r="I1001" s="46" t="s">
        <v>2309</v>
      </c>
      <c r="J1001" s="46" t="s">
        <v>382</v>
      </c>
      <c r="K1001" s="47">
        <v>424</v>
      </c>
      <c r="L1001" s="46"/>
      <c r="M1001" s="46"/>
      <c r="N1001" s="48" t="s">
        <v>2310</v>
      </c>
    </row>
    <row r="1002" spans="1:14">
      <c r="A1002" s="46" t="s">
        <v>368</v>
      </c>
      <c r="B1002" s="46"/>
      <c r="C1002" s="46" t="s">
        <v>122</v>
      </c>
      <c r="D1002" s="46" t="s">
        <v>2308</v>
      </c>
      <c r="E1002" s="46" t="s">
        <v>384</v>
      </c>
      <c r="F1002" s="46" t="s">
        <v>380</v>
      </c>
      <c r="G1002" s="46" t="s">
        <v>381</v>
      </c>
      <c r="H1002" s="46" t="s">
        <v>2309</v>
      </c>
      <c r="I1002" s="46" t="s">
        <v>2309</v>
      </c>
      <c r="J1002" s="46" t="s">
        <v>382</v>
      </c>
      <c r="K1002" s="47">
        <v>424</v>
      </c>
      <c r="L1002" s="46"/>
      <c r="M1002" s="46"/>
      <c r="N1002" s="48" t="s">
        <v>2311</v>
      </c>
    </row>
    <row r="1003" spans="1:14">
      <c r="A1003" s="46" t="s">
        <v>368</v>
      </c>
      <c r="B1003" s="46"/>
      <c r="C1003" s="46" t="s">
        <v>122</v>
      </c>
      <c r="D1003" s="46" t="s">
        <v>2312</v>
      </c>
      <c r="E1003" s="46" t="s">
        <v>384</v>
      </c>
      <c r="F1003" s="46" t="s">
        <v>380</v>
      </c>
      <c r="G1003" s="46" t="s">
        <v>381</v>
      </c>
      <c r="H1003" s="46" t="s">
        <v>2313</v>
      </c>
      <c r="I1003" s="46" t="s">
        <v>2313</v>
      </c>
      <c r="J1003" s="46" t="s">
        <v>382</v>
      </c>
      <c r="K1003" s="47">
        <v>424</v>
      </c>
      <c r="L1003" s="46"/>
      <c r="M1003" s="46"/>
      <c r="N1003" s="48" t="s">
        <v>2314</v>
      </c>
    </row>
    <row r="1004" spans="1:14">
      <c r="A1004" s="46" t="s">
        <v>368</v>
      </c>
      <c r="B1004" s="46"/>
      <c r="C1004" s="46" t="s">
        <v>122</v>
      </c>
      <c r="D1004" s="46" t="s">
        <v>2312</v>
      </c>
      <c r="E1004" s="46" t="s">
        <v>384</v>
      </c>
      <c r="F1004" s="46" t="s">
        <v>380</v>
      </c>
      <c r="G1004" s="46" t="s">
        <v>381</v>
      </c>
      <c r="H1004" s="46" t="s">
        <v>2313</v>
      </c>
      <c r="I1004" s="46" t="s">
        <v>2313</v>
      </c>
      <c r="J1004" s="46" t="s">
        <v>382</v>
      </c>
      <c r="K1004" s="47">
        <v>424</v>
      </c>
      <c r="L1004" s="46"/>
      <c r="M1004" s="46"/>
      <c r="N1004" s="48" t="s">
        <v>2315</v>
      </c>
    </row>
    <row r="1005" spans="1:14">
      <c r="A1005" s="46" t="s">
        <v>368</v>
      </c>
      <c r="B1005" s="46"/>
      <c r="C1005" s="46" t="s">
        <v>122</v>
      </c>
      <c r="D1005" s="46" t="s">
        <v>2316</v>
      </c>
      <c r="E1005" s="46" t="s">
        <v>384</v>
      </c>
      <c r="F1005" s="46" t="s">
        <v>380</v>
      </c>
      <c r="G1005" s="46" t="s">
        <v>381</v>
      </c>
      <c r="H1005" s="46" t="s">
        <v>2317</v>
      </c>
      <c r="I1005" s="46" t="s">
        <v>2317</v>
      </c>
      <c r="J1005" s="46" t="s">
        <v>382</v>
      </c>
      <c r="K1005" s="47">
        <v>424</v>
      </c>
      <c r="L1005" s="46"/>
      <c r="M1005" s="46"/>
      <c r="N1005" s="48" t="s">
        <v>2318</v>
      </c>
    </row>
    <row r="1006" spans="1:14">
      <c r="A1006" s="46" t="s">
        <v>368</v>
      </c>
      <c r="B1006" s="46"/>
      <c r="C1006" s="46" t="s">
        <v>122</v>
      </c>
      <c r="D1006" s="46" t="s">
        <v>2316</v>
      </c>
      <c r="E1006" s="46" t="s">
        <v>384</v>
      </c>
      <c r="F1006" s="46" t="s">
        <v>380</v>
      </c>
      <c r="G1006" s="46" t="s">
        <v>381</v>
      </c>
      <c r="H1006" s="46" t="s">
        <v>2317</v>
      </c>
      <c r="I1006" s="46" t="s">
        <v>2317</v>
      </c>
      <c r="J1006" s="46" t="s">
        <v>382</v>
      </c>
      <c r="K1006" s="47">
        <v>424</v>
      </c>
      <c r="L1006" s="46"/>
      <c r="M1006" s="46"/>
      <c r="N1006" s="48" t="s">
        <v>2319</v>
      </c>
    </row>
    <row r="1007" spans="1:14">
      <c r="A1007" s="46" t="s">
        <v>368</v>
      </c>
      <c r="B1007" s="46"/>
      <c r="C1007" s="46" t="s">
        <v>122</v>
      </c>
      <c r="D1007" s="46" t="s">
        <v>2320</v>
      </c>
      <c r="E1007" s="46" t="s">
        <v>384</v>
      </c>
      <c r="F1007" s="46" t="s">
        <v>380</v>
      </c>
      <c r="G1007" s="46" t="s">
        <v>381</v>
      </c>
      <c r="H1007" s="46" t="s">
        <v>2321</v>
      </c>
      <c r="I1007" s="46" t="s">
        <v>2321</v>
      </c>
      <c r="J1007" s="46" t="s">
        <v>382</v>
      </c>
      <c r="K1007" s="47">
        <v>444</v>
      </c>
      <c r="L1007" s="46"/>
      <c r="M1007" s="46"/>
      <c r="N1007" s="48" t="s">
        <v>2322</v>
      </c>
    </row>
    <row r="1008" spans="1:14">
      <c r="A1008" s="46" t="s">
        <v>368</v>
      </c>
      <c r="B1008" s="46"/>
      <c r="C1008" s="46" t="s">
        <v>122</v>
      </c>
      <c r="D1008" s="46" t="s">
        <v>2320</v>
      </c>
      <c r="E1008" s="46" t="s">
        <v>384</v>
      </c>
      <c r="F1008" s="46" t="s">
        <v>380</v>
      </c>
      <c r="G1008" s="46" t="s">
        <v>381</v>
      </c>
      <c r="H1008" s="46" t="s">
        <v>2321</v>
      </c>
      <c r="I1008" s="46" t="s">
        <v>2321</v>
      </c>
      <c r="J1008" s="46" t="s">
        <v>382</v>
      </c>
      <c r="K1008" s="47">
        <v>444</v>
      </c>
      <c r="L1008" s="46"/>
      <c r="M1008" s="46"/>
      <c r="N1008" s="48" t="s">
        <v>2323</v>
      </c>
    </row>
    <row r="1009" spans="1:14">
      <c r="A1009" s="46" t="s">
        <v>368</v>
      </c>
      <c r="B1009" s="46"/>
      <c r="C1009" s="46" t="s">
        <v>122</v>
      </c>
      <c r="D1009" s="46" t="s">
        <v>2324</v>
      </c>
      <c r="E1009" s="46" t="s">
        <v>384</v>
      </c>
      <c r="F1009" s="46" t="s">
        <v>380</v>
      </c>
      <c r="G1009" s="46" t="s">
        <v>381</v>
      </c>
      <c r="H1009" s="46" t="s">
        <v>2325</v>
      </c>
      <c r="I1009" s="46" t="s">
        <v>2325</v>
      </c>
      <c r="J1009" s="46" t="s">
        <v>382</v>
      </c>
      <c r="K1009" s="47">
        <v>444</v>
      </c>
      <c r="L1009" s="46"/>
      <c r="M1009" s="46"/>
      <c r="N1009" s="48" t="s">
        <v>2326</v>
      </c>
    </row>
    <row r="1010" spans="1:14">
      <c r="A1010" s="46" t="s">
        <v>368</v>
      </c>
      <c r="B1010" s="46"/>
      <c r="C1010" s="46" t="s">
        <v>122</v>
      </c>
      <c r="D1010" s="46" t="s">
        <v>2324</v>
      </c>
      <c r="E1010" s="46" t="s">
        <v>384</v>
      </c>
      <c r="F1010" s="46" t="s">
        <v>380</v>
      </c>
      <c r="G1010" s="46" t="s">
        <v>381</v>
      </c>
      <c r="H1010" s="46" t="s">
        <v>2325</v>
      </c>
      <c r="I1010" s="46" t="s">
        <v>2325</v>
      </c>
      <c r="J1010" s="46" t="s">
        <v>382</v>
      </c>
      <c r="K1010" s="47">
        <v>444</v>
      </c>
      <c r="L1010" s="46"/>
      <c r="M1010" s="46"/>
      <c r="N1010" s="48" t="s">
        <v>2327</v>
      </c>
    </row>
    <row r="1011" spans="1:14">
      <c r="A1011" s="46" t="s">
        <v>368</v>
      </c>
      <c r="B1011" s="46"/>
      <c r="C1011" s="46" t="s">
        <v>122</v>
      </c>
      <c r="D1011" s="46" t="s">
        <v>2328</v>
      </c>
      <c r="E1011" s="46" t="s">
        <v>384</v>
      </c>
      <c r="F1011" s="46" t="s">
        <v>380</v>
      </c>
      <c r="G1011" s="46" t="s">
        <v>381</v>
      </c>
      <c r="H1011" s="46" t="s">
        <v>2329</v>
      </c>
      <c r="I1011" s="46" t="s">
        <v>2329</v>
      </c>
      <c r="J1011" s="46" t="s">
        <v>382</v>
      </c>
      <c r="K1011" s="47">
        <v>444</v>
      </c>
      <c r="L1011" s="46"/>
      <c r="M1011" s="46"/>
      <c r="N1011" s="48" t="s">
        <v>2330</v>
      </c>
    </row>
    <row r="1012" spans="1:14">
      <c r="A1012" s="46" t="s">
        <v>368</v>
      </c>
      <c r="B1012" s="46"/>
      <c r="C1012" s="46" t="s">
        <v>122</v>
      </c>
      <c r="D1012" s="46" t="s">
        <v>2328</v>
      </c>
      <c r="E1012" s="46" t="s">
        <v>384</v>
      </c>
      <c r="F1012" s="46" t="s">
        <v>380</v>
      </c>
      <c r="G1012" s="46" t="s">
        <v>381</v>
      </c>
      <c r="H1012" s="46" t="s">
        <v>2329</v>
      </c>
      <c r="I1012" s="46" t="s">
        <v>2329</v>
      </c>
      <c r="J1012" s="46" t="s">
        <v>382</v>
      </c>
      <c r="K1012" s="47">
        <v>444</v>
      </c>
      <c r="L1012" s="46"/>
      <c r="M1012" s="46"/>
      <c r="N1012" s="48" t="s">
        <v>2331</v>
      </c>
    </row>
    <row r="1013" spans="1:14">
      <c r="A1013" s="46" t="s">
        <v>368</v>
      </c>
      <c r="B1013" s="46"/>
      <c r="C1013" s="46" t="s">
        <v>122</v>
      </c>
      <c r="D1013" s="46" t="s">
        <v>2332</v>
      </c>
      <c r="E1013" s="46" t="s">
        <v>384</v>
      </c>
      <c r="F1013" s="46" t="s">
        <v>380</v>
      </c>
      <c r="G1013" s="46" t="s">
        <v>381</v>
      </c>
      <c r="H1013" s="46" t="s">
        <v>2333</v>
      </c>
      <c r="I1013" s="46" t="s">
        <v>2333</v>
      </c>
      <c r="J1013" s="46" t="s">
        <v>382</v>
      </c>
      <c r="K1013" s="47">
        <v>444</v>
      </c>
      <c r="L1013" s="46"/>
      <c r="M1013" s="46"/>
      <c r="N1013" s="48" t="s">
        <v>2334</v>
      </c>
    </row>
    <row r="1014" spans="1:14">
      <c r="A1014" s="46" t="s">
        <v>368</v>
      </c>
      <c r="B1014" s="46"/>
      <c r="C1014" s="46" t="s">
        <v>122</v>
      </c>
      <c r="D1014" s="46" t="s">
        <v>2332</v>
      </c>
      <c r="E1014" s="46" t="s">
        <v>384</v>
      </c>
      <c r="F1014" s="46" t="s">
        <v>380</v>
      </c>
      <c r="G1014" s="46" t="s">
        <v>381</v>
      </c>
      <c r="H1014" s="46" t="s">
        <v>2333</v>
      </c>
      <c r="I1014" s="46" t="s">
        <v>2333</v>
      </c>
      <c r="J1014" s="46" t="s">
        <v>382</v>
      </c>
      <c r="K1014" s="47">
        <v>444</v>
      </c>
      <c r="L1014" s="46"/>
      <c r="M1014" s="46"/>
      <c r="N1014" s="48" t="s">
        <v>2335</v>
      </c>
    </row>
    <row r="1015" spans="1:14">
      <c r="A1015" s="46" t="s">
        <v>368</v>
      </c>
      <c r="B1015" s="46"/>
      <c r="C1015" s="46" t="s">
        <v>122</v>
      </c>
      <c r="D1015" s="46" t="s">
        <v>2336</v>
      </c>
      <c r="E1015" s="46" t="s">
        <v>384</v>
      </c>
      <c r="F1015" s="46" t="s">
        <v>380</v>
      </c>
      <c r="G1015" s="46" t="s">
        <v>381</v>
      </c>
      <c r="H1015" s="46" t="s">
        <v>2337</v>
      </c>
      <c r="I1015" s="46" t="s">
        <v>2337</v>
      </c>
      <c r="J1015" s="46" t="s">
        <v>382</v>
      </c>
      <c r="K1015" s="47">
        <v>444</v>
      </c>
      <c r="L1015" s="46"/>
      <c r="M1015" s="46"/>
      <c r="N1015" s="48" t="s">
        <v>2338</v>
      </c>
    </row>
    <row r="1016" spans="1:14">
      <c r="A1016" s="46" t="s">
        <v>368</v>
      </c>
      <c r="B1016" s="46"/>
      <c r="C1016" s="46" t="s">
        <v>122</v>
      </c>
      <c r="D1016" s="46" t="s">
        <v>2336</v>
      </c>
      <c r="E1016" s="46" t="s">
        <v>384</v>
      </c>
      <c r="F1016" s="46" t="s">
        <v>380</v>
      </c>
      <c r="G1016" s="46" t="s">
        <v>381</v>
      </c>
      <c r="H1016" s="46" t="s">
        <v>2337</v>
      </c>
      <c r="I1016" s="46" t="s">
        <v>2337</v>
      </c>
      <c r="J1016" s="46" t="s">
        <v>382</v>
      </c>
      <c r="K1016" s="47">
        <v>444</v>
      </c>
      <c r="L1016" s="46"/>
      <c r="M1016" s="46"/>
      <c r="N1016" s="48" t="s">
        <v>2339</v>
      </c>
    </row>
    <row r="1017" spans="1:14">
      <c r="A1017" s="46" t="s">
        <v>368</v>
      </c>
      <c r="B1017" s="46"/>
      <c r="C1017" s="46" t="s">
        <v>122</v>
      </c>
      <c r="D1017" s="46" t="s">
        <v>2340</v>
      </c>
      <c r="E1017" s="46" t="s">
        <v>384</v>
      </c>
      <c r="F1017" s="46" t="s">
        <v>380</v>
      </c>
      <c r="G1017" s="46" t="s">
        <v>381</v>
      </c>
      <c r="H1017" s="46" t="s">
        <v>2341</v>
      </c>
      <c r="I1017" s="46" t="s">
        <v>2341</v>
      </c>
      <c r="J1017" s="46" t="s">
        <v>382</v>
      </c>
      <c r="K1017" s="47">
        <v>444</v>
      </c>
      <c r="L1017" s="46"/>
      <c r="M1017" s="46"/>
      <c r="N1017" s="48" t="s">
        <v>2342</v>
      </c>
    </row>
    <row r="1018" spans="1:14">
      <c r="A1018" s="46" t="s">
        <v>368</v>
      </c>
      <c r="B1018" s="46"/>
      <c r="C1018" s="46" t="s">
        <v>122</v>
      </c>
      <c r="D1018" s="46" t="s">
        <v>2340</v>
      </c>
      <c r="E1018" s="46" t="s">
        <v>384</v>
      </c>
      <c r="F1018" s="46" t="s">
        <v>380</v>
      </c>
      <c r="G1018" s="46" t="s">
        <v>381</v>
      </c>
      <c r="H1018" s="46" t="s">
        <v>2341</v>
      </c>
      <c r="I1018" s="46" t="s">
        <v>2341</v>
      </c>
      <c r="J1018" s="46" t="s">
        <v>382</v>
      </c>
      <c r="K1018" s="47">
        <v>444</v>
      </c>
      <c r="L1018" s="46"/>
      <c r="M1018" s="46"/>
      <c r="N1018" s="48" t="s">
        <v>2343</v>
      </c>
    </row>
    <row r="1019" spans="1:14">
      <c r="A1019" s="46" t="s">
        <v>368</v>
      </c>
      <c r="B1019" s="46"/>
      <c r="C1019" s="46" t="s">
        <v>122</v>
      </c>
      <c r="D1019" s="46" t="s">
        <v>2344</v>
      </c>
      <c r="E1019" s="46" t="s">
        <v>384</v>
      </c>
      <c r="F1019" s="46" t="s">
        <v>380</v>
      </c>
      <c r="G1019" s="46" t="s">
        <v>381</v>
      </c>
      <c r="H1019" s="46" t="s">
        <v>2345</v>
      </c>
      <c r="I1019" s="46" t="s">
        <v>2345</v>
      </c>
      <c r="J1019" s="46" t="s">
        <v>382</v>
      </c>
      <c r="K1019" s="47">
        <v>444</v>
      </c>
      <c r="L1019" s="46"/>
      <c r="M1019" s="46"/>
      <c r="N1019" s="48" t="s">
        <v>2346</v>
      </c>
    </row>
    <row r="1020" spans="1:14">
      <c r="A1020" s="46" t="s">
        <v>368</v>
      </c>
      <c r="B1020" s="46"/>
      <c r="C1020" s="46" t="s">
        <v>122</v>
      </c>
      <c r="D1020" s="46" t="s">
        <v>2344</v>
      </c>
      <c r="E1020" s="46" t="s">
        <v>384</v>
      </c>
      <c r="F1020" s="46" t="s">
        <v>380</v>
      </c>
      <c r="G1020" s="46" t="s">
        <v>381</v>
      </c>
      <c r="H1020" s="46" t="s">
        <v>2345</v>
      </c>
      <c r="I1020" s="46" t="s">
        <v>2345</v>
      </c>
      <c r="J1020" s="46" t="s">
        <v>382</v>
      </c>
      <c r="K1020" s="47">
        <v>444</v>
      </c>
      <c r="L1020" s="46"/>
      <c r="M1020" s="46"/>
      <c r="N1020" s="48" t="s">
        <v>2347</v>
      </c>
    </row>
    <row r="1021" spans="1:14">
      <c r="A1021" s="46" t="s">
        <v>368</v>
      </c>
      <c r="B1021" s="46"/>
      <c r="C1021" s="46" t="s">
        <v>122</v>
      </c>
      <c r="D1021" s="46" t="s">
        <v>2348</v>
      </c>
      <c r="E1021" s="46" t="s">
        <v>384</v>
      </c>
      <c r="F1021" s="46" t="s">
        <v>380</v>
      </c>
      <c r="G1021" s="46" t="s">
        <v>381</v>
      </c>
      <c r="H1021" s="46" t="s">
        <v>2349</v>
      </c>
      <c r="I1021" s="46" t="s">
        <v>2349</v>
      </c>
      <c r="J1021" s="46" t="s">
        <v>382</v>
      </c>
      <c r="K1021" s="47">
        <v>444</v>
      </c>
      <c r="L1021" s="46"/>
      <c r="M1021" s="46"/>
      <c r="N1021" s="48" t="s">
        <v>2350</v>
      </c>
    </row>
    <row r="1022" spans="1:14">
      <c r="A1022" s="46" t="s">
        <v>368</v>
      </c>
      <c r="B1022" s="46"/>
      <c r="C1022" s="46" t="s">
        <v>122</v>
      </c>
      <c r="D1022" s="46" t="s">
        <v>2348</v>
      </c>
      <c r="E1022" s="46" t="s">
        <v>384</v>
      </c>
      <c r="F1022" s="46" t="s">
        <v>380</v>
      </c>
      <c r="G1022" s="46" t="s">
        <v>381</v>
      </c>
      <c r="H1022" s="46" t="s">
        <v>2349</v>
      </c>
      <c r="I1022" s="46" t="s">
        <v>2349</v>
      </c>
      <c r="J1022" s="46" t="s">
        <v>382</v>
      </c>
      <c r="K1022" s="47">
        <v>444</v>
      </c>
      <c r="L1022" s="46"/>
      <c r="M1022" s="46"/>
      <c r="N1022" s="48" t="s">
        <v>2351</v>
      </c>
    </row>
    <row r="1023" spans="1:14">
      <c r="A1023" s="46" t="s">
        <v>368</v>
      </c>
      <c r="B1023" s="46"/>
      <c r="C1023" s="46" t="s">
        <v>122</v>
      </c>
      <c r="D1023" s="46" t="s">
        <v>2352</v>
      </c>
      <c r="E1023" s="46" t="s">
        <v>384</v>
      </c>
      <c r="F1023" s="46" t="s">
        <v>380</v>
      </c>
      <c r="G1023" s="46" t="s">
        <v>381</v>
      </c>
      <c r="H1023" s="46" t="s">
        <v>2353</v>
      </c>
      <c r="I1023" s="46" t="s">
        <v>2353</v>
      </c>
      <c r="J1023" s="46" t="s">
        <v>382</v>
      </c>
      <c r="K1023" s="47">
        <v>444</v>
      </c>
      <c r="L1023" s="46"/>
      <c r="M1023" s="46"/>
      <c r="N1023" s="48" t="s">
        <v>2354</v>
      </c>
    </row>
    <row r="1024" spans="1:14">
      <c r="A1024" s="46" t="s">
        <v>368</v>
      </c>
      <c r="B1024" s="46"/>
      <c r="C1024" s="46" t="s">
        <v>122</v>
      </c>
      <c r="D1024" s="46" t="s">
        <v>2352</v>
      </c>
      <c r="E1024" s="46" t="s">
        <v>384</v>
      </c>
      <c r="F1024" s="46" t="s">
        <v>380</v>
      </c>
      <c r="G1024" s="46" t="s">
        <v>381</v>
      </c>
      <c r="H1024" s="46" t="s">
        <v>2353</v>
      </c>
      <c r="I1024" s="46" t="s">
        <v>2353</v>
      </c>
      <c r="J1024" s="46" t="s">
        <v>382</v>
      </c>
      <c r="K1024" s="47">
        <v>444</v>
      </c>
      <c r="L1024" s="46"/>
      <c r="M1024" s="46"/>
      <c r="N1024" s="48" t="s">
        <v>2355</v>
      </c>
    </row>
    <row r="1025" spans="1:14">
      <c r="A1025" s="46" t="s">
        <v>368</v>
      </c>
      <c r="B1025" s="46"/>
      <c r="C1025" s="46" t="s">
        <v>122</v>
      </c>
      <c r="D1025" s="46" t="s">
        <v>2356</v>
      </c>
      <c r="E1025" s="46" t="s">
        <v>384</v>
      </c>
      <c r="F1025" s="46" t="s">
        <v>380</v>
      </c>
      <c r="G1025" s="46" t="s">
        <v>381</v>
      </c>
      <c r="H1025" s="46" t="s">
        <v>2357</v>
      </c>
      <c r="I1025" s="46" t="s">
        <v>2357</v>
      </c>
      <c r="J1025" s="46" t="s">
        <v>382</v>
      </c>
      <c r="K1025" s="47">
        <v>444</v>
      </c>
      <c r="L1025" s="46"/>
      <c r="M1025" s="46"/>
      <c r="N1025" s="48" t="s">
        <v>2358</v>
      </c>
    </row>
    <row r="1026" spans="1:14">
      <c r="A1026" s="46" t="s">
        <v>368</v>
      </c>
      <c r="B1026" s="46"/>
      <c r="C1026" s="46" t="s">
        <v>122</v>
      </c>
      <c r="D1026" s="46" t="s">
        <v>2356</v>
      </c>
      <c r="E1026" s="46" t="s">
        <v>384</v>
      </c>
      <c r="F1026" s="46" t="s">
        <v>380</v>
      </c>
      <c r="G1026" s="46" t="s">
        <v>381</v>
      </c>
      <c r="H1026" s="46" t="s">
        <v>2357</v>
      </c>
      <c r="I1026" s="46" t="s">
        <v>2357</v>
      </c>
      <c r="J1026" s="46" t="s">
        <v>382</v>
      </c>
      <c r="K1026" s="47">
        <v>444</v>
      </c>
      <c r="L1026" s="46"/>
      <c r="M1026" s="46"/>
      <c r="N1026" s="48" t="s">
        <v>2359</v>
      </c>
    </row>
    <row r="1027" spans="1:14">
      <c r="A1027" s="46" t="s">
        <v>368</v>
      </c>
      <c r="B1027" s="46"/>
      <c r="C1027" s="46" t="s">
        <v>122</v>
      </c>
      <c r="D1027" s="46" t="s">
        <v>2360</v>
      </c>
      <c r="E1027" s="46" t="s">
        <v>384</v>
      </c>
      <c r="F1027" s="46" t="s">
        <v>380</v>
      </c>
      <c r="G1027" s="46" t="s">
        <v>381</v>
      </c>
      <c r="H1027" s="46" t="s">
        <v>2361</v>
      </c>
      <c r="I1027" s="46" t="s">
        <v>2361</v>
      </c>
      <c r="J1027" s="46" t="s">
        <v>382</v>
      </c>
      <c r="K1027" s="47">
        <v>444</v>
      </c>
      <c r="L1027" s="46"/>
      <c r="M1027" s="46"/>
      <c r="N1027" s="48" t="s">
        <v>2362</v>
      </c>
    </row>
    <row r="1028" spans="1:14">
      <c r="A1028" s="46" t="s">
        <v>368</v>
      </c>
      <c r="B1028" s="46"/>
      <c r="C1028" s="46" t="s">
        <v>122</v>
      </c>
      <c r="D1028" s="46" t="s">
        <v>2360</v>
      </c>
      <c r="E1028" s="46" t="s">
        <v>384</v>
      </c>
      <c r="F1028" s="46" t="s">
        <v>380</v>
      </c>
      <c r="G1028" s="46" t="s">
        <v>381</v>
      </c>
      <c r="H1028" s="46" t="s">
        <v>2361</v>
      </c>
      <c r="I1028" s="46" t="s">
        <v>2361</v>
      </c>
      <c r="J1028" s="46" t="s">
        <v>382</v>
      </c>
      <c r="K1028" s="47">
        <v>444</v>
      </c>
      <c r="L1028" s="46"/>
      <c r="M1028" s="46"/>
      <c r="N1028" s="48" t="s">
        <v>2363</v>
      </c>
    </row>
    <row r="1029" spans="1:14">
      <c r="A1029" s="46" t="s">
        <v>368</v>
      </c>
      <c r="B1029" s="46"/>
      <c r="C1029" s="46" t="s">
        <v>122</v>
      </c>
      <c r="D1029" s="46" t="s">
        <v>2364</v>
      </c>
      <c r="E1029" s="46" t="s">
        <v>384</v>
      </c>
      <c r="F1029" s="46" t="s">
        <v>380</v>
      </c>
      <c r="G1029" s="46" t="s">
        <v>381</v>
      </c>
      <c r="H1029" s="46" t="s">
        <v>2365</v>
      </c>
      <c r="I1029" s="46" t="s">
        <v>2365</v>
      </c>
      <c r="J1029" s="46" t="s">
        <v>382</v>
      </c>
      <c r="K1029" s="47">
        <v>444</v>
      </c>
      <c r="L1029" s="46"/>
      <c r="M1029" s="46"/>
      <c r="N1029" s="48" t="s">
        <v>2366</v>
      </c>
    </row>
    <row r="1030" spans="1:14">
      <c r="A1030" s="46" t="s">
        <v>368</v>
      </c>
      <c r="B1030" s="46"/>
      <c r="C1030" s="46" t="s">
        <v>122</v>
      </c>
      <c r="D1030" s="46" t="s">
        <v>2364</v>
      </c>
      <c r="E1030" s="46" t="s">
        <v>384</v>
      </c>
      <c r="F1030" s="46" t="s">
        <v>380</v>
      </c>
      <c r="G1030" s="46" t="s">
        <v>381</v>
      </c>
      <c r="H1030" s="46" t="s">
        <v>2365</v>
      </c>
      <c r="I1030" s="46" t="s">
        <v>2365</v>
      </c>
      <c r="J1030" s="46" t="s">
        <v>382</v>
      </c>
      <c r="K1030" s="47">
        <v>444</v>
      </c>
      <c r="L1030" s="46"/>
      <c r="M1030" s="46"/>
      <c r="N1030" s="48" t="s">
        <v>2367</v>
      </c>
    </row>
    <row r="1031" spans="1:14">
      <c r="A1031" s="46" t="s">
        <v>368</v>
      </c>
      <c r="B1031" s="46"/>
      <c r="C1031" s="46" t="s">
        <v>122</v>
      </c>
      <c r="D1031" s="46" t="s">
        <v>2368</v>
      </c>
      <c r="E1031" s="46" t="s">
        <v>384</v>
      </c>
      <c r="F1031" s="46" t="s">
        <v>380</v>
      </c>
      <c r="G1031" s="46" t="s">
        <v>381</v>
      </c>
      <c r="H1031" s="46" t="s">
        <v>2369</v>
      </c>
      <c r="I1031" s="46" t="s">
        <v>2369</v>
      </c>
      <c r="J1031" s="46" t="s">
        <v>382</v>
      </c>
      <c r="K1031" s="47">
        <v>444</v>
      </c>
      <c r="L1031" s="46"/>
      <c r="M1031" s="46"/>
      <c r="N1031" s="48" t="s">
        <v>2370</v>
      </c>
    </row>
    <row r="1032" spans="1:14">
      <c r="A1032" s="46" t="s">
        <v>368</v>
      </c>
      <c r="B1032" s="46"/>
      <c r="C1032" s="46" t="s">
        <v>122</v>
      </c>
      <c r="D1032" s="46" t="s">
        <v>2368</v>
      </c>
      <c r="E1032" s="46" t="s">
        <v>384</v>
      </c>
      <c r="F1032" s="46" t="s">
        <v>380</v>
      </c>
      <c r="G1032" s="46" t="s">
        <v>381</v>
      </c>
      <c r="H1032" s="46" t="s">
        <v>2369</v>
      </c>
      <c r="I1032" s="46" t="s">
        <v>2369</v>
      </c>
      <c r="J1032" s="46" t="s">
        <v>382</v>
      </c>
      <c r="K1032" s="47">
        <v>444</v>
      </c>
      <c r="L1032" s="46"/>
      <c r="M1032" s="46"/>
      <c r="N1032" s="48" t="s">
        <v>2371</v>
      </c>
    </row>
    <row r="1033" spans="1:14">
      <c r="A1033" s="46" t="s">
        <v>368</v>
      </c>
      <c r="B1033" s="46"/>
      <c r="C1033" s="46" t="s">
        <v>122</v>
      </c>
      <c r="D1033" s="46" t="s">
        <v>2372</v>
      </c>
      <c r="E1033" s="46" t="s">
        <v>384</v>
      </c>
      <c r="F1033" s="46" t="s">
        <v>380</v>
      </c>
      <c r="G1033" s="46" t="s">
        <v>381</v>
      </c>
      <c r="H1033" s="46" t="s">
        <v>2373</v>
      </c>
      <c r="I1033" s="46" t="s">
        <v>2373</v>
      </c>
      <c r="J1033" s="46" t="s">
        <v>382</v>
      </c>
      <c r="K1033" s="47">
        <v>444</v>
      </c>
      <c r="L1033" s="46"/>
      <c r="M1033" s="46"/>
      <c r="N1033" s="48" t="s">
        <v>2374</v>
      </c>
    </row>
    <row r="1034" spans="1:14">
      <c r="A1034" s="46" t="s">
        <v>368</v>
      </c>
      <c r="B1034" s="46"/>
      <c r="C1034" s="46" t="s">
        <v>122</v>
      </c>
      <c r="D1034" s="46" t="s">
        <v>2372</v>
      </c>
      <c r="E1034" s="46" t="s">
        <v>384</v>
      </c>
      <c r="F1034" s="46" t="s">
        <v>380</v>
      </c>
      <c r="G1034" s="46" t="s">
        <v>381</v>
      </c>
      <c r="H1034" s="46" t="s">
        <v>2373</v>
      </c>
      <c r="I1034" s="46" t="s">
        <v>2373</v>
      </c>
      <c r="J1034" s="46" t="s">
        <v>382</v>
      </c>
      <c r="K1034" s="47">
        <v>444</v>
      </c>
      <c r="L1034" s="46"/>
      <c r="M1034" s="46"/>
      <c r="N1034" s="48" t="s">
        <v>2375</v>
      </c>
    </row>
    <row r="1035" spans="1:14">
      <c r="A1035" s="46" t="s">
        <v>368</v>
      </c>
      <c r="B1035" s="46"/>
      <c r="C1035" s="46" t="s">
        <v>122</v>
      </c>
      <c r="D1035" s="46" t="s">
        <v>2376</v>
      </c>
      <c r="E1035" s="46" t="s">
        <v>384</v>
      </c>
      <c r="F1035" s="46" t="s">
        <v>380</v>
      </c>
      <c r="G1035" s="46" t="s">
        <v>381</v>
      </c>
      <c r="H1035" s="46" t="s">
        <v>2377</v>
      </c>
      <c r="I1035" s="46" t="s">
        <v>2377</v>
      </c>
      <c r="J1035" s="46" t="s">
        <v>382</v>
      </c>
      <c r="K1035" s="47">
        <v>444</v>
      </c>
      <c r="L1035" s="46"/>
      <c r="M1035" s="46"/>
      <c r="N1035" s="48" t="s">
        <v>2378</v>
      </c>
    </row>
    <row r="1036" spans="1:14">
      <c r="A1036" s="46" t="s">
        <v>368</v>
      </c>
      <c r="B1036" s="46"/>
      <c r="C1036" s="46" t="s">
        <v>122</v>
      </c>
      <c r="D1036" s="46" t="s">
        <v>2376</v>
      </c>
      <c r="E1036" s="46" t="s">
        <v>384</v>
      </c>
      <c r="F1036" s="46" t="s">
        <v>380</v>
      </c>
      <c r="G1036" s="46" t="s">
        <v>381</v>
      </c>
      <c r="H1036" s="46" t="s">
        <v>2377</v>
      </c>
      <c r="I1036" s="46" t="s">
        <v>2377</v>
      </c>
      <c r="J1036" s="46" t="s">
        <v>382</v>
      </c>
      <c r="K1036" s="47">
        <v>444</v>
      </c>
      <c r="L1036" s="46"/>
      <c r="M1036" s="46"/>
      <c r="N1036" s="48" t="s">
        <v>2379</v>
      </c>
    </row>
    <row r="1037" spans="1:14">
      <c r="A1037" s="46" t="s">
        <v>368</v>
      </c>
      <c r="B1037" s="46"/>
      <c r="C1037" s="46" t="s">
        <v>122</v>
      </c>
      <c r="D1037" s="46" t="s">
        <v>2380</v>
      </c>
      <c r="E1037" s="46" t="s">
        <v>384</v>
      </c>
      <c r="F1037" s="46" t="s">
        <v>380</v>
      </c>
      <c r="G1037" s="46" t="s">
        <v>381</v>
      </c>
      <c r="H1037" s="46" t="s">
        <v>2381</v>
      </c>
      <c r="I1037" s="46" t="s">
        <v>2381</v>
      </c>
      <c r="J1037" s="46" t="s">
        <v>382</v>
      </c>
      <c r="K1037" s="47">
        <v>444</v>
      </c>
      <c r="L1037" s="46"/>
      <c r="M1037" s="46"/>
      <c r="N1037" s="48" t="s">
        <v>2382</v>
      </c>
    </row>
    <row r="1038" spans="1:14">
      <c r="A1038" s="46" t="s">
        <v>368</v>
      </c>
      <c r="B1038" s="46"/>
      <c r="C1038" s="46" t="s">
        <v>122</v>
      </c>
      <c r="D1038" s="46" t="s">
        <v>2380</v>
      </c>
      <c r="E1038" s="46" t="s">
        <v>384</v>
      </c>
      <c r="F1038" s="46" t="s">
        <v>380</v>
      </c>
      <c r="G1038" s="46" t="s">
        <v>381</v>
      </c>
      <c r="H1038" s="46" t="s">
        <v>2381</v>
      </c>
      <c r="I1038" s="46" t="s">
        <v>2381</v>
      </c>
      <c r="J1038" s="46" t="s">
        <v>382</v>
      </c>
      <c r="K1038" s="47">
        <v>444</v>
      </c>
      <c r="L1038" s="46"/>
      <c r="M1038" s="46"/>
      <c r="N1038" s="48" t="s">
        <v>2383</v>
      </c>
    </row>
    <row r="1039" spans="1:14">
      <c r="A1039" s="46" t="s">
        <v>368</v>
      </c>
      <c r="B1039" s="46"/>
      <c r="C1039" s="46" t="s">
        <v>122</v>
      </c>
      <c r="D1039" s="46" t="s">
        <v>2384</v>
      </c>
      <c r="E1039" s="46" t="s">
        <v>384</v>
      </c>
      <c r="F1039" s="46" t="s">
        <v>380</v>
      </c>
      <c r="G1039" s="46" t="s">
        <v>381</v>
      </c>
      <c r="H1039" s="46" t="s">
        <v>2385</v>
      </c>
      <c r="I1039" s="46" t="s">
        <v>2385</v>
      </c>
      <c r="J1039" s="46" t="s">
        <v>382</v>
      </c>
      <c r="K1039" s="47">
        <v>444</v>
      </c>
      <c r="L1039" s="46"/>
      <c r="M1039" s="46"/>
      <c r="N1039" s="48" t="s">
        <v>2386</v>
      </c>
    </row>
    <row r="1040" spans="1:14">
      <c r="A1040" s="46" t="s">
        <v>368</v>
      </c>
      <c r="B1040" s="46"/>
      <c r="C1040" s="46" t="s">
        <v>122</v>
      </c>
      <c r="D1040" s="46" t="s">
        <v>2384</v>
      </c>
      <c r="E1040" s="46" t="s">
        <v>384</v>
      </c>
      <c r="F1040" s="46" t="s">
        <v>380</v>
      </c>
      <c r="G1040" s="46" t="s">
        <v>381</v>
      </c>
      <c r="H1040" s="46" t="s">
        <v>2385</v>
      </c>
      <c r="I1040" s="46" t="s">
        <v>2385</v>
      </c>
      <c r="J1040" s="46" t="s">
        <v>382</v>
      </c>
      <c r="K1040" s="47">
        <v>444</v>
      </c>
      <c r="L1040" s="46"/>
      <c r="M1040" s="46"/>
      <c r="N1040" s="48" t="s">
        <v>2387</v>
      </c>
    </row>
    <row r="1041" spans="1:14">
      <c r="A1041" s="46" t="s">
        <v>368</v>
      </c>
      <c r="B1041" s="46"/>
      <c r="C1041" s="46" t="s">
        <v>122</v>
      </c>
      <c r="D1041" s="46" t="s">
        <v>2388</v>
      </c>
      <c r="E1041" s="46" t="s">
        <v>384</v>
      </c>
      <c r="F1041" s="46" t="s">
        <v>380</v>
      </c>
      <c r="G1041" s="46" t="s">
        <v>381</v>
      </c>
      <c r="H1041" s="46" t="s">
        <v>2389</v>
      </c>
      <c r="I1041" s="46" t="s">
        <v>2389</v>
      </c>
      <c r="J1041" s="46" t="s">
        <v>382</v>
      </c>
      <c r="K1041" s="47">
        <v>444</v>
      </c>
      <c r="L1041" s="46"/>
      <c r="M1041" s="46"/>
      <c r="N1041" s="48" t="s">
        <v>2390</v>
      </c>
    </row>
    <row r="1042" spans="1:14">
      <c r="A1042" s="46" t="s">
        <v>368</v>
      </c>
      <c r="B1042" s="46"/>
      <c r="C1042" s="46" t="s">
        <v>122</v>
      </c>
      <c r="D1042" s="46" t="s">
        <v>2388</v>
      </c>
      <c r="E1042" s="46" t="s">
        <v>384</v>
      </c>
      <c r="F1042" s="46" t="s">
        <v>380</v>
      </c>
      <c r="G1042" s="46" t="s">
        <v>381</v>
      </c>
      <c r="H1042" s="46" t="s">
        <v>2389</v>
      </c>
      <c r="I1042" s="46" t="s">
        <v>2389</v>
      </c>
      <c r="J1042" s="46" t="s">
        <v>382</v>
      </c>
      <c r="K1042" s="47">
        <v>444</v>
      </c>
      <c r="L1042" s="46"/>
      <c r="M1042" s="46"/>
      <c r="N1042" s="48" t="s">
        <v>2391</v>
      </c>
    </row>
    <row r="1043" spans="1:14">
      <c r="A1043" s="46" t="s">
        <v>368</v>
      </c>
      <c r="B1043" s="46"/>
      <c r="C1043" s="46" t="s">
        <v>122</v>
      </c>
      <c r="D1043" s="46" t="s">
        <v>2392</v>
      </c>
      <c r="E1043" s="46" t="s">
        <v>384</v>
      </c>
      <c r="F1043" s="46" t="s">
        <v>380</v>
      </c>
      <c r="G1043" s="46" t="s">
        <v>381</v>
      </c>
      <c r="H1043" s="46" t="s">
        <v>2393</v>
      </c>
      <c r="I1043" s="46" t="s">
        <v>2393</v>
      </c>
      <c r="J1043" s="46" t="s">
        <v>382</v>
      </c>
      <c r="K1043" s="47">
        <v>444</v>
      </c>
      <c r="L1043" s="46"/>
      <c r="M1043" s="46"/>
      <c r="N1043" s="48" t="s">
        <v>2394</v>
      </c>
    </row>
    <row r="1044" spans="1:14">
      <c r="A1044" s="46" t="s">
        <v>368</v>
      </c>
      <c r="B1044" s="46"/>
      <c r="C1044" s="46" t="s">
        <v>122</v>
      </c>
      <c r="D1044" s="46" t="s">
        <v>2392</v>
      </c>
      <c r="E1044" s="46" t="s">
        <v>384</v>
      </c>
      <c r="F1044" s="46" t="s">
        <v>380</v>
      </c>
      <c r="G1044" s="46" t="s">
        <v>381</v>
      </c>
      <c r="H1044" s="46" t="s">
        <v>2393</v>
      </c>
      <c r="I1044" s="46" t="s">
        <v>2393</v>
      </c>
      <c r="J1044" s="46" t="s">
        <v>382</v>
      </c>
      <c r="K1044" s="47">
        <v>444</v>
      </c>
      <c r="L1044" s="46"/>
      <c r="M1044" s="46"/>
      <c r="N1044" s="48" t="s">
        <v>2395</v>
      </c>
    </row>
    <row r="1045" spans="1:14">
      <c r="A1045" s="46" t="s">
        <v>368</v>
      </c>
      <c r="B1045" s="46"/>
      <c r="C1045" s="46" t="s">
        <v>122</v>
      </c>
      <c r="D1045" s="46" t="s">
        <v>2396</v>
      </c>
      <c r="E1045" s="46" t="s">
        <v>384</v>
      </c>
      <c r="F1045" s="46" t="s">
        <v>380</v>
      </c>
      <c r="G1045" s="46" t="s">
        <v>381</v>
      </c>
      <c r="H1045" s="46" t="s">
        <v>2397</v>
      </c>
      <c r="I1045" s="46" t="s">
        <v>2397</v>
      </c>
      <c r="J1045" s="46" t="s">
        <v>382</v>
      </c>
      <c r="K1045" s="47">
        <v>444</v>
      </c>
      <c r="L1045" s="46"/>
      <c r="M1045" s="46"/>
      <c r="N1045" s="48" t="s">
        <v>2398</v>
      </c>
    </row>
    <row r="1046" spans="1:14">
      <c r="A1046" s="46" t="s">
        <v>368</v>
      </c>
      <c r="B1046" s="46"/>
      <c r="C1046" s="46" t="s">
        <v>122</v>
      </c>
      <c r="D1046" s="46" t="s">
        <v>2396</v>
      </c>
      <c r="E1046" s="46" t="s">
        <v>384</v>
      </c>
      <c r="F1046" s="46" t="s">
        <v>380</v>
      </c>
      <c r="G1046" s="46" t="s">
        <v>381</v>
      </c>
      <c r="H1046" s="46" t="s">
        <v>2397</v>
      </c>
      <c r="I1046" s="46" t="s">
        <v>2397</v>
      </c>
      <c r="J1046" s="46" t="s">
        <v>382</v>
      </c>
      <c r="K1046" s="47">
        <v>444</v>
      </c>
      <c r="L1046" s="46"/>
      <c r="M1046" s="46"/>
      <c r="N1046" s="48" t="s">
        <v>2399</v>
      </c>
    </row>
    <row r="1047" spans="1:14">
      <c r="A1047" s="46" t="s">
        <v>368</v>
      </c>
      <c r="B1047" s="46"/>
      <c r="C1047" s="46" t="s">
        <v>122</v>
      </c>
      <c r="D1047" s="46" t="s">
        <v>2400</v>
      </c>
      <c r="E1047" s="46" t="s">
        <v>384</v>
      </c>
      <c r="F1047" s="46" t="s">
        <v>380</v>
      </c>
      <c r="G1047" s="46" t="s">
        <v>381</v>
      </c>
      <c r="H1047" s="46" t="s">
        <v>2401</v>
      </c>
      <c r="I1047" s="46" t="s">
        <v>2401</v>
      </c>
      <c r="J1047" s="46" t="s">
        <v>382</v>
      </c>
      <c r="K1047" s="47">
        <v>444</v>
      </c>
      <c r="L1047" s="46"/>
      <c r="M1047" s="46"/>
      <c r="N1047" s="48" t="s">
        <v>2402</v>
      </c>
    </row>
    <row r="1048" spans="1:14">
      <c r="A1048" s="46" t="s">
        <v>368</v>
      </c>
      <c r="B1048" s="46"/>
      <c r="C1048" s="46" t="s">
        <v>122</v>
      </c>
      <c r="D1048" s="46" t="s">
        <v>2400</v>
      </c>
      <c r="E1048" s="46" t="s">
        <v>384</v>
      </c>
      <c r="F1048" s="46" t="s">
        <v>380</v>
      </c>
      <c r="G1048" s="46" t="s">
        <v>381</v>
      </c>
      <c r="H1048" s="46" t="s">
        <v>2401</v>
      </c>
      <c r="I1048" s="46" t="s">
        <v>2401</v>
      </c>
      <c r="J1048" s="46" t="s">
        <v>382</v>
      </c>
      <c r="K1048" s="47">
        <v>444</v>
      </c>
      <c r="L1048" s="46"/>
      <c r="M1048" s="46"/>
      <c r="N1048" s="48" t="s">
        <v>2403</v>
      </c>
    </row>
    <row r="1049" spans="1:14">
      <c r="A1049" s="46" t="s">
        <v>368</v>
      </c>
      <c r="B1049" s="46"/>
      <c r="C1049" s="46" t="s">
        <v>122</v>
      </c>
      <c r="D1049" s="46" t="s">
        <v>2404</v>
      </c>
      <c r="E1049" s="46" t="s">
        <v>384</v>
      </c>
      <c r="F1049" s="46" t="s">
        <v>380</v>
      </c>
      <c r="G1049" s="46" t="s">
        <v>381</v>
      </c>
      <c r="H1049" s="46" t="s">
        <v>2405</v>
      </c>
      <c r="I1049" s="46" t="s">
        <v>2405</v>
      </c>
      <c r="J1049" s="46" t="s">
        <v>382</v>
      </c>
      <c r="K1049" s="47">
        <v>444</v>
      </c>
      <c r="L1049" s="46"/>
      <c r="M1049" s="46"/>
      <c r="N1049" s="48" t="s">
        <v>2406</v>
      </c>
    </row>
    <row r="1050" spans="1:14">
      <c r="A1050" s="46" t="s">
        <v>368</v>
      </c>
      <c r="B1050" s="46"/>
      <c r="C1050" s="46" t="s">
        <v>122</v>
      </c>
      <c r="D1050" s="46" t="s">
        <v>2404</v>
      </c>
      <c r="E1050" s="46" t="s">
        <v>384</v>
      </c>
      <c r="F1050" s="46" t="s">
        <v>380</v>
      </c>
      <c r="G1050" s="46" t="s">
        <v>381</v>
      </c>
      <c r="H1050" s="46" t="s">
        <v>2405</v>
      </c>
      <c r="I1050" s="46" t="s">
        <v>2405</v>
      </c>
      <c r="J1050" s="46" t="s">
        <v>382</v>
      </c>
      <c r="K1050" s="47">
        <v>444</v>
      </c>
      <c r="L1050" s="46"/>
      <c r="M1050" s="46"/>
      <c r="N1050" s="48" t="s">
        <v>2407</v>
      </c>
    </row>
    <row r="1051" spans="1:14">
      <c r="A1051" s="46" t="s">
        <v>368</v>
      </c>
      <c r="B1051" s="46"/>
      <c r="C1051" s="46" t="s">
        <v>122</v>
      </c>
      <c r="D1051" s="46" t="s">
        <v>2408</v>
      </c>
      <c r="E1051" s="46" t="s">
        <v>384</v>
      </c>
      <c r="F1051" s="46" t="s">
        <v>380</v>
      </c>
      <c r="G1051" s="46" t="s">
        <v>381</v>
      </c>
      <c r="H1051" s="46" t="s">
        <v>2409</v>
      </c>
      <c r="I1051" s="46" t="s">
        <v>2409</v>
      </c>
      <c r="J1051" s="46" t="s">
        <v>382</v>
      </c>
      <c r="K1051" s="47">
        <v>444</v>
      </c>
      <c r="L1051" s="46"/>
      <c r="M1051" s="46"/>
      <c r="N1051" s="48" t="s">
        <v>2410</v>
      </c>
    </row>
    <row r="1052" spans="1:14">
      <c r="A1052" s="46" t="s">
        <v>368</v>
      </c>
      <c r="B1052" s="46"/>
      <c r="C1052" s="46" t="s">
        <v>122</v>
      </c>
      <c r="D1052" s="46" t="s">
        <v>2408</v>
      </c>
      <c r="E1052" s="46" t="s">
        <v>384</v>
      </c>
      <c r="F1052" s="46" t="s">
        <v>380</v>
      </c>
      <c r="G1052" s="46" t="s">
        <v>381</v>
      </c>
      <c r="H1052" s="46" t="s">
        <v>2409</v>
      </c>
      <c r="I1052" s="46" t="s">
        <v>2409</v>
      </c>
      <c r="J1052" s="46" t="s">
        <v>382</v>
      </c>
      <c r="K1052" s="47">
        <v>444</v>
      </c>
      <c r="L1052" s="46"/>
      <c r="M1052" s="46"/>
      <c r="N1052" s="48" t="s">
        <v>2411</v>
      </c>
    </row>
    <row r="1053" spans="1:14">
      <c r="A1053" s="46" t="s">
        <v>368</v>
      </c>
      <c r="B1053" s="46"/>
      <c r="C1053" s="46" t="s">
        <v>122</v>
      </c>
      <c r="D1053" s="46" t="s">
        <v>2412</v>
      </c>
      <c r="E1053" s="46" t="s">
        <v>384</v>
      </c>
      <c r="F1053" s="46" t="s">
        <v>380</v>
      </c>
      <c r="G1053" s="46" t="s">
        <v>381</v>
      </c>
      <c r="H1053" s="46" t="s">
        <v>2413</v>
      </c>
      <c r="I1053" s="46" t="s">
        <v>2413</v>
      </c>
      <c r="J1053" s="46" t="s">
        <v>382</v>
      </c>
      <c r="K1053" s="47">
        <v>444</v>
      </c>
      <c r="L1053" s="46"/>
      <c r="M1053" s="46"/>
      <c r="N1053" s="48" t="s">
        <v>2414</v>
      </c>
    </row>
    <row r="1054" spans="1:14">
      <c r="A1054" s="46" t="s">
        <v>368</v>
      </c>
      <c r="B1054" s="46"/>
      <c r="C1054" s="46" t="s">
        <v>122</v>
      </c>
      <c r="D1054" s="46" t="s">
        <v>2412</v>
      </c>
      <c r="E1054" s="46" t="s">
        <v>384</v>
      </c>
      <c r="F1054" s="46" t="s">
        <v>380</v>
      </c>
      <c r="G1054" s="46" t="s">
        <v>381</v>
      </c>
      <c r="H1054" s="46" t="s">
        <v>2413</v>
      </c>
      <c r="I1054" s="46" t="s">
        <v>2413</v>
      </c>
      <c r="J1054" s="46" t="s">
        <v>382</v>
      </c>
      <c r="K1054" s="47">
        <v>444</v>
      </c>
      <c r="L1054" s="46"/>
      <c r="M1054" s="46"/>
      <c r="N1054" s="48" t="s">
        <v>2415</v>
      </c>
    </row>
    <row r="1055" spans="1:14">
      <c r="A1055" s="46" t="s">
        <v>368</v>
      </c>
      <c r="B1055" s="46"/>
      <c r="C1055" s="46" t="s">
        <v>122</v>
      </c>
      <c r="D1055" s="46" t="s">
        <v>2416</v>
      </c>
      <c r="E1055" s="46" t="s">
        <v>384</v>
      </c>
      <c r="F1055" s="46" t="s">
        <v>380</v>
      </c>
      <c r="G1055" s="46" t="s">
        <v>381</v>
      </c>
      <c r="H1055" s="46" t="s">
        <v>2417</v>
      </c>
      <c r="I1055" s="46" t="s">
        <v>2417</v>
      </c>
      <c r="J1055" s="46" t="s">
        <v>382</v>
      </c>
      <c r="K1055" s="47">
        <v>444</v>
      </c>
      <c r="L1055" s="46"/>
      <c r="M1055" s="46"/>
      <c r="N1055" s="48" t="s">
        <v>2418</v>
      </c>
    </row>
    <row r="1056" spans="1:14">
      <c r="A1056" s="46" t="s">
        <v>368</v>
      </c>
      <c r="B1056" s="46"/>
      <c r="C1056" s="46" t="s">
        <v>122</v>
      </c>
      <c r="D1056" s="46" t="s">
        <v>2416</v>
      </c>
      <c r="E1056" s="46" t="s">
        <v>384</v>
      </c>
      <c r="F1056" s="46" t="s">
        <v>380</v>
      </c>
      <c r="G1056" s="46" t="s">
        <v>381</v>
      </c>
      <c r="H1056" s="46" t="s">
        <v>2417</v>
      </c>
      <c r="I1056" s="46" t="s">
        <v>2417</v>
      </c>
      <c r="J1056" s="46" t="s">
        <v>382</v>
      </c>
      <c r="K1056" s="47">
        <v>444</v>
      </c>
      <c r="L1056" s="46"/>
      <c r="M1056" s="46"/>
      <c r="N1056" s="48" t="s">
        <v>2419</v>
      </c>
    </row>
    <row r="1057" spans="1:14">
      <c r="A1057" s="46" t="s">
        <v>368</v>
      </c>
      <c r="B1057" s="46"/>
      <c r="C1057" s="46" t="s">
        <v>122</v>
      </c>
      <c r="D1057" s="46" t="s">
        <v>2420</v>
      </c>
      <c r="E1057" s="46" t="s">
        <v>384</v>
      </c>
      <c r="F1057" s="46" t="s">
        <v>380</v>
      </c>
      <c r="G1057" s="46" t="s">
        <v>381</v>
      </c>
      <c r="H1057" s="46" t="s">
        <v>2421</v>
      </c>
      <c r="I1057" s="46" t="s">
        <v>2421</v>
      </c>
      <c r="J1057" s="46" t="s">
        <v>382</v>
      </c>
      <c r="K1057" s="47">
        <v>444</v>
      </c>
      <c r="L1057" s="46"/>
      <c r="M1057" s="46"/>
      <c r="N1057" s="48" t="s">
        <v>2422</v>
      </c>
    </row>
    <row r="1058" spans="1:14">
      <c r="A1058" s="46" t="s">
        <v>368</v>
      </c>
      <c r="B1058" s="46"/>
      <c r="C1058" s="46" t="s">
        <v>122</v>
      </c>
      <c r="D1058" s="46" t="s">
        <v>2420</v>
      </c>
      <c r="E1058" s="46" t="s">
        <v>384</v>
      </c>
      <c r="F1058" s="46" t="s">
        <v>380</v>
      </c>
      <c r="G1058" s="46" t="s">
        <v>381</v>
      </c>
      <c r="H1058" s="46" t="s">
        <v>2421</v>
      </c>
      <c r="I1058" s="46" t="s">
        <v>2421</v>
      </c>
      <c r="J1058" s="46" t="s">
        <v>382</v>
      </c>
      <c r="K1058" s="47">
        <v>444</v>
      </c>
      <c r="L1058" s="46"/>
      <c r="M1058" s="46"/>
      <c r="N1058" s="48" t="s">
        <v>2423</v>
      </c>
    </row>
    <row r="1059" spans="1:14">
      <c r="A1059" s="46" t="s">
        <v>368</v>
      </c>
      <c r="B1059" s="46"/>
      <c r="C1059" s="46" t="s">
        <v>122</v>
      </c>
      <c r="D1059" s="46" t="s">
        <v>2424</v>
      </c>
      <c r="E1059" s="46" t="s">
        <v>384</v>
      </c>
      <c r="F1059" s="46" t="s">
        <v>380</v>
      </c>
      <c r="G1059" s="46" t="s">
        <v>381</v>
      </c>
      <c r="H1059" s="46" t="s">
        <v>2425</v>
      </c>
      <c r="I1059" s="46" t="s">
        <v>2425</v>
      </c>
      <c r="J1059" s="46" t="s">
        <v>382</v>
      </c>
      <c r="K1059" s="47">
        <v>444</v>
      </c>
      <c r="L1059" s="46"/>
      <c r="M1059" s="46"/>
      <c r="N1059" s="48" t="s">
        <v>2426</v>
      </c>
    </row>
    <row r="1060" spans="1:14">
      <c r="A1060" s="46" t="s">
        <v>368</v>
      </c>
      <c r="B1060" s="46"/>
      <c r="C1060" s="46" t="s">
        <v>122</v>
      </c>
      <c r="D1060" s="46" t="s">
        <v>2424</v>
      </c>
      <c r="E1060" s="46" t="s">
        <v>384</v>
      </c>
      <c r="F1060" s="46" t="s">
        <v>380</v>
      </c>
      <c r="G1060" s="46" t="s">
        <v>381</v>
      </c>
      <c r="H1060" s="46" t="s">
        <v>2425</v>
      </c>
      <c r="I1060" s="46" t="s">
        <v>2425</v>
      </c>
      <c r="J1060" s="46" t="s">
        <v>382</v>
      </c>
      <c r="K1060" s="47">
        <v>444</v>
      </c>
      <c r="L1060" s="46"/>
      <c r="M1060" s="46"/>
      <c r="N1060" s="48" t="s">
        <v>2427</v>
      </c>
    </row>
    <row r="1061" spans="1:14">
      <c r="A1061" s="46" t="s">
        <v>368</v>
      </c>
      <c r="B1061" s="46"/>
      <c r="C1061" s="46" t="s">
        <v>122</v>
      </c>
      <c r="D1061" s="46" t="s">
        <v>2428</v>
      </c>
      <c r="E1061" s="46" t="s">
        <v>384</v>
      </c>
      <c r="F1061" s="46" t="s">
        <v>380</v>
      </c>
      <c r="G1061" s="46" t="s">
        <v>381</v>
      </c>
      <c r="H1061" s="46" t="s">
        <v>2429</v>
      </c>
      <c r="I1061" s="46" t="s">
        <v>2429</v>
      </c>
      <c r="J1061" s="46" t="s">
        <v>382</v>
      </c>
      <c r="K1061" s="47">
        <v>444</v>
      </c>
      <c r="L1061" s="46"/>
      <c r="M1061" s="46"/>
      <c r="N1061" s="48" t="s">
        <v>2430</v>
      </c>
    </row>
    <row r="1062" spans="1:14">
      <c r="A1062" s="46" t="s">
        <v>368</v>
      </c>
      <c r="B1062" s="46"/>
      <c r="C1062" s="46" t="s">
        <v>122</v>
      </c>
      <c r="D1062" s="46" t="s">
        <v>2428</v>
      </c>
      <c r="E1062" s="46" t="s">
        <v>384</v>
      </c>
      <c r="F1062" s="46" t="s">
        <v>380</v>
      </c>
      <c r="G1062" s="46" t="s">
        <v>381</v>
      </c>
      <c r="H1062" s="46" t="s">
        <v>2429</v>
      </c>
      <c r="I1062" s="46" t="s">
        <v>2429</v>
      </c>
      <c r="J1062" s="46" t="s">
        <v>382</v>
      </c>
      <c r="K1062" s="47">
        <v>444</v>
      </c>
      <c r="L1062" s="46"/>
      <c r="M1062" s="46"/>
      <c r="N1062" s="48" t="s">
        <v>2431</v>
      </c>
    </row>
    <row r="1063" spans="1:14">
      <c r="A1063" s="46" t="s">
        <v>368</v>
      </c>
      <c r="B1063" s="46"/>
      <c r="C1063" s="46" t="s">
        <v>122</v>
      </c>
      <c r="D1063" s="46" t="s">
        <v>2432</v>
      </c>
      <c r="E1063" s="46" t="s">
        <v>384</v>
      </c>
      <c r="F1063" s="46" t="s">
        <v>380</v>
      </c>
      <c r="G1063" s="46" t="s">
        <v>381</v>
      </c>
      <c r="H1063" s="46" t="s">
        <v>2433</v>
      </c>
      <c r="I1063" s="46" t="s">
        <v>2433</v>
      </c>
      <c r="J1063" s="46" t="s">
        <v>382</v>
      </c>
      <c r="K1063" s="47">
        <v>444</v>
      </c>
      <c r="L1063" s="46"/>
      <c r="M1063" s="46"/>
      <c r="N1063" s="48" t="s">
        <v>2434</v>
      </c>
    </row>
    <row r="1064" spans="1:14">
      <c r="A1064" s="46" t="s">
        <v>368</v>
      </c>
      <c r="B1064" s="46"/>
      <c r="C1064" s="46" t="s">
        <v>122</v>
      </c>
      <c r="D1064" s="46" t="s">
        <v>2432</v>
      </c>
      <c r="E1064" s="46" t="s">
        <v>384</v>
      </c>
      <c r="F1064" s="46" t="s">
        <v>380</v>
      </c>
      <c r="G1064" s="46" t="s">
        <v>381</v>
      </c>
      <c r="H1064" s="46" t="s">
        <v>2433</v>
      </c>
      <c r="I1064" s="46" t="s">
        <v>2433</v>
      </c>
      <c r="J1064" s="46" t="s">
        <v>382</v>
      </c>
      <c r="K1064" s="47">
        <v>444</v>
      </c>
      <c r="L1064" s="46"/>
      <c r="M1064" s="46"/>
      <c r="N1064" s="48" t="s">
        <v>2435</v>
      </c>
    </row>
    <row r="1065" spans="1:14">
      <c r="A1065" s="46" t="s">
        <v>368</v>
      </c>
      <c r="B1065" s="46"/>
      <c r="C1065" s="46" t="s">
        <v>122</v>
      </c>
      <c r="D1065" s="46" t="s">
        <v>2436</v>
      </c>
      <c r="E1065" s="46" t="s">
        <v>384</v>
      </c>
      <c r="F1065" s="46" t="s">
        <v>380</v>
      </c>
      <c r="G1065" s="46" t="s">
        <v>381</v>
      </c>
      <c r="H1065" s="46" t="s">
        <v>2437</v>
      </c>
      <c r="I1065" s="46" t="s">
        <v>2437</v>
      </c>
      <c r="J1065" s="46" t="s">
        <v>382</v>
      </c>
      <c r="K1065" s="47">
        <v>444</v>
      </c>
      <c r="L1065" s="46"/>
      <c r="M1065" s="46"/>
      <c r="N1065" s="48" t="s">
        <v>2438</v>
      </c>
    </row>
    <row r="1066" spans="1:14">
      <c r="A1066" s="46" t="s">
        <v>368</v>
      </c>
      <c r="B1066" s="46"/>
      <c r="C1066" s="46" t="s">
        <v>122</v>
      </c>
      <c r="D1066" s="46" t="s">
        <v>2436</v>
      </c>
      <c r="E1066" s="46" t="s">
        <v>384</v>
      </c>
      <c r="F1066" s="46" t="s">
        <v>380</v>
      </c>
      <c r="G1066" s="46" t="s">
        <v>381</v>
      </c>
      <c r="H1066" s="46" t="s">
        <v>2437</v>
      </c>
      <c r="I1066" s="46" t="s">
        <v>2437</v>
      </c>
      <c r="J1066" s="46" t="s">
        <v>382</v>
      </c>
      <c r="K1066" s="47">
        <v>444</v>
      </c>
      <c r="L1066" s="46"/>
      <c r="M1066" s="46"/>
      <c r="N1066" s="48" t="s">
        <v>2439</v>
      </c>
    </row>
    <row r="1067" spans="1:14">
      <c r="A1067" s="46" t="s">
        <v>368</v>
      </c>
      <c r="B1067" s="46"/>
      <c r="C1067" s="46" t="s">
        <v>122</v>
      </c>
      <c r="D1067" s="46" t="s">
        <v>2440</v>
      </c>
      <c r="E1067" s="46" t="s">
        <v>384</v>
      </c>
      <c r="F1067" s="46" t="s">
        <v>380</v>
      </c>
      <c r="G1067" s="46" t="s">
        <v>381</v>
      </c>
      <c r="H1067" s="46" t="s">
        <v>2441</v>
      </c>
      <c r="I1067" s="46" t="s">
        <v>2441</v>
      </c>
      <c r="J1067" s="46" t="s">
        <v>382</v>
      </c>
      <c r="K1067" s="47">
        <v>444</v>
      </c>
      <c r="L1067" s="46"/>
      <c r="M1067" s="46"/>
      <c r="N1067" s="48" t="s">
        <v>2442</v>
      </c>
    </row>
    <row r="1068" spans="1:14">
      <c r="A1068" s="46" t="s">
        <v>368</v>
      </c>
      <c r="B1068" s="46"/>
      <c r="C1068" s="46" t="s">
        <v>122</v>
      </c>
      <c r="D1068" s="46" t="s">
        <v>2440</v>
      </c>
      <c r="E1068" s="46" t="s">
        <v>384</v>
      </c>
      <c r="F1068" s="46" t="s">
        <v>380</v>
      </c>
      <c r="G1068" s="46" t="s">
        <v>381</v>
      </c>
      <c r="H1068" s="46" t="s">
        <v>2441</v>
      </c>
      <c r="I1068" s="46" t="s">
        <v>2441</v>
      </c>
      <c r="J1068" s="46" t="s">
        <v>382</v>
      </c>
      <c r="K1068" s="47">
        <v>444</v>
      </c>
      <c r="L1068" s="46"/>
      <c r="M1068" s="46"/>
      <c r="N1068" s="48" t="s">
        <v>2443</v>
      </c>
    </row>
    <row r="1069" spans="1:14">
      <c r="A1069" s="46" t="s">
        <v>368</v>
      </c>
      <c r="B1069" s="46"/>
      <c r="C1069" s="46" t="s">
        <v>122</v>
      </c>
      <c r="D1069" s="46" t="s">
        <v>2444</v>
      </c>
      <c r="E1069" s="46" t="s">
        <v>384</v>
      </c>
      <c r="F1069" s="46" t="s">
        <v>380</v>
      </c>
      <c r="G1069" s="46" t="s">
        <v>381</v>
      </c>
      <c r="H1069" s="46" t="s">
        <v>2445</v>
      </c>
      <c r="I1069" s="46" t="s">
        <v>2445</v>
      </c>
      <c r="J1069" s="46" t="s">
        <v>382</v>
      </c>
      <c r="K1069" s="47">
        <v>444</v>
      </c>
      <c r="L1069" s="46"/>
      <c r="M1069" s="46"/>
      <c r="N1069" s="48" t="s">
        <v>2446</v>
      </c>
    </row>
    <row r="1070" spans="1:14">
      <c r="A1070" s="46" t="s">
        <v>368</v>
      </c>
      <c r="B1070" s="46"/>
      <c r="C1070" s="46" t="s">
        <v>122</v>
      </c>
      <c r="D1070" s="46" t="s">
        <v>2444</v>
      </c>
      <c r="E1070" s="46" t="s">
        <v>384</v>
      </c>
      <c r="F1070" s="46" t="s">
        <v>380</v>
      </c>
      <c r="G1070" s="46" t="s">
        <v>381</v>
      </c>
      <c r="H1070" s="46" t="s">
        <v>2445</v>
      </c>
      <c r="I1070" s="46" t="s">
        <v>2445</v>
      </c>
      <c r="J1070" s="46" t="s">
        <v>382</v>
      </c>
      <c r="K1070" s="47">
        <v>444</v>
      </c>
      <c r="L1070" s="46"/>
      <c r="M1070" s="46"/>
      <c r="N1070" s="48" t="s">
        <v>2447</v>
      </c>
    </row>
    <row r="1071" spans="1:14">
      <c r="A1071" s="46" t="s">
        <v>368</v>
      </c>
      <c r="B1071" s="46"/>
      <c r="C1071" s="46" t="s">
        <v>122</v>
      </c>
      <c r="D1071" s="46" t="s">
        <v>2448</v>
      </c>
      <c r="E1071" s="46" t="s">
        <v>384</v>
      </c>
      <c r="F1071" s="46" t="s">
        <v>380</v>
      </c>
      <c r="G1071" s="46" t="s">
        <v>381</v>
      </c>
      <c r="H1071" s="46" t="s">
        <v>2449</v>
      </c>
      <c r="I1071" s="46" t="s">
        <v>2449</v>
      </c>
      <c r="J1071" s="46" t="s">
        <v>382</v>
      </c>
      <c r="K1071" s="47">
        <v>444</v>
      </c>
      <c r="L1071" s="46"/>
      <c r="M1071" s="46"/>
      <c r="N1071" s="48" t="s">
        <v>2450</v>
      </c>
    </row>
    <row r="1072" spans="1:14">
      <c r="A1072" s="46" t="s">
        <v>368</v>
      </c>
      <c r="B1072" s="46"/>
      <c r="C1072" s="46" t="s">
        <v>122</v>
      </c>
      <c r="D1072" s="46" t="s">
        <v>2448</v>
      </c>
      <c r="E1072" s="46" t="s">
        <v>384</v>
      </c>
      <c r="F1072" s="46" t="s">
        <v>380</v>
      </c>
      <c r="G1072" s="46" t="s">
        <v>381</v>
      </c>
      <c r="H1072" s="46" t="s">
        <v>2449</v>
      </c>
      <c r="I1072" s="46" t="s">
        <v>2449</v>
      </c>
      <c r="J1072" s="46" t="s">
        <v>382</v>
      </c>
      <c r="K1072" s="47">
        <v>444</v>
      </c>
      <c r="L1072" s="46"/>
      <c r="M1072" s="46"/>
      <c r="N1072" s="48" t="s">
        <v>2451</v>
      </c>
    </row>
    <row r="1073" spans="1:14">
      <c r="A1073" s="46" t="s">
        <v>368</v>
      </c>
      <c r="B1073" s="46"/>
      <c r="C1073" s="46" t="s">
        <v>122</v>
      </c>
      <c r="D1073" s="46" t="s">
        <v>2452</v>
      </c>
      <c r="E1073" s="46" t="s">
        <v>384</v>
      </c>
      <c r="F1073" s="46" t="s">
        <v>380</v>
      </c>
      <c r="G1073" s="46" t="s">
        <v>381</v>
      </c>
      <c r="H1073" s="46" t="s">
        <v>2453</v>
      </c>
      <c r="I1073" s="46" t="s">
        <v>2453</v>
      </c>
      <c r="J1073" s="46" t="s">
        <v>382</v>
      </c>
      <c r="K1073" s="47">
        <v>444</v>
      </c>
      <c r="L1073" s="46"/>
      <c r="M1073" s="46"/>
      <c r="N1073" s="48" t="s">
        <v>2454</v>
      </c>
    </row>
    <row r="1074" spans="1:14">
      <c r="A1074" s="46" t="s">
        <v>368</v>
      </c>
      <c r="B1074" s="46"/>
      <c r="C1074" s="46" t="s">
        <v>122</v>
      </c>
      <c r="D1074" s="46" t="s">
        <v>2452</v>
      </c>
      <c r="E1074" s="46" t="s">
        <v>384</v>
      </c>
      <c r="F1074" s="46" t="s">
        <v>380</v>
      </c>
      <c r="G1074" s="46" t="s">
        <v>381</v>
      </c>
      <c r="H1074" s="46" t="s">
        <v>2453</v>
      </c>
      <c r="I1074" s="46" t="s">
        <v>2453</v>
      </c>
      <c r="J1074" s="46" t="s">
        <v>382</v>
      </c>
      <c r="K1074" s="47">
        <v>444</v>
      </c>
      <c r="L1074" s="46"/>
      <c r="M1074" s="46"/>
      <c r="N1074" s="48" t="s">
        <v>2455</v>
      </c>
    </row>
    <row r="1075" spans="1:14">
      <c r="A1075" s="46" t="s">
        <v>368</v>
      </c>
      <c r="B1075" s="46"/>
      <c r="C1075" s="46" t="s">
        <v>122</v>
      </c>
      <c r="D1075" s="46" t="s">
        <v>2456</v>
      </c>
      <c r="E1075" s="46" t="s">
        <v>384</v>
      </c>
      <c r="F1075" s="46" t="s">
        <v>380</v>
      </c>
      <c r="G1075" s="46" t="s">
        <v>381</v>
      </c>
      <c r="H1075" s="46" t="s">
        <v>2457</v>
      </c>
      <c r="I1075" s="46" t="s">
        <v>2457</v>
      </c>
      <c r="J1075" s="46" t="s">
        <v>382</v>
      </c>
      <c r="K1075" s="47">
        <v>444</v>
      </c>
      <c r="L1075" s="46"/>
      <c r="M1075" s="46"/>
      <c r="N1075" s="48" t="s">
        <v>2458</v>
      </c>
    </row>
    <row r="1076" spans="1:14">
      <c r="A1076" s="46" t="s">
        <v>368</v>
      </c>
      <c r="B1076" s="46"/>
      <c r="C1076" s="46" t="s">
        <v>122</v>
      </c>
      <c r="D1076" s="46" t="s">
        <v>2456</v>
      </c>
      <c r="E1076" s="46" t="s">
        <v>384</v>
      </c>
      <c r="F1076" s="46" t="s">
        <v>380</v>
      </c>
      <c r="G1076" s="46" t="s">
        <v>381</v>
      </c>
      <c r="H1076" s="46" t="s">
        <v>2457</v>
      </c>
      <c r="I1076" s="46" t="s">
        <v>2457</v>
      </c>
      <c r="J1076" s="46" t="s">
        <v>382</v>
      </c>
      <c r="K1076" s="47">
        <v>444</v>
      </c>
      <c r="L1076" s="46"/>
      <c r="M1076" s="46"/>
      <c r="N1076" s="48" t="s">
        <v>2459</v>
      </c>
    </row>
    <row r="1077" spans="1:14">
      <c r="A1077" s="46" t="s">
        <v>368</v>
      </c>
      <c r="B1077" s="46"/>
      <c r="C1077" s="46" t="s">
        <v>122</v>
      </c>
      <c r="D1077" s="46" t="s">
        <v>2460</v>
      </c>
      <c r="E1077" s="46" t="s">
        <v>384</v>
      </c>
      <c r="F1077" s="46" t="s">
        <v>380</v>
      </c>
      <c r="G1077" s="46" t="s">
        <v>381</v>
      </c>
      <c r="H1077" s="46" t="s">
        <v>2461</v>
      </c>
      <c r="I1077" s="46" t="s">
        <v>2461</v>
      </c>
      <c r="J1077" s="46" t="s">
        <v>382</v>
      </c>
      <c r="K1077" s="47">
        <v>444</v>
      </c>
      <c r="L1077" s="46"/>
      <c r="M1077" s="46"/>
      <c r="N1077" s="48" t="s">
        <v>2462</v>
      </c>
    </row>
    <row r="1078" spans="1:14">
      <c r="A1078" s="46" t="s">
        <v>368</v>
      </c>
      <c r="B1078" s="46"/>
      <c r="C1078" s="46" t="s">
        <v>122</v>
      </c>
      <c r="D1078" s="46" t="s">
        <v>2460</v>
      </c>
      <c r="E1078" s="46" t="s">
        <v>384</v>
      </c>
      <c r="F1078" s="46" t="s">
        <v>380</v>
      </c>
      <c r="G1078" s="46" t="s">
        <v>381</v>
      </c>
      <c r="H1078" s="46" t="s">
        <v>2461</v>
      </c>
      <c r="I1078" s="46" t="s">
        <v>2461</v>
      </c>
      <c r="J1078" s="46" t="s">
        <v>382</v>
      </c>
      <c r="K1078" s="47">
        <v>444</v>
      </c>
      <c r="L1078" s="46"/>
      <c r="M1078" s="46"/>
      <c r="N1078" s="48" t="s">
        <v>2463</v>
      </c>
    </row>
    <row r="1079" spans="1:14">
      <c r="A1079" s="46" t="s">
        <v>368</v>
      </c>
      <c r="B1079" s="46"/>
      <c r="C1079" s="46" t="s">
        <v>122</v>
      </c>
      <c r="D1079" s="46" t="s">
        <v>2464</v>
      </c>
      <c r="E1079" s="46" t="s">
        <v>384</v>
      </c>
      <c r="F1079" s="46" t="s">
        <v>380</v>
      </c>
      <c r="G1079" s="46" t="s">
        <v>381</v>
      </c>
      <c r="H1079" s="46" t="s">
        <v>2465</v>
      </c>
      <c r="I1079" s="46" t="s">
        <v>2465</v>
      </c>
      <c r="J1079" s="46" t="s">
        <v>382</v>
      </c>
      <c r="K1079" s="47">
        <v>424</v>
      </c>
      <c r="L1079" s="46"/>
      <c r="M1079" s="46"/>
      <c r="N1079" s="48" t="s">
        <v>2466</v>
      </c>
    </row>
    <row r="1080" spans="1:14">
      <c r="A1080" s="46" t="s">
        <v>368</v>
      </c>
      <c r="B1080" s="46"/>
      <c r="C1080" s="46" t="s">
        <v>122</v>
      </c>
      <c r="D1080" s="46" t="s">
        <v>2464</v>
      </c>
      <c r="E1080" s="46" t="s">
        <v>384</v>
      </c>
      <c r="F1080" s="46" t="s">
        <v>380</v>
      </c>
      <c r="G1080" s="46" t="s">
        <v>381</v>
      </c>
      <c r="H1080" s="46" t="s">
        <v>2465</v>
      </c>
      <c r="I1080" s="46" t="s">
        <v>2465</v>
      </c>
      <c r="J1080" s="46" t="s">
        <v>382</v>
      </c>
      <c r="K1080" s="47">
        <v>424</v>
      </c>
      <c r="L1080" s="46"/>
      <c r="M1080" s="46"/>
      <c r="N1080" s="48" t="s">
        <v>2467</v>
      </c>
    </row>
    <row r="1081" spans="1:14">
      <c r="A1081" s="46" t="s">
        <v>368</v>
      </c>
      <c r="B1081" s="46"/>
      <c r="C1081" s="46" t="s">
        <v>122</v>
      </c>
      <c r="D1081" s="46" t="s">
        <v>2468</v>
      </c>
      <c r="E1081" s="46" t="s">
        <v>384</v>
      </c>
      <c r="F1081" s="46" t="s">
        <v>380</v>
      </c>
      <c r="G1081" s="46" t="s">
        <v>381</v>
      </c>
      <c r="H1081" s="46" t="s">
        <v>2469</v>
      </c>
      <c r="I1081" s="46" t="s">
        <v>2469</v>
      </c>
      <c r="J1081" s="46" t="s">
        <v>382</v>
      </c>
      <c r="K1081" s="47">
        <v>424</v>
      </c>
      <c r="L1081" s="46"/>
      <c r="M1081" s="46"/>
      <c r="N1081" s="48" t="s">
        <v>2470</v>
      </c>
    </row>
    <row r="1082" spans="1:14">
      <c r="A1082" s="46" t="s">
        <v>368</v>
      </c>
      <c r="B1082" s="46"/>
      <c r="C1082" s="46" t="s">
        <v>122</v>
      </c>
      <c r="D1082" s="46" t="s">
        <v>2468</v>
      </c>
      <c r="E1082" s="46" t="s">
        <v>384</v>
      </c>
      <c r="F1082" s="46" t="s">
        <v>380</v>
      </c>
      <c r="G1082" s="46" t="s">
        <v>381</v>
      </c>
      <c r="H1082" s="46" t="s">
        <v>2469</v>
      </c>
      <c r="I1082" s="46" t="s">
        <v>2469</v>
      </c>
      <c r="J1082" s="46" t="s">
        <v>382</v>
      </c>
      <c r="K1082" s="47">
        <v>424</v>
      </c>
      <c r="L1082" s="46"/>
      <c r="M1082" s="46"/>
      <c r="N1082" s="48" t="s">
        <v>2471</v>
      </c>
    </row>
    <row r="1083" spans="1:14">
      <c r="A1083" s="46" t="s">
        <v>368</v>
      </c>
      <c r="B1083" s="46"/>
      <c r="C1083" s="46" t="s">
        <v>122</v>
      </c>
      <c r="D1083" s="46" t="s">
        <v>2472</v>
      </c>
      <c r="E1083" s="46" t="s">
        <v>384</v>
      </c>
      <c r="F1083" s="46" t="s">
        <v>380</v>
      </c>
      <c r="G1083" s="46" t="s">
        <v>381</v>
      </c>
      <c r="H1083" s="46" t="s">
        <v>2473</v>
      </c>
      <c r="I1083" s="46" t="s">
        <v>2473</v>
      </c>
      <c r="J1083" s="46" t="s">
        <v>382</v>
      </c>
      <c r="K1083" s="47">
        <v>424</v>
      </c>
      <c r="L1083" s="46"/>
      <c r="M1083" s="46"/>
      <c r="N1083" s="48" t="s">
        <v>2474</v>
      </c>
    </row>
    <row r="1084" spans="1:14">
      <c r="A1084" s="46" t="s">
        <v>368</v>
      </c>
      <c r="B1084" s="46"/>
      <c r="C1084" s="46" t="s">
        <v>122</v>
      </c>
      <c r="D1084" s="46" t="s">
        <v>2472</v>
      </c>
      <c r="E1084" s="46" t="s">
        <v>384</v>
      </c>
      <c r="F1084" s="46" t="s">
        <v>380</v>
      </c>
      <c r="G1084" s="46" t="s">
        <v>381</v>
      </c>
      <c r="H1084" s="46" t="s">
        <v>2473</v>
      </c>
      <c r="I1084" s="46" t="s">
        <v>2473</v>
      </c>
      <c r="J1084" s="46" t="s">
        <v>382</v>
      </c>
      <c r="K1084" s="47">
        <v>424</v>
      </c>
      <c r="L1084" s="46"/>
      <c r="M1084" s="46"/>
      <c r="N1084" s="48" t="s">
        <v>2475</v>
      </c>
    </row>
    <row r="1085" spans="1:14">
      <c r="A1085" s="46" t="s">
        <v>368</v>
      </c>
      <c r="B1085" s="46"/>
      <c r="C1085" s="46" t="s">
        <v>122</v>
      </c>
      <c r="D1085" s="46" t="s">
        <v>2476</v>
      </c>
      <c r="E1085" s="46" t="s">
        <v>384</v>
      </c>
      <c r="F1085" s="46" t="s">
        <v>380</v>
      </c>
      <c r="G1085" s="46" t="s">
        <v>381</v>
      </c>
      <c r="H1085" s="46" t="s">
        <v>2477</v>
      </c>
      <c r="I1085" s="46" t="s">
        <v>2477</v>
      </c>
      <c r="J1085" s="46" t="s">
        <v>382</v>
      </c>
      <c r="K1085" s="47">
        <v>424</v>
      </c>
      <c r="L1085" s="46"/>
      <c r="M1085" s="46"/>
      <c r="N1085" s="48" t="s">
        <v>2478</v>
      </c>
    </row>
    <row r="1086" spans="1:14">
      <c r="A1086" s="46" t="s">
        <v>368</v>
      </c>
      <c r="B1086" s="46"/>
      <c r="C1086" s="46" t="s">
        <v>122</v>
      </c>
      <c r="D1086" s="46" t="s">
        <v>2476</v>
      </c>
      <c r="E1086" s="46" t="s">
        <v>384</v>
      </c>
      <c r="F1086" s="46" t="s">
        <v>380</v>
      </c>
      <c r="G1086" s="46" t="s">
        <v>381</v>
      </c>
      <c r="H1086" s="46" t="s">
        <v>2477</v>
      </c>
      <c r="I1086" s="46" t="s">
        <v>2477</v>
      </c>
      <c r="J1086" s="46" t="s">
        <v>382</v>
      </c>
      <c r="K1086" s="47">
        <v>424</v>
      </c>
      <c r="L1086" s="46"/>
      <c r="M1086" s="46"/>
      <c r="N1086" s="48" t="s">
        <v>2479</v>
      </c>
    </row>
    <row r="1087" spans="1:14">
      <c r="A1087" s="46" t="s">
        <v>368</v>
      </c>
      <c r="B1087" s="46"/>
      <c r="C1087" s="46" t="s">
        <v>122</v>
      </c>
      <c r="D1087" s="46" t="s">
        <v>2480</v>
      </c>
      <c r="E1087" s="46" t="s">
        <v>384</v>
      </c>
      <c r="F1087" s="46" t="s">
        <v>380</v>
      </c>
      <c r="G1087" s="46" t="s">
        <v>381</v>
      </c>
      <c r="H1087" s="46" t="s">
        <v>2481</v>
      </c>
      <c r="I1087" s="46" t="s">
        <v>2481</v>
      </c>
      <c r="J1087" s="46" t="s">
        <v>382</v>
      </c>
      <c r="K1087" s="47">
        <v>424</v>
      </c>
      <c r="L1087" s="46"/>
      <c r="M1087" s="46"/>
      <c r="N1087" s="48" t="s">
        <v>2482</v>
      </c>
    </row>
    <row r="1088" spans="1:14">
      <c r="A1088" s="46" t="s">
        <v>368</v>
      </c>
      <c r="B1088" s="46"/>
      <c r="C1088" s="46" t="s">
        <v>122</v>
      </c>
      <c r="D1088" s="46" t="s">
        <v>2480</v>
      </c>
      <c r="E1088" s="46" t="s">
        <v>384</v>
      </c>
      <c r="F1088" s="46" t="s">
        <v>380</v>
      </c>
      <c r="G1088" s="46" t="s">
        <v>381</v>
      </c>
      <c r="H1088" s="46" t="s">
        <v>2481</v>
      </c>
      <c r="I1088" s="46" t="s">
        <v>2481</v>
      </c>
      <c r="J1088" s="46" t="s">
        <v>382</v>
      </c>
      <c r="K1088" s="47">
        <v>424</v>
      </c>
      <c r="L1088" s="46"/>
      <c r="M1088" s="46"/>
      <c r="N1088" s="48" t="s">
        <v>2483</v>
      </c>
    </row>
    <row r="1089" spans="1:14">
      <c r="A1089" s="46" t="s">
        <v>368</v>
      </c>
      <c r="B1089" s="46"/>
      <c r="C1089" s="46" t="s">
        <v>122</v>
      </c>
      <c r="D1089" s="46" t="s">
        <v>2484</v>
      </c>
      <c r="E1089" s="46" t="s">
        <v>384</v>
      </c>
      <c r="F1089" s="46" t="s">
        <v>380</v>
      </c>
      <c r="G1089" s="46" t="s">
        <v>381</v>
      </c>
      <c r="H1089" s="46" t="s">
        <v>2485</v>
      </c>
      <c r="I1089" s="46" t="s">
        <v>2485</v>
      </c>
      <c r="J1089" s="46" t="s">
        <v>382</v>
      </c>
      <c r="K1089" s="47">
        <v>424</v>
      </c>
      <c r="L1089" s="46"/>
      <c r="M1089" s="46"/>
      <c r="N1089" s="48" t="s">
        <v>2486</v>
      </c>
    </row>
    <row r="1090" spans="1:14">
      <c r="A1090" s="46" t="s">
        <v>368</v>
      </c>
      <c r="B1090" s="46"/>
      <c r="C1090" s="46" t="s">
        <v>122</v>
      </c>
      <c r="D1090" s="46" t="s">
        <v>2484</v>
      </c>
      <c r="E1090" s="46" t="s">
        <v>384</v>
      </c>
      <c r="F1090" s="46" t="s">
        <v>380</v>
      </c>
      <c r="G1090" s="46" t="s">
        <v>381</v>
      </c>
      <c r="H1090" s="46" t="s">
        <v>2485</v>
      </c>
      <c r="I1090" s="46" t="s">
        <v>2485</v>
      </c>
      <c r="J1090" s="46" t="s">
        <v>382</v>
      </c>
      <c r="K1090" s="47">
        <v>424</v>
      </c>
      <c r="L1090" s="46"/>
      <c r="M1090" s="46"/>
      <c r="N1090" s="48" t="s">
        <v>2487</v>
      </c>
    </row>
    <row r="1091" spans="1:14">
      <c r="A1091" s="46" t="s">
        <v>368</v>
      </c>
      <c r="B1091" s="46"/>
      <c r="C1091" s="46" t="s">
        <v>122</v>
      </c>
      <c r="D1091" s="46" t="s">
        <v>2488</v>
      </c>
      <c r="E1091" s="46" t="s">
        <v>384</v>
      </c>
      <c r="F1091" s="46" t="s">
        <v>380</v>
      </c>
      <c r="G1091" s="46" t="s">
        <v>381</v>
      </c>
      <c r="H1091" s="46" t="s">
        <v>2489</v>
      </c>
      <c r="I1091" s="46" t="s">
        <v>2489</v>
      </c>
      <c r="J1091" s="46" t="s">
        <v>382</v>
      </c>
      <c r="K1091" s="47">
        <v>444</v>
      </c>
      <c r="L1091" s="46"/>
      <c r="M1091" s="46"/>
      <c r="N1091" s="48" t="s">
        <v>2490</v>
      </c>
    </row>
    <row r="1092" spans="1:14">
      <c r="A1092" s="46" t="s">
        <v>368</v>
      </c>
      <c r="B1092" s="46"/>
      <c r="C1092" s="46" t="s">
        <v>122</v>
      </c>
      <c r="D1092" s="46" t="s">
        <v>2488</v>
      </c>
      <c r="E1092" s="46" t="s">
        <v>384</v>
      </c>
      <c r="F1092" s="46" t="s">
        <v>380</v>
      </c>
      <c r="G1092" s="46" t="s">
        <v>381</v>
      </c>
      <c r="H1092" s="46" t="s">
        <v>2489</v>
      </c>
      <c r="I1092" s="46" t="s">
        <v>2489</v>
      </c>
      <c r="J1092" s="46" t="s">
        <v>382</v>
      </c>
      <c r="K1092" s="47">
        <v>444</v>
      </c>
      <c r="L1092" s="46"/>
      <c r="M1092" s="46"/>
      <c r="N1092" s="48" t="s">
        <v>2491</v>
      </c>
    </row>
    <row r="1093" spans="1:14">
      <c r="A1093" s="46" t="s">
        <v>368</v>
      </c>
      <c r="B1093" s="46"/>
      <c r="C1093" s="46" t="s">
        <v>122</v>
      </c>
      <c r="D1093" s="46" t="s">
        <v>2492</v>
      </c>
      <c r="E1093" s="46" t="s">
        <v>384</v>
      </c>
      <c r="F1093" s="46" t="s">
        <v>380</v>
      </c>
      <c r="G1093" s="46" t="s">
        <v>381</v>
      </c>
      <c r="H1093" s="46" t="s">
        <v>2493</v>
      </c>
      <c r="I1093" s="46" t="s">
        <v>2493</v>
      </c>
      <c r="J1093" s="46" t="s">
        <v>382</v>
      </c>
      <c r="K1093" s="47">
        <v>444</v>
      </c>
      <c r="L1093" s="46"/>
      <c r="M1093" s="46"/>
      <c r="N1093" s="48" t="s">
        <v>2494</v>
      </c>
    </row>
    <row r="1094" spans="1:14">
      <c r="A1094" s="46" t="s">
        <v>368</v>
      </c>
      <c r="B1094" s="46"/>
      <c r="C1094" s="46" t="s">
        <v>122</v>
      </c>
      <c r="D1094" s="46" t="s">
        <v>2492</v>
      </c>
      <c r="E1094" s="46" t="s">
        <v>384</v>
      </c>
      <c r="F1094" s="46" t="s">
        <v>380</v>
      </c>
      <c r="G1094" s="46" t="s">
        <v>381</v>
      </c>
      <c r="H1094" s="46" t="s">
        <v>2493</v>
      </c>
      <c r="I1094" s="46" t="s">
        <v>2493</v>
      </c>
      <c r="J1094" s="46" t="s">
        <v>382</v>
      </c>
      <c r="K1094" s="47">
        <v>444</v>
      </c>
      <c r="L1094" s="46"/>
      <c r="M1094" s="46"/>
      <c r="N1094" s="48" t="s">
        <v>2495</v>
      </c>
    </row>
    <row r="1095" spans="1:14">
      <c r="A1095" s="46" t="s">
        <v>368</v>
      </c>
      <c r="B1095" s="46"/>
      <c r="C1095" s="46" t="s">
        <v>122</v>
      </c>
      <c r="D1095" s="46" t="s">
        <v>2496</v>
      </c>
      <c r="E1095" s="46" t="s">
        <v>384</v>
      </c>
      <c r="F1095" s="46" t="s">
        <v>380</v>
      </c>
      <c r="G1095" s="46" t="s">
        <v>381</v>
      </c>
      <c r="H1095" s="46" t="s">
        <v>2497</v>
      </c>
      <c r="I1095" s="46" t="s">
        <v>2497</v>
      </c>
      <c r="J1095" s="46" t="s">
        <v>382</v>
      </c>
      <c r="K1095" s="47">
        <v>444</v>
      </c>
      <c r="L1095" s="46"/>
      <c r="M1095" s="46"/>
      <c r="N1095" s="48" t="s">
        <v>2498</v>
      </c>
    </row>
    <row r="1096" spans="1:14">
      <c r="A1096" s="46" t="s">
        <v>368</v>
      </c>
      <c r="B1096" s="46"/>
      <c r="C1096" s="46" t="s">
        <v>122</v>
      </c>
      <c r="D1096" s="46" t="s">
        <v>2496</v>
      </c>
      <c r="E1096" s="46" t="s">
        <v>384</v>
      </c>
      <c r="F1096" s="46" t="s">
        <v>380</v>
      </c>
      <c r="G1096" s="46" t="s">
        <v>381</v>
      </c>
      <c r="H1096" s="46" t="s">
        <v>2497</v>
      </c>
      <c r="I1096" s="46" t="s">
        <v>2497</v>
      </c>
      <c r="J1096" s="46" t="s">
        <v>382</v>
      </c>
      <c r="K1096" s="47">
        <v>444</v>
      </c>
      <c r="L1096" s="46"/>
      <c r="M1096" s="46"/>
      <c r="N1096" s="48" t="s">
        <v>2499</v>
      </c>
    </row>
    <row r="1097" spans="1:14">
      <c r="A1097" s="46" t="s">
        <v>368</v>
      </c>
      <c r="B1097" s="46"/>
      <c r="C1097" s="46" t="s">
        <v>122</v>
      </c>
      <c r="D1097" s="46" t="s">
        <v>2500</v>
      </c>
      <c r="E1097" s="46" t="s">
        <v>384</v>
      </c>
      <c r="F1097" s="46" t="s">
        <v>380</v>
      </c>
      <c r="G1097" s="46" t="s">
        <v>381</v>
      </c>
      <c r="H1097" s="46" t="s">
        <v>2501</v>
      </c>
      <c r="I1097" s="46" t="s">
        <v>2501</v>
      </c>
      <c r="J1097" s="46" t="s">
        <v>382</v>
      </c>
      <c r="K1097" s="47">
        <v>444</v>
      </c>
      <c r="L1097" s="46"/>
      <c r="M1097" s="46"/>
      <c r="N1097" s="48" t="s">
        <v>2502</v>
      </c>
    </row>
    <row r="1098" spans="1:14">
      <c r="A1098" s="46" t="s">
        <v>368</v>
      </c>
      <c r="B1098" s="46"/>
      <c r="C1098" s="46" t="s">
        <v>122</v>
      </c>
      <c r="D1098" s="46" t="s">
        <v>2500</v>
      </c>
      <c r="E1098" s="46" t="s">
        <v>384</v>
      </c>
      <c r="F1098" s="46" t="s">
        <v>380</v>
      </c>
      <c r="G1098" s="46" t="s">
        <v>381</v>
      </c>
      <c r="H1098" s="46" t="s">
        <v>2501</v>
      </c>
      <c r="I1098" s="46" t="s">
        <v>2501</v>
      </c>
      <c r="J1098" s="46" t="s">
        <v>382</v>
      </c>
      <c r="K1098" s="47">
        <v>444</v>
      </c>
      <c r="L1098" s="46"/>
      <c r="M1098" s="46"/>
      <c r="N1098" s="48" t="s">
        <v>2503</v>
      </c>
    </row>
    <row r="1099" spans="1:14">
      <c r="A1099" s="46" t="s">
        <v>368</v>
      </c>
      <c r="B1099" s="46"/>
      <c r="C1099" s="46" t="s">
        <v>122</v>
      </c>
      <c r="D1099" s="46" t="s">
        <v>2504</v>
      </c>
      <c r="E1099" s="46" t="s">
        <v>384</v>
      </c>
      <c r="F1099" s="46" t="s">
        <v>380</v>
      </c>
      <c r="G1099" s="46" t="s">
        <v>381</v>
      </c>
      <c r="H1099" s="46" t="s">
        <v>2505</v>
      </c>
      <c r="I1099" s="46" t="s">
        <v>2505</v>
      </c>
      <c r="J1099" s="46" t="s">
        <v>382</v>
      </c>
      <c r="K1099" s="47">
        <v>444</v>
      </c>
      <c r="L1099" s="46"/>
      <c r="M1099" s="46"/>
      <c r="N1099" s="48" t="s">
        <v>2506</v>
      </c>
    </row>
    <row r="1100" spans="1:14">
      <c r="A1100" s="46" t="s">
        <v>368</v>
      </c>
      <c r="B1100" s="46"/>
      <c r="C1100" s="46" t="s">
        <v>122</v>
      </c>
      <c r="D1100" s="46" t="s">
        <v>2504</v>
      </c>
      <c r="E1100" s="46" t="s">
        <v>384</v>
      </c>
      <c r="F1100" s="46" t="s">
        <v>380</v>
      </c>
      <c r="G1100" s="46" t="s">
        <v>381</v>
      </c>
      <c r="H1100" s="46" t="s">
        <v>2505</v>
      </c>
      <c r="I1100" s="46" t="s">
        <v>2505</v>
      </c>
      <c r="J1100" s="46" t="s">
        <v>382</v>
      </c>
      <c r="K1100" s="47">
        <v>444</v>
      </c>
      <c r="L1100" s="46"/>
      <c r="M1100" s="46"/>
      <c r="N1100" s="48" t="s">
        <v>2507</v>
      </c>
    </row>
    <row r="1101" spans="1:14">
      <c r="A1101" s="46" t="s">
        <v>368</v>
      </c>
      <c r="B1101" s="46"/>
      <c r="C1101" s="46" t="s">
        <v>122</v>
      </c>
      <c r="D1101" s="46" t="s">
        <v>2508</v>
      </c>
      <c r="E1101" s="46" t="s">
        <v>384</v>
      </c>
      <c r="F1101" s="46" t="s">
        <v>380</v>
      </c>
      <c r="G1101" s="46" t="s">
        <v>381</v>
      </c>
      <c r="H1101" s="46" t="s">
        <v>2509</v>
      </c>
      <c r="I1101" s="46" t="s">
        <v>2509</v>
      </c>
      <c r="J1101" s="46" t="s">
        <v>382</v>
      </c>
      <c r="K1101" s="47">
        <v>444</v>
      </c>
      <c r="L1101" s="46"/>
      <c r="M1101" s="46"/>
      <c r="N1101" s="48" t="s">
        <v>2510</v>
      </c>
    </row>
    <row r="1102" spans="1:14">
      <c r="A1102" s="46" t="s">
        <v>368</v>
      </c>
      <c r="B1102" s="46"/>
      <c r="C1102" s="46" t="s">
        <v>122</v>
      </c>
      <c r="D1102" s="46" t="s">
        <v>2508</v>
      </c>
      <c r="E1102" s="46" t="s">
        <v>384</v>
      </c>
      <c r="F1102" s="46" t="s">
        <v>380</v>
      </c>
      <c r="G1102" s="46" t="s">
        <v>381</v>
      </c>
      <c r="H1102" s="46" t="s">
        <v>2509</v>
      </c>
      <c r="I1102" s="46" t="s">
        <v>2509</v>
      </c>
      <c r="J1102" s="46" t="s">
        <v>382</v>
      </c>
      <c r="K1102" s="47">
        <v>444</v>
      </c>
      <c r="L1102" s="46"/>
      <c r="M1102" s="46"/>
      <c r="N1102" s="48" t="s">
        <v>2511</v>
      </c>
    </row>
    <row r="1103" spans="1:14">
      <c r="A1103" s="46" t="s">
        <v>368</v>
      </c>
      <c r="B1103" s="46"/>
      <c r="C1103" s="46" t="s">
        <v>122</v>
      </c>
      <c r="D1103" s="46" t="s">
        <v>2512</v>
      </c>
      <c r="E1103" s="46" t="s">
        <v>384</v>
      </c>
      <c r="F1103" s="46" t="s">
        <v>380</v>
      </c>
      <c r="G1103" s="46" t="s">
        <v>381</v>
      </c>
      <c r="H1103" s="46" t="s">
        <v>2513</v>
      </c>
      <c r="I1103" s="46" t="s">
        <v>2513</v>
      </c>
      <c r="J1103" s="46" t="s">
        <v>382</v>
      </c>
      <c r="K1103" s="47">
        <v>444</v>
      </c>
      <c r="L1103" s="46"/>
      <c r="M1103" s="46"/>
      <c r="N1103" s="48" t="s">
        <v>2514</v>
      </c>
    </row>
    <row r="1104" spans="1:14">
      <c r="A1104" s="46" t="s">
        <v>368</v>
      </c>
      <c r="B1104" s="46"/>
      <c r="C1104" s="46" t="s">
        <v>122</v>
      </c>
      <c r="D1104" s="46" t="s">
        <v>2512</v>
      </c>
      <c r="E1104" s="46" t="s">
        <v>384</v>
      </c>
      <c r="F1104" s="46" t="s">
        <v>380</v>
      </c>
      <c r="G1104" s="46" t="s">
        <v>381</v>
      </c>
      <c r="H1104" s="46" t="s">
        <v>2513</v>
      </c>
      <c r="I1104" s="46" t="s">
        <v>2513</v>
      </c>
      <c r="J1104" s="46" t="s">
        <v>382</v>
      </c>
      <c r="K1104" s="47">
        <v>444</v>
      </c>
      <c r="L1104" s="46"/>
      <c r="M1104" s="46"/>
      <c r="N1104" s="48" t="s">
        <v>2515</v>
      </c>
    </row>
    <row r="1105" spans="1:14">
      <c r="A1105" s="46" t="s">
        <v>368</v>
      </c>
      <c r="B1105" s="46"/>
      <c r="C1105" s="46" t="s">
        <v>122</v>
      </c>
      <c r="D1105" s="46" t="s">
        <v>2516</v>
      </c>
      <c r="E1105" s="46" t="s">
        <v>384</v>
      </c>
      <c r="F1105" s="46" t="s">
        <v>380</v>
      </c>
      <c r="G1105" s="46" t="s">
        <v>381</v>
      </c>
      <c r="H1105" s="46" t="s">
        <v>2517</v>
      </c>
      <c r="I1105" s="46" t="s">
        <v>2517</v>
      </c>
      <c r="J1105" s="46" t="s">
        <v>382</v>
      </c>
      <c r="K1105" s="47">
        <v>444</v>
      </c>
      <c r="L1105" s="46"/>
      <c r="M1105" s="46"/>
      <c r="N1105" s="48" t="s">
        <v>2518</v>
      </c>
    </row>
    <row r="1106" spans="1:14">
      <c r="A1106" s="46" t="s">
        <v>368</v>
      </c>
      <c r="B1106" s="46"/>
      <c r="C1106" s="46" t="s">
        <v>122</v>
      </c>
      <c r="D1106" s="46" t="s">
        <v>2516</v>
      </c>
      <c r="E1106" s="46" t="s">
        <v>384</v>
      </c>
      <c r="F1106" s="46" t="s">
        <v>380</v>
      </c>
      <c r="G1106" s="46" t="s">
        <v>381</v>
      </c>
      <c r="H1106" s="46" t="s">
        <v>2517</v>
      </c>
      <c r="I1106" s="46" t="s">
        <v>2517</v>
      </c>
      <c r="J1106" s="46" t="s">
        <v>382</v>
      </c>
      <c r="K1106" s="47">
        <v>444</v>
      </c>
      <c r="L1106" s="46"/>
      <c r="M1106" s="46"/>
      <c r="N1106" s="48" t="s">
        <v>2519</v>
      </c>
    </row>
    <row r="1107" spans="1:14">
      <c r="A1107" s="46" t="s">
        <v>368</v>
      </c>
      <c r="B1107" s="46"/>
      <c r="C1107" s="46" t="s">
        <v>122</v>
      </c>
      <c r="D1107" s="46" t="s">
        <v>2520</v>
      </c>
      <c r="E1107" s="46" t="s">
        <v>384</v>
      </c>
      <c r="F1107" s="46" t="s">
        <v>380</v>
      </c>
      <c r="G1107" s="46" t="s">
        <v>381</v>
      </c>
      <c r="H1107" s="46" t="s">
        <v>2521</v>
      </c>
      <c r="I1107" s="46" t="s">
        <v>2521</v>
      </c>
      <c r="J1107" s="46" t="s">
        <v>382</v>
      </c>
      <c r="K1107" s="47">
        <v>444</v>
      </c>
      <c r="L1107" s="46"/>
      <c r="M1107" s="46"/>
      <c r="N1107" s="48" t="s">
        <v>2522</v>
      </c>
    </row>
    <row r="1108" spans="1:14">
      <c r="A1108" s="46" t="s">
        <v>368</v>
      </c>
      <c r="B1108" s="46"/>
      <c r="C1108" s="46" t="s">
        <v>122</v>
      </c>
      <c r="D1108" s="46" t="s">
        <v>2520</v>
      </c>
      <c r="E1108" s="46" t="s">
        <v>384</v>
      </c>
      <c r="F1108" s="46" t="s">
        <v>380</v>
      </c>
      <c r="G1108" s="46" t="s">
        <v>381</v>
      </c>
      <c r="H1108" s="46" t="s">
        <v>2521</v>
      </c>
      <c r="I1108" s="46" t="s">
        <v>2521</v>
      </c>
      <c r="J1108" s="46" t="s">
        <v>382</v>
      </c>
      <c r="K1108" s="47">
        <v>444</v>
      </c>
      <c r="L1108" s="46"/>
      <c r="M1108" s="46"/>
      <c r="N1108" s="48" t="s">
        <v>2523</v>
      </c>
    </row>
    <row r="1109" spans="1:14">
      <c r="A1109" s="46" t="s">
        <v>368</v>
      </c>
      <c r="B1109" s="46"/>
      <c r="C1109" s="46" t="s">
        <v>122</v>
      </c>
      <c r="D1109" s="46" t="s">
        <v>2524</v>
      </c>
      <c r="E1109" s="46" t="s">
        <v>384</v>
      </c>
      <c r="F1109" s="46" t="s">
        <v>380</v>
      </c>
      <c r="G1109" s="46" t="s">
        <v>381</v>
      </c>
      <c r="H1109" s="46" t="s">
        <v>2525</v>
      </c>
      <c r="I1109" s="46" t="s">
        <v>2525</v>
      </c>
      <c r="J1109" s="46" t="s">
        <v>382</v>
      </c>
      <c r="K1109" s="47">
        <v>444</v>
      </c>
      <c r="L1109" s="46"/>
      <c r="M1109" s="46"/>
      <c r="N1109" s="48" t="s">
        <v>2526</v>
      </c>
    </row>
    <row r="1110" spans="1:14">
      <c r="A1110" s="46" t="s">
        <v>368</v>
      </c>
      <c r="B1110" s="46"/>
      <c r="C1110" s="46" t="s">
        <v>122</v>
      </c>
      <c r="D1110" s="46" t="s">
        <v>2524</v>
      </c>
      <c r="E1110" s="46" t="s">
        <v>384</v>
      </c>
      <c r="F1110" s="46" t="s">
        <v>380</v>
      </c>
      <c r="G1110" s="46" t="s">
        <v>381</v>
      </c>
      <c r="H1110" s="46" t="s">
        <v>2525</v>
      </c>
      <c r="I1110" s="46" t="s">
        <v>2525</v>
      </c>
      <c r="J1110" s="46" t="s">
        <v>382</v>
      </c>
      <c r="K1110" s="47">
        <v>444</v>
      </c>
      <c r="L1110" s="46"/>
      <c r="M1110" s="46"/>
      <c r="N1110" s="48" t="s">
        <v>2527</v>
      </c>
    </row>
    <row r="1111" spans="1:14">
      <c r="A1111" s="46" t="s">
        <v>368</v>
      </c>
      <c r="B1111" s="46"/>
      <c r="C1111" s="46" t="s">
        <v>122</v>
      </c>
      <c r="D1111" s="46" t="s">
        <v>2528</v>
      </c>
      <c r="E1111" s="46" t="s">
        <v>384</v>
      </c>
      <c r="F1111" s="46" t="s">
        <v>380</v>
      </c>
      <c r="G1111" s="46" t="s">
        <v>381</v>
      </c>
      <c r="H1111" s="46" t="s">
        <v>2529</v>
      </c>
      <c r="I1111" s="46" t="s">
        <v>2529</v>
      </c>
      <c r="J1111" s="46" t="s">
        <v>382</v>
      </c>
      <c r="K1111" s="47">
        <v>444</v>
      </c>
      <c r="L1111" s="46"/>
      <c r="M1111" s="46"/>
      <c r="N1111" s="48" t="s">
        <v>2530</v>
      </c>
    </row>
    <row r="1112" spans="1:14">
      <c r="A1112" s="46" t="s">
        <v>368</v>
      </c>
      <c r="B1112" s="46"/>
      <c r="C1112" s="46" t="s">
        <v>122</v>
      </c>
      <c r="D1112" s="46" t="s">
        <v>2528</v>
      </c>
      <c r="E1112" s="46" t="s">
        <v>384</v>
      </c>
      <c r="F1112" s="46" t="s">
        <v>380</v>
      </c>
      <c r="G1112" s="46" t="s">
        <v>381</v>
      </c>
      <c r="H1112" s="46" t="s">
        <v>2529</v>
      </c>
      <c r="I1112" s="46" t="s">
        <v>2529</v>
      </c>
      <c r="J1112" s="46" t="s">
        <v>382</v>
      </c>
      <c r="K1112" s="47">
        <v>444</v>
      </c>
      <c r="L1112" s="46"/>
      <c r="M1112" s="46"/>
      <c r="N1112" s="48" t="s">
        <v>2531</v>
      </c>
    </row>
    <row r="1113" spans="1:14">
      <c r="A1113" s="46" t="s">
        <v>368</v>
      </c>
      <c r="B1113" s="46"/>
      <c r="C1113" s="46" t="s">
        <v>122</v>
      </c>
      <c r="D1113" s="46" t="s">
        <v>2532</v>
      </c>
      <c r="E1113" s="46" t="s">
        <v>384</v>
      </c>
      <c r="F1113" s="46" t="s">
        <v>380</v>
      </c>
      <c r="G1113" s="46" t="s">
        <v>381</v>
      </c>
      <c r="H1113" s="46" t="s">
        <v>2533</v>
      </c>
      <c r="I1113" s="46" t="s">
        <v>2533</v>
      </c>
      <c r="J1113" s="46" t="s">
        <v>382</v>
      </c>
      <c r="K1113" s="47">
        <v>444</v>
      </c>
      <c r="L1113" s="46"/>
      <c r="M1113" s="46"/>
      <c r="N1113" s="48" t="s">
        <v>2534</v>
      </c>
    </row>
    <row r="1114" spans="1:14">
      <c r="A1114" s="46" t="s">
        <v>368</v>
      </c>
      <c r="B1114" s="46"/>
      <c r="C1114" s="46" t="s">
        <v>122</v>
      </c>
      <c r="D1114" s="46" t="s">
        <v>2532</v>
      </c>
      <c r="E1114" s="46" t="s">
        <v>384</v>
      </c>
      <c r="F1114" s="46" t="s">
        <v>380</v>
      </c>
      <c r="G1114" s="46" t="s">
        <v>381</v>
      </c>
      <c r="H1114" s="46" t="s">
        <v>2533</v>
      </c>
      <c r="I1114" s="46" t="s">
        <v>2533</v>
      </c>
      <c r="J1114" s="46" t="s">
        <v>382</v>
      </c>
      <c r="K1114" s="47">
        <v>444</v>
      </c>
      <c r="L1114" s="46"/>
      <c r="M1114" s="46"/>
      <c r="N1114" s="48" t="s">
        <v>2535</v>
      </c>
    </row>
    <row r="1115" spans="1:14">
      <c r="A1115" s="46" t="s">
        <v>368</v>
      </c>
      <c r="B1115" s="46"/>
      <c r="C1115" s="46" t="s">
        <v>122</v>
      </c>
      <c r="D1115" s="46" t="s">
        <v>2536</v>
      </c>
      <c r="E1115" s="46" t="s">
        <v>384</v>
      </c>
      <c r="F1115" s="46" t="s">
        <v>380</v>
      </c>
      <c r="G1115" s="46" t="s">
        <v>381</v>
      </c>
      <c r="H1115" s="46" t="s">
        <v>2537</v>
      </c>
      <c r="I1115" s="46" t="s">
        <v>2537</v>
      </c>
      <c r="J1115" s="46" t="s">
        <v>382</v>
      </c>
      <c r="K1115" s="47">
        <v>444</v>
      </c>
      <c r="L1115" s="46"/>
      <c r="M1115" s="46"/>
      <c r="N1115" s="48" t="s">
        <v>2538</v>
      </c>
    </row>
    <row r="1116" spans="1:14">
      <c r="A1116" s="46" t="s">
        <v>368</v>
      </c>
      <c r="B1116" s="46"/>
      <c r="C1116" s="46" t="s">
        <v>122</v>
      </c>
      <c r="D1116" s="46" t="s">
        <v>2536</v>
      </c>
      <c r="E1116" s="46" t="s">
        <v>384</v>
      </c>
      <c r="F1116" s="46" t="s">
        <v>380</v>
      </c>
      <c r="G1116" s="46" t="s">
        <v>381</v>
      </c>
      <c r="H1116" s="46" t="s">
        <v>2537</v>
      </c>
      <c r="I1116" s="46" t="s">
        <v>2537</v>
      </c>
      <c r="J1116" s="46" t="s">
        <v>382</v>
      </c>
      <c r="K1116" s="47">
        <v>444</v>
      </c>
      <c r="L1116" s="46"/>
      <c r="M1116" s="46"/>
      <c r="N1116" s="48" t="s">
        <v>2539</v>
      </c>
    </row>
    <row r="1117" spans="1:14">
      <c r="A1117" s="46" t="s">
        <v>368</v>
      </c>
      <c r="B1117" s="46"/>
      <c r="C1117" s="46" t="s">
        <v>122</v>
      </c>
      <c r="D1117" s="46" t="s">
        <v>2540</v>
      </c>
      <c r="E1117" s="46" t="s">
        <v>384</v>
      </c>
      <c r="F1117" s="46" t="s">
        <v>380</v>
      </c>
      <c r="G1117" s="46" t="s">
        <v>381</v>
      </c>
      <c r="H1117" s="46" t="s">
        <v>2541</v>
      </c>
      <c r="I1117" s="46" t="s">
        <v>2541</v>
      </c>
      <c r="J1117" s="46" t="s">
        <v>382</v>
      </c>
      <c r="K1117" s="47">
        <v>444</v>
      </c>
      <c r="L1117" s="46"/>
      <c r="M1117" s="46"/>
      <c r="N1117" s="48" t="s">
        <v>2542</v>
      </c>
    </row>
    <row r="1118" spans="1:14">
      <c r="A1118" s="46" t="s">
        <v>368</v>
      </c>
      <c r="B1118" s="46"/>
      <c r="C1118" s="46" t="s">
        <v>122</v>
      </c>
      <c r="D1118" s="46" t="s">
        <v>2540</v>
      </c>
      <c r="E1118" s="46" t="s">
        <v>384</v>
      </c>
      <c r="F1118" s="46" t="s">
        <v>380</v>
      </c>
      <c r="G1118" s="46" t="s">
        <v>381</v>
      </c>
      <c r="H1118" s="46" t="s">
        <v>2541</v>
      </c>
      <c r="I1118" s="46" t="s">
        <v>2541</v>
      </c>
      <c r="J1118" s="46" t="s">
        <v>382</v>
      </c>
      <c r="K1118" s="47">
        <v>444</v>
      </c>
      <c r="L1118" s="46"/>
      <c r="M1118" s="46"/>
      <c r="N1118" s="48" t="s">
        <v>2543</v>
      </c>
    </row>
    <row r="1119" spans="1:14">
      <c r="A1119" s="46" t="s">
        <v>368</v>
      </c>
      <c r="B1119" s="46"/>
      <c r="C1119" s="46" t="s">
        <v>122</v>
      </c>
      <c r="D1119" s="46" t="s">
        <v>2544</v>
      </c>
      <c r="E1119" s="46" t="s">
        <v>384</v>
      </c>
      <c r="F1119" s="46" t="s">
        <v>380</v>
      </c>
      <c r="G1119" s="46" t="s">
        <v>381</v>
      </c>
      <c r="H1119" s="46" t="s">
        <v>2545</v>
      </c>
      <c r="I1119" s="46" t="s">
        <v>2545</v>
      </c>
      <c r="J1119" s="46" t="s">
        <v>382</v>
      </c>
      <c r="K1119" s="47">
        <v>444</v>
      </c>
      <c r="L1119" s="46"/>
      <c r="M1119" s="46"/>
      <c r="N1119" s="48" t="s">
        <v>2546</v>
      </c>
    </row>
    <row r="1120" spans="1:14">
      <c r="A1120" s="46" t="s">
        <v>368</v>
      </c>
      <c r="B1120" s="46"/>
      <c r="C1120" s="46" t="s">
        <v>122</v>
      </c>
      <c r="D1120" s="46" t="s">
        <v>2544</v>
      </c>
      <c r="E1120" s="46" t="s">
        <v>384</v>
      </c>
      <c r="F1120" s="46" t="s">
        <v>380</v>
      </c>
      <c r="G1120" s="46" t="s">
        <v>381</v>
      </c>
      <c r="H1120" s="46" t="s">
        <v>2545</v>
      </c>
      <c r="I1120" s="46" t="s">
        <v>2545</v>
      </c>
      <c r="J1120" s="46" t="s">
        <v>382</v>
      </c>
      <c r="K1120" s="47">
        <v>444</v>
      </c>
      <c r="L1120" s="46"/>
      <c r="M1120" s="46"/>
      <c r="N1120" s="48" t="s">
        <v>2547</v>
      </c>
    </row>
    <row r="1121" spans="1:14">
      <c r="A1121" s="46" t="s">
        <v>368</v>
      </c>
      <c r="B1121" s="46"/>
      <c r="C1121" s="46" t="s">
        <v>122</v>
      </c>
      <c r="D1121" s="46" t="s">
        <v>2548</v>
      </c>
      <c r="E1121" s="46" t="s">
        <v>384</v>
      </c>
      <c r="F1121" s="46" t="s">
        <v>380</v>
      </c>
      <c r="G1121" s="46" t="s">
        <v>381</v>
      </c>
      <c r="H1121" s="46" t="s">
        <v>2549</v>
      </c>
      <c r="I1121" s="46" t="s">
        <v>2549</v>
      </c>
      <c r="J1121" s="46" t="s">
        <v>382</v>
      </c>
      <c r="K1121" s="47">
        <v>444</v>
      </c>
      <c r="L1121" s="46"/>
      <c r="M1121" s="46"/>
      <c r="N1121" s="48" t="s">
        <v>2550</v>
      </c>
    </row>
    <row r="1122" spans="1:14">
      <c r="A1122" s="46" t="s">
        <v>368</v>
      </c>
      <c r="B1122" s="46"/>
      <c r="C1122" s="46" t="s">
        <v>122</v>
      </c>
      <c r="D1122" s="46" t="s">
        <v>2548</v>
      </c>
      <c r="E1122" s="46" t="s">
        <v>384</v>
      </c>
      <c r="F1122" s="46" t="s">
        <v>380</v>
      </c>
      <c r="G1122" s="46" t="s">
        <v>381</v>
      </c>
      <c r="H1122" s="46" t="s">
        <v>2549</v>
      </c>
      <c r="I1122" s="46" t="s">
        <v>2549</v>
      </c>
      <c r="J1122" s="46" t="s">
        <v>382</v>
      </c>
      <c r="K1122" s="47">
        <v>444</v>
      </c>
      <c r="L1122" s="46"/>
      <c r="M1122" s="46"/>
      <c r="N1122" s="48" t="s">
        <v>2551</v>
      </c>
    </row>
    <row r="1123" spans="1:14">
      <c r="A1123" s="46" t="s">
        <v>368</v>
      </c>
      <c r="B1123" s="46"/>
      <c r="C1123" s="46" t="s">
        <v>122</v>
      </c>
      <c r="D1123" s="46" t="s">
        <v>2552</v>
      </c>
      <c r="E1123" s="46" t="s">
        <v>384</v>
      </c>
      <c r="F1123" s="46" t="s">
        <v>380</v>
      </c>
      <c r="G1123" s="46" t="s">
        <v>381</v>
      </c>
      <c r="H1123" s="46" t="s">
        <v>2553</v>
      </c>
      <c r="I1123" s="46" t="s">
        <v>2553</v>
      </c>
      <c r="J1123" s="46" t="s">
        <v>382</v>
      </c>
      <c r="K1123" s="47">
        <v>444</v>
      </c>
      <c r="L1123" s="46"/>
      <c r="M1123" s="46"/>
      <c r="N1123" s="48" t="s">
        <v>2554</v>
      </c>
    </row>
    <row r="1124" spans="1:14">
      <c r="A1124" s="46" t="s">
        <v>368</v>
      </c>
      <c r="B1124" s="46"/>
      <c r="C1124" s="46" t="s">
        <v>122</v>
      </c>
      <c r="D1124" s="46" t="s">
        <v>2552</v>
      </c>
      <c r="E1124" s="46" t="s">
        <v>384</v>
      </c>
      <c r="F1124" s="46" t="s">
        <v>380</v>
      </c>
      <c r="G1124" s="46" t="s">
        <v>381</v>
      </c>
      <c r="H1124" s="46" t="s">
        <v>2553</v>
      </c>
      <c r="I1124" s="46" t="s">
        <v>2553</v>
      </c>
      <c r="J1124" s="46" t="s">
        <v>382</v>
      </c>
      <c r="K1124" s="47">
        <v>444</v>
      </c>
      <c r="L1124" s="46"/>
      <c r="M1124" s="46"/>
      <c r="N1124" s="48" t="s">
        <v>2555</v>
      </c>
    </row>
    <row r="1125" spans="1:14">
      <c r="A1125" s="46" t="s">
        <v>368</v>
      </c>
      <c r="B1125" s="46"/>
      <c r="C1125" s="46" t="s">
        <v>122</v>
      </c>
      <c r="D1125" s="46" t="s">
        <v>2556</v>
      </c>
      <c r="E1125" s="46" t="s">
        <v>384</v>
      </c>
      <c r="F1125" s="46" t="s">
        <v>380</v>
      </c>
      <c r="G1125" s="46" t="s">
        <v>381</v>
      </c>
      <c r="H1125" s="46" t="s">
        <v>2557</v>
      </c>
      <c r="I1125" s="46" t="s">
        <v>2557</v>
      </c>
      <c r="J1125" s="46" t="s">
        <v>382</v>
      </c>
      <c r="K1125" s="47">
        <v>444</v>
      </c>
      <c r="L1125" s="46"/>
      <c r="M1125" s="46"/>
      <c r="N1125" s="48" t="s">
        <v>2558</v>
      </c>
    </row>
    <row r="1126" spans="1:14">
      <c r="A1126" s="46" t="s">
        <v>368</v>
      </c>
      <c r="B1126" s="46"/>
      <c r="C1126" s="46" t="s">
        <v>122</v>
      </c>
      <c r="D1126" s="46" t="s">
        <v>2556</v>
      </c>
      <c r="E1126" s="46" t="s">
        <v>384</v>
      </c>
      <c r="F1126" s="46" t="s">
        <v>380</v>
      </c>
      <c r="G1126" s="46" t="s">
        <v>381</v>
      </c>
      <c r="H1126" s="46" t="s">
        <v>2557</v>
      </c>
      <c r="I1126" s="46" t="s">
        <v>2557</v>
      </c>
      <c r="J1126" s="46" t="s">
        <v>382</v>
      </c>
      <c r="K1126" s="47">
        <v>444</v>
      </c>
      <c r="L1126" s="46"/>
      <c r="M1126" s="46"/>
      <c r="N1126" s="48" t="s">
        <v>2559</v>
      </c>
    </row>
    <row r="1127" spans="1:14">
      <c r="A1127" s="46" t="s">
        <v>368</v>
      </c>
      <c r="B1127" s="46"/>
      <c r="C1127" s="46" t="s">
        <v>122</v>
      </c>
      <c r="D1127" s="46" t="s">
        <v>2560</v>
      </c>
      <c r="E1127" s="46" t="s">
        <v>384</v>
      </c>
      <c r="F1127" s="46" t="s">
        <v>380</v>
      </c>
      <c r="G1127" s="46" t="s">
        <v>381</v>
      </c>
      <c r="H1127" s="46" t="s">
        <v>2561</v>
      </c>
      <c r="I1127" s="46" t="s">
        <v>2561</v>
      </c>
      <c r="J1127" s="46" t="s">
        <v>382</v>
      </c>
      <c r="K1127" s="47">
        <v>444</v>
      </c>
      <c r="L1127" s="46"/>
      <c r="M1127" s="46"/>
      <c r="N1127" s="48" t="s">
        <v>2562</v>
      </c>
    </row>
    <row r="1128" spans="1:14">
      <c r="A1128" s="46" t="s">
        <v>368</v>
      </c>
      <c r="B1128" s="46"/>
      <c r="C1128" s="46" t="s">
        <v>122</v>
      </c>
      <c r="D1128" s="46" t="s">
        <v>2560</v>
      </c>
      <c r="E1128" s="46" t="s">
        <v>384</v>
      </c>
      <c r="F1128" s="46" t="s">
        <v>380</v>
      </c>
      <c r="G1128" s="46" t="s">
        <v>381</v>
      </c>
      <c r="H1128" s="46" t="s">
        <v>2561</v>
      </c>
      <c r="I1128" s="46" t="s">
        <v>2561</v>
      </c>
      <c r="J1128" s="46" t="s">
        <v>382</v>
      </c>
      <c r="K1128" s="47">
        <v>444</v>
      </c>
      <c r="L1128" s="46"/>
      <c r="M1128" s="46"/>
      <c r="N1128" s="48" t="s">
        <v>2563</v>
      </c>
    </row>
    <row r="1129" spans="1:14">
      <c r="A1129" s="46" t="s">
        <v>368</v>
      </c>
      <c r="B1129" s="46"/>
      <c r="C1129" s="46" t="s">
        <v>122</v>
      </c>
      <c r="D1129" s="46" t="s">
        <v>2564</v>
      </c>
      <c r="E1129" s="46" t="s">
        <v>384</v>
      </c>
      <c r="F1129" s="46" t="s">
        <v>380</v>
      </c>
      <c r="G1129" s="46" t="s">
        <v>381</v>
      </c>
      <c r="H1129" s="46" t="s">
        <v>2565</v>
      </c>
      <c r="I1129" s="46" t="s">
        <v>2565</v>
      </c>
      <c r="J1129" s="46" t="s">
        <v>382</v>
      </c>
      <c r="K1129" s="47">
        <v>444</v>
      </c>
      <c r="L1129" s="46"/>
      <c r="M1129" s="46"/>
      <c r="N1129" s="48" t="s">
        <v>2566</v>
      </c>
    </row>
    <row r="1130" spans="1:14">
      <c r="A1130" s="46" t="s">
        <v>368</v>
      </c>
      <c r="B1130" s="46"/>
      <c r="C1130" s="46" t="s">
        <v>122</v>
      </c>
      <c r="D1130" s="46" t="s">
        <v>2564</v>
      </c>
      <c r="E1130" s="46" t="s">
        <v>384</v>
      </c>
      <c r="F1130" s="46" t="s">
        <v>380</v>
      </c>
      <c r="G1130" s="46" t="s">
        <v>381</v>
      </c>
      <c r="H1130" s="46" t="s">
        <v>2565</v>
      </c>
      <c r="I1130" s="46" t="s">
        <v>2565</v>
      </c>
      <c r="J1130" s="46" t="s">
        <v>382</v>
      </c>
      <c r="K1130" s="47">
        <v>444</v>
      </c>
      <c r="L1130" s="46"/>
      <c r="M1130" s="46"/>
      <c r="N1130" s="48" t="s">
        <v>2567</v>
      </c>
    </row>
    <row r="1131" spans="1:14">
      <c r="A1131" s="46" t="s">
        <v>368</v>
      </c>
      <c r="B1131" s="46"/>
      <c r="C1131" s="46" t="s">
        <v>122</v>
      </c>
      <c r="D1131" s="46" t="s">
        <v>2568</v>
      </c>
      <c r="E1131" s="46" t="s">
        <v>384</v>
      </c>
      <c r="F1131" s="46" t="s">
        <v>380</v>
      </c>
      <c r="G1131" s="46" t="s">
        <v>381</v>
      </c>
      <c r="H1131" s="46" t="s">
        <v>2569</v>
      </c>
      <c r="I1131" s="46" t="s">
        <v>2569</v>
      </c>
      <c r="J1131" s="46" t="s">
        <v>382</v>
      </c>
      <c r="K1131" s="47">
        <v>444</v>
      </c>
      <c r="L1131" s="46"/>
      <c r="M1131" s="46"/>
      <c r="N1131" s="48" t="s">
        <v>2570</v>
      </c>
    </row>
    <row r="1132" spans="1:14">
      <c r="A1132" s="46" t="s">
        <v>368</v>
      </c>
      <c r="B1132" s="46"/>
      <c r="C1132" s="46" t="s">
        <v>122</v>
      </c>
      <c r="D1132" s="46" t="s">
        <v>2568</v>
      </c>
      <c r="E1132" s="46" t="s">
        <v>384</v>
      </c>
      <c r="F1132" s="46" t="s">
        <v>380</v>
      </c>
      <c r="G1132" s="46" t="s">
        <v>381</v>
      </c>
      <c r="H1132" s="46" t="s">
        <v>2569</v>
      </c>
      <c r="I1132" s="46" t="s">
        <v>2569</v>
      </c>
      <c r="J1132" s="46" t="s">
        <v>382</v>
      </c>
      <c r="K1132" s="47">
        <v>444</v>
      </c>
      <c r="L1132" s="46"/>
      <c r="M1132" s="46"/>
      <c r="N1132" s="48" t="s">
        <v>2571</v>
      </c>
    </row>
    <row r="1133" spans="1:14">
      <c r="A1133" s="46" t="s">
        <v>368</v>
      </c>
      <c r="B1133" s="46"/>
      <c r="C1133" s="46" t="s">
        <v>122</v>
      </c>
      <c r="D1133" s="46" t="s">
        <v>2572</v>
      </c>
      <c r="E1133" s="46" t="s">
        <v>384</v>
      </c>
      <c r="F1133" s="46" t="s">
        <v>380</v>
      </c>
      <c r="G1133" s="46" t="s">
        <v>381</v>
      </c>
      <c r="H1133" s="46" t="s">
        <v>2573</v>
      </c>
      <c r="I1133" s="46" t="s">
        <v>2573</v>
      </c>
      <c r="J1133" s="46" t="s">
        <v>382</v>
      </c>
      <c r="K1133" s="47">
        <v>444</v>
      </c>
      <c r="L1133" s="46"/>
      <c r="M1133" s="46"/>
      <c r="N1133" s="48" t="s">
        <v>2574</v>
      </c>
    </row>
    <row r="1134" spans="1:14">
      <c r="A1134" s="46" t="s">
        <v>368</v>
      </c>
      <c r="B1134" s="46"/>
      <c r="C1134" s="46" t="s">
        <v>122</v>
      </c>
      <c r="D1134" s="46" t="s">
        <v>2572</v>
      </c>
      <c r="E1134" s="46" t="s">
        <v>384</v>
      </c>
      <c r="F1134" s="46" t="s">
        <v>380</v>
      </c>
      <c r="G1134" s="46" t="s">
        <v>381</v>
      </c>
      <c r="H1134" s="46" t="s">
        <v>2573</v>
      </c>
      <c r="I1134" s="46" t="s">
        <v>2573</v>
      </c>
      <c r="J1134" s="46" t="s">
        <v>382</v>
      </c>
      <c r="K1134" s="47">
        <v>444</v>
      </c>
      <c r="L1134" s="46"/>
      <c r="M1134" s="46"/>
      <c r="N1134" s="48" t="s">
        <v>2575</v>
      </c>
    </row>
    <row r="1135" spans="1:14">
      <c r="A1135" s="46" t="s">
        <v>368</v>
      </c>
      <c r="B1135" s="46"/>
      <c r="C1135" s="46" t="s">
        <v>122</v>
      </c>
      <c r="D1135" s="46" t="s">
        <v>2576</v>
      </c>
      <c r="E1135" s="46" t="s">
        <v>384</v>
      </c>
      <c r="F1135" s="46" t="s">
        <v>380</v>
      </c>
      <c r="G1135" s="46" t="s">
        <v>381</v>
      </c>
      <c r="H1135" s="46" t="s">
        <v>2577</v>
      </c>
      <c r="I1135" s="46" t="s">
        <v>2577</v>
      </c>
      <c r="J1135" s="46" t="s">
        <v>382</v>
      </c>
      <c r="K1135" s="47">
        <v>444</v>
      </c>
      <c r="L1135" s="46"/>
      <c r="M1135" s="46"/>
      <c r="N1135" s="48" t="s">
        <v>2578</v>
      </c>
    </row>
    <row r="1136" spans="1:14">
      <c r="A1136" s="46" t="s">
        <v>368</v>
      </c>
      <c r="B1136" s="46"/>
      <c r="C1136" s="46" t="s">
        <v>122</v>
      </c>
      <c r="D1136" s="46" t="s">
        <v>2576</v>
      </c>
      <c r="E1136" s="46" t="s">
        <v>384</v>
      </c>
      <c r="F1136" s="46" t="s">
        <v>380</v>
      </c>
      <c r="G1136" s="46" t="s">
        <v>381</v>
      </c>
      <c r="H1136" s="46" t="s">
        <v>2577</v>
      </c>
      <c r="I1136" s="46" t="s">
        <v>2577</v>
      </c>
      <c r="J1136" s="46" t="s">
        <v>382</v>
      </c>
      <c r="K1136" s="47">
        <v>444</v>
      </c>
      <c r="L1136" s="46"/>
      <c r="M1136" s="46"/>
      <c r="N1136" s="48" t="s">
        <v>2579</v>
      </c>
    </row>
    <row r="1137" spans="1:14">
      <c r="A1137" s="46" t="s">
        <v>368</v>
      </c>
      <c r="B1137" s="46"/>
      <c r="C1137" s="46" t="s">
        <v>122</v>
      </c>
      <c r="D1137" s="46" t="s">
        <v>2580</v>
      </c>
      <c r="E1137" s="46" t="s">
        <v>384</v>
      </c>
      <c r="F1137" s="46" t="s">
        <v>380</v>
      </c>
      <c r="G1137" s="46" t="s">
        <v>381</v>
      </c>
      <c r="H1137" s="46" t="s">
        <v>2581</v>
      </c>
      <c r="I1137" s="46" t="s">
        <v>2581</v>
      </c>
      <c r="J1137" s="46" t="s">
        <v>382</v>
      </c>
      <c r="K1137" s="47">
        <v>444</v>
      </c>
      <c r="L1137" s="46"/>
      <c r="M1137" s="46"/>
      <c r="N1137" s="48" t="s">
        <v>2582</v>
      </c>
    </row>
    <row r="1138" spans="1:14">
      <c r="A1138" s="46" t="s">
        <v>368</v>
      </c>
      <c r="B1138" s="46"/>
      <c r="C1138" s="46" t="s">
        <v>122</v>
      </c>
      <c r="D1138" s="46" t="s">
        <v>2580</v>
      </c>
      <c r="E1138" s="46" t="s">
        <v>384</v>
      </c>
      <c r="F1138" s="46" t="s">
        <v>380</v>
      </c>
      <c r="G1138" s="46" t="s">
        <v>381</v>
      </c>
      <c r="H1138" s="46" t="s">
        <v>2581</v>
      </c>
      <c r="I1138" s="46" t="s">
        <v>2581</v>
      </c>
      <c r="J1138" s="46" t="s">
        <v>382</v>
      </c>
      <c r="K1138" s="47">
        <v>444</v>
      </c>
      <c r="L1138" s="46"/>
      <c r="M1138" s="46"/>
      <c r="N1138" s="48" t="s">
        <v>2583</v>
      </c>
    </row>
    <row r="1139" spans="1:14">
      <c r="A1139" s="46" t="s">
        <v>368</v>
      </c>
      <c r="B1139" s="46"/>
      <c r="C1139" s="46" t="s">
        <v>122</v>
      </c>
      <c r="D1139" s="46" t="s">
        <v>2584</v>
      </c>
      <c r="E1139" s="46" t="s">
        <v>384</v>
      </c>
      <c r="F1139" s="46" t="s">
        <v>380</v>
      </c>
      <c r="G1139" s="46" t="s">
        <v>381</v>
      </c>
      <c r="H1139" s="46" t="s">
        <v>2585</v>
      </c>
      <c r="I1139" s="46" t="s">
        <v>2585</v>
      </c>
      <c r="J1139" s="46" t="s">
        <v>382</v>
      </c>
      <c r="K1139" s="47">
        <v>445</v>
      </c>
      <c r="L1139" s="46"/>
      <c r="M1139" s="46"/>
      <c r="N1139" s="48" t="s">
        <v>2586</v>
      </c>
    </row>
    <row r="1140" spans="1:14">
      <c r="A1140" s="46" t="s">
        <v>368</v>
      </c>
      <c r="B1140" s="46"/>
      <c r="C1140" s="46" t="s">
        <v>122</v>
      </c>
      <c r="D1140" s="46" t="s">
        <v>2584</v>
      </c>
      <c r="E1140" s="46" t="s">
        <v>384</v>
      </c>
      <c r="F1140" s="46" t="s">
        <v>380</v>
      </c>
      <c r="G1140" s="46" t="s">
        <v>381</v>
      </c>
      <c r="H1140" s="46" t="s">
        <v>2585</v>
      </c>
      <c r="I1140" s="46" t="s">
        <v>2585</v>
      </c>
      <c r="J1140" s="46" t="s">
        <v>382</v>
      </c>
      <c r="K1140" s="47">
        <v>445</v>
      </c>
      <c r="L1140" s="46"/>
      <c r="M1140" s="46"/>
      <c r="N1140" s="48" t="s">
        <v>2587</v>
      </c>
    </row>
    <row r="1141" spans="1:14">
      <c r="A1141" s="46" t="s">
        <v>368</v>
      </c>
      <c r="B1141" s="46"/>
      <c r="C1141" s="46" t="s">
        <v>122</v>
      </c>
      <c r="D1141" s="46" t="s">
        <v>2588</v>
      </c>
      <c r="E1141" s="46" t="s">
        <v>384</v>
      </c>
      <c r="F1141" s="46" t="s">
        <v>380</v>
      </c>
      <c r="G1141" s="46" t="s">
        <v>381</v>
      </c>
      <c r="H1141" s="46" t="s">
        <v>2589</v>
      </c>
      <c r="I1141" s="46" t="s">
        <v>2589</v>
      </c>
      <c r="J1141" s="46" t="s">
        <v>382</v>
      </c>
      <c r="K1141" s="47">
        <v>445</v>
      </c>
      <c r="L1141" s="46"/>
      <c r="M1141" s="46"/>
      <c r="N1141" s="48" t="s">
        <v>2590</v>
      </c>
    </row>
    <row r="1142" spans="1:14">
      <c r="A1142" s="46" t="s">
        <v>368</v>
      </c>
      <c r="B1142" s="46"/>
      <c r="C1142" s="46" t="s">
        <v>122</v>
      </c>
      <c r="D1142" s="46" t="s">
        <v>2588</v>
      </c>
      <c r="E1142" s="46" t="s">
        <v>384</v>
      </c>
      <c r="F1142" s="46" t="s">
        <v>380</v>
      </c>
      <c r="G1142" s="46" t="s">
        <v>381</v>
      </c>
      <c r="H1142" s="46" t="s">
        <v>2589</v>
      </c>
      <c r="I1142" s="46" t="s">
        <v>2589</v>
      </c>
      <c r="J1142" s="46" t="s">
        <v>382</v>
      </c>
      <c r="K1142" s="47">
        <v>445</v>
      </c>
      <c r="L1142" s="46"/>
      <c r="M1142" s="46"/>
      <c r="N1142" s="48" t="s">
        <v>2591</v>
      </c>
    </row>
    <row r="1143" spans="1:14">
      <c r="A1143" s="46" t="s">
        <v>368</v>
      </c>
      <c r="B1143" s="46"/>
      <c r="C1143" s="46" t="s">
        <v>122</v>
      </c>
      <c r="D1143" s="46" t="s">
        <v>2592</v>
      </c>
      <c r="E1143" s="46" t="s">
        <v>384</v>
      </c>
      <c r="F1143" s="46" t="s">
        <v>380</v>
      </c>
      <c r="G1143" s="46" t="s">
        <v>381</v>
      </c>
      <c r="H1143" s="46" t="s">
        <v>2593</v>
      </c>
      <c r="I1143" s="46" t="s">
        <v>2593</v>
      </c>
      <c r="J1143" s="46" t="s">
        <v>382</v>
      </c>
      <c r="K1143" s="47">
        <v>445</v>
      </c>
      <c r="L1143" s="46"/>
      <c r="M1143" s="46"/>
      <c r="N1143" s="48" t="s">
        <v>2594</v>
      </c>
    </row>
    <row r="1144" spans="1:14">
      <c r="A1144" s="46" t="s">
        <v>368</v>
      </c>
      <c r="B1144" s="46"/>
      <c r="C1144" s="46" t="s">
        <v>122</v>
      </c>
      <c r="D1144" s="46" t="s">
        <v>2592</v>
      </c>
      <c r="E1144" s="46" t="s">
        <v>384</v>
      </c>
      <c r="F1144" s="46" t="s">
        <v>380</v>
      </c>
      <c r="G1144" s="46" t="s">
        <v>381</v>
      </c>
      <c r="H1144" s="46" t="s">
        <v>2593</v>
      </c>
      <c r="I1144" s="46" t="s">
        <v>2593</v>
      </c>
      <c r="J1144" s="46" t="s">
        <v>382</v>
      </c>
      <c r="K1144" s="47">
        <v>445</v>
      </c>
      <c r="L1144" s="46"/>
      <c r="M1144" s="46"/>
      <c r="N1144" s="48" t="s">
        <v>2595</v>
      </c>
    </row>
    <row r="1145" spans="1:14">
      <c r="A1145" s="46" t="s">
        <v>368</v>
      </c>
      <c r="B1145" s="46"/>
      <c r="C1145" s="46" t="s">
        <v>122</v>
      </c>
      <c r="D1145" s="46" t="s">
        <v>2596</v>
      </c>
      <c r="E1145" s="46" t="s">
        <v>384</v>
      </c>
      <c r="F1145" s="46" t="s">
        <v>380</v>
      </c>
      <c r="G1145" s="46" t="s">
        <v>381</v>
      </c>
      <c r="H1145" s="46" t="s">
        <v>2597</v>
      </c>
      <c r="I1145" s="46" t="s">
        <v>2597</v>
      </c>
      <c r="J1145" s="46" t="s">
        <v>382</v>
      </c>
      <c r="K1145" s="47">
        <v>445</v>
      </c>
      <c r="L1145" s="46"/>
      <c r="M1145" s="46"/>
      <c r="N1145" s="48" t="s">
        <v>2598</v>
      </c>
    </row>
    <row r="1146" spans="1:14">
      <c r="A1146" s="46" t="s">
        <v>368</v>
      </c>
      <c r="B1146" s="46"/>
      <c r="C1146" s="46" t="s">
        <v>122</v>
      </c>
      <c r="D1146" s="46" t="s">
        <v>2596</v>
      </c>
      <c r="E1146" s="46" t="s">
        <v>384</v>
      </c>
      <c r="F1146" s="46" t="s">
        <v>380</v>
      </c>
      <c r="G1146" s="46" t="s">
        <v>381</v>
      </c>
      <c r="H1146" s="46" t="s">
        <v>2597</v>
      </c>
      <c r="I1146" s="46" t="s">
        <v>2597</v>
      </c>
      <c r="J1146" s="46" t="s">
        <v>382</v>
      </c>
      <c r="K1146" s="47">
        <v>445</v>
      </c>
      <c r="L1146" s="46"/>
      <c r="M1146" s="46"/>
      <c r="N1146" s="48" t="s">
        <v>2599</v>
      </c>
    </row>
    <row r="1147" spans="1:14">
      <c r="A1147" s="46" t="s">
        <v>368</v>
      </c>
      <c r="B1147" s="46"/>
      <c r="C1147" s="46" t="s">
        <v>122</v>
      </c>
      <c r="D1147" s="46" t="s">
        <v>2600</v>
      </c>
      <c r="E1147" s="46" t="s">
        <v>384</v>
      </c>
      <c r="F1147" s="46" t="s">
        <v>380</v>
      </c>
      <c r="G1147" s="46" t="s">
        <v>381</v>
      </c>
      <c r="H1147" s="46" t="s">
        <v>2601</v>
      </c>
      <c r="I1147" s="46" t="s">
        <v>2601</v>
      </c>
      <c r="J1147" s="46" t="s">
        <v>382</v>
      </c>
      <c r="K1147" s="47">
        <v>445</v>
      </c>
      <c r="L1147" s="46"/>
      <c r="M1147" s="46"/>
      <c r="N1147" s="48" t="s">
        <v>2602</v>
      </c>
    </row>
    <row r="1148" spans="1:14">
      <c r="A1148" s="46" t="s">
        <v>368</v>
      </c>
      <c r="B1148" s="46"/>
      <c r="C1148" s="46" t="s">
        <v>122</v>
      </c>
      <c r="D1148" s="46" t="s">
        <v>2600</v>
      </c>
      <c r="E1148" s="46" t="s">
        <v>384</v>
      </c>
      <c r="F1148" s="46" t="s">
        <v>380</v>
      </c>
      <c r="G1148" s="46" t="s">
        <v>381</v>
      </c>
      <c r="H1148" s="46" t="s">
        <v>2601</v>
      </c>
      <c r="I1148" s="46" t="s">
        <v>2601</v>
      </c>
      <c r="J1148" s="46" t="s">
        <v>382</v>
      </c>
      <c r="K1148" s="47">
        <v>445</v>
      </c>
      <c r="L1148" s="46"/>
      <c r="M1148" s="46"/>
      <c r="N1148" s="48" t="s">
        <v>2603</v>
      </c>
    </row>
    <row r="1149" spans="1:14">
      <c r="A1149" s="46" t="s">
        <v>368</v>
      </c>
      <c r="B1149" s="46"/>
      <c r="C1149" s="46" t="s">
        <v>122</v>
      </c>
      <c r="D1149" s="46" t="s">
        <v>2604</v>
      </c>
      <c r="E1149" s="46" t="s">
        <v>384</v>
      </c>
      <c r="F1149" s="46" t="s">
        <v>380</v>
      </c>
      <c r="G1149" s="46" t="s">
        <v>381</v>
      </c>
      <c r="H1149" s="46" t="s">
        <v>2605</v>
      </c>
      <c r="I1149" s="46" t="s">
        <v>2605</v>
      </c>
      <c r="J1149" s="46" t="s">
        <v>382</v>
      </c>
      <c r="K1149" s="47">
        <v>445</v>
      </c>
      <c r="L1149" s="46"/>
      <c r="M1149" s="46"/>
      <c r="N1149" s="48" t="s">
        <v>2606</v>
      </c>
    </row>
    <row r="1150" spans="1:14">
      <c r="A1150" s="46" t="s">
        <v>368</v>
      </c>
      <c r="B1150" s="46"/>
      <c r="C1150" s="46" t="s">
        <v>122</v>
      </c>
      <c r="D1150" s="46" t="s">
        <v>2604</v>
      </c>
      <c r="E1150" s="46" t="s">
        <v>384</v>
      </c>
      <c r="F1150" s="46" t="s">
        <v>380</v>
      </c>
      <c r="G1150" s="46" t="s">
        <v>381</v>
      </c>
      <c r="H1150" s="46" t="s">
        <v>2605</v>
      </c>
      <c r="I1150" s="46" t="s">
        <v>2605</v>
      </c>
      <c r="J1150" s="46" t="s">
        <v>382</v>
      </c>
      <c r="K1150" s="47">
        <v>445</v>
      </c>
      <c r="L1150" s="46"/>
      <c r="M1150" s="46"/>
      <c r="N1150" s="48" t="s">
        <v>2607</v>
      </c>
    </row>
    <row r="1151" spans="1:14">
      <c r="A1151" s="46" t="s">
        <v>368</v>
      </c>
      <c r="B1151" s="46"/>
      <c r="C1151" s="46" t="s">
        <v>122</v>
      </c>
      <c r="D1151" s="46" t="s">
        <v>2608</v>
      </c>
      <c r="E1151" s="46" t="s">
        <v>384</v>
      </c>
      <c r="F1151" s="46" t="s">
        <v>380</v>
      </c>
      <c r="G1151" s="46" t="s">
        <v>381</v>
      </c>
      <c r="H1151" s="46" t="s">
        <v>2609</v>
      </c>
      <c r="I1151" s="46" t="s">
        <v>2609</v>
      </c>
      <c r="J1151" s="46" t="s">
        <v>382</v>
      </c>
      <c r="K1151" s="47">
        <v>445</v>
      </c>
      <c r="L1151" s="46"/>
      <c r="M1151" s="46"/>
      <c r="N1151" s="48" t="s">
        <v>2610</v>
      </c>
    </row>
    <row r="1152" spans="1:14">
      <c r="A1152" s="46" t="s">
        <v>368</v>
      </c>
      <c r="B1152" s="46"/>
      <c r="C1152" s="46" t="s">
        <v>122</v>
      </c>
      <c r="D1152" s="46" t="s">
        <v>2608</v>
      </c>
      <c r="E1152" s="46" t="s">
        <v>384</v>
      </c>
      <c r="F1152" s="46" t="s">
        <v>380</v>
      </c>
      <c r="G1152" s="46" t="s">
        <v>381</v>
      </c>
      <c r="H1152" s="46" t="s">
        <v>2609</v>
      </c>
      <c r="I1152" s="46" t="s">
        <v>2609</v>
      </c>
      <c r="J1152" s="46" t="s">
        <v>382</v>
      </c>
      <c r="K1152" s="47">
        <v>445</v>
      </c>
      <c r="L1152" s="46"/>
      <c r="M1152" s="46"/>
      <c r="N1152" s="48" t="s">
        <v>2611</v>
      </c>
    </row>
    <row r="1153" spans="1:14">
      <c r="A1153" s="46" t="s">
        <v>368</v>
      </c>
      <c r="B1153" s="46"/>
      <c r="C1153" s="46" t="s">
        <v>122</v>
      </c>
      <c r="D1153" s="46" t="s">
        <v>2612</v>
      </c>
      <c r="E1153" s="46" t="s">
        <v>384</v>
      </c>
      <c r="F1153" s="46" t="s">
        <v>380</v>
      </c>
      <c r="G1153" s="46" t="s">
        <v>381</v>
      </c>
      <c r="H1153" s="46" t="s">
        <v>2613</v>
      </c>
      <c r="I1153" s="46" t="s">
        <v>2613</v>
      </c>
      <c r="J1153" s="46" t="s">
        <v>382</v>
      </c>
      <c r="K1153" s="47">
        <v>445</v>
      </c>
      <c r="L1153" s="46"/>
      <c r="M1153" s="46"/>
      <c r="N1153" s="48" t="s">
        <v>2614</v>
      </c>
    </row>
    <row r="1154" spans="1:14">
      <c r="A1154" s="46" t="s">
        <v>368</v>
      </c>
      <c r="B1154" s="46"/>
      <c r="C1154" s="46" t="s">
        <v>122</v>
      </c>
      <c r="D1154" s="46" t="s">
        <v>2612</v>
      </c>
      <c r="E1154" s="46" t="s">
        <v>384</v>
      </c>
      <c r="F1154" s="46" t="s">
        <v>380</v>
      </c>
      <c r="G1154" s="46" t="s">
        <v>381</v>
      </c>
      <c r="H1154" s="46" t="s">
        <v>2613</v>
      </c>
      <c r="I1154" s="46" t="s">
        <v>2613</v>
      </c>
      <c r="J1154" s="46" t="s">
        <v>382</v>
      </c>
      <c r="K1154" s="47">
        <v>445</v>
      </c>
      <c r="L1154" s="46"/>
      <c r="M1154" s="46"/>
      <c r="N1154" s="48" t="s">
        <v>2615</v>
      </c>
    </row>
    <row r="1155" spans="1:14">
      <c r="A1155" s="46" t="s">
        <v>368</v>
      </c>
      <c r="B1155" s="46"/>
      <c r="C1155" s="46" t="s">
        <v>122</v>
      </c>
      <c r="D1155" s="46" t="s">
        <v>2616</v>
      </c>
      <c r="E1155" s="46" t="s">
        <v>384</v>
      </c>
      <c r="F1155" s="46" t="s">
        <v>380</v>
      </c>
      <c r="G1155" s="46" t="s">
        <v>381</v>
      </c>
      <c r="H1155" s="46" t="s">
        <v>2617</v>
      </c>
      <c r="I1155" s="46" t="s">
        <v>2617</v>
      </c>
      <c r="J1155" s="46" t="s">
        <v>382</v>
      </c>
      <c r="K1155" s="47">
        <v>445</v>
      </c>
      <c r="L1155" s="46"/>
      <c r="M1155" s="46"/>
      <c r="N1155" s="48" t="s">
        <v>2618</v>
      </c>
    </row>
    <row r="1156" spans="1:14">
      <c r="A1156" s="46" t="s">
        <v>368</v>
      </c>
      <c r="B1156" s="46"/>
      <c r="C1156" s="46" t="s">
        <v>122</v>
      </c>
      <c r="D1156" s="46" t="s">
        <v>2616</v>
      </c>
      <c r="E1156" s="46" t="s">
        <v>384</v>
      </c>
      <c r="F1156" s="46" t="s">
        <v>380</v>
      </c>
      <c r="G1156" s="46" t="s">
        <v>381</v>
      </c>
      <c r="H1156" s="46" t="s">
        <v>2617</v>
      </c>
      <c r="I1156" s="46" t="s">
        <v>2617</v>
      </c>
      <c r="J1156" s="46" t="s">
        <v>382</v>
      </c>
      <c r="K1156" s="47">
        <v>445</v>
      </c>
      <c r="L1156" s="46"/>
      <c r="M1156" s="46"/>
      <c r="N1156" s="48" t="s">
        <v>2619</v>
      </c>
    </row>
    <row r="1157" spans="1:14">
      <c r="A1157" s="46" t="s">
        <v>368</v>
      </c>
      <c r="B1157" s="46"/>
      <c r="C1157" s="46" t="s">
        <v>122</v>
      </c>
      <c r="D1157" s="46" t="s">
        <v>2620</v>
      </c>
      <c r="E1157" s="46" t="s">
        <v>384</v>
      </c>
      <c r="F1157" s="46" t="s">
        <v>380</v>
      </c>
      <c r="G1157" s="46" t="s">
        <v>381</v>
      </c>
      <c r="H1157" s="46" t="s">
        <v>2621</v>
      </c>
      <c r="I1157" s="46" t="s">
        <v>2621</v>
      </c>
      <c r="J1157" s="46" t="s">
        <v>382</v>
      </c>
      <c r="K1157" s="47">
        <v>445</v>
      </c>
      <c r="L1157" s="46"/>
      <c r="M1157" s="46"/>
      <c r="N1157" s="48" t="s">
        <v>2622</v>
      </c>
    </row>
    <row r="1158" spans="1:14">
      <c r="A1158" s="46" t="s">
        <v>368</v>
      </c>
      <c r="B1158" s="46"/>
      <c r="C1158" s="46" t="s">
        <v>122</v>
      </c>
      <c r="D1158" s="46" t="s">
        <v>2620</v>
      </c>
      <c r="E1158" s="46" t="s">
        <v>384</v>
      </c>
      <c r="F1158" s="46" t="s">
        <v>380</v>
      </c>
      <c r="G1158" s="46" t="s">
        <v>381</v>
      </c>
      <c r="H1158" s="46" t="s">
        <v>2621</v>
      </c>
      <c r="I1158" s="46" t="s">
        <v>2621</v>
      </c>
      <c r="J1158" s="46" t="s">
        <v>382</v>
      </c>
      <c r="K1158" s="47">
        <v>445</v>
      </c>
      <c r="L1158" s="46"/>
      <c r="M1158" s="46"/>
      <c r="N1158" s="48" t="s">
        <v>2623</v>
      </c>
    </row>
    <row r="1159" spans="1:14">
      <c r="A1159" s="46" t="s">
        <v>368</v>
      </c>
      <c r="B1159" s="46"/>
      <c r="C1159" s="46" t="s">
        <v>122</v>
      </c>
      <c r="D1159" s="46" t="s">
        <v>2624</v>
      </c>
      <c r="E1159" s="46" t="s">
        <v>384</v>
      </c>
      <c r="F1159" s="46" t="s">
        <v>380</v>
      </c>
      <c r="G1159" s="46" t="s">
        <v>381</v>
      </c>
      <c r="H1159" s="46" t="s">
        <v>2625</v>
      </c>
      <c r="I1159" s="46" t="s">
        <v>2625</v>
      </c>
      <c r="J1159" s="46" t="s">
        <v>382</v>
      </c>
      <c r="K1159" s="47">
        <v>445</v>
      </c>
      <c r="L1159" s="46"/>
      <c r="M1159" s="46"/>
      <c r="N1159" s="48" t="s">
        <v>2626</v>
      </c>
    </row>
    <row r="1160" spans="1:14">
      <c r="A1160" s="46" t="s">
        <v>368</v>
      </c>
      <c r="B1160" s="46"/>
      <c r="C1160" s="46" t="s">
        <v>122</v>
      </c>
      <c r="D1160" s="46" t="s">
        <v>2624</v>
      </c>
      <c r="E1160" s="46" t="s">
        <v>384</v>
      </c>
      <c r="F1160" s="46" t="s">
        <v>380</v>
      </c>
      <c r="G1160" s="46" t="s">
        <v>381</v>
      </c>
      <c r="H1160" s="46" t="s">
        <v>2625</v>
      </c>
      <c r="I1160" s="46" t="s">
        <v>2625</v>
      </c>
      <c r="J1160" s="46" t="s">
        <v>382</v>
      </c>
      <c r="K1160" s="47">
        <v>445</v>
      </c>
      <c r="L1160" s="46"/>
      <c r="M1160" s="46"/>
      <c r="N1160" s="48" t="s">
        <v>2627</v>
      </c>
    </row>
    <row r="1161" spans="1:14">
      <c r="A1161" s="46" t="s">
        <v>368</v>
      </c>
      <c r="B1161" s="46"/>
      <c r="C1161" s="46" t="s">
        <v>122</v>
      </c>
      <c r="D1161" s="46" t="s">
        <v>2628</v>
      </c>
      <c r="E1161" s="46" t="s">
        <v>384</v>
      </c>
      <c r="F1161" s="46" t="s">
        <v>380</v>
      </c>
      <c r="G1161" s="46" t="s">
        <v>381</v>
      </c>
      <c r="H1161" s="46" t="s">
        <v>2629</v>
      </c>
      <c r="I1161" s="46" t="s">
        <v>2629</v>
      </c>
      <c r="J1161" s="46" t="s">
        <v>382</v>
      </c>
      <c r="K1161" s="47">
        <v>445</v>
      </c>
      <c r="L1161" s="46"/>
      <c r="M1161" s="46"/>
      <c r="N1161" s="48" t="s">
        <v>2630</v>
      </c>
    </row>
    <row r="1162" spans="1:14">
      <c r="A1162" s="46" t="s">
        <v>368</v>
      </c>
      <c r="B1162" s="46"/>
      <c r="C1162" s="46" t="s">
        <v>122</v>
      </c>
      <c r="D1162" s="46" t="s">
        <v>2628</v>
      </c>
      <c r="E1162" s="46" t="s">
        <v>384</v>
      </c>
      <c r="F1162" s="46" t="s">
        <v>380</v>
      </c>
      <c r="G1162" s="46" t="s">
        <v>381</v>
      </c>
      <c r="H1162" s="46" t="s">
        <v>2629</v>
      </c>
      <c r="I1162" s="46" t="s">
        <v>2629</v>
      </c>
      <c r="J1162" s="46" t="s">
        <v>382</v>
      </c>
      <c r="K1162" s="47">
        <v>445</v>
      </c>
      <c r="L1162" s="46"/>
      <c r="M1162" s="46"/>
      <c r="N1162" s="48" t="s">
        <v>2631</v>
      </c>
    </row>
    <row r="1163" spans="1:14">
      <c r="A1163" s="46" t="s">
        <v>368</v>
      </c>
      <c r="B1163" s="46"/>
      <c r="C1163" s="46" t="s">
        <v>122</v>
      </c>
      <c r="D1163" s="46" t="s">
        <v>2632</v>
      </c>
      <c r="E1163" s="46" t="s">
        <v>384</v>
      </c>
      <c r="F1163" s="46" t="s">
        <v>380</v>
      </c>
      <c r="G1163" s="46" t="s">
        <v>381</v>
      </c>
      <c r="H1163" s="46" t="s">
        <v>2633</v>
      </c>
      <c r="I1163" s="46" t="s">
        <v>2633</v>
      </c>
      <c r="J1163" s="46" t="s">
        <v>382</v>
      </c>
      <c r="K1163" s="47">
        <v>445</v>
      </c>
      <c r="L1163" s="46"/>
      <c r="M1163" s="46"/>
      <c r="N1163" s="48" t="s">
        <v>2634</v>
      </c>
    </row>
    <row r="1164" spans="1:14">
      <c r="A1164" s="46" t="s">
        <v>368</v>
      </c>
      <c r="B1164" s="46"/>
      <c r="C1164" s="46" t="s">
        <v>122</v>
      </c>
      <c r="D1164" s="46" t="s">
        <v>2632</v>
      </c>
      <c r="E1164" s="46" t="s">
        <v>384</v>
      </c>
      <c r="F1164" s="46" t="s">
        <v>380</v>
      </c>
      <c r="G1164" s="46" t="s">
        <v>381</v>
      </c>
      <c r="H1164" s="46" t="s">
        <v>2633</v>
      </c>
      <c r="I1164" s="46" t="s">
        <v>2633</v>
      </c>
      <c r="J1164" s="46" t="s">
        <v>382</v>
      </c>
      <c r="K1164" s="47">
        <v>445</v>
      </c>
      <c r="L1164" s="46"/>
      <c r="M1164" s="46"/>
      <c r="N1164" s="48" t="s">
        <v>2635</v>
      </c>
    </row>
    <row r="1165" spans="1:14">
      <c r="A1165" s="46" t="s">
        <v>368</v>
      </c>
      <c r="B1165" s="46"/>
      <c r="C1165" s="46" t="s">
        <v>122</v>
      </c>
      <c r="D1165" s="46" t="s">
        <v>2636</v>
      </c>
      <c r="E1165" s="46" t="s">
        <v>384</v>
      </c>
      <c r="F1165" s="46" t="s">
        <v>380</v>
      </c>
      <c r="G1165" s="46" t="s">
        <v>381</v>
      </c>
      <c r="H1165" s="46" t="s">
        <v>2637</v>
      </c>
      <c r="I1165" s="46" t="s">
        <v>2637</v>
      </c>
      <c r="J1165" s="46" t="s">
        <v>382</v>
      </c>
      <c r="K1165" s="47">
        <v>445</v>
      </c>
      <c r="L1165" s="46"/>
      <c r="M1165" s="46"/>
      <c r="N1165" s="48" t="s">
        <v>2638</v>
      </c>
    </row>
    <row r="1166" spans="1:14">
      <c r="A1166" s="46" t="s">
        <v>368</v>
      </c>
      <c r="B1166" s="46"/>
      <c r="C1166" s="46" t="s">
        <v>122</v>
      </c>
      <c r="D1166" s="46" t="s">
        <v>2636</v>
      </c>
      <c r="E1166" s="46" t="s">
        <v>384</v>
      </c>
      <c r="F1166" s="46" t="s">
        <v>380</v>
      </c>
      <c r="G1166" s="46" t="s">
        <v>381</v>
      </c>
      <c r="H1166" s="46" t="s">
        <v>2637</v>
      </c>
      <c r="I1166" s="46" t="s">
        <v>2637</v>
      </c>
      <c r="J1166" s="46" t="s">
        <v>382</v>
      </c>
      <c r="K1166" s="47">
        <v>445</v>
      </c>
      <c r="L1166" s="46"/>
      <c r="M1166" s="46"/>
      <c r="N1166" s="48" t="s">
        <v>2639</v>
      </c>
    </row>
    <row r="1167" spans="1:14">
      <c r="A1167" s="46" t="s">
        <v>368</v>
      </c>
      <c r="B1167" s="46"/>
      <c r="C1167" s="46" t="s">
        <v>122</v>
      </c>
      <c r="D1167" s="46" t="s">
        <v>2640</v>
      </c>
      <c r="E1167" s="46" t="s">
        <v>384</v>
      </c>
      <c r="F1167" s="46" t="s">
        <v>380</v>
      </c>
      <c r="G1167" s="46" t="s">
        <v>381</v>
      </c>
      <c r="H1167" s="46" t="s">
        <v>2641</v>
      </c>
      <c r="I1167" s="46" t="s">
        <v>2641</v>
      </c>
      <c r="J1167" s="46" t="s">
        <v>382</v>
      </c>
      <c r="K1167" s="47">
        <v>445</v>
      </c>
      <c r="L1167" s="46"/>
      <c r="M1167" s="46"/>
      <c r="N1167" s="48" t="s">
        <v>2642</v>
      </c>
    </row>
    <row r="1168" spans="1:14">
      <c r="A1168" s="46" t="s">
        <v>368</v>
      </c>
      <c r="B1168" s="46"/>
      <c r="C1168" s="46" t="s">
        <v>122</v>
      </c>
      <c r="D1168" s="46" t="s">
        <v>2640</v>
      </c>
      <c r="E1168" s="46" t="s">
        <v>384</v>
      </c>
      <c r="F1168" s="46" t="s">
        <v>380</v>
      </c>
      <c r="G1168" s="46" t="s">
        <v>381</v>
      </c>
      <c r="H1168" s="46" t="s">
        <v>2641</v>
      </c>
      <c r="I1168" s="46" t="s">
        <v>2641</v>
      </c>
      <c r="J1168" s="46" t="s">
        <v>382</v>
      </c>
      <c r="K1168" s="47">
        <v>445</v>
      </c>
      <c r="L1168" s="46"/>
      <c r="M1168" s="46"/>
      <c r="N1168" s="48" t="s">
        <v>2643</v>
      </c>
    </row>
    <row r="1169" spans="1:14">
      <c r="A1169" s="46" t="s">
        <v>368</v>
      </c>
      <c r="B1169" s="46"/>
      <c r="C1169" s="46" t="s">
        <v>122</v>
      </c>
      <c r="D1169" s="46" t="s">
        <v>2644</v>
      </c>
      <c r="E1169" s="46" t="s">
        <v>384</v>
      </c>
      <c r="F1169" s="46" t="s">
        <v>380</v>
      </c>
      <c r="G1169" s="46" t="s">
        <v>381</v>
      </c>
      <c r="H1169" s="46" t="s">
        <v>2645</v>
      </c>
      <c r="I1169" s="46" t="s">
        <v>2645</v>
      </c>
      <c r="J1169" s="46" t="s">
        <v>382</v>
      </c>
      <c r="K1169" s="47">
        <v>445</v>
      </c>
      <c r="L1169" s="46"/>
      <c r="M1169" s="46"/>
      <c r="N1169" s="48" t="s">
        <v>2646</v>
      </c>
    </row>
    <row r="1170" spans="1:14">
      <c r="A1170" s="46" t="s">
        <v>368</v>
      </c>
      <c r="B1170" s="46"/>
      <c r="C1170" s="46" t="s">
        <v>122</v>
      </c>
      <c r="D1170" s="46" t="s">
        <v>2644</v>
      </c>
      <c r="E1170" s="46" t="s">
        <v>384</v>
      </c>
      <c r="F1170" s="46" t="s">
        <v>380</v>
      </c>
      <c r="G1170" s="46" t="s">
        <v>381</v>
      </c>
      <c r="H1170" s="46" t="s">
        <v>2645</v>
      </c>
      <c r="I1170" s="46" t="s">
        <v>2645</v>
      </c>
      <c r="J1170" s="46" t="s">
        <v>382</v>
      </c>
      <c r="K1170" s="47">
        <v>445</v>
      </c>
      <c r="L1170" s="46"/>
      <c r="M1170" s="46"/>
      <c r="N1170" s="48" t="s">
        <v>2647</v>
      </c>
    </row>
    <row r="1171" spans="1:14">
      <c r="A1171" s="46" t="s">
        <v>368</v>
      </c>
      <c r="B1171" s="46"/>
      <c r="C1171" s="46" t="s">
        <v>122</v>
      </c>
      <c r="D1171" s="46" t="s">
        <v>2648</v>
      </c>
      <c r="E1171" s="46" t="s">
        <v>384</v>
      </c>
      <c r="F1171" s="46" t="s">
        <v>380</v>
      </c>
      <c r="G1171" s="46" t="s">
        <v>381</v>
      </c>
      <c r="H1171" s="46" t="s">
        <v>2649</v>
      </c>
      <c r="I1171" s="46" t="s">
        <v>2649</v>
      </c>
      <c r="J1171" s="46" t="s">
        <v>382</v>
      </c>
      <c r="K1171" s="47">
        <v>445</v>
      </c>
      <c r="L1171" s="46"/>
      <c r="M1171" s="46"/>
      <c r="N1171" s="48" t="s">
        <v>2650</v>
      </c>
    </row>
    <row r="1172" spans="1:14">
      <c r="A1172" s="46" t="s">
        <v>368</v>
      </c>
      <c r="B1172" s="46"/>
      <c r="C1172" s="46" t="s">
        <v>122</v>
      </c>
      <c r="D1172" s="46" t="s">
        <v>2648</v>
      </c>
      <c r="E1172" s="46" t="s">
        <v>384</v>
      </c>
      <c r="F1172" s="46" t="s">
        <v>380</v>
      </c>
      <c r="G1172" s="46" t="s">
        <v>381</v>
      </c>
      <c r="H1172" s="46" t="s">
        <v>2649</v>
      </c>
      <c r="I1172" s="46" t="s">
        <v>2649</v>
      </c>
      <c r="J1172" s="46" t="s">
        <v>382</v>
      </c>
      <c r="K1172" s="47">
        <v>445</v>
      </c>
      <c r="L1172" s="46"/>
      <c r="M1172" s="46"/>
      <c r="N1172" s="48" t="s">
        <v>2651</v>
      </c>
    </row>
    <row r="1173" spans="1:14">
      <c r="A1173" s="46" t="s">
        <v>368</v>
      </c>
      <c r="B1173" s="46"/>
      <c r="C1173" s="46" t="s">
        <v>122</v>
      </c>
      <c r="D1173" s="46" t="s">
        <v>2652</v>
      </c>
      <c r="E1173" s="46" t="s">
        <v>384</v>
      </c>
      <c r="F1173" s="46" t="s">
        <v>380</v>
      </c>
      <c r="G1173" s="46" t="s">
        <v>381</v>
      </c>
      <c r="H1173" s="46" t="s">
        <v>2653</v>
      </c>
      <c r="I1173" s="46" t="s">
        <v>2653</v>
      </c>
      <c r="J1173" s="46" t="s">
        <v>382</v>
      </c>
      <c r="K1173" s="47">
        <v>445</v>
      </c>
      <c r="L1173" s="46"/>
      <c r="M1173" s="46"/>
      <c r="N1173" s="48" t="s">
        <v>2654</v>
      </c>
    </row>
    <row r="1174" spans="1:14">
      <c r="A1174" s="46" t="s">
        <v>368</v>
      </c>
      <c r="B1174" s="46"/>
      <c r="C1174" s="46" t="s">
        <v>122</v>
      </c>
      <c r="D1174" s="46" t="s">
        <v>2652</v>
      </c>
      <c r="E1174" s="46" t="s">
        <v>384</v>
      </c>
      <c r="F1174" s="46" t="s">
        <v>380</v>
      </c>
      <c r="G1174" s="46" t="s">
        <v>381</v>
      </c>
      <c r="H1174" s="46" t="s">
        <v>2653</v>
      </c>
      <c r="I1174" s="46" t="s">
        <v>2653</v>
      </c>
      <c r="J1174" s="46" t="s">
        <v>382</v>
      </c>
      <c r="K1174" s="47">
        <v>445</v>
      </c>
      <c r="L1174" s="46"/>
      <c r="M1174" s="46"/>
      <c r="N1174" s="48" t="s">
        <v>2655</v>
      </c>
    </row>
    <row r="1175" spans="1:14">
      <c r="A1175" s="46" t="s">
        <v>368</v>
      </c>
      <c r="B1175" s="46"/>
      <c r="C1175" s="46" t="s">
        <v>122</v>
      </c>
      <c r="D1175" s="46" t="s">
        <v>2656</v>
      </c>
      <c r="E1175" s="46" t="s">
        <v>384</v>
      </c>
      <c r="F1175" s="46" t="s">
        <v>380</v>
      </c>
      <c r="G1175" s="46" t="s">
        <v>381</v>
      </c>
      <c r="H1175" s="46" t="s">
        <v>2657</v>
      </c>
      <c r="I1175" s="46" t="s">
        <v>2657</v>
      </c>
      <c r="J1175" s="46" t="s">
        <v>382</v>
      </c>
      <c r="K1175" s="47">
        <v>445</v>
      </c>
      <c r="L1175" s="46"/>
      <c r="M1175" s="46"/>
      <c r="N1175" s="48" t="s">
        <v>2658</v>
      </c>
    </row>
    <row r="1176" spans="1:14">
      <c r="A1176" s="46" t="s">
        <v>368</v>
      </c>
      <c r="B1176" s="46"/>
      <c r="C1176" s="46" t="s">
        <v>122</v>
      </c>
      <c r="D1176" s="46" t="s">
        <v>2656</v>
      </c>
      <c r="E1176" s="46" t="s">
        <v>384</v>
      </c>
      <c r="F1176" s="46" t="s">
        <v>380</v>
      </c>
      <c r="G1176" s="46" t="s">
        <v>381</v>
      </c>
      <c r="H1176" s="46" t="s">
        <v>2657</v>
      </c>
      <c r="I1176" s="46" t="s">
        <v>2657</v>
      </c>
      <c r="J1176" s="46" t="s">
        <v>382</v>
      </c>
      <c r="K1176" s="47">
        <v>445</v>
      </c>
      <c r="L1176" s="46"/>
      <c r="M1176" s="46"/>
      <c r="N1176" s="48" t="s">
        <v>2659</v>
      </c>
    </row>
    <row r="1177" spans="1:14">
      <c r="A1177" s="46" t="s">
        <v>368</v>
      </c>
      <c r="B1177" s="46"/>
      <c r="C1177" s="46" t="s">
        <v>122</v>
      </c>
      <c r="D1177" s="46" t="s">
        <v>2660</v>
      </c>
      <c r="E1177" s="46" t="s">
        <v>384</v>
      </c>
      <c r="F1177" s="46" t="s">
        <v>380</v>
      </c>
      <c r="G1177" s="46" t="s">
        <v>381</v>
      </c>
      <c r="H1177" s="46" t="s">
        <v>2661</v>
      </c>
      <c r="I1177" s="46" t="s">
        <v>2661</v>
      </c>
      <c r="J1177" s="46" t="s">
        <v>382</v>
      </c>
      <c r="K1177" s="47">
        <v>445</v>
      </c>
      <c r="L1177" s="46"/>
      <c r="M1177" s="46"/>
      <c r="N1177" s="48" t="s">
        <v>2662</v>
      </c>
    </row>
    <row r="1178" spans="1:14">
      <c r="A1178" s="46" t="s">
        <v>368</v>
      </c>
      <c r="B1178" s="46"/>
      <c r="C1178" s="46" t="s">
        <v>122</v>
      </c>
      <c r="D1178" s="46" t="s">
        <v>2660</v>
      </c>
      <c r="E1178" s="46" t="s">
        <v>384</v>
      </c>
      <c r="F1178" s="46" t="s">
        <v>380</v>
      </c>
      <c r="G1178" s="46" t="s">
        <v>381</v>
      </c>
      <c r="H1178" s="46" t="s">
        <v>2661</v>
      </c>
      <c r="I1178" s="46" t="s">
        <v>2661</v>
      </c>
      <c r="J1178" s="46" t="s">
        <v>382</v>
      </c>
      <c r="K1178" s="47">
        <v>445</v>
      </c>
      <c r="L1178" s="46"/>
      <c r="M1178" s="46"/>
      <c r="N1178" s="48" t="s">
        <v>2663</v>
      </c>
    </row>
    <row r="1179" spans="1:14">
      <c r="A1179" s="46" t="s">
        <v>368</v>
      </c>
      <c r="B1179" s="46"/>
      <c r="C1179" s="46" t="s">
        <v>122</v>
      </c>
      <c r="D1179" s="46" t="s">
        <v>2664</v>
      </c>
      <c r="E1179" s="46" t="s">
        <v>384</v>
      </c>
      <c r="F1179" s="46" t="s">
        <v>380</v>
      </c>
      <c r="G1179" s="46" t="s">
        <v>381</v>
      </c>
      <c r="H1179" s="46" t="s">
        <v>2665</v>
      </c>
      <c r="I1179" s="46" t="s">
        <v>2665</v>
      </c>
      <c r="J1179" s="46" t="s">
        <v>382</v>
      </c>
      <c r="K1179" s="47">
        <v>445</v>
      </c>
      <c r="L1179" s="46"/>
      <c r="M1179" s="46"/>
      <c r="N1179" s="48" t="s">
        <v>2666</v>
      </c>
    </row>
    <row r="1180" spans="1:14">
      <c r="A1180" s="46" t="s">
        <v>368</v>
      </c>
      <c r="B1180" s="46"/>
      <c r="C1180" s="46" t="s">
        <v>122</v>
      </c>
      <c r="D1180" s="46" t="s">
        <v>2664</v>
      </c>
      <c r="E1180" s="46" t="s">
        <v>384</v>
      </c>
      <c r="F1180" s="46" t="s">
        <v>380</v>
      </c>
      <c r="G1180" s="46" t="s">
        <v>381</v>
      </c>
      <c r="H1180" s="46" t="s">
        <v>2665</v>
      </c>
      <c r="I1180" s="46" t="s">
        <v>2665</v>
      </c>
      <c r="J1180" s="46" t="s">
        <v>382</v>
      </c>
      <c r="K1180" s="47">
        <v>445</v>
      </c>
      <c r="L1180" s="46"/>
      <c r="M1180" s="46"/>
      <c r="N1180" s="48" t="s">
        <v>2667</v>
      </c>
    </row>
    <row r="1181" spans="1:14">
      <c r="A1181" s="46" t="s">
        <v>368</v>
      </c>
      <c r="B1181" s="46"/>
      <c r="C1181" s="46" t="s">
        <v>122</v>
      </c>
      <c r="D1181" s="46" t="s">
        <v>2668</v>
      </c>
      <c r="E1181" s="46" t="s">
        <v>384</v>
      </c>
      <c r="F1181" s="46" t="s">
        <v>380</v>
      </c>
      <c r="G1181" s="46" t="s">
        <v>381</v>
      </c>
      <c r="H1181" s="46" t="s">
        <v>2669</v>
      </c>
      <c r="I1181" s="46" t="s">
        <v>2669</v>
      </c>
      <c r="J1181" s="46" t="s">
        <v>382</v>
      </c>
      <c r="K1181" s="47">
        <v>445</v>
      </c>
      <c r="L1181" s="46"/>
      <c r="M1181" s="46"/>
      <c r="N1181" s="48" t="s">
        <v>2670</v>
      </c>
    </row>
    <row r="1182" spans="1:14">
      <c r="A1182" s="46" t="s">
        <v>368</v>
      </c>
      <c r="B1182" s="46"/>
      <c r="C1182" s="46" t="s">
        <v>122</v>
      </c>
      <c r="D1182" s="46" t="s">
        <v>2668</v>
      </c>
      <c r="E1182" s="46" t="s">
        <v>384</v>
      </c>
      <c r="F1182" s="46" t="s">
        <v>380</v>
      </c>
      <c r="G1182" s="46" t="s">
        <v>381</v>
      </c>
      <c r="H1182" s="46" t="s">
        <v>2669</v>
      </c>
      <c r="I1182" s="46" t="s">
        <v>2669</v>
      </c>
      <c r="J1182" s="46" t="s">
        <v>382</v>
      </c>
      <c r="K1182" s="47">
        <v>445</v>
      </c>
      <c r="L1182" s="46"/>
      <c r="M1182" s="46"/>
      <c r="N1182" s="48" t="s">
        <v>2671</v>
      </c>
    </row>
    <row r="1183" spans="1:14">
      <c r="A1183" s="46" t="s">
        <v>368</v>
      </c>
      <c r="B1183" s="46"/>
      <c r="C1183" s="46" t="s">
        <v>122</v>
      </c>
      <c r="D1183" s="46" t="s">
        <v>2672</v>
      </c>
      <c r="E1183" s="46" t="s">
        <v>384</v>
      </c>
      <c r="F1183" s="46" t="s">
        <v>380</v>
      </c>
      <c r="G1183" s="46" t="s">
        <v>381</v>
      </c>
      <c r="H1183" s="46" t="s">
        <v>2673</v>
      </c>
      <c r="I1183" s="46" t="s">
        <v>2673</v>
      </c>
      <c r="J1183" s="46" t="s">
        <v>382</v>
      </c>
      <c r="K1183" s="47">
        <v>445</v>
      </c>
      <c r="L1183" s="46"/>
      <c r="M1183" s="46"/>
      <c r="N1183" s="48" t="s">
        <v>2674</v>
      </c>
    </row>
    <row r="1184" spans="1:14">
      <c r="A1184" s="46" t="s">
        <v>368</v>
      </c>
      <c r="B1184" s="46"/>
      <c r="C1184" s="46" t="s">
        <v>122</v>
      </c>
      <c r="D1184" s="46" t="s">
        <v>2672</v>
      </c>
      <c r="E1184" s="46" t="s">
        <v>384</v>
      </c>
      <c r="F1184" s="46" t="s">
        <v>380</v>
      </c>
      <c r="G1184" s="46" t="s">
        <v>381</v>
      </c>
      <c r="H1184" s="46" t="s">
        <v>2673</v>
      </c>
      <c r="I1184" s="46" t="s">
        <v>2673</v>
      </c>
      <c r="J1184" s="46" t="s">
        <v>382</v>
      </c>
      <c r="K1184" s="47">
        <v>445</v>
      </c>
      <c r="L1184" s="46"/>
      <c r="M1184" s="46"/>
      <c r="N1184" s="48" t="s">
        <v>2675</v>
      </c>
    </row>
    <row r="1185" spans="1:14">
      <c r="A1185" s="46" t="s">
        <v>368</v>
      </c>
      <c r="B1185" s="46"/>
      <c r="C1185" s="46" t="s">
        <v>122</v>
      </c>
      <c r="D1185" s="46" t="s">
        <v>2676</v>
      </c>
      <c r="E1185" s="46" t="s">
        <v>384</v>
      </c>
      <c r="F1185" s="46" t="s">
        <v>380</v>
      </c>
      <c r="G1185" s="46" t="s">
        <v>381</v>
      </c>
      <c r="H1185" s="46" t="s">
        <v>2677</v>
      </c>
      <c r="I1185" s="46" t="s">
        <v>2677</v>
      </c>
      <c r="J1185" s="46" t="s">
        <v>382</v>
      </c>
      <c r="K1185" s="47">
        <v>445</v>
      </c>
      <c r="L1185" s="46"/>
      <c r="M1185" s="46"/>
      <c r="N1185" s="48" t="s">
        <v>2678</v>
      </c>
    </row>
    <row r="1186" spans="1:14">
      <c r="A1186" s="46" t="s">
        <v>368</v>
      </c>
      <c r="B1186" s="46"/>
      <c r="C1186" s="46" t="s">
        <v>122</v>
      </c>
      <c r="D1186" s="46" t="s">
        <v>2676</v>
      </c>
      <c r="E1186" s="46" t="s">
        <v>384</v>
      </c>
      <c r="F1186" s="46" t="s">
        <v>380</v>
      </c>
      <c r="G1186" s="46" t="s">
        <v>381</v>
      </c>
      <c r="H1186" s="46" t="s">
        <v>2677</v>
      </c>
      <c r="I1186" s="46" t="s">
        <v>2677</v>
      </c>
      <c r="J1186" s="46" t="s">
        <v>382</v>
      </c>
      <c r="K1186" s="47">
        <v>445</v>
      </c>
      <c r="L1186" s="46"/>
      <c r="M1186" s="46"/>
      <c r="N1186" s="48" t="s">
        <v>2679</v>
      </c>
    </row>
    <row r="1187" spans="1:14">
      <c r="A1187" s="46" t="s">
        <v>368</v>
      </c>
      <c r="B1187" s="46"/>
      <c r="C1187" s="46" t="s">
        <v>122</v>
      </c>
      <c r="D1187" s="46" t="s">
        <v>2680</v>
      </c>
      <c r="E1187" s="46" t="s">
        <v>384</v>
      </c>
      <c r="F1187" s="46" t="s">
        <v>380</v>
      </c>
      <c r="G1187" s="46" t="s">
        <v>381</v>
      </c>
      <c r="H1187" s="46" t="s">
        <v>2681</v>
      </c>
      <c r="I1187" s="46" t="s">
        <v>2681</v>
      </c>
      <c r="J1187" s="46" t="s">
        <v>382</v>
      </c>
      <c r="K1187" s="47">
        <v>445</v>
      </c>
      <c r="L1187" s="46"/>
      <c r="M1187" s="46"/>
      <c r="N1187" s="48" t="s">
        <v>2682</v>
      </c>
    </row>
    <row r="1188" spans="1:14">
      <c r="A1188" s="46" t="s">
        <v>368</v>
      </c>
      <c r="B1188" s="46"/>
      <c r="C1188" s="46" t="s">
        <v>122</v>
      </c>
      <c r="D1188" s="46" t="s">
        <v>2680</v>
      </c>
      <c r="E1188" s="46" t="s">
        <v>384</v>
      </c>
      <c r="F1188" s="46" t="s">
        <v>380</v>
      </c>
      <c r="G1188" s="46" t="s">
        <v>381</v>
      </c>
      <c r="H1188" s="46" t="s">
        <v>2681</v>
      </c>
      <c r="I1188" s="46" t="s">
        <v>2681</v>
      </c>
      <c r="J1188" s="46" t="s">
        <v>382</v>
      </c>
      <c r="K1188" s="47">
        <v>445</v>
      </c>
      <c r="L1188" s="46"/>
      <c r="M1188" s="46"/>
      <c r="N1188" s="48" t="s">
        <v>2683</v>
      </c>
    </row>
    <row r="1189" spans="1:14">
      <c r="A1189" s="46" t="s">
        <v>368</v>
      </c>
      <c r="B1189" s="46"/>
      <c r="C1189" s="46" t="s">
        <v>122</v>
      </c>
      <c r="D1189" s="46" t="s">
        <v>2684</v>
      </c>
      <c r="E1189" s="46" t="s">
        <v>384</v>
      </c>
      <c r="F1189" s="46" t="s">
        <v>380</v>
      </c>
      <c r="G1189" s="46" t="s">
        <v>381</v>
      </c>
      <c r="H1189" s="46" t="s">
        <v>2685</v>
      </c>
      <c r="I1189" s="46" t="s">
        <v>2685</v>
      </c>
      <c r="J1189" s="46" t="s">
        <v>382</v>
      </c>
      <c r="K1189" s="47">
        <v>445</v>
      </c>
      <c r="L1189" s="46"/>
      <c r="M1189" s="46"/>
      <c r="N1189" s="48" t="s">
        <v>2686</v>
      </c>
    </row>
    <row r="1190" spans="1:14">
      <c r="A1190" s="46" t="s">
        <v>368</v>
      </c>
      <c r="B1190" s="46"/>
      <c r="C1190" s="46" t="s">
        <v>122</v>
      </c>
      <c r="D1190" s="46" t="s">
        <v>2684</v>
      </c>
      <c r="E1190" s="46" t="s">
        <v>384</v>
      </c>
      <c r="F1190" s="46" t="s">
        <v>380</v>
      </c>
      <c r="G1190" s="46" t="s">
        <v>381</v>
      </c>
      <c r="H1190" s="46" t="s">
        <v>2685</v>
      </c>
      <c r="I1190" s="46" t="s">
        <v>2685</v>
      </c>
      <c r="J1190" s="46" t="s">
        <v>382</v>
      </c>
      <c r="K1190" s="47">
        <v>445</v>
      </c>
      <c r="L1190" s="46"/>
      <c r="M1190" s="46"/>
      <c r="N1190" s="48" t="s">
        <v>2687</v>
      </c>
    </row>
    <row r="1191" spans="1:14">
      <c r="A1191" s="46" t="s">
        <v>368</v>
      </c>
      <c r="B1191" s="46"/>
      <c r="C1191" s="46" t="s">
        <v>122</v>
      </c>
      <c r="D1191" s="46" t="s">
        <v>2688</v>
      </c>
      <c r="E1191" s="46" t="s">
        <v>384</v>
      </c>
      <c r="F1191" s="46" t="s">
        <v>380</v>
      </c>
      <c r="G1191" s="46" t="s">
        <v>381</v>
      </c>
      <c r="H1191" s="46" t="s">
        <v>2689</v>
      </c>
      <c r="I1191" s="46" t="s">
        <v>2689</v>
      </c>
      <c r="J1191" s="46" t="s">
        <v>382</v>
      </c>
      <c r="K1191" s="47">
        <v>445</v>
      </c>
      <c r="L1191" s="46"/>
      <c r="M1191" s="46"/>
      <c r="N1191" s="48" t="s">
        <v>2690</v>
      </c>
    </row>
    <row r="1192" spans="1:14">
      <c r="A1192" s="46" t="s">
        <v>368</v>
      </c>
      <c r="B1192" s="46"/>
      <c r="C1192" s="46" t="s">
        <v>122</v>
      </c>
      <c r="D1192" s="46" t="s">
        <v>2688</v>
      </c>
      <c r="E1192" s="46" t="s">
        <v>384</v>
      </c>
      <c r="F1192" s="46" t="s">
        <v>380</v>
      </c>
      <c r="G1192" s="46" t="s">
        <v>381</v>
      </c>
      <c r="H1192" s="46" t="s">
        <v>2689</v>
      </c>
      <c r="I1192" s="46" t="s">
        <v>2689</v>
      </c>
      <c r="J1192" s="46" t="s">
        <v>382</v>
      </c>
      <c r="K1192" s="47">
        <v>445</v>
      </c>
      <c r="L1192" s="46"/>
      <c r="M1192" s="46"/>
      <c r="N1192" s="48" t="s">
        <v>2691</v>
      </c>
    </row>
    <row r="1193" spans="1:14">
      <c r="A1193" s="46" t="s">
        <v>368</v>
      </c>
      <c r="B1193" s="46"/>
      <c r="C1193" s="46" t="s">
        <v>122</v>
      </c>
      <c r="D1193" s="46" t="s">
        <v>2692</v>
      </c>
      <c r="E1193" s="46" t="s">
        <v>384</v>
      </c>
      <c r="F1193" s="46" t="s">
        <v>380</v>
      </c>
      <c r="G1193" s="46" t="s">
        <v>381</v>
      </c>
      <c r="H1193" s="46" t="s">
        <v>2693</v>
      </c>
      <c r="I1193" s="46" t="s">
        <v>2693</v>
      </c>
      <c r="J1193" s="46" t="s">
        <v>382</v>
      </c>
      <c r="K1193" s="47">
        <v>445</v>
      </c>
      <c r="L1193" s="46"/>
      <c r="M1193" s="46"/>
      <c r="N1193" s="48" t="s">
        <v>2694</v>
      </c>
    </row>
    <row r="1194" spans="1:14">
      <c r="A1194" s="46" t="s">
        <v>368</v>
      </c>
      <c r="B1194" s="46"/>
      <c r="C1194" s="46" t="s">
        <v>122</v>
      </c>
      <c r="D1194" s="46" t="s">
        <v>2692</v>
      </c>
      <c r="E1194" s="46" t="s">
        <v>384</v>
      </c>
      <c r="F1194" s="46" t="s">
        <v>380</v>
      </c>
      <c r="G1194" s="46" t="s">
        <v>381</v>
      </c>
      <c r="H1194" s="46" t="s">
        <v>2693</v>
      </c>
      <c r="I1194" s="46" t="s">
        <v>2693</v>
      </c>
      <c r="J1194" s="46" t="s">
        <v>382</v>
      </c>
      <c r="K1194" s="47">
        <v>445</v>
      </c>
      <c r="L1194" s="46"/>
      <c r="M1194" s="46"/>
      <c r="N1194" s="48" t="s">
        <v>2695</v>
      </c>
    </row>
    <row r="1195" spans="1:14">
      <c r="A1195" s="46" t="s">
        <v>368</v>
      </c>
      <c r="B1195" s="46"/>
      <c r="C1195" s="46" t="s">
        <v>122</v>
      </c>
      <c r="D1195" s="46" t="s">
        <v>2696</v>
      </c>
      <c r="E1195" s="46" t="s">
        <v>384</v>
      </c>
      <c r="F1195" s="46" t="s">
        <v>380</v>
      </c>
      <c r="G1195" s="46" t="s">
        <v>381</v>
      </c>
      <c r="H1195" s="46" t="s">
        <v>2697</v>
      </c>
      <c r="I1195" s="46" t="s">
        <v>2697</v>
      </c>
      <c r="J1195" s="46" t="s">
        <v>382</v>
      </c>
      <c r="K1195" s="47">
        <v>445</v>
      </c>
      <c r="L1195" s="46"/>
      <c r="M1195" s="46"/>
      <c r="N1195" s="48" t="s">
        <v>2698</v>
      </c>
    </row>
    <row r="1196" spans="1:14">
      <c r="A1196" s="46" t="s">
        <v>368</v>
      </c>
      <c r="B1196" s="46"/>
      <c r="C1196" s="46" t="s">
        <v>122</v>
      </c>
      <c r="D1196" s="46" t="s">
        <v>2696</v>
      </c>
      <c r="E1196" s="46" t="s">
        <v>384</v>
      </c>
      <c r="F1196" s="46" t="s">
        <v>380</v>
      </c>
      <c r="G1196" s="46" t="s">
        <v>381</v>
      </c>
      <c r="H1196" s="46" t="s">
        <v>2697</v>
      </c>
      <c r="I1196" s="46" t="s">
        <v>2697</v>
      </c>
      <c r="J1196" s="46" t="s">
        <v>382</v>
      </c>
      <c r="K1196" s="47">
        <v>445</v>
      </c>
      <c r="L1196" s="46"/>
      <c r="M1196" s="46"/>
      <c r="N1196" s="48" t="s">
        <v>2699</v>
      </c>
    </row>
    <row r="1197" spans="1:14">
      <c r="A1197" s="46" t="s">
        <v>368</v>
      </c>
      <c r="B1197" s="46"/>
      <c r="C1197" s="46" t="s">
        <v>122</v>
      </c>
      <c r="D1197" s="46" t="s">
        <v>2700</v>
      </c>
      <c r="E1197" s="46" t="s">
        <v>384</v>
      </c>
      <c r="F1197" s="46" t="s">
        <v>380</v>
      </c>
      <c r="G1197" s="46" t="s">
        <v>381</v>
      </c>
      <c r="H1197" s="46" t="s">
        <v>2701</v>
      </c>
      <c r="I1197" s="46" t="s">
        <v>2701</v>
      </c>
      <c r="J1197" s="46" t="s">
        <v>382</v>
      </c>
      <c r="K1197" s="47">
        <v>445</v>
      </c>
      <c r="L1197" s="46"/>
      <c r="M1197" s="46"/>
      <c r="N1197" s="48" t="s">
        <v>2702</v>
      </c>
    </row>
    <row r="1198" spans="1:14">
      <c r="A1198" s="46" t="s">
        <v>368</v>
      </c>
      <c r="B1198" s="46"/>
      <c r="C1198" s="46" t="s">
        <v>122</v>
      </c>
      <c r="D1198" s="46" t="s">
        <v>2700</v>
      </c>
      <c r="E1198" s="46" t="s">
        <v>384</v>
      </c>
      <c r="F1198" s="46" t="s">
        <v>380</v>
      </c>
      <c r="G1198" s="46" t="s">
        <v>381</v>
      </c>
      <c r="H1198" s="46" t="s">
        <v>2701</v>
      </c>
      <c r="I1198" s="46" t="s">
        <v>2701</v>
      </c>
      <c r="J1198" s="46" t="s">
        <v>382</v>
      </c>
      <c r="K1198" s="47">
        <v>445</v>
      </c>
      <c r="L1198" s="46"/>
      <c r="M1198" s="46"/>
      <c r="N1198" s="48" t="s">
        <v>2703</v>
      </c>
    </row>
    <row r="1199" spans="1:14">
      <c r="A1199" s="46" t="s">
        <v>368</v>
      </c>
      <c r="B1199" s="46"/>
      <c r="C1199" s="46" t="s">
        <v>122</v>
      </c>
      <c r="D1199" s="46" t="s">
        <v>2704</v>
      </c>
      <c r="E1199" s="46" t="s">
        <v>384</v>
      </c>
      <c r="F1199" s="46" t="s">
        <v>380</v>
      </c>
      <c r="G1199" s="46" t="s">
        <v>381</v>
      </c>
      <c r="H1199" s="46" t="s">
        <v>2705</v>
      </c>
      <c r="I1199" s="46" t="s">
        <v>2705</v>
      </c>
      <c r="J1199" s="46" t="s">
        <v>382</v>
      </c>
      <c r="K1199" s="47">
        <v>445</v>
      </c>
      <c r="L1199" s="46"/>
      <c r="M1199" s="46"/>
      <c r="N1199" s="48" t="s">
        <v>2706</v>
      </c>
    </row>
    <row r="1200" spans="1:14">
      <c r="A1200" s="46" t="s">
        <v>368</v>
      </c>
      <c r="B1200" s="46"/>
      <c r="C1200" s="46" t="s">
        <v>122</v>
      </c>
      <c r="D1200" s="46" t="s">
        <v>2704</v>
      </c>
      <c r="E1200" s="46" t="s">
        <v>384</v>
      </c>
      <c r="F1200" s="46" t="s">
        <v>380</v>
      </c>
      <c r="G1200" s="46" t="s">
        <v>381</v>
      </c>
      <c r="H1200" s="46" t="s">
        <v>2705</v>
      </c>
      <c r="I1200" s="46" t="s">
        <v>2705</v>
      </c>
      <c r="J1200" s="46" t="s">
        <v>382</v>
      </c>
      <c r="K1200" s="47">
        <v>445</v>
      </c>
      <c r="L1200" s="46"/>
      <c r="M1200" s="46"/>
      <c r="N1200" s="48" t="s">
        <v>2707</v>
      </c>
    </row>
    <row r="1201" spans="1:14">
      <c r="A1201" s="46" t="s">
        <v>368</v>
      </c>
      <c r="B1201" s="46"/>
      <c r="C1201" s="46" t="s">
        <v>122</v>
      </c>
      <c r="D1201" s="46" t="s">
        <v>2708</v>
      </c>
      <c r="E1201" s="46" t="s">
        <v>384</v>
      </c>
      <c r="F1201" s="46" t="s">
        <v>380</v>
      </c>
      <c r="G1201" s="46" t="s">
        <v>381</v>
      </c>
      <c r="H1201" s="46" t="s">
        <v>2709</v>
      </c>
      <c r="I1201" s="46" t="s">
        <v>2709</v>
      </c>
      <c r="J1201" s="46" t="s">
        <v>382</v>
      </c>
      <c r="K1201" s="47">
        <v>445</v>
      </c>
      <c r="L1201" s="46"/>
      <c r="M1201" s="46"/>
      <c r="N1201" s="48" t="s">
        <v>2710</v>
      </c>
    </row>
    <row r="1202" spans="1:14">
      <c r="A1202" s="46" t="s">
        <v>368</v>
      </c>
      <c r="B1202" s="46"/>
      <c r="C1202" s="46" t="s">
        <v>122</v>
      </c>
      <c r="D1202" s="46" t="s">
        <v>2708</v>
      </c>
      <c r="E1202" s="46" t="s">
        <v>384</v>
      </c>
      <c r="F1202" s="46" t="s">
        <v>380</v>
      </c>
      <c r="G1202" s="46" t="s">
        <v>381</v>
      </c>
      <c r="H1202" s="46" t="s">
        <v>2709</v>
      </c>
      <c r="I1202" s="46" t="s">
        <v>2709</v>
      </c>
      <c r="J1202" s="46" t="s">
        <v>382</v>
      </c>
      <c r="K1202" s="47">
        <v>445</v>
      </c>
      <c r="L1202" s="46"/>
      <c r="M1202" s="46"/>
      <c r="N1202" s="48" t="s">
        <v>2711</v>
      </c>
    </row>
    <row r="1203" spans="1:14">
      <c r="A1203" s="46" t="s">
        <v>368</v>
      </c>
      <c r="B1203" s="46"/>
      <c r="C1203" s="46" t="s">
        <v>122</v>
      </c>
      <c r="D1203" s="46" t="s">
        <v>2712</v>
      </c>
      <c r="E1203" s="46" t="s">
        <v>384</v>
      </c>
      <c r="F1203" s="46" t="s">
        <v>380</v>
      </c>
      <c r="G1203" s="46" t="s">
        <v>381</v>
      </c>
      <c r="H1203" s="46" t="s">
        <v>2713</v>
      </c>
      <c r="I1203" s="46" t="s">
        <v>2713</v>
      </c>
      <c r="J1203" s="46" t="s">
        <v>382</v>
      </c>
      <c r="K1203" s="47">
        <v>445</v>
      </c>
      <c r="L1203" s="46"/>
      <c r="M1203" s="46"/>
      <c r="N1203" s="48" t="s">
        <v>2714</v>
      </c>
    </row>
    <row r="1204" spans="1:14">
      <c r="A1204" s="46" t="s">
        <v>368</v>
      </c>
      <c r="B1204" s="46"/>
      <c r="C1204" s="46" t="s">
        <v>122</v>
      </c>
      <c r="D1204" s="46" t="s">
        <v>2712</v>
      </c>
      <c r="E1204" s="46" t="s">
        <v>384</v>
      </c>
      <c r="F1204" s="46" t="s">
        <v>380</v>
      </c>
      <c r="G1204" s="46" t="s">
        <v>381</v>
      </c>
      <c r="H1204" s="46" t="s">
        <v>2713</v>
      </c>
      <c r="I1204" s="46" t="s">
        <v>2713</v>
      </c>
      <c r="J1204" s="46" t="s">
        <v>382</v>
      </c>
      <c r="K1204" s="47">
        <v>445</v>
      </c>
      <c r="L1204" s="46"/>
      <c r="M1204" s="46"/>
      <c r="N1204" s="48" t="s">
        <v>2715</v>
      </c>
    </row>
    <row r="1205" spans="1:14">
      <c r="A1205" s="46" t="s">
        <v>368</v>
      </c>
      <c r="B1205" s="46"/>
      <c r="C1205" s="46" t="s">
        <v>122</v>
      </c>
      <c r="D1205" s="46" t="s">
        <v>2716</v>
      </c>
      <c r="E1205" s="46" t="s">
        <v>384</v>
      </c>
      <c r="F1205" s="46" t="s">
        <v>380</v>
      </c>
      <c r="G1205" s="46" t="s">
        <v>381</v>
      </c>
      <c r="H1205" s="46" t="s">
        <v>2717</v>
      </c>
      <c r="I1205" s="46" t="s">
        <v>2717</v>
      </c>
      <c r="J1205" s="46" t="s">
        <v>382</v>
      </c>
      <c r="K1205" s="47">
        <v>445</v>
      </c>
      <c r="L1205" s="46"/>
      <c r="M1205" s="46"/>
      <c r="N1205" s="48" t="s">
        <v>2718</v>
      </c>
    </row>
    <row r="1206" spans="1:14">
      <c r="A1206" s="46" t="s">
        <v>368</v>
      </c>
      <c r="B1206" s="46"/>
      <c r="C1206" s="46" t="s">
        <v>122</v>
      </c>
      <c r="D1206" s="46" t="s">
        <v>2716</v>
      </c>
      <c r="E1206" s="46" t="s">
        <v>384</v>
      </c>
      <c r="F1206" s="46" t="s">
        <v>380</v>
      </c>
      <c r="G1206" s="46" t="s">
        <v>381</v>
      </c>
      <c r="H1206" s="46" t="s">
        <v>2717</v>
      </c>
      <c r="I1206" s="46" t="s">
        <v>2717</v>
      </c>
      <c r="J1206" s="46" t="s">
        <v>382</v>
      </c>
      <c r="K1206" s="47">
        <v>445</v>
      </c>
      <c r="L1206" s="46"/>
      <c r="M1206" s="46"/>
      <c r="N1206" s="48" t="s">
        <v>2719</v>
      </c>
    </row>
    <row r="1207" spans="1:14">
      <c r="A1207" s="46" t="s">
        <v>368</v>
      </c>
      <c r="B1207" s="46"/>
      <c r="C1207" s="46" t="s">
        <v>122</v>
      </c>
      <c r="D1207" s="46" t="s">
        <v>2720</v>
      </c>
      <c r="E1207" s="46" t="s">
        <v>384</v>
      </c>
      <c r="F1207" s="46" t="s">
        <v>380</v>
      </c>
      <c r="G1207" s="46" t="s">
        <v>381</v>
      </c>
      <c r="H1207" s="46" t="s">
        <v>2721</v>
      </c>
      <c r="I1207" s="46" t="s">
        <v>2721</v>
      </c>
      <c r="J1207" s="46" t="s">
        <v>382</v>
      </c>
      <c r="K1207" s="47">
        <v>445</v>
      </c>
      <c r="L1207" s="46"/>
      <c r="M1207" s="46"/>
      <c r="N1207" s="48" t="s">
        <v>2722</v>
      </c>
    </row>
    <row r="1208" spans="1:14">
      <c r="A1208" s="46" t="s">
        <v>368</v>
      </c>
      <c r="B1208" s="46"/>
      <c r="C1208" s="46" t="s">
        <v>122</v>
      </c>
      <c r="D1208" s="46" t="s">
        <v>2720</v>
      </c>
      <c r="E1208" s="46" t="s">
        <v>384</v>
      </c>
      <c r="F1208" s="46" t="s">
        <v>380</v>
      </c>
      <c r="G1208" s="46" t="s">
        <v>381</v>
      </c>
      <c r="H1208" s="46" t="s">
        <v>2721</v>
      </c>
      <c r="I1208" s="46" t="s">
        <v>2721</v>
      </c>
      <c r="J1208" s="46" t="s">
        <v>382</v>
      </c>
      <c r="K1208" s="47">
        <v>445</v>
      </c>
      <c r="L1208" s="46"/>
      <c r="M1208" s="46"/>
      <c r="N1208" s="48" t="s">
        <v>2723</v>
      </c>
    </row>
    <row r="1209" spans="1:14">
      <c r="A1209" s="46" t="s">
        <v>368</v>
      </c>
      <c r="B1209" s="46"/>
      <c r="C1209" s="46" t="s">
        <v>122</v>
      </c>
      <c r="D1209" s="46" t="s">
        <v>2724</v>
      </c>
      <c r="E1209" s="46" t="s">
        <v>384</v>
      </c>
      <c r="F1209" s="46" t="s">
        <v>380</v>
      </c>
      <c r="G1209" s="46" t="s">
        <v>381</v>
      </c>
      <c r="H1209" s="46" t="s">
        <v>2725</v>
      </c>
      <c r="I1209" s="46" t="s">
        <v>2725</v>
      </c>
      <c r="J1209" s="46" t="s">
        <v>382</v>
      </c>
      <c r="K1209" s="47">
        <v>445</v>
      </c>
      <c r="L1209" s="46"/>
      <c r="M1209" s="46"/>
      <c r="N1209" s="48" t="s">
        <v>2726</v>
      </c>
    </row>
    <row r="1210" spans="1:14">
      <c r="A1210" s="46" t="s">
        <v>368</v>
      </c>
      <c r="B1210" s="46"/>
      <c r="C1210" s="46" t="s">
        <v>122</v>
      </c>
      <c r="D1210" s="46" t="s">
        <v>2724</v>
      </c>
      <c r="E1210" s="46" t="s">
        <v>384</v>
      </c>
      <c r="F1210" s="46" t="s">
        <v>380</v>
      </c>
      <c r="G1210" s="46" t="s">
        <v>381</v>
      </c>
      <c r="H1210" s="46" t="s">
        <v>2725</v>
      </c>
      <c r="I1210" s="46" t="s">
        <v>2725</v>
      </c>
      <c r="J1210" s="46" t="s">
        <v>382</v>
      </c>
      <c r="K1210" s="47">
        <v>445</v>
      </c>
      <c r="L1210" s="46"/>
      <c r="M1210" s="46"/>
      <c r="N1210" s="48" t="s">
        <v>2727</v>
      </c>
    </row>
    <row r="1211" spans="1:14">
      <c r="A1211" s="46" t="s">
        <v>368</v>
      </c>
      <c r="B1211" s="46"/>
      <c r="C1211" s="46" t="s">
        <v>122</v>
      </c>
      <c r="D1211" s="46" t="s">
        <v>2728</v>
      </c>
      <c r="E1211" s="46" t="s">
        <v>384</v>
      </c>
      <c r="F1211" s="46" t="s">
        <v>380</v>
      </c>
      <c r="G1211" s="46" t="s">
        <v>381</v>
      </c>
      <c r="H1211" s="46" t="s">
        <v>2729</v>
      </c>
      <c r="I1211" s="46" t="s">
        <v>2729</v>
      </c>
      <c r="J1211" s="46" t="s">
        <v>382</v>
      </c>
      <c r="K1211" s="47">
        <v>445</v>
      </c>
      <c r="L1211" s="46"/>
      <c r="M1211" s="46"/>
      <c r="N1211" s="48" t="s">
        <v>2730</v>
      </c>
    </row>
    <row r="1212" spans="1:14">
      <c r="A1212" s="46" t="s">
        <v>368</v>
      </c>
      <c r="B1212" s="46"/>
      <c r="C1212" s="46" t="s">
        <v>122</v>
      </c>
      <c r="D1212" s="46" t="s">
        <v>2728</v>
      </c>
      <c r="E1212" s="46" t="s">
        <v>384</v>
      </c>
      <c r="F1212" s="46" t="s">
        <v>380</v>
      </c>
      <c r="G1212" s="46" t="s">
        <v>381</v>
      </c>
      <c r="H1212" s="46" t="s">
        <v>2729</v>
      </c>
      <c r="I1212" s="46" t="s">
        <v>2729</v>
      </c>
      <c r="J1212" s="46" t="s">
        <v>382</v>
      </c>
      <c r="K1212" s="47">
        <v>445</v>
      </c>
      <c r="L1212" s="46"/>
      <c r="M1212" s="46"/>
      <c r="N1212" s="48" t="s">
        <v>2731</v>
      </c>
    </row>
    <row r="1213" spans="1:14">
      <c r="A1213" s="46" t="s">
        <v>368</v>
      </c>
      <c r="B1213" s="46"/>
      <c r="C1213" s="46" t="s">
        <v>122</v>
      </c>
      <c r="D1213" s="46" t="s">
        <v>2732</v>
      </c>
      <c r="E1213" s="46" t="s">
        <v>384</v>
      </c>
      <c r="F1213" s="46" t="s">
        <v>380</v>
      </c>
      <c r="G1213" s="46" t="s">
        <v>381</v>
      </c>
      <c r="H1213" s="46" t="s">
        <v>2733</v>
      </c>
      <c r="I1213" s="46" t="s">
        <v>2733</v>
      </c>
      <c r="J1213" s="46" t="s">
        <v>382</v>
      </c>
      <c r="K1213" s="47">
        <v>445</v>
      </c>
      <c r="L1213" s="46"/>
      <c r="M1213" s="46"/>
      <c r="N1213" s="48" t="s">
        <v>2734</v>
      </c>
    </row>
    <row r="1214" spans="1:14">
      <c r="A1214" s="46" t="s">
        <v>368</v>
      </c>
      <c r="B1214" s="46"/>
      <c r="C1214" s="46" t="s">
        <v>122</v>
      </c>
      <c r="D1214" s="46" t="s">
        <v>2732</v>
      </c>
      <c r="E1214" s="46" t="s">
        <v>384</v>
      </c>
      <c r="F1214" s="46" t="s">
        <v>380</v>
      </c>
      <c r="G1214" s="46" t="s">
        <v>381</v>
      </c>
      <c r="H1214" s="46" t="s">
        <v>2733</v>
      </c>
      <c r="I1214" s="46" t="s">
        <v>2733</v>
      </c>
      <c r="J1214" s="46" t="s">
        <v>382</v>
      </c>
      <c r="K1214" s="47">
        <v>445</v>
      </c>
      <c r="L1214" s="46"/>
      <c r="M1214" s="46"/>
      <c r="N1214" s="48" t="s">
        <v>2735</v>
      </c>
    </row>
    <row r="1215" spans="1:14">
      <c r="A1215" s="46" t="s">
        <v>368</v>
      </c>
      <c r="B1215" s="46"/>
      <c r="C1215" s="46" t="s">
        <v>122</v>
      </c>
      <c r="D1215" s="46" t="s">
        <v>2736</v>
      </c>
      <c r="E1215" s="46" t="s">
        <v>384</v>
      </c>
      <c r="F1215" s="46" t="s">
        <v>380</v>
      </c>
      <c r="G1215" s="46" t="s">
        <v>381</v>
      </c>
      <c r="H1215" s="46" t="s">
        <v>2737</v>
      </c>
      <c r="I1215" s="46" t="s">
        <v>2737</v>
      </c>
      <c r="J1215" s="46" t="s">
        <v>382</v>
      </c>
      <c r="K1215" s="47">
        <v>445</v>
      </c>
      <c r="L1215" s="46"/>
      <c r="M1215" s="46"/>
      <c r="N1215" s="48" t="s">
        <v>2738</v>
      </c>
    </row>
    <row r="1216" spans="1:14">
      <c r="A1216" s="46" t="s">
        <v>368</v>
      </c>
      <c r="B1216" s="46"/>
      <c r="C1216" s="46" t="s">
        <v>122</v>
      </c>
      <c r="D1216" s="46" t="s">
        <v>2736</v>
      </c>
      <c r="E1216" s="46" t="s">
        <v>384</v>
      </c>
      <c r="F1216" s="46" t="s">
        <v>380</v>
      </c>
      <c r="G1216" s="46" t="s">
        <v>381</v>
      </c>
      <c r="H1216" s="46" t="s">
        <v>2737</v>
      </c>
      <c r="I1216" s="46" t="s">
        <v>2737</v>
      </c>
      <c r="J1216" s="46" t="s">
        <v>382</v>
      </c>
      <c r="K1216" s="47">
        <v>445</v>
      </c>
      <c r="L1216" s="46"/>
      <c r="M1216" s="46"/>
      <c r="N1216" s="48" t="s">
        <v>2739</v>
      </c>
    </row>
    <row r="1217" spans="1:14">
      <c r="A1217" s="46" t="s">
        <v>368</v>
      </c>
      <c r="B1217" s="46"/>
      <c r="C1217" s="46" t="s">
        <v>122</v>
      </c>
      <c r="D1217" s="46" t="s">
        <v>2740</v>
      </c>
      <c r="E1217" s="46" t="s">
        <v>384</v>
      </c>
      <c r="F1217" s="46" t="s">
        <v>380</v>
      </c>
      <c r="G1217" s="46" t="s">
        <v>381</v>
      </c>
      <c r="H1217" s="46" t="s">
        <v>2741</v>
      </c>
      <c r="I1217" s="46" t="s">
        <v>2741</v>
      </c>
      <c r="J1217" s="46" t="s">
        <v>382</v>
      </c>
      <c r="K1217" s="47">
        <v>445</v>
      </c>
      <c r="L1217" s="46"/>
      <c r="M1217" s="46"/>
      <c r="N1217" s="48" t="s">
        <v>2742</v>
      </c>
    </row>
    <row r="1218" spans="1:14">
      <c r="A1218" s="46" t="s">
        <v>368</v>
      </c>
      <c r="B1218" s="46"/>
      <c r="C1218" s="46" t="s">
        <v>122</v>
      </c>
      <c r="D1218" s="46" t="s">
        <v>2740</v>
      </c>
      <c r="E1218" s="46" t="s">
        <v>384</v>
      </c>
      <c r="F1218" s="46" t="s">
        <v>380</v>
      </c>
      <c r="G1218" s="46" t="s">
        <v>381</v>
      </c>
      <c r="H1218" s="46" t="s">
        <v>2741</v>
      </c>
      <c r="I1218" s="46" t="s">
        <v>2741</v>
      </c>
      <c r="J1218" s="46" t="s">
        <v>382</v>
      </c>
      <c r="K1218" s="47">
        <v>445</v>
      </c>
      <c r="L1218" s="46"/>
      <c r="M1218" s="46"/>
      <c r="N1218" s="48" t="s">
        <v>2743</v>
      </c>
    </row>
    <row r="1219" spans="1:14">
      <c r="A1219" s="46" t="s">
        <v>368</v>
      </c>
      <c r="B1219" s="46"/>
      <c r="C1219" s="46" t="s">
        <v>122</v>
      </c>
      <c r="D1219" s="46" t="s">
        <v>2744</v>
      </c>
      <c r="E1219" s="46" t="s">
        <v>384</v>
      </c>
      <c r="F1219" s="46" t="s">
        <v>380</v>
      </c>
      <c r="G1219" s="46" t="s">
        <v>381</v>
      </c>
      <c r="H1219" s="46" t="s">
        <v>2745</v>
      </c>
      <c r="I1219" s="46" t="s">
        <v>2745</v>
      </c>
      <c r="J1219" s="46" t="s">
        <v>382</v>
      </c>
      <c r="K1219" s="47">
        <v>445</v>
      </c>
      <c r="L1219" s="46"/>
      <c r="M1219" s="46"/>
      <c r="N1219" s="48" t="s">
        <v>2746</v>
      </c>
    </row>
    <row r="1220" spans="1:14">
      <c r="A1220" s="46" t="s">
        <v>368</v>
      </c>
      <c r="B1220" s="46"/>
      <c r="C1220" s="46" t="s">
        <v>122</v>
      </c>
      <c r="D1220" s="46" t="s">
        <v>2744</v>
      </c>
      <c r="E1220" s="46" t="s">
        <v>384</v>
      </c>
      <c r="F1220" s="46" t="s">
        <v>380</v>
      </c>
      <c r="G1220" s="46" t="s">
        <v>381</v>
      </c>
      <c r="H1220" s="46" t="s">
        <v>2745</v>
      </c>
      <c r="I1220" s="46" t="s">
        <v>2745</v>
      </c>
      <c r="J1220" s="46" t="s">
        <v>382</v>
      </c>
      <c r="K1220" s="47">
        <v>445</v>
      </c>
      <c r="L1220" s="46"/>
      <c r="M1220" s="46"/>
      <c r="N1220" s="48" t="s">
        <v>2747</v>
      </c>
    </row>
    <row r="1221" spans="1:14">
      <c r="A1221" s="46" t="s">
        <v>368</v>
      </c>
      <c r="B1221" s="46"/>
      <c r="C1221" s="46" t="s">
        <v>122</v>
      </c>
      <c r="D1221" s="46" t="s">
        <v>2748</v>
      </c>
      <c r="E1221" s="46" t="s">
        <v>384</v>
      </c>
      <c r="F1221" s="46" t="s">
        <v>380</v>
      </c>
      <c r="G1221" s="46" t="s">
        <v>381</v>
      </c>
      <c r="H1221" s="46" t="s">
        <v>2749</v>
      </c>
      <c r="I1221" s="46" t="s">
        <v>2749</v>
      </c>
      <c r="J1221" s="46" t="s">
        <v>382</v>
      </c>
      <c r="K1221" s="47">
        <v>445</v>
      </c>
      <c r="L1221" s="46"/>
      <c r="M1221" s="46"/>
      <c r="N1221" s="48" t="s">
        <v>2750</v>
      </c>
    </row>
    <row r="1222" spans="1:14">
      <c r="A1222" s="46" t="s">
        <v>368</v>
      </c>
      <c r="B1222" s="46"/>
      <c r="C1222" s="46" t="s">
        <v>122</v>
      </c>
      <c r="D1222" s="46" t="s">
        <v>2748</v>
      </c>
      <c r="E1222" s="46" t="s">
        <v>384</v>
      </c>
      <c r="F1222" s="46" t="s">
        <v>380</v>
      </c>
      <c r="G1222" s="46" t="s">
        <v>381</v>
      </c>
      <c r="H1222" s="46" t="s">
        <v>2749</v>
      </c>
      <c r="I1222" s="46" t="s">
        <v>2749</v>
      </c>
      <c r="J1222" s="46" t="s">
        <v>382</v>
      </c>
      <c r="K1222" s="47">
        <v>445</v>
      </c>
      <c r="L1222" s="46"/>
      <c r="M1222" s="46"/>
      <c r="N1222" s="48" t="s">
        <v>2751</v>
      </c>
    </row>
    <row r="1223" spans="1:14">
      <c r="A1223" s="46" t="s">
        <v>368</v>
      </c>
      <c r="B1223" s="46"/>
      <c r="C1223" s="46" t="s">
        <v>122</v>
      </c>
      <c r="D1223" s="46" t="s">
        <v>2752</v>
      </c>
      <c r="E1223" s="46" t="s">
        <v>384</v>
      </c>
      <c r="F1223" s="46" t="s">
        <v>380</v>
      </c>
      <c r="G1223" s="46" t="s">
        <v>381</v>
      </c>
      <c r="H1223" s="46" t="s">
        <v>2753</v>
      </c>
      <c r="I1223" s="46" t="s">
        <v>2753</v>
      </c>
      <c r="J1223" s="46" t="s">
        <v>382</v>
      </c>
      <c r="K1223" s="47">
        <v>445</v>
      </c>
      <c r="L1223" s="46"/>
      <c r="M1223" s="46"/>
      <c r="N1223" s="48" t="s">
        <v>2754</v>
      </c>
    </row>
    <row r="1224" spans="1:14">
      <c r="A1224" s="46" t="s">
        <v>368</v>
      </c>
      <c r="B1224" s="46"/>
      <c r="C1224" s="46" t="s">
        <v>122</v>
      </c>
      <c r="D1224" s="46" t="s">
        <v>2752</v>
      </c>
      <c r="E1224" s="46" t="s">
        <v>384</v>
      </c>
      <c r="F1224" s="46" t="s">
        <v>380</v>
      </c>
      <c r="G1224" s="46" t="s">
        <v>381</v>
      </c>
      <c r="H1224" s="46" t="s">
        <v>2753</v>
      </c>
      <c r="I1224" s="46" t="s">
        <v>2753</v>
      </c>
      <c r="J1224" s="46" t="s">
        <v>382</v>
      </c>
      <c r="K1224" s="47">
        <v>445</v>
      </c>
      <c r="L1224" s="46"/>
      <c r="M1224" s="46"/>
      <c r="N1224" s="48" t="s">
        <v>2755</v>
      </c>
    </row>
    <row r="1225" spans="1:14">
      <c r="A1225" s="46" t="s">
        <v>368</v>
      </c>
      <c r="B1225" s="46"/>
      <c r="C1225" s="46" t="s">
        <v>122</v>
      </c>
      <c r="D1225" s="46" t="s">
        <v>2756</v>
      </c>
      <c r="E1225" s="46" t="s">
        <v>384</v>
      </c>
      <c r="F1225" s="46" t="s">
        <v>380</v>
      </c>
      <c r="G1225" s="46" t="s">
        <v>381</v>
      </c>
      <c r="H1225" s="46" t="s">
        <v>2757</v>
      </c>
      <c r="I1225" s="46" t="s">
        <v>2757</v>
      </c>
      <c r="J1225" s="46" t="s">
        <v>382</v>
      </c>
      <c r="K1225" s="47">
        <v>445</v>
      </c>
      <c r="L1225" s="46"/>
      <c r="M1225" s="46"/>
      <c r="N1225" s="48" t="s">
        <v>2758</v>
      </c>
    </row>
    <row r="1226" spans="1:14">
      <c r="A1226" s="46" t="s">
        <v>368</v>
      </c>
      <c r="B1226" s="46"/>
      <c r="C1226" s="46" t="s">
        <v>122</v>
      </c>
      <c r="D1226" s="46" t="s">
        <v>2756</v>
      </c>
      <c r="E1226" s="46" t="s">
        <v>384</v>
      </c>
      <c r="F1226" s="46" t="s">
        <v>380</v>
      </c>
      <c r="G1226" s="46" t="s">
        <v>381</v>
      </c>
      <c r="H1226" s="46" t="s">
        <v>2757</v>
      </c>
      <c r="I1226" s="46" t="s">
        <v>2757</v>
      </c>
      <c r="J1226" s="46" t="s">
        <v>382</v>
      </c>
      <c r="K1226" s="47">
        <v>445</v>
      </c>
      <c r="L1226" s="46"/>
      <c r="M1226" s="46"/>
      <c r="N1226" s="48" t="s">
        <v>2759</v>
      </c>
    </row>
    <row r="1227" spans="1:14">
      <c r="A1227" s="46" t="s">
        <v>368</v>
      </c>
      <c r="B1227" s="46"/>
      <c r="C1227" s="46" t="s">
        <v>122</v>
      </c>
      <c r="D1227" s="46" t="s">
        <v>2760</v>
      </c>
      <c r="E1227" s="46" t="s">
        <v>384</v>
      </c>
      <c r="F1227" s="46" t="s">
        <v>380</v>
      </c>
      <c r="G1227" s="46" t="s">
        <v>381</v>
      </c>
      <c r="H1227" s="46" t="s">
        <v>2761</v>
      </c>
      <c r="I1227" s="46" t="s">
        <v>2761</v>
      </c>
      <c r="J1227" s="46" t="s">
        <v>382</v>
      </c>
      <c r="K1227" s="47">
        <v>445</v>
      </c>
      <c r="L1227" s="46"/>
      <c r="M1227" s="46"/>
      <c r="N1227" s="48" t="s">
        <v>2762</v>
      </c>
    </row>
    <row r="1228" spans="1:14">
      <c r="A1228" s="46" t="s">
        <v>368</v>
      </c>
      <c r="B1228" s="46"/>
      <c r="C1228" s="46" t="s">
        <v>122</v>
      </c>
      <c r="D1228" s="46" t="s">
        <v>2760</v>
      </c>
      <c r="E1228" s="46" t="s">
        <v>384</v>
      </c>
      <c r="F1228" s="46" t="s">
        <v>380</v>
      </c>
      <c r="G1228" s="46" t="s">
        <v>381</v>
      </c>
      <c r="H1228" s="46" t="s">
        <v>2761</v>
      </c>
      <c r="I1228" s="46" t="s">
        <v>2761</v>
      </c>
      <c r="J1228" s="46" t="s">
        <v>382</v>
      </c>
      <c r="K1228" s="47">
        <v>445</v>
      </c>
      <c r="L1228" s="46"/>
      <c r="M1228" s="46"/>
      <c r="N1228" s="48" t="s">
        <v>2763</v>
      </c>
    </row>
    <row r="1229" spans="1:14">
      <c r="A1229" s="46" t="s">
        <v>368</v>
      </c>
      <c r="B1229" s="46"/>
      <c r="C1229" s="46" t="s">
        <v>122</v>
      </c>
      <c r="D1229" s="46" t="s">
        <v>2764</v>
      </c>
      <c r="E1229" s="46" t="s">
        <v>384</v>
      </c>
      <c r="F1229" s="46" t="s">
        <v>380</v>
      </c>
      <c r="G1229" s="46" t="s">
        <v>381</v>
      </c>
      <c r="H1229" s="46" t="s">
        <v>2765</v>
      </c>
      <c r="I1229" s="46" t="s">
        <v>2765</v>
      </c>
      <c r="J1229" s="46" t="s">
        <v>382</v>
      </c>
      <c r="K1229" s="47">
        <v>445</v>
      </c>
      <c r="L1229" s="46"/>
      <c r="M1229" s="46"/>
      <c r="N1229" s="48" t="s">
        <v>2766</v>
      </c>
    </row>
    <row r="1230" spans="1:14">
      <c r="A1230" s="46" t="s">
        <v>368</v>
      </c>
      <c r="B1230" s="46"/>
      <c r="C1230" s="46" t="s">
        <v>122</v>
      </c>
      <c r="D1230" s="46" t="s">
        <v>2764</v>
      </c>
      <c r="E1230" s="46" t="s">
        <v>384</v>
      </c>
      <c r="F1230" s="46" t="s">
        <v>380</v>
      </c>
      <c r="G1230" s="46" t="s">
        <v>381</v>
      </c>
      <c r="H1230" s="46" t="s">
        <v>2765</v>
      </c>
      <c r="I1230" s="46" t="s">
        <v>2765</v>
      </c>
      <c r="J1230" s="46" t="s">
        <v>382</v>
      </c>
      <c r="K1230" s="47">
        <v>445</v>
      </c>
      <c r="L1230" s="46"/>
      <c r="M1230" s="46"/>
      <c r="N1230" s="48" t="s">
        <v>2767</v>
      </c>
    </row>
    <row r="1231" spans="1:14">
      <c r="A1231" s="46" t="s">
        <v>368</v>
      </c>
      <c r="B1231" s="46"/>
      <c r="C1231" s="46" t="s">
        <v>122</v>
      </c>
      <c r="D1231" s="46" t="s">
        <v>2768</v>
      </c>
      <c r="E1231" s="46" t="s">
        <v>384</v>
      </c>
      <c r="F1231" s="46" t="s">
        <v>380</v>
      </c>
      <c r="G1231" s="46" t="s">
        <v>381</v>
      </c>
      <c r="H1231" s="46" t="s">
        <v>2769</v>
      </c>
      <c r="I1231" s="46" t="s">
        <v>2769</v>
      </c>
      <c r="J1231" s="46" t="s">
        <v>382</v>
      </c>
      <c r="K1231" s="47">
        <v>445</v>
      </c>
      <c r="L1231" s="46"/>
      <c r="M1231" s="46"/>
      <c r="N1231" s="48" t="s">
        <v>2770</v>
      </c>
    </row>
    <row r="1232" spans="1:14">
      <c r="A1232" s="46" t="s">
        <v>368</v>
      </c>
      <c r="B1232" s="46"/>
      <c r="C1232" s="46" t="s">
        <v>122</v>
      </c>
      <c r="D1232" s="46" t="s">
        <v>2768</v>
      </c>
      <c r="E1232" s="46" t="s">
        <v>384</v>
      </c>
      <c r="F1232" s="46" t="s">
        <v>380</v>
      </c>
      <c r="G1232" s="46" t="s">
        <v>381</v>
      </c>
      <c r="H1232" s="46" t="s">
        <v>2769</v>
      </c>
      <c r="I1232" s="46" t="s">
        <v>2769</v>
      </c>
      <c r="J1232" s="46" t="s">
        <v>382</v>
      </c>
      <c r="K1232" s="47">
        <v>445</v>
      </c>
      <c r="L1232" s="46"/>
      <c r="M1232" s="46"/>
      <c r="N1232" s="48" t="s">
        <v>2771</v>
      </c>
    </row>
    <row r="1233" spans="1:14">
      <c r="A1233" s="46" t="s">
        <v>368</v>
      </c>
      <c r="B1233" s="46"/>
      <c r="C1233" s="46" t="s">
        <v>122</v>
      </c>
      <c r="D1233" s="46" t="s">
        <v>2772</v>
      </c>
      <c r="E1233" s="46" t="s">
        <v>384</v>
      </c>
      <c r="F1233" s="46" t="s">
        <v>380</v>
      </c>
      <c r="G1233" s="46" t="s">
        <v>381</v>
      </c>
      <c r="H1233" s="46" t="s">
        <v>2773</v>
      </c>
      <c r="I1233" s="46" t="s">
        <v>2773</v>
      </c>
      <c r="J1233" s="46" t="s">
        <v>382</v>
      </c>
      <c r="K1233" s="47">
        <v>445</v>
      </c>
      <c r="L1233" s="46"/>
      <c r="M1233" s="46"/>
      <c r="N1233" s="48" t="s">
        <v>2774</v>
      </c>
    </row>
    <row r="1234" spans="1:14">
      <c r="A1234" s="46" t="s">
        <v>368</v>
      </c>
      <c r="B1234" s="46"/>
      <c r="C1234" s="46" t="s">
        <v>122</v>
      </c>
      <c r="D1234" s="46" t="s">
        <v>2772</v>
      </c>
      <c r="E1234" s="46" t="s">
        <v>384</v>
      </c>
      <c r="F1234" s="46" t="s">
        <v>380</v>
      </c>
      <c r="G1234" s="46" t="s">
        <v>381</v>
      </c>
      <c r="H1234" s="46" t="s">
        <v>2773</v>
      </c>
      <c r="I1234" s="46" t="s">
        <v>2773</v>
      </c>
      <c r="J1234" s="46" t="s">
        <v>382</v>
      </c>
      <c r="K1234" s="47">
        <v>445</v>
      </c>
      <c r="L1234" s="46"/>
      <c r="M1234" s="46"/>
      <c r="N1234" s="48" t="s">
        <v>2775</v>
      </c>
    </row>
    <row r="1235" spans="1:14">
      <c r="A1235" s="46" t="s">
        <v>368</v>
      </c>
      <c r="B1235" s="46"/>
      <c r="C1235" s="46" t="s">
        <v>122</v>
      </c>
      <c r="D1235" s="46" t="s">
        <v>2776</v>
      </c>
      <c r="E1235" s="46" t="s">
        <v>384</v>
      </c>
      <c r="F1235" s="46" t="s">
        <v>380</v>
      </c>
      <c r="G1235" s="46" t="s">
        <v>381</v>
      </c>
      <c r="H1235" s="46" t="s">
        <v>2777</v>
      </c>
      <c r="I1235" s="46" t="s">
        <v>2777</v>
      </c>
      <c r="J1235" s="46" t="s">
        <v>382</v>
      </c>
      <c r="K1235" s="47">
        <v>445</v>
      </c>
      <c r="L1235" s="46"/>
      <c r="M1235" s="46"/>
      <c r="N1235" s="48" t="s">
        <v>2778</v>
      </c>
    </row>
    <row r="1236" spans="1:14">
      <c r="A1236" s="46" t="s">
        <v>368</v>
      </c>
      <c r="B1236" s="46"/>
      <c r="C1236" s="46" t="s">
        <v>122</v>
      </c>
      <c r="D1236" s="46" t="s">
        <v>2776</v>
      </c>
      <c r="E1236" s="46" t="s">
        <v>384</v>
      </c>
      <c r="F1236" s="46" t="s">
        <v>380</v>
      </c>
      <c r="G1236" s="46" t="s">
        <v>381</v>
      </c>
      <c r="H1236" s="46" t="s">
        <v>2777</v>
      </c>
      <c r="I1236" s="46" t="s">
        <v>2777</v>
      </c>
      <c r="J1236" s="46" t="s">
        <v>382</v>
      </c>
      <c r="K1236" s="47">
        <v>445</v>
      </c>
      <c r="L1236" s="46"/>
      <c r="M1236" s="46"/>
      <c r="N1236" s="48" t="s">
        <v>2779</v>
      </c>
    </row>
    <row r="1237" spans="1:14">
      <c r="A1237" s="46" t="s">
        <v>368</v>
      </c>
      <c r="B1237" s="46"/>
      <c r="C1237" s="46" t="s">
        <v>122</v>
      </c>
      <c r="D1237" s="46" t="s">
        <v>2780</v>
      </c>
      <c r="E1237" s="46" t="s">
        <v>384</v>
      </c>
      <c r="F1237" s="46" t="s">
        <v>380</v>
      </c>
      <c r="G1237" s="46" t="s">
        <v>381</v>
      </c>
      <c r="H1237" s="46" t="s">
        <v>2781</v>
      </c>
      <c r="I1237" s="46" t="s">
        <v>2781</v>
      </c>
      <c r="J1237" s="46" t="s">
        <v>382</v>
      </c>
      <c r="K1237" s="47">
        <v>445</v>
      </c>
      <c r="L1237" s="46"/>
      <c r="M1237" s="46"/>
      <c r="N1237" s="48" t="s">
        <v>2782</v>
      </c>
    </row>
    <row r="1238" spans="1:14">
      <c r="A1238" s="46" t="s">
        <v>368</v>
      </c>
      <c r="B1238" s="46"/>
      <c r="C1238" s="46" t="s">
        <v>122</v>
      </c>
      <c r="D1238" s="46" t="s">
        <v>2780</v>
      </c>
      <c r="E1238" s="46" t="s">
        <v>384</v>
      </c>
      <c r="F1238" s="46" t="s">
        <v>380</v>
      </c>
      <c r="G1238" s="46" t="s">
        <v>381</v>
      </c>
      <c r="H1238" s="46" t="s">
        <v>2781</v>
      </c>
      <c r="I1238" s="46" t="s">
        <v>2781</v>
      </c>
      <c r="J1238" s="46" t="s">
        <v>382</v>
      </c>
      <c r="K1238" s="47">
        <v>445</v>
      </c>
      <c r="L1238" s="46"/>
      <c r="M1238" s="46"/>
      <c r="N1238" s="48" t="s">
        <v>2783</v>
      </c>
    </row>
    <row r="1239" spans="1:14">
      <c r="A1239" s="46" t="s">
        <v>368</v>
      </c>
      <c r="B1239" s="46"/>
      <c r="C1239" s="46" t="s">
        <v>122</v>
      </c>
      <c r="D1239" s="46" t="s">
        <v>2784</v>
      </c>
      <c r="E1239" s="46" t="s">
        <v>384</v>
      </c>
      <c r="F1239" s="46" t="s">
        <v>380</v>
      </c>
      <c r="G1239" s="46" t="s">
        <v>381</v>
      </c>
      <c r="H1239" s="46" t="s">
        <v>2785</v>
      </c>
      <c r="I1239" s="46" t="s">
        <v>2785</v>
      </c>
      <c r="J1239" s="46" t="s">
        <v>382</v>
      </c>
      <c r="K1239" s="47">
        <v>445</v>
      </c>
      <c r="L1239" s="46"/>
      <c r="M1239" s="46"/>
      <c r="N1239" s="48" t="s">
        <v>2786</v>
      </c>
    </row>
    <row r="1240" spans="1:14">
      <c r="A1240" s="46" t="s">
        <v>368</v>
      </c>
      <c r="B1240" s="46"/>
      <c r="C1240" s="46" t="s">
        <v>122</v>
      </c>
      <c r="D1240" s="46" t="s">
        <v>2784</v>
      </c>
      <c r="E1240" s="46" t="s">
        <v>384</v>
      </c>
      <c r="F1240" s="46" t="s">
        <v>380</v>
      </c>
      <c r="G1240" s="46" t="s">
        <v>381</v>
      </c>
      <c r="H1240" s="46" t="s">
        <v>2785</v>
      </c>
      <c r="I1240" s="46" t="s">
        <v>2785</v>
      </c>
      <c r="J1240" s="46" t="s">
        <v>382</v>
      </c>
      <c r="K1240" s="47">
        <v>445</v>
      </c>
      <c r="L1240" s="46"/>
      <c r="M1240" s="46"/>
      <c r="N1240" s="48" t="s">
        <v>2787</v>
      </c>
    </row>
    <row r="1241" spans="1:14">
      <c r="A1241" s="46" t="s">
        <v>368</v>
      </c>
      <c r="B1241" s="46"/>
      <c r="C1241" s="46" t="s">
        <v>122</v>
      </c>
      <c r="D1241" s="46" t="s">
        <v>2788</v>
      </c>
      <c r="E1241" s="46" t="s">
        <v>384</v>
      </c>
      <c r="F1241" s="46" t="s">
        <v>380</v>
      </c>
      <c r="G1241" s="46" t="s">
        <v>381</v>
      </c>
      <c r="H1241" s="46" t="s">
        <v>2789</v>
      </c>
      <c r="I1241" s="46" t="s">
        <v>2789</v>
      </c>
      <c r="J1241" s="46" t="s">
        <v>382</v>
      </c>
      <c r="K1241" s="47">
        <v>445</v>
      </c>
      <c r="L1241" s="46"/>
      <c r="M1241" s="46"/>
      <c r="N1241" s="48" t="s">
        <v>2790</v>
      </c>
    </row>
    <row r="1242" spans="1:14">
      <c r="A1242" s="46" t="s">
        <v>368</v>
      </c>
      <c r="B1242" s="46"/>
      <c r="C1242" s="46" t="s">
        <v>122</v>
      </c>
      <c r="D1242" s="46" t="s">
        <v>2788</v>
      </c>
      <c r="E1242" s="46" t="s">
        <v>384</v>
      </c>
      <c r="F1242" s="46" t="s">
        <v>380</v>
      </c>
      <c r="G1242" s="46" t="s">
        <v>381</v>
      </c>
      <c r="H1242" s="46" t="s">
        <v>2789</v>
      </c>
      <c r="I1242" s="46" t="s">
        <v>2789</v>
      </c>
      <c r="J1242" s="46" t="s">
        <v>382</v>
      </c>
      <c r="K1242" s="47">
        <v>445</v>
      </c>
      <c r="L1242" s="46"/>
      <c r="M1242" s="46"/>
      <c r="N1242" s="48" t="s">
        <v>2791</v>
      </c>
    </row>
    <row r="1243" spans="1:14">
      <c r="A1243" s="46" t="s">
        <v>368</v>
      </c>
      <c r="B1243" s="46"/>
      <c r="C1243" s="46" t="s">
        <v>122</v>
      </c>
      <c r="D1243" s="46" t="s">
        <v>2792</v>
      </c>
      <c r="E1243" s="46" t="s">
        <v>384</v>
      </c>
      <c r="F1243" s="46" t="s">
        <v>380</v>
      </c>
      <c r="G1243" s="46" t="s">
        <v>381</v>
      </c>
      <c r="H1243" s="46" t="s">
        <v>2793</v>
      </c>
      <c r="I1243" s="46" t="s">
        <v>2793</v>
      </c>
      <c r="J1243" s="46" t="s">
        <v>382</v>
      </c>
      <c r="K1243" s="47">
        <v>445</v>
      </c>
      <c r="L1243" s="46"/>
      <c r="M1243" s="46"/>
      <c r="N1243" s="48" t="s">
        <v>2794</v>
      </c>
    </row>
    <row r="1244" spans="1:14">
      <c r="A1244" s="46" t="s">
        <v>368</v>
      </c>
      <c r="B1244" s="46"/>
      <c r="C1244" s="46" t="s">
        <v>122</v>
      </c>
      <c r="D1244" s="46" t="s">
        <v>2792</v>
      </c>
      <c r="E1244" s="46" t="s">
        <v>384</v>
      </c>
      <c r="F1244" s="46" t="s">
        <v>380</v>
      </c>
      <c r="G1244" s="46" t="s">
        <v>381</v>
      </c>
      <c r="H1244" s="46" t="s">
        <v>2793</v>
      </c>
      <c r="I1244" s="46" t="s">
        <v>2793</v>
      </c>
      <c r="J1244" s="46" t="s">
        <v>382</v>
      </c>
      <c r="K1244" s="47">
        <v>445</v>
      </c>
      <c r="L1244" s="46"/>
      <c r="M1244" s="46"/>
      <c r="N1244" s="48" t="s">
        <v>2795</v>
      </c>
    </row>
    <row r="1245" spans="1:14">
      <c r="A1245" s="46" t="s">
        <v>368</v>
      </c>
      <c r="B1245" s="46"/>
      <c r="C1245" s="46" t="s">
        <v>122</v>
      </c>
      <c r="D1245" s="46" t="s">
        <v>2796</v>
      </c>
      <c r="E1245" s="46" t="s">
        <v>384</v>
      </c>
      <c r="F1245" s="46" t="s">
        <v>380</v>
      </c>
      <c r="G1245" s="46" t="s">
        <v>381</v>
      </c>
      <c r="H1245" s="46" t="s">
        <v>2797</v>
      </c>
      <c r="I1245" s="46" t="s">
        <v>2797</v>
      </c>
      <c r="J1245" s="46" t="s">
        <v>382</v>
      </c>
      <c r="K1245" s="47">
        <v>445</v>
      </c>
      <c r="L1245" s="46"/>
      <c r="M1245" s="46"/>
      <c r="N1245" s="48" t="s">
        <v>2798</v>
      </c>
    </row>
    <row r="1246" spans="1:14">
      <c r="A1246" s="46" t="s">
        <v>368</v>
      </c>
      <c r="B1246" s="46"/>
      <c r="C1246" s="46" t="s">
        <v>122</v>
      </c>
      <c r="D1246" s="46" t="s">
        <v>2796</v>
      </c>
      <c r="E1246" s="46" t="s">
        <v>384</v>
      </c>
      <c r="F1246" s="46" t="s">
        <v>380</v>
      </c>
      <c r="G1246" s="46" t="s">
        <v>381</v>
      </c>
      <c r="H1246" s="46" t="s">
        <v>2797</v>
      </c>
      <c r="I1246" s="46" t="s">
        <v>2797</v>
      </c>
      <c r="J1246" s="46" t="s">
        <v>382</v>
      </c>
      <c r="K1246" s="47">
        <v>445</v>
      </c>
      <c r="L1246" s="46"/>
      <c r="M1246" s="46"/>
      <c r="N1246" s="48" t="s">
        <v>2799</v>
      </c>
    </row>
    <row r="1247" spans="1:14">
      <c r="A1247" s="46" t="s">
        <v>368</v>
      </c>
      <c r="B1247" s="46"/>
      <c r="C1247" s="46" t="s">
        <v>122</v>
      </c>
      <c r="D1247" s="46" t="s">
        <v>2800</v>
      </c>
      <c r="E1247" s="46" t="s">
        <v>384</v>
      </c>
      <c r="F1247" s="46" t="s">
        <v>380</v>
      </c>
      <c r="G1247" s="46" t="s">
        <v>381</v>
      </c>
      <c r="H1247" s="46" t="s">
        <v>2801</v>
      </c>
      <c r="I1247" s="46" t="s">
        <v>2801</v>
      </c>
      <c r="J1247" s="46" t="s">
        <v>382</v>
      </c>
      <c r="K1247" s="47">
        <v>445</v>
      </c>
      <c r="L1247" s="46"/>
      <c r="M1247" s="46"/>
      <c r="N1247" s="48" t="s">
        <v>2802</v>
      </c>
    </row>
    <row r="1248" spans="1:14">
      <c r="A1248" s="46" t="s">
        <v>368</v>
      </c>
      <c r="B1248" s="46"/>
      <c r="C1248" s="46" t="s">
        <v>122</v>
      </c>
      <c r="D1248" s="46" t="s">
        <v>2800</v>
      </c>
      <c r="E1248" s="46" t="s">
        <v>384</v>
      </c>
      <c r="F1248" s="46" t="s">
        <v>380</v>
      </c>
      <c r="G1248" s="46" t="s">
        <v>381</v>
      </c>
      <c r="H1248" s="46" t="s">
        <v>2801</v>
      </c>
      <c r="I1248" s="46" t="s">
        <v>2801</v>
      </c>
      <c r="J1248" s="46" t="s">
        <v>382</v>
      </c>
      <c r="K1248" s="47">
        <v>445</v>
      </c>
      <c r="L1248" s="46"/>
      <c r="M1248" s="46"/>
      <c r="N1248" s="48" t="s">
        <v>2803</v>
      </c>
    </row>
    <row r="1249" spans="1:14">
      <c r="A1249" s="46" t="s">
        <v>368</v>
      </c>
      <c r="B1249" s="46"/>
      <c r="C1249" s="46" t="s">
        <v>122</v>
      </c>
      <c r="D1249" s="46" t="s">
        <v>2804</v>
      </c>
      <c r="E1249" s="46" t="s">
        <v>384</v>
      </c>
      <c r="F1249" s="46" t="s">
        <v>380</v>
      </c>
      <c r="G1249" s="46" t="s">
        <v>381</v>
      </c>
      <c r="H1249" s="46" t="s">
        <v>2805</v>
      </c>
      <c r="I1249" s="46" t="s">
        <v>2805</v>
      </c>
      <c r="J1249" s="46" t="s">
        <v>382</v>
      </c>
      <c r="K1249" s="47">
        <v>445</v>
      </c>
      <c r="L1249" s="46"/>
      <c r="M1249" s="46"/>
      <c r="N1249" s="48" t="s">
        <v>2806</v>
      </c>
    </row>
    <row r="1250" spans="1:14">
      <c r="A1250" s="46" t="s">
        <v>368</v>
      </c>
      <c r="B1250" s="46"/>
      <c r="C1250" s="46" t="s">
        <v>122</v>
      </c>
      <c r="D1250" s="46" t="s">
        <v>2804</v>
      </c>
      <c r="E1250" s="46" t="s">
        <v>384</v>
      </c>
      <c r="F1250" s="46" t="s">
        <v>380</v>
      </c>
      <c r="G1250" s="46" t="s">
        <v>381</v>
      </c>
      <c r="H1250" s="46" t="s">
        <v>2805</v>
      </c>
      <c r="I1250" s="46" t="s">
        <v>2805</v>
      </c>
      <c r="J1250" s="46" t="s">
        <v>382</v>
      </c>
      <c r="K1250" s="47">
        <v>445</v>
      </c>
      <c r="L1250" s="46"/>
      <c r="M1250" s="46"/>
      <c r="N1250" s="48" t="s">
        <v>2807</v>
      </c>
    </row>
    <row r="1251" spans="1:14">
      <c r="A1251" s="46" t="s">
        <v>368</v>
      </c>
      <c r="B1251" s="46"/>
      <c r="C1251" s="46" t="s">
        <v>122</v>
      </c>
      <c r="D1251" s="46" t="s">
        <v>2808</v>
      </c>
      <c r="E1251" s="46" t="s">
        <v>384</v>
      </c>
      <c r="F1251" s="46" t="s">
        <v>380</v>
      </c>
      <c r="G1251" s="46" t="s">
        <v>381</v>
      </c>
      <c r="H1251" s="46" t="s">
        <v>2809</v>
      </c>
      <c r="I1251" s="46" t="s">
        <v>2809</v>
      </c>
      <c r="J1251" s="46" t="s">
        <v>382</v>
      </c>
      <c r="K1251" s="47">
        <v>445</v>
      </c>
      <c r="L1251" s="46"/>
      <c r="M1251" s="46"/>
      <c r="N1251" s="48" t="s">
        <v>2810</v>
      </c>
    </row>
    <row r="1252" spans="1:14">
      <c r="A1252" s="46" t="s">
        <v>368</v>
      </c>
      <c r="B1252" s="46"/>
      <c r="C1252" s="46" t="s">
        <v>122</v>
      </c>
      <c r="D1252" s="46" t="s">
        <v>2808</v>
      </c>
      <c r="E1252" s="46" t="s">
        <v>384</v>
      </c>
      <c r="F1252" s="46" t="s">
        <v>380</v>
      </c>
      <c r="G1252" s="46" t="s">
        <v>381</v>
      </c>
      <c r="H1252" s="46" t="s">
        <v>2809</v>
      </c>
      <c r="I1252" s="46" t="s">
        <v>2809</v>
      </c>
      <c r="J1252" s="46" t="s">
        <v>382</v>
      </c>
      <c r="K1252" s="47">
        <v>445</v>
      </c>
      <c r="L1252" s="46"/>
      <c r="M1252" s="46"/>
      <c r="N1252" s="48" t="s">
        <v>2811</v>
      </c>
    </row>
    <row r="1253" spans="1:14">
      <c r="A1253" s="46" t="s">
        <v>368</v>
      </c>
      <c r="B1253" s="46"/>
      <c r="C1253" s="46" t="s">
        <v>122</v>
      </c>
      <c r="D1253" s="46" t="s">
        <v>2812</v>
      </c>
      <c r="E1253" s="46" t="s">
        <v>384</v>
      </c>
      <c r="F1253" s="46" t="s">
        <v>380</v>
      </c>
      <c r="G1253" s="46" t="s">
        <v>381</v>
      </c>
      <c r="H1253" s="46" t="s">
        <v>2813</v>
      </c>
      <c r="I1253" s="46" t="s">
        <v>2813</v>
      </c>
      <c r="J1253" s="46" t="s">
        <v>382</v>
      </c>
      <c r="K1253" s="47">
        <v>445</v>
      </c>
      <c r="L1253" s="46"/>
      <c r="M1253" s="46"/>
      <c r="N1253" s="48" t="s">
        <v>2814</v>
      </c>
    </row>
    <row r="1254" spans="1:14">
      <c r="A1254" s="46" t="s">
        <v>368</v>
      </c>
      <c r="B1254" s="46"/>
      <c r="C1254" s="46" t="s">
        <v>122</v>
      </c>
      <c r="D1254" s="46" t="s">
        <v>2812</v>
      </c>
      <c r="E1254" s="46" t="s">
        <v>384</v>
      </c>
      <c r="F1254" s="46" t="s">
        <v>380</v>
      </c>
      <c r="G1254" s="46" t="s">
        <v>381</v>
      </c>
      <c r="H1254" s="46" t="s">
        <v>2813</v>
      </c>
      <c r="I1254" s="46" t="s">
        <v>2813</v>
      </c>
      <c r="J1254" s="46" t="s">
        <v>382</v>
      </c>
      <c r="K1254" s="47">
        <v>445</v>
      </c>
      <c r="L1254" s="46"/>
      <c r="M1254" s="46"/>
      <c r="N1254" s="48" t="s">
        <v>2815</v>
      </c>
    </row>
    <row r="1255" spans="1:14">
      <c r="A1255" s="46" t="s">
        <v>368</v>
      </c>
      <c r="B1255" s="46"/>
      <c r="C1255" s="46" t="s">
        <v>122</v>
      </c>
      <c r="D1255" s="46" t="s">
        <v>2816</v>
      </c>
      <c r="E1255" s="46" t="s">
        <v>384</v>
      </c>
      <c r="F1255" s="46" t="s">
        <v>380</v>
      </c>
      <c r="G1255" s="46" t="s">
        <v>381</v>
      </c>
      <c r="H1255" s="46" t="s">
        <v>2817</v>
      </c>
      <c r="I1255" s="46" t="s">
        <v>2817</v>
      </c>
      <c r="J1255" s="46" t="s">
        <v>382</v>
      </c>
      <c r="K1255" s="47">
        <v>445</v>
      </c>
      <c r="L1255" s="46"/>
      <c r="M1255" s="46"/>
      <c r="N1255" s="48" t="s">
        <v>2818</v>
      </c>
    </row>
    <row r="1256" spans="1:14">
      <c r="A1256" s="46" t="s">
        <v>368</v>
      </c>
      <c r="B1256" s="46"/>
      <c r="C1256" s="46" t="s">
        <v>122</v>
      </c>
      <c r="D1256" s="46" t="s">
        <v>2816</v>
      </c>
      <c r="E1256" s="46" t="s">
        <v>384</v>
      </c>
      <c r="F1256" s="46" t="s">
        <v>380</v>
      </c>
      <c r="G1256" s="46" t="s">
        <v>381</v>
      </c>
      <c r="H1256" s="46" t="s">
        <v>2817</v>
      </c>
      <c r="I1256" s="46" t="s">
        <v>2817</v>
      </c>
      <c r="J1256" s="46" t="s">
        <v>382</v>
      </c>
      <c r="K1256" s="47">
        <v>445</v>
      </c>
      <c r="L1256" s="46"/>
      <c r="M1256" s="46"/>
      <c r="N1256" s="48" t="s">
        <v>2819</v>
      </c>
    </row>
    <row r="1257" spans="1:14">
      <c r="A1257" s="46" t="s">
        <v>368</v>
      </c>
      <c r="B1257" s="46"/>
      <c r="C1257" s="46" t="s">
        <v>122</v>
      </c>
      <c r="D1257" s="46" t="s">
        <v>2820</v>
      </c>
      <c r="E1257" s="46" t="s">
        <v>384</v>
      </c>
      <c r="F1257" s="46" t="s">
        <v>380</v>
      </c>
      <c r="G1257" s="46" t="s">
        <v>381</v>
      </c>
      <c r="H1257" s="46" t="s">
        <v>2821</v>
      </c>
      <c r="I1257" s="46" t="s">
        <v>2821</v>
      </c>
      <c r="J1257" s="46" t="s">
        <v>382</v>
      </c>
      <c r="K1257" s="47">
        <v>445</v>
      </c>
      <c r="L1257" s="46"/>
      <c r="M1257" s="46"/>
      <c r="N1257" s="48" t="s">
        <v>2822</v>
      </c>
    </row>
    <row r="1258" spans="1:14">
      <c r="A1258" s="46" t="s">
        <v>368</v>
      </c>
      <c r="B1258" s="46"/>
      <c r="C1258" s="46" t="s">
        <v>122</v>
      </c>
      <c r="D1258" s="46" t="s">
        <v>2820</v>
      </c>
      <c r="E1258" s="46" t="s">
        <v>384</v>
      </c>
      <c r="F1258" s="46" t="s">
        <v>380</v>
      </c>
      <c r="G1258" s="46" t="s">
        <v>381</v>
      </c>
      <c r="H1258" s="46" t="s">
        <v>2821</v>
      </c>
      <c r="I1258" s="46" t="s">
        <v>2821</v>
      </c>
      <c r="J1258" s="46" t="s">
        <v>382</v>
      </c>
      <c r="K1258" s="47">
        <v>445</v>
      </c>
      <c r="L1258" s="46"/>
      <c r="M1258" s="46"/>
      <c r="N1258" s="48" t="s">
        <v>2823</v>
      </c>
    </row>
    <row r="1259" spans="1:14">
      <c r="A1259" s="46" t="s">
        <v>368</v>
      </c>
      <c r="B1259" s="46"/>
      <c r="C1259" s="46" t="s">
        <v>122</v>
      </c>
      <c r="D1259" s="46" t="s">
        <v>2824</v>
      </c>
      <c r="E1259" s="46" t="s">
        <v>384</v>
      </c>
      <c r="F1259" s="46" t="s">
        <v>380</v>
      </c>
      <c r="G1259" s="46" t="s">
        <v>381</v>
      </c>
      <c r="H1259" s="46" t="s">
        <v>2825</v>
      </c>
      <c r="I1259" s="46" t="s">
        <v>2825</v>
      </c>
      <c r="J1259" s="46" t="s">
        <v>382</v>
      </c>
      <c r="K1259" s="47">
        <v>445</v>
      </c>
      <c r="L1259" s="46"/>
      <c r="M1259" s="46"/>
      <c r="N1259" s="48" t="s">
        <v>2826</v>
      </c>
    </row>
    <row r="1260" spans="1:14">
      <c r="A1260" s="46" t="s">
        <v>368</v>
      </c>
      <c r="B1260" s="46"/>
      <c r="C1260" s="46" t="s">
        <v>122</v>
      </c>
      <c r="D1260" s="46" t="s">
        <v>2824</v>
      </c>
      <c r="E1260" s="46" t="s">
        <v>384</v>
      </c>
      <c r="F1260" s="46" t="s">
        <v>380</v>
      </c>
      <c r="G1260" s="46" t="s">
        <v>381</v>
      </c>
      <c r="H1260" s="46" t="s">
        <v>2825</v>
      </c>
      <c r="I1260" s="46" t="s">
        <v>2825</v>
      </c>
      <c r="J1260" s="46" t="s">
        <v>382</v>
      </c>
      <c r="K1260" s="47">
        <v>445</v>
      </c>
      <c r="L1260" s="46"/>
      <c r="M1260" s="46"/>
      <c r="N1260" s="48" t="s">
        <v>2827</v>
      </c>
    </row>
    <row r="1261" spans="1:14">
      <c r="A1261" s="46" t="s">
        <v>368</v>
      </c>
      <c r="B1261" s="46"/>
      <c r="C1261" s="46" t="s">
        <v>122</v>
      </c>
      <c r="D1261" s="46" t="s">
        <v>2828</v>
      </c>
      <c r="E1261" s="46" t="s">
        <v>384</v>
      </c>
      <c r="F1261" s="46" t="s">
        <v>380</v>
      </c>
      <c r="G1261" s="46" t="s">
        <v>381</v>
      </c>
      <c r="H1261" s="46" t="s">
        <v>2829</v>
      </c>
      <c r="I1261" s="46" t="s">
        <v>2829</v>
      </c>
      <c r="J1261" s="46" t="s">
        <v>382</v>
      </c>
      <c r="K1261" s="47">
        <v>445</v>
      </c>
      <c r="L1261" s="46"/>
      <c r="M1261" s="46"/>
      <c r="N1261" s="48" t="s">
        <v>2830</v>
      </c>
    </row>
    <row r="1262" spans="1:14">
      <c r="A1262" s="46" t="s">
        <v>368</v>
      </c>
      <c r="B1262" s="46"/>
      <c r="C1262" s="46" t="s">
        <v>122</v>
      </c>
      <c r="D1262" s="46" t="s">
        <v>2828</v>
      </c>
      <c r="E1262" s="46" t="s">
        <v>384</v>
      </c>
      <c r="F1262" s="46" t="s">
        <v>380</v>
      </c>
      <c r="G1262" s="46" t="s">
        <v>381</v>
      </c>
      <c r="H1262" s="46" t="s">
        <v>2829</v>
      </c>
      <c r="I1262" s="46" t="s">
        <v>2829</v>
      </c>
      <c r="J1262" s="46" t="s">
        <v>382</v>
      </c>
      <c r="K1262" s="47">
        <v>445</v>
      </c>
      <c r="L1262" s="46"/>
      <c r="M1262" s="46"/>
      <c r="N1262" s="48" t="s">
        <v>2831</v>
      </c>
    </row>
    <row r="1263" spans="1:14">
      <c r="A1263" s="46" t="s">
        <v>368</v>
      </c>
      <c r="B1263" s="46"/>
      <c r="C1263" s="46" t="s">
        <v>122</v>
      </c>
      <c r="D1263" s="46" t="s">
        <v>2832</v>
      </c>
      <c r="E1263" s="46" t="s">
        <v>384</v>
      </c>
      <c r="F1263" s="46" t="s">
        <v>380</v>
      </c>
      <c r="G1263" s="46" t="s">
        <v>381</v>
      </c>
      <c r="H1263" s="46" t="s">
        <v>2833</v>
      </c>
      <c r="I1263" s="46" t="s">
        <v>2833</v>
      </c>
      <c r="J1263" s="46" t="s">
        <v>382</v>
      </c>
      <c r="K1263" s="47">
        <v>445</v>
      </c>
      <c r="L1263" s="46"/>
      <c r="M1263" s="46"/>
      <c r="N1263" s="48" t="s">
        <v>2834</v>
      </c>
    </row>
    <row r="1264" spans="1:14">
      <c r="A1264" s="46" t="s">
        <v>368</v>
      </c>
      <c r="B1264" s="46"/>
      <c r="C1264" s="46" t="s">
        <v>122</v>
      </c>
      <c r="D1264" s="46" t="s">
        <v>2832</v>
      </c>
      <c r="E1264" s="46" t="s">
        <v>384</v>
      </c>
      <c r="F1264" s="46" t="s">
        <v>380</v>
      </c>
      <c r="G1264" s="46" t="s">
        <v>381</v>
      </c>
      <c r="H1264" s="46" t="s">
        <v>2833</v>
      </c>
      <c r="I1264" s="46" t="s">
        <v>2833</v>
      </c>
      <c r="J1264" s="46" t="s">
        <v>382</v>
      </c>
      <c r="K1264" s="47">
        <v>445</v>
      </c>
      <c r="L1264" s="46"/>
      <c r="M1264" s="46"/>
      <c r="N1264" s="48" t="s">
        <v>2835</v>
      </c>
    </row>
    <row r="1265" spans="1:14">
      <c r="A1265" s="46" t="s">
        <v>368</v>
      </c>
      <c r="B1265" s="46"/>
      <c r="C1265" s="46" t="s">
        <v>122</v>
      </c>
      <c r="D1265" s="46" t="s">
        <v>2836</v>
      </c>
      <c r="E1265" s="46" t="s">
        <v>384</v>
      </c>
      <c r="F1265" s="46" t="s">
        <v>380</v>
      </c>
      <c r="G1265" s="46" t="s">
        <v>381</v>
      </c>
      <c r="H1265" s="46" t="s">
        <v>2837</v>
      </c>
      <c r="I1265" s="46" t="s">
        <v>2837</v>
      </c>
      <c r="J1265" s="46" t="s">
        <v>382</v>
      </c>
      <c r="K1265" s="47">
        <v>445</v>
      </c>
      <c r="L1265" s="46"/>
      <c r="M1265" s="46"/>
      <c r="N1265" s="48" t="s">
        <v>2838</v>
      </c>
    </row>
    <row r="1266" spans="1:14">
      <c r="A1266" s="46" t="s">
        <v>368</v>
      </c>
      <c r="B1266" s="46"/>
      <c r="C1266" s="46" t="s">
        <v>122</v>
      </c>
      <c r="D1266" s="46" t="s">
        <v>2836</v>
      </c>
      <c r="E1266" s="46" t="s">
        <v>384</v>
      </c>
      <c r="F1266" s="46" t="s">
        <v>380</v>
      </c>
      <c r="G1266" s="46" t="s">
        <v>381</v>
      </c>
      <c r="H1266" s="46" t="s">
        <v>2837</v>
      </c>
      <c r="I1266" s="46" t="s">
        <v>2837</v>
      </c>
      <c r="J1266" s="46" t="s">
        <v>382</v>
      </c>
      <c r="K1266" s="47">
        <v>445</v>
      </c>
      <c r="L1266" s="46"/>
      <c r="M1266" s="46"/>
      <c r="N1266" s="48" t="s">
        <v>2839</v>
      </c>
    </row>
    <row r="1267" spans="1:14">
      <c r="A1267" s="46" t="s">
        <v>368</v>
      </c>
      <c r="B1267" s="46"/>
      <c r="C1267" s="46" t="s">
        <v>122</v>
      </c>
      <c r="D1267" s="46" t="s">
        <v>2840</v>
      </c>
      <c r="E1267" s="46" t="s">
        <v>384</v>
      </c>
      <c r="F1267" s="46" t="s">
        <v>380</v>
      </c>
      <c r="G1267" s="46" t="s">
        <v>381</v>
      </c>
      <c r="H1267" s="46" t="s">
        <v>2841</v>
      </c>
      <c r="I1267" s="46" t="s">
        <v>2841</v>
      </c>
      <c r="J1267" s="46" t="s">
        <v>382</v>
      </c>
      <c r="K1267" s="47">
        <v>445</v>
      </c>
      <c r="L1267" s="46"/>
      <c r="M1267" s="46"/>
      <c r="N1267" s="48" t="s">
        <v>2842</v>
      </c>
    </row>
    <row r="1268" spans="1:14">
      <c r="A1268" s="46" t="s">
        <v>368</v>
      </c>
      <c r="B1268" s="46"/>
      <c r="C1268" s="46" t="s">
        <v>122</v>
      </c>
      <c r="D1268" s="46" t="s">
        <v>2840</v>
      </c>
      <c r="E1268" s="46" t="s">
        <v>384</v>
      </c>
      <c r="F1268" s="46" t="s">
        <v>380</v>
      </c>
      <c r="G1268" s="46" t="s">
        <v>381</v>
      </c>
      <c r="H1268" s="46" t="s">
        <v>2841</v>
      </c>
      <c r="I1268" s="46" t="s">
        <v>2841</v>
      </c>
      <c r="J1268" s="46" t="s">
        <v>382</v>
      </c>
      <c r="K1268" s="47">
        <v>445</v>
      </c>
      <c r="L1268" s="46"/>
      <c r="M1268" s="46"/>
      <c r="N1268" s="48" t="s">
        <v>2843</v>
      </c>
    </row>
    <row r="1269" spans="1:14">
      <c r="A1269" s="46" t="s">
        <v>368</v>
      </c>
      <c r="B1269" s="46"/>
      <c r="C1269" s="46" t="s">
        <v>122</v>
      </c>
      <c r="D1269" s="46" t="s">
        <v>2844</v>
      </c>
      <c r="E1269" s="46" t="s">
        <v>384</v>
      </c>
      <c r="F1269" s="46" t="s">
        <v>380</v>
      </c>
      <c r="G1269" s="46" t="s">
        <v>381</v>
      </c>
      <c r="H1269" s="46" t="s">
        <v>2845</v>
      </c>
      <c r="I1269" s="46" t="s">
        <v>2845</v>
      </c>
      <c r="J1269" s="46" t="s">
        <v>382</v>
      </c>
      <c r="K1269" s="47">
        <v>445</v>
      </c>
      <c r="L1269" s="46"/>
      <c r="M1269" s="46"/>
      <c r="N1269" s="48" t="s">
        <v>2846</v>
      </c>
    </row>
    <row r="1270" spans="1:14">
      <c r="A1270" s="46" t="s">
        <v>368</v>
      </c>
      <c r="B1270" s="46"/>
      <c r="C1270" s="46" t="s">
        <v>122</v>
      </c>
      <c r="D1270" s="46" t="s">
        <v>2844</v>
      </c>
      <c r="E1270" s="46" t="s">
        <v>384</v>
      </c>
      <c r="F1270" s="46" t="s">
        <v>380</v>
      </c>
      <c r="G1270" s="46" t="s">
        <v>381</v>
      </c>
      <c r="H1270" s="46" t="s">
        <v>2845</v>
      </c>
      <c r="I1270" s="46" t="s">
        <v>2845</v>
      </c>
      <c r="J1270" s="46" t="s">
        <v>382</v>
      </c>
      <c r="K1270" s="47">
        <v>445</v>
      </c>
      <c r="L1270" s="46"/>
      <c r="M1270" s="46"/>
      <c r="N1270" s="48" t="s">
        <v>2847</v>
      </c>
    </row>
    <row r="1271" spans="1:14">
      <c r="A1271" s="46" t="s">
        <v>368</v>
      </c>
      <c r="B1271" s="46"/>
      <c r="C1271" s="46" t="s">
        <v>122</v>
      </c>
      <c r="D1271" s="46" t="s">
        <v>2848</v>
      </c>
      <c r="E1271" s="46" t="s">
        <v>384</v>
      </c>
      <c r="F1271" s="46" t="s">
        <v>380</v>
      </c>
      <c r="G1271" s="46" t="s">
        <v>381</v>
      </c>
      <c r="H1271" s="46" t="s">
        <v>2849</v>
      </c>
      <c r="I1271" s="46" t="s">
        <v>2849</v>
      </c>
      <c r="J1271" s="46" t="s">
        <v>382</v>
      </c>
      <c r="K1271" s="47">
        <v>445</v>
      </c>
      <c r="L1271" s="46"/>
      <c r="M1271" s="46"/>
      <c r="N1271" s="48" t="s">
        <v>2850</v>
      </c>
    </row>
    <row r="1272" spans="1:14">
      <c r="A1272" s="46" t="s">
        <v>368</v>
      </c>
      <c r="B1272" s="46"/>
      <c r="C1272" s="46" t="s">
        <v>122</v>
      </c>
      <c r="D1272" s="46" t="s">
        <v>2848</v>
      </c>
      <c r="E1272" s="46" t="s">
        <v>384</v>
      </c>
      <c r="F1272" s="46" t="s">
        <v>380</v>
      </c>
      <c r="G1272" s="46" t="s">
        <v>381</v>
      </c>
      <c r="H1272" s="46" t="s">
        <v>2849</v>
      </c>
      <c r="I1272" s="46" t="s">
        <v>2849</v>
      </c>
      <c r="J1272" s="46" t="s">
        <v>382</v>
      </c>
      <c r="K1272" s="47">
        <v>445</v>
      </c>
      <c r="L1272" s="46"/>
      <c r="M1272" s="46"/>
      <c r="N1272" s="48" t="s">
        <v>2851</v>
      </c>
    </row>
    <row r="1273" spans="1:14">
      <c r="A1273" s="46" t="s">
        <v>368</v>
      </c>
      <c r="B1273" s="46"/>
      <c r="C1273" s="46" t="s">
        <v>122</v>
      </c>
      <c r="D1273" s="46" t="s">
        <v>2852</v>
      </c>
      <c r="E1273" s="46" t="s">
        <v>384</v>
      </c>
      <c r="F1273" s="46" t="s">
        <v>380</v>
      </c>
      <c r="G1273" s="46" t="s">
        <v>381</v>
      </c>
      <c r="H1273" s="46" t="s">
        <v>2853</v>
      </c>
      <c r="I1273" s="46" t="s">
        <v>2853</v>
      </c>
      <c r="J1273" s="46" t="s">
        <v>382</v>
      </c>
      <c r="K1273" s="47">
        <v>445</v>
      </c>
      <c r="L1273" s="46"/>
      <c r="M1273" s="46"/>
      <c r="N1273" s="48" t="s">
        <v>2854</v>
      </c>
    </row>
    <row r="1274" spans="1:14">
      <c r="A1274" s="46" t="s">
        <v>368</v>
      </c>
      <c r="B1274" s="46"/>
      <c r="C1274" s="46" t="s">
        <v>122</v>
      </c>
      <c r="D1274" s="46" t="s">
        <v>2852</v>
      </c>
      <c r="E1274" s="46" t="s">
        <v>384</v>
      </c>
      <c r="F1274" s="46" t="s">
        <v>380</v>
      </c>
      <c r="G1274" s="46" t="s">
        <v>381</v>
      </c>
      <c r="H1274" s="46" t="s">
        <v>2853</v>
      </c>
      <c r="I1274" s="46" t="s">
        <v>2853</v>
      </c>
      <c r="J1274" s="46" t="s">
        <v>382</v>
      </c>
      <c r="K1274" s="47">
        <v>445</v>
      </c>
      <c r="L1274" s="46"/>
      <c r="M1274" s="46"/>
      <c r="N1274" s="48" t="s">
        <v>2855</v>
      </c>
    </row>
    <row r="1275" spans="1:14">
      <c r="A1275" s="46" t="s">
        <v>368</v>
      </c>
      <c r="B1275" s="46"/>
      <c r="C1275" s="46" t="s">
        <v>122</v>
      </c>
      <c r="D1275" s="46" t="s">
        <v>2856</v>
      </c>
      <c r="E1275" s="46" t="s">
        <v>384</v>
      </c>
      <c r="F1275" s="46" t="s">
        <v>380</v>
      </c>
      <c r="G1275" s="46" t="s">
        <v>381</v>
      </c>
      <c r="H1275" s="46" t="s">
        <v>2857</v>
      </c>
      <c r="I1275" s="46" t="s">
        <v>2857</v>
      </c>
      <c r="J1275" s="46" t="s">
        <v>382</v>
      </c>
      <c r="K1275" s="47">
        <v>445</v>
      </c>
      <c r="L1275" s="46"/>
      <c r="M1275" s="46"/>
      <c r="N1275" s="48" t="s">
        <v>2858</v>
      </c>
    </row>
    <row r="1276" spans="1:14">
      <c r="A1276" s="46" t="s">
        <v>368</v>
      </c>
      <c r="B1276" s="46"/>
      <c r="C1276" s="46" t="s">
        <v>122</v>
      </c>
      <c r="D1276" s="46" t="s">
        <v>2856</v>
      </c>
      <c r="E1276" s="46" t="s">
        <v>384</v>
      </c>
      <c r="F1276" s="46" t="s">
        <v>380</v>
      </c>
      <c r="G1276" s="46" t="s">
        <v>381</v>
      </c>
      <c r="H1276" s="46" t="s">
        <v>2857</v>
      </c>
      <c r="I1276" s="46" t="s">
        <v>2857</v>
      </c>
      <c r="J1276" s="46" t="s">
        <v>382</v>
      </c>
      <c r="K1276" s="47">
        <v>445</v>
      </c>
      <c r="L1276" s="46"/>
      <c r="M1276" s="46"/>
      <c r="N1276" s="48" t="s">
        <v>2859</v>
      </c>
    </row>
    <row r="1277" spans="1:14">
      <c r="A1277" s="46" t="s">
        <v>368</v>
      </c>
      <c r="B1277" s="46"/>
      <c r="C1277" s="46" t="s">
        <v>122</v>
      </c>
      <c r="D1277" s="46" t="s">
        <v>2860</v>
      </c>
      <c r="E1277" s="46" t="s">
        <v>384</v>
      </c>
      <c r="F1277" s="46" t="s">
        <v>380</v>
      </c>
      <c r="G1277" s="46" t="s">
        <v>381</v>
      </c>
      <c r="H1277" s="46" t="s">
        <v>2861</v>
      </c>
      <c r="I1277" s="46" t="s">
        <v>2861</v>
      </c>
      <c r="J1277" s="46" t="s">
        <v>382</v>
      </c>
      <c r="K1277" s="47">
        <v>445</v>
      </c>
      <c r="L1277" s="46"/>
      <c r="M1277" s="46"/>
      <c r="N1277" s="48" t="s">
        <v>2862</v>
      </c>
    </row>
    <row r="1278" spans="1:14">
      <c r="A1278" s="46" t="s">
        <v>368</v>
      </c>
      <c r="B1278" s="46"/>
      <c r="C1278" s="46" t="s">
        <v>122</v>
      </c>
      <c r="D1278" s="46" t="s">
        <v>2860</v>
      </c>
      <c r="E1278" s="46" t="s">
        <v>384</v>
      </c>
      <c r="F1278" s="46" t="s">
        <v>380</v>
      </c>
      <c r="G1278" s="46" t="s">
        <v>381</v>
      </c>
      <c r="H1278" s="46" t="s">
        <v>2861</v>
      </c>
      <c r="I1278" s="46" t="s">
        <v>2861</v>
      </c>
      <c r="J1278" s="46" t="s">
        <v>382</v>
      </c>
      <c r="K1278" s="47">
        <v>445</v>
      </c>
      <c r="L1278" s="46"/>
      <c r="M1278" s="46"/>
      <c r="N1278" s="48" t="s">
        <v>2863</v>
      </c>
    </row>
    <row r="1279" spans="1:14">
      <c r="A1279" s="46" t="s">
        <v>368</v>
      </c>
      <c r="B1279" s="46"/>
      <c r="C1279" s="46" t="s">
        <v>122</v>
      </c>
      <c r="D1279" s="46" t="s">
        <v>2864</v>
      </c>
      <c r="E1279" s="46" t="s">
        <v>384</v>
      </c>
      <c r="F1279" s="46" t="s">
        <v>380</v>
      </c>
      <c r="G1279" s="46" t="s">
        <v>381</v>
      </c>
      <c r="H1279" s="46" t="s">
        <v>2865</v>
      </c>
      <c r="I1279" s="46" t="s">
        <v>2865</v>
      </c>
      <c r="J1279" s="46" t="s">
        <v>382</v>
      </c>
      <c r="K1279" s="47">
        <v>424</v>
      </c>
      <c r="L1279" s="46"/>
      <c r="M1279" s="46"/>
      <c r="N1279" s="48" t="s">
        <v>2866</v>
      </c>
    </row>
    <row r="1280" spans="1:14">
      <c r="A1280" s="46" t="s">
        <v>368</v>
      </c>
      <c r="B1280" s="46"/>
      <c r="C1280" s="46" t="s">
        <v>122</v>
      </c>
      <c r="D1280" s="46" t="s">
        <v>2864</v>
      </c>
      <c r="E1280" s="46" t="s">
        <v>384</v>
      </c>
      <c r="F1280" s="46" t="s">
        <v>380</v>
      </c>
      <c r="G1280" s="46" t="s">
        <v>381</v>
      </c>
      <c r="H1280" s="46" t="s">
        <v>2865</v>
      </c>
      <c r="I1280" s="46" t="s">
        <v>2865</v>
      </c>
      <c r="J1280" s="46" t="s">
        <v>382</v>
      </c>
      <c r="K1280" s="47">
        <v>424</v>
      </c>
      <c r="L1280" s="46"/>
      <c r="M1280" s="46"/>
      <c r="N1280" s="48" t="s">
        <v>2867</v>
      </c>
    </row>
    <row r="1281" spans="1:14">
      <c r="A1281" s="46" t="s">
        <v>368</v>
      </c>
      <c r="B1281" s="46"/>
      <c r="C1281" s="46" t="s">
        <v>122</v>
      </c>
      <c r="D1281" s="46" t="s">
        <v>2868</v>
      </c>
      <c r="E1281" s="46" t="s">
        <v>384</v>
      </c>
      <c r="F1281" s="46" t="s">
        <v>380</v>
      </c>
      <c r="G1281" s="46" t="s">
        <v>381</v>
      </c>
      <c r="H1281" s="46" t="s">
        <v>2869</v>
      </c>
      <c r="I1281" s="46" t="s">
        <v>2869</v>
      </c>
      <c r="J1281" s="46" t="s">
        <v>382</v>
      </c>
      <c r="K1281" s="47">
        <v>424</v>
      </c>
      <c r="L1281" s="46"/>
      <c r="M1281" s="46"/>
      <c r="N1281" s="48" t="s">
        <v>2870</v>
      </c>
    </row>
    <row r="1282" spans="1:14">
      <c r="A1282" s="46" t="s">
        <v>368</v>
      </c>
      <c r="B1282" s="46"/>
      <c r="C1282" s="46" t="s">
        <v>122</v>
      </c>
      <c r="D1282" s="46" t="s">
        <v>2868</v>
      </c>
      <c r="E1282" s="46" t="s">
        <v>384</v>
      </c>
      <c r="F1282" s="46" t="s">
        <v>380</v>
      </c>
      <c r="G1282" s="46" t="s">
        <v>381</v>
      </c>
      <c r="H1282" s="46" t="s">
        <v>2869</v>
      </c>
      <c r="I1282" s="46" t="s">
        <v>2869</v>
      </c>
      <c r="J1282" s="46" t="s">
        <v>382</v>
      </c>
      <c r="K1282" s="47">
        <v>424</v>
      </c>
      <c r="L1282" s="46"/>
      <c r="M1282" s="46"/>
      <c r="N1282" s="48" t="s">
        <v>2871</v>
      </c>
    </row>
    <row r="1283" spans="1:14">
      <c r="A1283" s="46" t="s">
        <v>368</v>
      </c>
      <c r="B1283" s="46"/>
      <c r="C1283" s="46" t="s">
        <v>122</v>
      </c>
      <c r="D1283" s="46" t="s">
        <v>2872</v>
      </c>
      <c r="E1283" s="46" t="s">
        <v>384</v>
      </c>
      <c r="F1283" s="46" t="s">
        <v>380</v>
      </c>
      <c r="G1283" s="46" t="s">
        <v>381</v>
      </c>
      <c r="H1283" s="46" t="s">
        <v>2873</v>
      </c>
      <c r="I1283" s="46" t="s">
        <v>2873</v>
      </c>
      <c r="J1283" s="46" t="s">
        <v>382</v>
      </c>
      <c r="K1283" s="47">
        <v>424</v>
      </c>
      <c r="L1283" s="46"/>
      <c r="M1283" s="46"/>
      <c r="N1283" s="48" t="s">
        <v>2874</v>
      </c>
    </row>
    <row r="1284" spans="1:14">
      <c r="A1284" s="46" t="s">
        <v>368</v>
      </c>
      <c r="B1284" s="46"/>
      <c r="C1284" s="46" t="s">
        <v>122</v>
      </c>
      <c r="D1284" s="46" t="s">
        <v>2872</v>
      </c>
      <c r="E1284" s="46" t="s">
        <v>384</v>
      </c>
      <c r="F1284" s="46" t="s">
        <v>380</v>
      </c>
      <c r="G1284" s="46" t="s">
        <v>381</v>
      </c>
      <c r="H1284" s="46" t="s">
        <v>2873</v>
      </c>
      <c r="I1284" s="46" t="s">
        <v>2873</v>
      </c>
      <c r="J1284" s="46" t="s">
        <v>382</v>
      </c>
      <c r="K1284" s="47">
        <v>424</v>
      </c>
      <c r="L1284" s="46"/>
      <c r="M1284" s="46"/>
      <c r="N1284" s="48" t="s">
        <v>2875</v>
      </c>
    </row>
    <row r="1285" spans="1:14">
      <c r="A1285" s="46" t="s">
        <v>368</v>
      </c>
      <c r="B1285" s="46"/>
      <c r="C1285" s="46" t="s">
        <v>122</v>
      </c>
      <c r="D1285" s="46" t="s">
        <v>2876</v>
      </c>
      <c r="E1285" s="46" t="s">
        <v>384</v>
      </c>
      <c r="F1285" s="46" t="s">
        <v>380</v>
      </c>
      <c r="G1285" s="46" t="s">
        <v>381</v>
      </c>
      <c r="H1285" s="46" t="s">
        <v>2877</v>
      </c>
      <c r="I1285" s="46" t="s">
        <v>2877</v>
      </c>
      <c r="J1285" s="46" t="s">
        <v>382</v>
      </c>
      <c r="K1285" s="47">
        <v>424</v>
      </c>
      <c r="L1285" s="46"/>
      <c r="M1285" s="46"/>
      <c r="N1285" s="48" t="s">
        <v>2878</v>
      </c>
    </row>
    <row r="1286" spans="1:14">
      <c r="A1286" s="46" t="s">
        <v>368</v>
      </c>
      <c r="B1286" s="46"/>
      <c r="C1286" s="46" t="s">
        <v>122</v>
      </c>
      <c r="D1286" s="46" t="s">
        <v>2876</v>
      </c>
      <c r="E1286" s="46" t="s">
        <v>384</v>
      </c>
      <c r="F1286" s="46" t="s">
        <v>380</v>
      </c>
      <c r="G1286" s="46" t="s">
        <v>381</v>
      </c>
      <c r="H1286" s="46" t="s">
        <v>2877</v>
      </c>
      <c r="I1286" s="46" t="s">
        <v>2877</v>
      </c>
      <c r="J1286" s="46" t="s">
        <v>382</v>
      </c>
      <c r="K1286" s="47">
        <v>424</v>
      </c>
      <c r="L1286" s="46"/>
      <c r="M1286" s="46"/>
      <c r="N1286" s="48" t="s">
        <v>2879</v>
      </c>
    </row>
    <row r="1287" spans="1:14">
      <c r="A1287" s="46" t="s">
        <v>368</v>
      </c>
      <c r="B1287" s="46"/>
      <c r="C1287" s="46" t="s">
        <v>122</v>
      </c>
      <c r="D1287" s="46" t="s">
        <v>2880</v>
      </c>
      <c r="E1287" s="46" t="s">
        <v>384</v>
      </c>
      <c r="F1287" s="46" t="s">
        <v>380</v>
      </c>
      <c r="G1287" s="46" t="s">
        <v>381</v>
      </c>
      <c r="H1287" s="46" t="s">
        <v>2881</v>
      </c>
      <c r="I1287" s="46" t="s">
        <v>2881</v>
      </c>
      <c r="J1287" s="46" t="s">
        <v>382</v>
      </c>
      <c r="K1287" s="47">
        <v>424</v>
      </c>
      <c r="L1287" s="46"/>
      <c r="M1287" s="46"/>
      <c r="N1287" s="48" t="s">
        <v>2882</v>
      </c>
    </row>
    <row r="1288" spans="1:14">
      <c r="A1288" s="46" t="s">
        <v>368</v>
      </c>
      <c r="B1288" s="46"/>
      <c r="C1288" s="46" t="s">
        <v>122</v>
      </c>
      <c r="D1288" s="46" t="s">
        <v>2880</v>
      </c>
      <c r="E1288" s="46" t="s">
        <v>384</v>
      </c>
      <c r="F1288" s="46" t="s">
        <v>380</v>
      </c>
      <c r="G1288" s="46" t="s">
        <v>381</v>
      </c>
      <c r="H1288" s="46" t="s">
        <v>2881</v>
      </c>
      <c r="I1288" s="46" t="s">
        <v>2881</v>
      </c>
      <c r="J1288" s="46" t="s">
        <v>382</v>
      </c>
      <c r="K1288" s="47">
        <v>424</v>
      </c>
      <c r="L1288" s="46"/>
      <c r="M1288" s="46"/>
      <c r="N1288" s="48" t="s">
        <v>2883</v>
      </c>
    </row>
    <row r="1289" spans="1:14">
      <c r="A1289" s="46" t="s">
        <v>368</v>
      </c>
      <c r="B1289" s="46"/>
      <c r="C1289" s="46" t="s">
        <v>122</v>
      </c>
      <c r="D1289" s="46" t="s">
        <v>2884</v>
      </c>
      <c r="E1289" s="46" t="s">
        <v>384</v>
      </c>
      <c r="F1289" s="46" t="s">
        <v>380</v>
      </c>
      <c r="G1289" s="46" t="s">
        <v>381</v>
      </c>
      <c r="H1289" s="46" t="s">
        <v>2885</v>
      </c>
      <c r="I1289" s="46" t="s">
        <v>2885</v>
      </c>
      <c r="J1289" s="46" t="s">
        <v>382</v>
      </c>
      <c r="K1289" s="47">
        <v>424</v>
      </c>
      <c r="L1289" s="46"/>
      <c r="M1289" s="46"/>
      <c r="N1289" s="48" t="s">
        <v>2886</v>
      </c>
    </row>
    <row r="1290" spans="1:14">
      <c r="A1290" s="46" t="s">
        <v>368</v>
      </c>
      <c r="B1290" s="46"/>
      <c r="C1290" s="46" t="s">
        <v>122</v>
      </c>
      <c r="D1290" s="46" t="s">
        <v>2884</v>
      </c>
      <c r="E1290" s="46" t="s">
        <v>384</v>
      </c>
      <c r="F1290" s="46" t="s">
        <v>380</v>
      </c>
      <c r="G1290" s="46" t="s">
        <v>381</v>
      </c>
      <c r="H1290" s="46" t="s">
        <v>2885</v>
      </c>
      <c r="I1290" s="46" t="s">
        <v>2885</v>
      </c>
      <c r="J1290" s="46" t="s">
        <v>382</v>
      </c>
      <c r="K1290" s="47">
        <v>424</v>
      </c>
      <c r="L1290" s="46"/>
      <c r="M1290" s="46"/>
      <c r="N1290" s="48" t="s">
        <v>2887</v>
      </c>
    </row>
    <row r="1291" spans="1:14">
      <c r="A1291" s="46" t="s">
        <v>368</v>
      </c>
      <c r="B1291" s="46"/>
      <c r="C1291" s="46" t="s">
        <v>122</v>
      </c>
      <c r="D1291" s="46" t="s">
        <v>2888</v>
      </c>
      <c r="E1291" s="46" t="s">
        <v>384</v>
      </c>
      <c r="F1291" s="46" t="s">
        <v>380</v>
      </c>
      <c r="G1291" s="46" t="s">
        <v>381</v>
      </c>
      <c r="H1291" s="46" t="s">
        <v>2889</v>
      </c>
      <c r="I1291" s="46" t="s">
        <v>2889</v>
      </c>
      <c r="J1291" s="46" t="s">
        <v>382</v>
      </c>
      <c r="K1291" s="47">
        <v>424</v>
      </c>
      <c r="L1291" s="46"/>
      <c r="M1291" s="46"/>
      <c r="N1291" s="48" t="s">
        <v>2890</v>
      </c>
    </row>
    <row r="1292" spans="1:14">
      <c r="A1292" s="46" t="s">
        <v>368</v>
      </c>
      <c r="B1292" s="46"/>
      <c r="C1292" s="46" t="s">
        <v>122</v>
      </c>
      <c r="D1292" s="46" t="s">
        <v>2888</v>
      </c>
      <c r="E1292" s="46" t="s">
        <v>384</v>
      </c>
      <c r="F1292" s="46" t="s">
        <v>380</v>
      </c>
      <c r="G1292" s="46" t="s">
        <v>381</v>
      </c>
      <c r="H1292" s="46" t="s">
        <v>2889</v>
      </c>
      <c r="I1292" s="46" t="s">
        <v>2889</v>
      </c>
      <c r="J1292" s="46" t="s">
        <v>382</v>
      </c>
      <c r="K1292" s="47">
        <v>424</v>
      </c>
      <c r="L1292" s="46"/>
      <c r="M1292" s="46"/>
      <c r="N1292" s="48" t="s">
        <v>2891</v>
      </c>
    </row>
    <row r="1293" spans="1:14">
      <c r="A1293" s="46" t="s">
        <v>368</v>
      </c>
      <c r="B1293" s="46"/>
      <c r="C1293" s="46" t="s">
        <v>122</v>
      </c>
      <c r="D1293" s="46" t="s">
        <v>2892</v>
      </c>
      <c r="E1293" s="46" t="s">
        <v>384</v>
      </c>
      <c r="F1293" s="46" t="s">
        <v>380</v>
      </c>
      <c r="G1293" s="46" t="s">
        <v>381</v>
      </c>
      <c r="H1293" s="46" t="s">
        <v>2893</v>
      </c>
      <c r="I1293" s="46" t="s">
        <v>2893</v>
      </c>
      <c r="J1293" s="46" t="s">
        <v>382</v>
      </c>
      <c r="K1293" s="47">
        <v>424</v>
      </c>
      <c r="L1293" s="46"/>
      <c r="M1293" s="46"/>
      <c r="N1293" s="48" t="s">
        <v>2894</v>
      </c>
    </row>
    <row r="1294" spans="1:14">
      <c r="A1294" s="46" t="s">
        <v>368</v>
      </c>
      <c r="B1294" s="46"/>
      <c r="C1294" s="46" t="s">
        <v>122</v>
      </c>
      <c r="D1294" s="46" t="s">
        <v>2892</v>
      </c>
      <c r="E1294" s="46" t="s">
        <v>384</v>
      </c>
      <c r="F1294" s="46" t="s">
        <v>380</v>
      </c>
      <c r="G1294" s="46" t="s">
        <v>381</v>
      </c>
      <c r="H1294" s="46" t="s">
        <v>2893</v>
      </c>
      <c r="I1294" s="46" t="s">
        <v>2893</v>
      </c>
      <c r="J1294" s="46" t="s">
        <v>382</v>
      </c>
      <c r="K1294" s="47">
        <v>424</v>
      </c>
      <c r="L1294" s="46"/>
      <c r="M1294" s="46"/>
      <c r="N1294" s="48" t="s">
        <v>2895</v>
      </c>
    </row>
    <row r="1295" spans="1:14">
      <c r="A1295" s="46" t="s">
        <v>368</v>
      </c>
      <c r="B1295" s="46"/>
      <c r="C1295" s="46" t="s">
        <v>122</v>
      </c>
      <c r="D1295" s="46" t="s">
        <v>2896</v>
      </c>
      <c r="E1295" s="46" t="s">
        <v>384</v>
      </c>
      <c r="F1295" s="46" t="s">
        <v>380</v>
      </c>
      <c r="G1295" s="46" t="s">
        <v>381</v>
      </c>
      <c r="H1295" s="46" t="s">
        <v>2897</v>
      </c>
      <c r="I1295" s="46" t="s">
        <v>2897</v>
      </c>
      <c r="J1295" s="46" t="s">
        <v>382</v>
      </c>
      <c r="K1295" s="47">
        <v>424</v>
      </c>
      <c r="L1295" s="46"/>
      <c r="M1295" s="46"/>
      <c r="N1295" s="48" t="s">
        <v>2898</v>
      </c>
    </row>
    <row r="1296" spans="1:14">
      <c r="A1296" s="46" t="s">
        <v>368</v>
      </c>
      <c r="B1296" s="46"/>
      <c r="C1296" s="46" t="s">
        <v>122</v>
      </c>
      <c r="D1296" s="46" t="s">
        <v>2896</v>
      </c>
      <c r="E1296" s="46" t="s">
        <v>384</v>
      </c>
      <c r="F1296" s="46" t="s">
        <v>380</v>
      </c>
      <c r="G1296" s="46" t="s">
        <v>381</v>
      </c>
      <c r="H1296" s="46" t="s">
        <v>2897</v>
      </c>
      <c r="I1296" s="46" t="s">
        <v>2897</v>
      </c>
      <c r="J1296" s="46" t="s">
        <v>382</v>
      </c>
      <c r="K1296" s="47">
        <v>424</v>
      </c>
      <c r="L1296" s="46"/>
      <c r="M1296" s="46"/>
      <c r="N1296" s="48" t="s">
        <v>2899</v>
      </c>
    </row>
    <row r="1297" spans="1:14">
      <c r="A1297" s="46" t="s">
        <v>368</v>
      </c>
      <c r="B1297" s="46"/>
      <c r="C1297" s="46" t="s">
        <v>122</v>
      </c>
      <c r="D1297" s="46" t="s">
        <v>2900</v>
      </c>
      <c r="E1297" s="46" t="s">
        <v>384</v>
      </c>
      <c r="F1297" s="46" t="s">
        <v>380</v>
      </c>
      <c r="G1297" s="46" t="s">
        <v>381</v>
      </c>
      <c r="H1297" s="46" t="s">
        <v>2901</v>
      </c>
      <c r="I1297" s="46" t="s">
        <v>2901</v>
      </c>
      <c r="J1297" s="46" t="s">
        <v>382</v>
      </c>
      <c r="K1297" s="47">
        <v>424</v>
      </c>
      <c r="L1297" s="46"/>
      <c r="M1297" s="46"/>
      <c r="N1297" s="48" t="s">
        <v>2902</v>
      </c>
    </row>
    <row r="1298" spans="1:14">
      <c r="A1298" s="46" t="s">
        <v>368</v>
      </c>
      <c r="B1298" s="46"/>
      <c r="C1298" s="46" t="s">
        <v>122</v>
      </c>
      <c r="D1298" s="46" t="s">
        <v>2900</v>
      </c>
      <c r="E1298" s="46" t="s">
        <v>384</v>
      </c>
      <c r="F1298" s="46" t="s">
        <v>380</v>
      </c>
      <c r="G1298" s="46" t="s">
        <v>381</v>
      </c>
      <c r="H1298" s="46" t="s">
        <v>2901</v>
      </c>
      <c r="I1298" s="46" t="s">
        <v>2901</v>
      </c>
      <c r="J1298" s="46" t="s">
        <v>382</v>
      </c>
      <c r="K1298" s="47">
        <v>424</v>
      </c>
      <c r="L1298" s="46"/>
      <c r="M1298" s="46"/>
      <c r="N1298" s="48" t="s">
        <v>2903</v>
      </c>
    </row>
    <row r="1299" spans="1:14">
      <c r="A1299" s="46" t="s">
        <v>368</v>
      </c>
      <c r="B1299" s="46"/>
      <c r="C1299" s="46" t="s">
        <v>122</v>
      </c>
      <c r="D1299" s="46" t="s">
        <v>2904</v>
      </c>
      <c r="E1299" s="46" t="s">
        <v>384</v>
      </c>
      <c r="F1299" s="46" t="s">
        <v>380</v>
      </c>
      <c r="G1299" s="46" t="s">
        <v>381</v>
      </c>
      <c r="H1299" s="46" t="s">
        <v>2905</v>
      </c>
      <c r="I1299" s="46" t="s">
        <v>2905</v>
      </c>
      <c r="J1299" s="46" t="s">
        <v>382</v>
      </c>
      <c r="K1299" s="47">
        <v>424</v>
      </c>
      <c r="L1299" s="46"/>
      <c r="M1299" s="46"/>
      <c r="N1299" s="48" t="s">
        <v>2906</v>
      </c>
    </row>
    <row r="1300" spans="1:14">
      <c r="A1300" s="46" t="s">
        <v>368</v>
      </c>
      <c r="B1300" s="46"/>
      <c r="C1300" s="46" t="s">
        <v>122</v>
      </c>
      <c r="D1300" s="46" t="s">
        <v>2904</v>
      </c>
      <c r="E1300" s="46" t="s">
        <v>384</v>
      </c>
      <c r="F1300" s="46" t="s">
        <v>380</v>
      </c>
      <c r="G1300" s="46" t="s">
        <v>381</v>
      </c>
      <c r="H1300" s="46" t="s">
        <v>2905</v>
      </c>
      <c r="I1300" s="46" t="s">
        <v>2905</v>
      </c>
      <c r="J1300" s="46" t="s">
        <v>382</v>
      </c>
      <c r="K1300" s="47">
        <v>424</v>
      </c>
      <c r="L1300" s="46"/>
      <c r="M1300" s="46"/>
      <c r="N1300" s="48" t="s">
        <v>2907</v>
      </c>
    </row>
    <row r="1301" spans="1:14">
      <c r="A1301" s="46" t="s">
        <v>368</v>
      </c>
      <c r="B1301" s="46"/>
      <c r="C1301" s="46" t="s">
        <v>122</v>
      </c>
      <c r="D1301" s="46" t="s">
        <v>2908</v>
      </c>
      <c r="E1301" s="46" t="s">
        <v>384</v>
      </c>
      <c r="F1301" s="46" t="s">
        <v>380</v>
      </c>
      <c r="G1301" s="46" t="s">
        <v>381</v>
      </c>
      <c r="H1301" s="46" t="s">
        <v>2909</v>
      </c>
      <c r="I1301" s="46" t="s">
        <v>2909</v>
      </c>
      <c r="J1301" s="46" t="s">
        <v>382</v>
      </c>
      <c r="K1301" s="47">
        <v>424</v>
      </c>
      <c r="L1301" s="46"/>
      <c r="M1301" s="46"/>
      <c r="N1301" s="48" t="s">
        <v>2910</v>
      </c>
    </row>
    <row r="1302" spans="1:14">
      <c r="A1302" s="46" t="s">
        <v>368</v>
      </c>
      <c r="B1302" s="46"/>
      <c r="C1302" s="46" t="s">
        <v>122</v>
      </c>
      <c r="D1302" s="46" t="s">
        <v>2908</v>
      </c>
      <c r="E1302" s="46" t="s">
        <v>384</v>
      </c>
      <c r="F1302" s="46" t="s">
        <v>380</v>
      </c>
      <c r="G1302" s="46" t="s">
        <v>381</v>
      </c>
      <c r="H1302" s="46" t="s">
        <v>2909</v>
      </c>
      <c r="I1302" s="46" t="s">
        <v>2909</v>
      </c>
      <c r="J1302" s="46" t="s">
        <v>382</v>
      </c>
      <c r="K1302" s="47">
        <v>424</v>
      </c>
      <c r="L1302" s="46"/>
      <c r="M1302" s="46"/>
      <c r="N1302" s="48" t="s">
        <v>2911</v>
      </c>
    </row>
    <row r="1303" spans="1:14">
      <c r="A1303" s="46" t="s">
        <v>368</v>
      </c>
      <c r="B1303" s="46"/>
      <c r="C1303" s="46" t="s">
        <v>122</v>
      </c>
      <c r="D1303" s="46" t="s">
        <v>2912</v>
      </c>
      <c r="E1303" s="46" t="s">
        <v>384</v>
      </c>
      <c r="F1303" s="46" t="s">
        <v>380</v>
      </c>
      <c r="G1303" s="46" t="s">
        <v>381</v>
      </c>
      <c r="H1303" s="46" t="s">
        <v>2913</v>
      </c>
      <c r="I1303" s="46" t="s">
        <v>2913</v>
      </c>
      <c r="J1303" s="46" t="s">
        <v>382</v>
      </c>
      <c r="K1303" s="47">
        <v>424</v>
      </c>
      <c r="L1303" s="46"/>
      <c r="M1303" s="46"/>
      <c r="N1303" s="48" t="s">
        <v>2914</v>
      </c>
    </row>
    <row r="1304" spans="1:14">
      <c r="A1304" s="46" t="s">
        <v>368</v>
      </c>
      <c r="B1304" s="46"/>
      <c r="C1304" s="46" t="s">
        <v>122</v>
      </c>
      <c r="D1304" s="46" t="s">
        <v>2912</v>
      </c>
      <c r="E1304" s="46" t="s">
        <v>384</v>
      </c>
      <c r="F1304" s="46" t="s">
        <v>380</v>
      </c>
      <c r="G1304" s="46" t="s">
        <v>381</v>
      </c>
      <c r="H1304" s="46" t="s">
        <v>2913</v>
      </c>
      <c r="I1304" s="46" t="s">
        <v>2913</v>
      </c>
      <c r="J1304" s="46" t="s">
        <v>382</v>
      </c>
      <c r="K1304" s="47">
        <v>424</v>
      </c>
      <c r="L1304" s="46"/>
      <c r="M1304" s="46"/>
      <c r="N1304" s="48" t="s">
        <v>2915</v>
      </c>
    </row>
    <row r="1305" spans="1:14">
      <c r="A1305" s="46" t="s">
        <v>368</v>
      </c>
      <c r="B1305" s="46"/>
      <c r="C1305" s="46" t="s">
        <v>122</v>
      </c>
      <c r="D1305" s="46" t="s">
        <v>2916</v>
      </c>
      <c r="E1305" s="46" t="s">
        <v>384</v>
      </c>
      <c r="F1305" s="46" t="s">
        <v>380</v>
      </c>
      <c r="G1305" s="46" t="s">
        <v>381</v>
      </c>
      <c r="H1305" s="46" t="s">
        <v>2917</v>
      </c>
      <c r="I1305" s="46" t="s">
        <v>2917</v>
      </c>
      <c r="J1305" s="46" t="s">
        <v>382</v>
      </c>
      <c r="K1305" s="47">
        <v>424</v>
      </c>
      <c r="L1305" s="46"/>
      <c r="M1305" s="46"/>
      <c r="N1305" s="48" t="s">
        <v>2918</v>
      </c>
    </row>
    <row r="1306" spans="1:14">
      <c r="A1306" s="46" t="s">
        <v>368</v>
      </c>
      <c r="B1306" s="46"/>
      <c r="C1306" s="46" t="s">
        <v>122</v>
      </c>
      <c r="D1306" s="46" t="s">
        <v>2916</v>
      </c>
      <c r="E1306" s="46" t="s">
        <v>384</v>
      </c>
      <c r="F1306" s="46" t="s">
        <v>380</v>
      </c>
      <c r="G1306" s="46" t="s">
        <v>381</v>
      </c>
      <c r="H1306" s="46" t="s">
        <v>2917</v>
      </c>
      <c r="I1306" s="46" t="s">
        <v>2917</v>
      </c>
      <c r="J1306" s="46" t="s">
        <v>382</v>
      </c>
      <c r="K1306" s="47">
        <v>424</v>
      </c>
      <c r="L1306" s="46"/>
      <c r="M1306" s="46"/>
      <c r="N1306" s="48" t="s">
        <v>2919</v>
      </c>
    </row>
    <row r="1307" spans="1:14">
      <c r="A1307" s="46" t="s">
        <v>368</v>
      </c>
      <c r="B1307" s="46"/>
      <c r="C1307" s="46" t="s">
        <v>122</v>
      </c>
      <c r="D1307" s="46" t="s">
        <v>2920</v>
      </c>
      <c r="E1307" s="46" t="s">
        <v>384</v>
      </c>
      <c r="F1307" s="46" t="s">
        <v>380</v>
      </c>
      <c r="G1307" s="46" t="s">
        <v>381</v>
      </c>
      <c r="H1307" s="46" t="s">
        <v>2921</v>
      </c>
      <c r="I1307" s="46" t="s">
        <v>2921</v>
      </c>
      <c r="J1307" s="46" t="s">
        <v>382</v>
      </c>
      <c r="K1307" s="47">
        <v>424</v>
      </c>
      <c r="L1307" s="46"/>
      <c r="M1307" s="46"/>
      <c r="N1307" s="48" t="s">
        <v>2922</v>
      </c>
    </row>
    <row r="1308" spans="1:14">
      <c r="A1308" s="46" t="s">
        <v>368</v>
      </c>
      <c r="B1308" s="46"/>
      <c r="C1308" s="46" t="s">
        <v>122</v>
      </c>
      <c r="D1308" s="46" t="s">
        <v>2920</v>
      </c>
      <c r="E1308" s="46" t="s">
        <v>384</v>
      </c>
      <c r="F1308" s="46" t="s">
        <v>380</v>
      </c>
      <c r="G1308" s="46" t="s">
        <v>381</v>
      </c>
      <c r="H1308" s="46" t="s">
        <v>2921</v>
      </c>
      <c r="I1308" s="46" t="s">
        <v>2921</v>
      </c>
      <c r="J1308" s="46" t="s">
        <v>382</v>
      </c>
      <c r="K1308" s="47">
        <v>424</v>
      </c>
      <c r="L1308" s="46"/>
      <c r="M1308" s="46"/>
      <c r="N1308" s="48" t="s">
        <v>2923</v>
      </c>
    </row>
    <row r="1309" spans="1:14">
      <c r="A1309" s="46" t="s">
        <v>368</v>
      </c>
      <c r="B1309" s="46"/>
      <c r="C1309" s="46" t="s">
        <v>122</v>
      </c>
      <c r="D1309" s="46" t="s">
        <v>2924</v>
      </c>
      <c r="E1309" s="46" t="s">
        <v>384</v>
      </c>
      <c r="F1309" s="46" t="s">
        <v>380</v>
      </c>
      <c r="G1309" s="46" t="s">
        <v>381</v>
      </c>
      <c r="H1309" s="46" t="s">
        <v>2925</v>
      </c>
      <c r="I1309" s="46" t="s">
        <v>2925</v>
      </c>
      <c r="J1309" s="46" t="s">
        <v>382</v>
      </c>
      <c r="K1309" s="47">
        <v>424</v>
      </c>
      <c r="L1309" s="46"/>
      <c r="M1309" s="46"/>
      <c r="N1309" s="48" t="s">
        <v>2926</v>
      </c>
    </row>
    <row r="1310" spans="1:14">
      <c r="A1310" s="46" t="s">
        <v>368</v>
      </c>
      <c r="B1310" s="46"/>
      <c r="C1310" s="46" t="s">
        <v>122</v>
      </c>
      <c r="D1310" s="46" t="s">
        <v>2924</v>
      </c>
      <c r="E1310" s="46" t="s">
        <v>384</v>
      </c>
      <c r="F1310" s="46" t="s">
        <v>380</v>
      </c>
      <c r="G1310" s="46" t="s">
        <v>381</v>
      </c>
      <c r="H1310" s="46" t="s">
        <v>2925</v>
      </c>
      <c r="I1310" s="46" t="s">
        <v>2925</v>
      </c>
      <c r="J1310" s="46" t="s">
        <v>382</v>
      </c>
      <c r="K1310" s="47">
        <v>424</v>
      </c>
      <c r="L1310" s="46"/>
      <c r="M1310" s="46"/>
      <c r="N1310" s="48" t="s">
        <v>2927</v>
      </c>
    </row>
    <row r="1311" spans="1:14">
      <c r="A1311" s="46" t="s">
        <v>368</v>
      </c>
      <c r="B1311" s="46"/>
      <c r="C1311" s="46" t="s">
        <v>122</v>
      </c>
      <c r="D1311" s="46" t="s">
        <v>2928</v>
      </c>
      <c r="E1311" s="46" t="s">
        <v>384</v>
      </c>
      <c r="F1311" s="46" t="s">
        <v>380</v>
      </c>
      <c r="G1311" s="46" t="s">
        <v>381</v>
      </c>
      <c r="H1311" s="46" t="s">
        <v>2929</v>
      </c>
      <c r="I1311" s="46" t="s">
        <v>2929</v>
      </c>
      <c r="J1311" s="46" t="s">
        <v>382</v>
      </c>
      <c r="K1311" s="47">
        <v>424</v>
      </c>
      <c r="L1311" s="46"/>
      <c r="M1311" s="46"/>
      <c r="N1311" s="48" t="s">
        <v>2930</v>
      </c>
    </row>
    <row r="1312" spans="1:14">
      <c r="A1312" s="46" t="s">
        <v>368</v>
      </c>
      <c r="B1312" s="46"/>
      <c r="C1312" s="46" t="s">
        <v>122</v>
      </c>
      <c r="D1312" s="46" t="s">
        <v>2928</v>
      </c>
      <c r="E1312" s="46" t="s">
        <v>384</v>
      </c>
      <c r="F1312" s="46" t="s">
        <v>380</v>
      </c>
      <c r="G1312" s="46" t="s">
        <v>381</v>
      </c>
      <c r="H1312" s="46" t="s">
        <v>2929</v>
      </c>
      <c r="I1312" s="46" t="s">
        <v>2929</v>
      </c>
      <c r="J1312" s="46" t="s">
        <v>382</v>
      </c>
      <c r="K1312" s="47">
        <v>424</v>
      </c>
      <c r="L1312" s="46"/>
      <c r="M1312" s="46"/>
      <c r="N1312" s="48" t="s">
        <v>2931</v>
      </c>
    </row>
    <row r="1313" spans="1:14">
      <c r="A1313" s="46" t="s">
        <v>368</v>
      </c>
      <c r="B1313" s="46"/>
      <c r="C1313" s="46" t="s">
        <v>122</v>
      </c>
      <c r="D1313" s="46" t="s">
        <v>2932</v>
      </c>
      <c r="E1313" s="46" t="s">
        <v>384</v>
      </c>
      <c r="F1313" s="46" t="s">
        <v>380</v>
      </c>
      <c r="G1313" s="46" t="s">
        <v>381</v>
      </c>
      <c r="H1313" s="46" t="s">
        <v>2933</v>
      </c>
      <c r="I1313" s="46" t="s">
        <v>2933</v>
      </c>
      <c r="J1313" s="46" t="s">
        <v>382</v>
      </c>
      <c r="K1313" s="47">
        <v>424</v>
      </c>
      <c r="L1313" s="46"/>
      <c r="M1313" s="46"/>
      <c r="N1313" s="48" t="s">
        <v>2934</v>
      </c>
    </row>
    <row r="1314" spans="1:14">
      <c r="A1314" s="46" t="s">
        <v>368</v>
      </c>
      <c r="B1314" s="46"/>
      <c r="C1314" s="46" t="s">
        <v>122</v>
      </c>
      <c r="D1314" s="46" t="s">
        <v>2932</v>
      </c>
      <c r="E1314" s="46" t="s">
        <v>384</v>
      </c>
      <c r="F1314" s="46" t="s">
        <v>380</v>
      </c>
      <c r="G1314" s="46" t="s">
        <v>381</v>
      </c>
      <c r="H1314" s="46" t="s">
        <v>2933</v>
      </c>
      <c r="I1314" s="46" t="s">
        <v>2933</v>
      </c>
      <c r="J1314" s="46" t="s">
        <v>382</v>
      </c>
      <c r="K1314" s="47">
        <v>424</v>
      </c>
      <c r="L1314" s="46"/>
      <c r="M1314" s="46"/>
      <c r="N1314" s="48" t="s">
        <v>2935</v>
      </c>
    </row>
    <row r="1315" spans="1:14">
      <c r="A1315" s="46" t="s">
        <v>368</v>
      </c>
      <c r="B1315" s="46"/>
      <c r="C1315" s="46" t="s">
        <v>122</v>
      </c>
      <c r="D1315" s="46" t="s">
        <v>2936</v>
      </c>
      <c r="E1315" s="46" t="s">
        <v>384</v>
      </c>
      <c r="F1315" s="46" t="s">
        <v>380</v>
      </c>
      <c r="G1315" s="46" t="s">
        <v>381</v>
      </c>
      <c r="H1315" s="46" t="s">
        <v>2937</v>
      </c>
      <c r="I1315" s="46" t="s">
        <v>2937</v>
      </c>
      <c r="J1315" s="46" t="s">
        <v>382</v>
      </c>
      <c r="K1315" s="47">
        <v>424</v>
      </c>
      <c r="L1315" s="46"/>
      <c r="M1315" s="46"/>
      <c r="N1315" s="48" t="s">
        <v>2938</v>
      </c>
    </row>
    <row r="1316" spans="1:14">
      <c r="A1316" s="46" t="s">
        <v>368</v>
      </c>
      <c r="B1316" s="46"/>
      <c r="C1316" s="46" t="s">
        <v>122</v>
      </c>
      <c r="D1316" s="46" t="s">
        <v>2936</v>
      </c>
      <c r="E1316" s="46" t="s">
        <v>384</v>
      </c>
      <c r="F1316" s="46" t="s">
        <v>380</v>
      </c>
      <c r="G1316" s="46" t="s">
        <v>381</v>
      </c>
      <c r="H1316" s="46" t="s">
        <v>2937</v>
      </c>
      <c r="I1316" s="46" t="s">
        <v>2937</v>
      </c>
      <c r="J1316" s="46" t="s">
        <v>382</v>
      </c>
      <c r="K1316" s="47">
        <v>424</v>
      </c>
      <c r="L1316" s="46"/>
      <c r="M1316" s="46"/>
      <c r="N1316" s="48" t="s">
        <v>2939</v>
      </c>
    </row>
    <row r="1317" spans="1:14">
      <c r="A1317" s="46" t="s">
        <v>368</v>
      </c>
      <c r="B1317" s="46"/>
      <c r="C1317" s="46" t="s">
        <v>122</v>
      </c>
      <c r="D1317" s="46" t="s">
        <v>2940</v>
      </c>
      <c r="E1317" s="46" t="s">
        <v>384</v>
      </c>
      <c r="F1317" s="46" t="s">
        <v>380</v>
      </c>
      <c r="G1317" s="46" t="s">
        <v>381</v>
      </c>
      <c r="H1317" s="46" t="s">
        <v>2941</v>
      </c>
      <c r="I1317" s="46" t="s">
        <v>2941</v>
      </c>
      <c r="J1317" s="46" t="s">
        <v>382</v>
      </c>
      <c r="K1317" s="47">
        <v>424</v>
      </c>
      <c r="L1317" s="46"/>
      <c r="M1317" s="46"/>
      <c r="N1317" s="48" t="s">
        <v>2942</v>
      </c>
    </row>
    <row r="1318" spans="1:14">
      <c r="A1318" s="46" t="s">
        <v>368</v>
      </c>
      <c r="B1318" s="46"/>
      <c r="C1318" s="46" t="s">
        <v>122</v>
      </c>
      <c r="D1318" s="46" t="s">
        <v>2940</v>
      </c>
      <c r="E1318" s="46" t="s">
        <v>384</v>
      </c>
      <c r="F1318" s="46" t="s">
        <v>380</v>
      </c>
      <c r="G1318" s="46" t="s">
        <v>381</v>
      </c>
      <c r="H1318" s="46" t="s">
        <v>2941</v>
      </c>
      <c r="I1318" s="46" t="s">
        <v>2941</v>
      </c>
      <c r="J1318" s="46" t="s">
        <v>382</v>
      </c>
      <c r="K1318" s="47">
        <v>424</v>
      </c>
      <c r="L1318" s="46"/>
      <c r="M1318" s="46"/>
      <c r="N1318" s="48" t="s">
        <v>2943</v>
      </c>
    </row>
    <row r="1319" spans="1:14">
      <c r="A1319" s="46" t="s">
        <v>368</v>
      </c>
      <c r="B1319" s="46"/>
      <c r="C1319" s="46" t="s">
        <v>122</v>
      </c>
      <c r="D1319" s="46" t="s">
        <v>2944</v>
      </c>
      <c r="E1319" s="46" t="s">
        <v>384</v>
      </c>
      <c r="F1319" s="46" t="s">
        <v>380</v>
      </c>
      <c r="G1319" s="46" t="s">
        <v>381</v>
      </c>
      <c r="H1319" s="46" t="s">
        <v>2945</v>
      </c>
      <c r="I1319" s="46" t="s">
        <v>2945</v>
      </c>
      <c r="J1319" s="46" t="s">
        <v>382</v>
      </c>
      <c r="K1319" s="47">
        <v>424</v>
      </c>
      <c r="L1319" s="46"/>
      <c r="M1319" s="46"/>
      <c r="N1319" s="48" t="s">
        <v>2946</v>
      </c>
    </row>
    <row r="1320" spans="1:14">
      <c r="A1320" s="46" t="s">
        <v>368</v>
      </c>
      <c r="B1320" s="46"/>
      <c r="C1320" s="46" t="s">
        <v>122</v>
      </c>
      <c r="D1320" s="46" t="s">
        <v>2944</v>
      </c>
      <c r="E1320" s="46" t="s">
        <v>384</v>
      </c>
      <c r="F1320" s="46" t="s">
        <v>380</v>
      </c>
      <c r="G1320" s="46" t="s">
        <v>381</v>
      </c>
      <c r="H1320" s="46" t="s">
        <v>2945</v>
      </c>
      <c r="I1320" s="46" t="s">
        <v>2945</v>
      </c>
      <c r="J1320" s="46" t="s">
        <v>382</v>
      </c>
      <c r="K1320" s="47">
        <v>424</v>
      </c>
      <c r="L1320" s="46"/>
      <c r="M1320" s="46"/>
      <c r="N1320" s="48" t="s">
        <v>2947</v>
      </c>
    </row>
    <row r="1321" spans="1:14">
      <c r="A1321" s="46" t="s">
        <v>368</v>
      </c>
      <c r="B1321" s="46"/>
      <c r="C1321" s="46" t="s">
        <v>122</v>
      </c>
      <c r="D1321" s="46" t="s">
        <v>2948</v>
      </c>
      <c r="E1321" s="46" t="s">
        <v>384</v>
      </c>
      <c r="F1321" s="46" t="s">
        <v>380</v>
      </c>
      <c r="G1321" s="46" t="s">
        <v>381</v>
      </c>
      <c r="H1321" s="46" t="s">
        <v>2949</v>
      </c>
      <c r="I1321" s="46" t="s">
        <v>2949</v>
      </c>
      <c r="J1321" s="46" t="s">
        <v>382</v>
      </c>
      <c r="K1321" s="47">
        <v>424</v>
      </c>
      <c r="L1321" s="46"/>
      <c r="M1321" s="46"/>
      <c r="N1321" s="48" t="s">
        <v>2950</v>
      </c>
    </row>
    <row r="1322" spans="1:14">
      <c r="A1322" s="46" t="s">
        <v>368</v>
      </c>
      <c r="B1322" s="46"/>
      <c r="C1322" s="46" t="s">
        <v>122</v>
      </c>
      <c r="D1322" s="46" t="s">
        <v>2948</v>
      </c>
      <c r="E1322" s="46" t="s">
        <v>384</v>
      </c>
      <c r="F1322" s="46" t="s">
        <v>380</v>
      </c>
      <c r="G1322" s="46" t="s">
        <v>381</v>
      </c>
      <c r="H1322" s="46" t="s">
        <v>2949</v>
      </c>
      <c r="I1322" s="46" t="s">
        <v>2949</v>
      </c>
      <c r="J1322" s="46" t="s">
        <v>382</v>
      </c>
      <c r="K1322" s="47">
        <v>424</v>
      </c>
      <c r="L1322" s="46"/>
      <c r="M1322" s="46"/>
      <c r="N1322" s="48" t="s">
        <v>2951</v>
      </c>
    </row>
    <row r="1323" spans="1:14">
      <c r="A1323" s="46" t="s">
        <v>368</v>
      </c>
      <c r="B1323" s="46"/>
      <c r="C1323" s="46" t="s">
        <v>122</v>
      </c>
      <c r="D1323" s="46" t="s">
        <v>2952</v>
      </c>
      <c r="E1323" s="46" t="s">
        <v>384</v>
      </c>
      <c r="F1323" s="46" t="s">
        <v>380</v>
      </c>
      <c r="G1323" s="46" t="s">
        <v>381</v>
      </c>
      <c r="H1323" s="46" t="s">
        <v>2953</v>
      </c>
      <c r="I1323" s="46" t="s">
        <v>2953</v>
      </c>
      <c r="J1323" s="46" t="s">
        <v>382</v>
      </c>
      <c r="K1323" s="47">
        <v>424</v>
      </c>
      <c r="L1323" s="46"/>
      <c r="M1323" s="46"/>
      <c r="N1323" s="48" t="s">
        <v>2954</v>
      </c>
    </row>
    <row r="1324" spans="1:14">
      <c r="A1324" s="46" t="s">
        <v>368</v>
      </c>
      <c r="B1324" s="46"/>
      <c r="C1324" s="46" t="s">
        <v>122</v>
      </c>
      <c r="D1324" s="46" t="s">
        <v>2952</v>
      </c>
      <c r="E1324" s="46" t="s">
        <v>384</v>
      </c>
      <c r="F1324" s="46" t="s">
        <v>380</v>
      </c>
      <c r="G1324" s="46" t="s">
        <v>381</v>
      </c>
      <c r="H1324" s="46" t="s">
        <v>2953</v>
      </c>
      <c r="I1324" s="46" t="s">
        <v>2953</v>
      </c>
      <c r="J1324" s="46" t="s">
        <v>382</v>
      </c>
      <c r="K1324" s="47">
        <v>424</v>
      </c>
      <c r="L1324" s="46"/>
      <c r="M1324" s="46"/>
      <c r="N1324" s="48" t="s">
        <v>2955</v>
      </c>
    </row>
    <row r="1325" spans="1:14">
      <c r="A1325" s="46" t="s">
        <v>368</v>
      </c>
      <c r="B1325" s="46"/>
      <c r="C1325" s="46" t="s">
        <v>122</v>
      </c>
      <c r="D1325" s="46" t="s">
        <v>2956</v>
      </c>
      <c r="E1325" s="46" t="s">
        <v>384</v>
      </c>
      <c r="F1325" s="46" t="s">
        <v>380</v>
      </c>
      <c r="G1325" s="46" t="s">
        <v>381</v>
      </c>
      <c r="H1325" s="46" t="s">
        <v>2957</v>
      </c>
      <c r="I1325" s="46" t="s">
        <v>2957</v>
      </c>
      <c r="J1325" s="46" t="s">
        <v>382</v>
      </c>
      <c r="K1325" s="47">
        <v>424</v>
      </c>
      <c r="L1325" s="46"/>
      <c r="M1325" s="46"/>
      <c r="N1325" s="48" t="s">
        <v>2958</v>
      </c>
    </row>
    <row r="1326" spans="1:14">
      <c r="A1326" s="46" t="s">
        <v>368</v>
      </c>
      <c r="B1326" s="46"/>
      <c r="C1326" s="46" t="s">
        <v>122</v>
      </c>
      <c r="D1326" s="46" t="s">
        <v>2956</v>
      </c>
      <c r="E1326" s="46" t="s">
        <v>384</v>
      </c>
      <c r="F1326" s="46" t="s">
        <v>380</v>
      </c>
      <c r="G1326" s="46" t="s">
        <v>381</v>
      </c>
      <c r="H1326" s="46" t="s">
        <v>2957</v>
      </c>
      <c r="I1326" s="46" t="s">
        <v>2957</v>
      </c>
      <c r="J1326" s="46" t="s">
        <v>382</v>
      </c>
      <c r="K1326" s="47">
        <v>424</v>
      </c>
      <c r="L1326" s="46"/>
      <c r="M1326" s="46"/>
      <c r="N1326" s="48" t="s">
        <v>2959</v>
      </c>
    </row>
    <row r="1327" spans="1:14">
      <c r="A1327" s="46" t="s">
        <v>368</v>
      </c>
      <c r="B1327" s="46"/>
      <c r="C1327" s="46" t="s">
        <v>122</v>
      </c>
      <c r="D1327" s="46" t="s">
        <v>2960</v>
      </c>
      <c r="E1327" s="46" t="s">
        <v>384</v>
      </c>
      <c r="F1327" s="46" t="s">
        <v>380</v>
      </c>
      <c r="G1327" s="46" t="s">
        <v>381</v>
      </c>
      <c r="H1327" s="46" t="s">
        <v>2961</v>
      </c>
      <c r="I1327" s="46" t="s">
        <v>2961</v>
      </c>
      <c r="J1327" s="46" t="s">
        <v>382</v>
      </c>
      <c r="K1327" s="47">
        <v>445</v>
      </c>
      <c r="L1327" s="46"/>
      <c r="M1327" s="46"/>
      <c r="N1327" s="48" t="s">
        <v>2962</v>
      </c>
    </row>
    <row r="1328" spans="1:14">
      <c r="A1328" s="46" t="s">
        <v>368</v>
      </c>
      <c r="B1328" s="46"/>
      <c r="C1328" s="46" t="s">
        <v>122</v>
      </c>
      <c r="D1328" s="46" t="s">
        <v>2960</v>
      </c>
      <c r="E1328" s="46" t="s">
        <v>384</v>
      </c>
      <c r="F1328" s="46" t="s">
        <v>380</v>
      </c>
      <c r="G1328" s="46" t="s">
        <v>381</v>
      </c>
      <c r="H1328" s="46" t="s">
        <v>2961</v>
      </c>
      <c r="I1328" s="46" t="s">
        <v>2961</v>
      </c>
      <c r="J1328" s="46" t="s">
        <v>382</v>
      </c>
      <c r="K1328" s="47">
        <v>445</v>
      </c>
      <c r="L1328" s="46"/>
      <c r="M1328" s="46"/>
      <c r="N1328" s="48" t="s">
        <v>2963</v>
      </c>
    </row>
    <row r="1329" spans="1:14">
      <c r="A1329" s="46" t="s">
        <v>368</v>
      </c>
      <c r="B1329" s="46"/>
      <c r="C1329" s="46" t="s">
        <v>122</v>
      </c>
      <c r="D1329" s="46" t="s">
        <v>2964</v>
      </c>
      <c r="E1329" s="46" t="s">
        <v>384</v>
      </c>
      <c r="F1329" s="46" t="s">
        <v>380</v>
      </c>
      <c r="G1329" s="46" t="s">
        <v>381</v>
      </c>
      <c r="H1329" s="46" t="s">
        <v>2965</v>
      </c>
      <c r="I1329" s="46" t="s">
        <v>2965</v>
      </c>
      <c r="J1329" s="46" t="s">
        <v>382</v>
      </c>
      <c r="K1329" s="47">
        <v>445</v>
      </c>
      <c r="L1329" s="46"/>
      <c r="M1329" s="46"/>
      <c r="N1329" s="48" t="s">
        <v>2966</v>
      </c>
    </row>
    <row r="1330" spans="1:14">
      <c r="A1330" s="46" t="s">
        <v>368</v>
      </c>
      <c r="B1330" s="46"/>
      <c r="C1330" s="46" t="s">
        <v>122</v>
      </c>
      <c r="D1330" s="46" t="s">
        <v>2964</v>
      </c>
      <c r="E1330" s="46" t="s">
        <v>384</v>
      </c>
      <c r="F1330" s="46" t="s">
        <v>380</v>
      </c>
      <c r="G1330" s="46" t="s">
        <v>381</v>
      </c>
      <c r="H1330" s="46" t="s">
        <v>2965</v>
      </c>
      <c r="I1330" s="46" t="s">
        <v>2965</v>
      </c>
      <c r="J1330" s="46" t="s">
        <v>382</v>
      </c>
      <c r="K1330" s="47">
        <v>445</v>
      </c>
      <c r="L1330" s="46"/>
      <c r="M1330" s="46"/>
      <c r="N1330" s="48" t="s">
        <v>2967</v>
      </c>
    </row>
    <row r="1331" spans="1:14">
      <c r="A1331" s="46" t="s">
        <v>368</v>
      </c>
      <c r="B1331" s="46"/>
      <c r="C1331" s="46" t="s">
        <v>122</v>
      </c>
      <c r="D1331" s="46" t="s">
        <v>2968</v>
      </c>
      <c r="E1331" s="46" t="s">
        <v>384</v>
      </c>
      <c r="F1331" s="46" t="s">
        <v>380</v>
      </c>
      <c r="G1331" s="46" t="s">
        <v>381</v>
      </c>
      <c r="H1331" s="46" t="s">
        <v>2969</v>
      </c>
      <c r="I1331" s="46" t="s">
        <v>2969</v>
      </c>
      <c r="J1331" s="46" t="s">
        <v>382</v>
      </c>
      <c r="K1331" s="47">
        <v>445</v>
      </c>
      <c r="L1331" s="46"/>
      <c r="M1331" s="46"/>
      <c r="N1331" s="48" t="s">
        <v>2970</v>
      </c>
    </row>
    <row r="1332" spans="1:14">
      <c r="A1332" s="46" t="s">
        <v>368</v>
      </c>
      <c r="B1332" s="46"/>
      <c r="C1332" s="46" t="s">
        <v>122</v>
      </c>
      <c r="D1332" s="46" t="s">
        <v>2968</v>
      </c>
      <c r="E1332" s="46" t="s">
        <v>384</v>
      </c>
      <c r="F1332" s="46" t="s">
        <v>380</v>
      </c>
      <c r="G1332" s="46" t="s">
        <v>381</v>
      </c>
      <c r="H1332" s="46" t="s">
        <v>2969</v>
      </c>
      <c r="I1332" s="46" t="s">
        <v>2969</v>
      </c>
      <c r="J1332" s="46" t="s">
        <v>382</v>
      </c>
      <c r="K1332" s="47">
        <v>445</v>
      </c>
      <c r="L1332" s="46"/>
      <c r="M1332" s="46"/>
      <c r="N1332" s="48" t="s">
        <v>2971</v>
      </c>
    </row>
    <row r="1333" spans="1:14">
      <c r="A1333" s="46" t="s">
        <v>368</v>
      </c>
      <c r="B1333" s="46"/>
      <c r="C1333" s="46" t="s">
        <v>122</v>
      </c>
      <c r="D1333" s="46" t="s">
        <v>2972</v>
      </c>
      <c r="E1333" s="46" t="s">
        <v>384</v>
      </c>
      <c r="F1333" s="46" t="s">
        <v>380</v>
      </c>
      <c r="G1333" s="46" t="s">
        <v>381</v>
      </c>
      <c r="H1333" s="46" t="s">
        <v>2973</v>
      </c>
      <c r="I1333" s="46" t="s">
        <v>2973</v>
      </c>
      <c r="J1333" s="46" t="s">
        <v>382</v>
      </c>
      <c r="K1333" s="47">
        <v>445</v>
      </c>
      <c r="L1333" s="46"/>
      <c r="M1333" s="46"/>
      <c r="N1333" s="48" t="s">
        <v>2974</v>
      </c>
    </row>
    <row r="1334" spans="1:14">
      <c r="A1334" s="46" t="s">
        <v>368</v>
      </c>
      <c r="B1334" s="46"/>
      <c r="C1334" s="46" t="s">
        <v>122</v>
      </c>
      <c r="D1334" s="46" t="s">
        <v>2972</v>
      </c>
      <c r="E1334" s="46" t="s">
        <v>384</v>
      </c>
      <c r="F1334" s="46" t="s">
        <v>380</v>
      </c>
      <c r="G1334" s="46" t="s">
        <v>381</v>
      </c>
      <c r="H1334" s="46" t="s">
        <v>2973</v>
      </c>
      <c r="I1334" s="46" t="s">
        <v>2973</v>
      </c>
      <c r="J1334" s="46" t="s">
        <v>382</v>
      </c>
      <c r="K1334" s="47">
        <v>445</v>
      </c>
      <c r="L1334" s="46"/>
      <c r="M1334" s="46"/>
      <c r="N1334" s="48" t="s">
        <v>2975</v>
      </c>
    </row>
    <row r="1335" spans="1:14">
      <c r="A1335" s="46" t="s">
        <v>368</v>
      </c>
      <c r="B1335" s="46"/>
      <c r="C1335" s="46" t="s">
        <v>122</v>
      </c>
      <c r="D1335" s="46" t="s">
        <v>2976</v>
      </c>
      <c r="E1335" s="46" t="s">
        <v>384</v>
      </c>
      <c r="F1335" s="46" t="s">
        <v>380</v>
      </c>
      <c r="G1335" s="46" t="s">
        <v>381</v>
      </c>
      <c r="H1335" s="46" t="s">
        <v>2977</v>
      </c>
      <c r="I1335" s="46" t="s">
        <v>2977</v>
      </c>
      <c r="J1335" s="46" t="s">
        <v>382</v>
      </c>
      <c r="K1335" s="47">
        <v>445</v>
      </c>
      <c r="L1335" s="46"/>
      <c r="M1335" s="46"/>
      <c r="N1335" s="48" t="s">
        <v>2978</v>
      </c>
    </row>
    <row r="1336" spans="1:14">
      <c r="A1336" s="46" t="s">
        <v>368</v>
      </c>
      <c r="B1336" s="46"/>
      <c r="C1336" s="46" t="s">
        <v>122</v>
      </c>
      <c r="D1336" s="46" t="s">
        <v>2976</v>
      </c>
      <c r="E1336" s="46" t="s">
        <v>384</v>
      </c>
      <c r="F1336" s="46" t="s">
        <v>380</v>
      </c>
      <c r="G1336" s="46" t="s">
        <v>381</v>
      </c>
      <c r="H1336" s="46" t="s">
        <v>2977</v>
      </c>
      <c r="I1336" s="46" t="s">
        <v>2977</v>
      </c>
      <c r="J1336" s="46" t="s">
        <v>382</v>
      </c>
      <c r="K1336" s="47">
        <v>445</v>
      </c>
      <c r="L1336" s="46"/>
      <c r="M1336" s="46"/>
      <c r="N1336" s="48" t="s">
        <v>2979</v>
      </c>
    </row>
    <row r="1337" spans="1:14">
      <c r="A1337" s="46" t="s">
        <v>368</v>
      </c>
      <c r="B1337" s="46"/>
      <c r="C1337" s="46" t="s">
        <v>122</v>
      </c>
      <c r="D1337" s="46" t="s">
        <v>2980</v>
      </c>
      <c r="E1337" s="46" t="s">
        <v>384</v>
      </c>
      <c r="F1337" s="46" t="s">
        <v>380</v>
      </c>
      <c r="G1337" s="46" t="s">
        <v>381</v>
      </c>
      <c r="H1337" s="46" t="s">
        <v>2981</v>
      </c>
      <c r="I1337" s="46" t="s">
        <v>2981</v>
      </c>
      <c r="J1337" s="46" t="s">
        <v>382</v>
      </c>
      <c r="K1337" s="47">
        <v>445</v>
      </c>
      <c r="L1337" s="46"/>
      <c r="M1337" s="46"/>
      <c r="N1337" s="48" t="s">
        <v>2982</v>
      </c>
    </row>
    <row r="1338" spans="1:14">
      <c r="A1338" s="46" t="s">
        <v>368</v>
      </c>
      <c r="B1338" s="46"/>
      <c r="C1338" s="46" t="s">
        <v>122</v>
      </c>
      <c r="D1338" s="46" t="s">
        <v>2980</v>
      </c>
      <c r="E1338" s="46" t="s">
        <v>384</v>
      </c>
      <c r="F1338" s="46" t="s">
        <v>380</v>
      </c>
      <c r="G1338" s="46" t="s">
        <v>381</v>
      </c>
      <c r="H1338" s="46" t="s">
        <v>2981</v>
      </c>
      <c r="I1338" s="46" t="s">
        <v>2981</v>
      </c>
      <c r="J1338" s="46" t="s">
        <v>382</v>
      </c>
      <c r="K1338" s="47">
        <v>445</v>
      </c>
      <c r="L1338" s="46"/>
      <c r="M1338" s="46"/>
      <c r="N1338" s="48" t="s">
        <v>2983</v>
      </c>
    </row>
    <row r="1339" spans="1:14">
      <c r="A1339" s="46" t="s">
        <v>368</v>
      </c>
      <c r="B1339" s="46"/>
      <c r="C1339" s="46" t="s">
        <v>122</v>
      </c>
      <c r="D1339" s="46" t="s">
        <v>2984</v>
      </c>
      <c r="E1339" s="46" t="s">
        <v>384</v>
      </c>
      <c r="F1339" s="46" t="s">
        <v>380</v>
      </c>
      <c r="G1339" s="46" t="s">
        <v>381</v>
      </c>
      <c r="H1339" s="46" t="s">
        <v>2985</v>
      </c>
      <c r="I1339" s="46" t="s">
        <v>2985</v>
      </c>
      <c r="J1339" s="46" t="s">
        <v>382</v>
      </c>
      <c r="K1339" s="47">
        <v>444</v>
      </c>
      <c r="L1339" s="46"/>
      <c r="M1339" s="46"/>
      <c r="N1339" s="48" t="s">
        <v>2986</v>
      </c>
    </row>
    <row r="1340" spans="1:14">
      <c r="A1340" s="46" t="s">
        <v>368</v>
      </c>
      <c r="B1340" s="46"/>
      <c r="C1340" s="46" t="s">
        <v>122</v>
      </c>
      <c r="D1340" s="46" t="s">
        <v>2984</v>
      </c>
      <c r="E1340" s="46" t="s">
        <v>384</v>
      </c>
      <c r="F1340" s="46" t="s">
        <v>380</v>
      </c>
      <c r="G1340" s="46" t="s">
        <v>381</v>
      </c>
      <c r="H1340" s="46" t="s">
        <v>2985</v>
      </c>
      <c r="I1340" s="46" t="s">
        <v>2985</v>
      </c>
      <c r="J1340" s="46" t="s">
        <v>382</v>
      </c>
      <c r="K1340" s="47">
        <v>444</v>
      </c>
      <c r="L1340" s="46"/>
      <c r="M1340" s="46"/>
      <c r="N1340" s="48" t="s">
        <v>2987</v>
      </c>
    </row>
    <row r="1341" spans="1:14">
      <c r="A1341" s="46" t="s">
        <v>368</v>
      </c>
      <c r="B1341" s="46"/>
      <c r="C1341" s="46" t="s">
        <v>122</v>
      </c>
      <c r="D1341" s="46" t="s">
        <v>2988</v>
      </c>
      <c r="E1341" s="46" t="s">
        <v>384</v>
      </c>
      <c r="F1341" s="46" t="s">
        <v>380</v>
      </c>
      <c r="G1341" s="46" t="s">
        <v>381</v>
      </c>
      <c r="H1341" s="46" t="s">
        <v>2989</v>
      </c>
      <c r="I1341" s="46" t="s">
        <v>2989</v>
      </c>
      <c r="J1341" s="46" t="s">
        <v>382</v>
      </c>
      <c r="K1341" s="47">
        <v>444</v>
      </c>
      <c r="L1341" s="46"/>
      <c r="M1341" s="46"/>
      <c r="N1341" s="48" t="s">
        <v>2990</v>
      </c>
    </row>
    <row r="1342" spans="1:14">
      <c r="A1342" s="46" t="s">
        <v>368</v>
      </c>
      <c r="B1342" s="46"/>
      <c r="C1342" s="46" t="s">
        <v>122</v>
      </c>
      <c r="D1342" s="46" t="s">
        <v>2988</v>
      </c>
      <c r="E1342" s="46" t="s">
        <v>384</v>
      </c>
      <c r="F1342" s="46" t="s">
        <v>380</v>
      </c>
      <c r="G1342" s="46" t="s">
        <v>381</v>
      </c>
      <c r="H1342" s="46" t="s">
        <v>2989</v>
      </c>
      <c r="I1342" s="46" t="s">
        <v>2989</v>
      </c>
      <c r="J1342" s="46" t="s">
        <v>382</v>
      </c>
      <c r="K1342" s="47">
        <v>444</v>
      </c>
      <c r="L1342" s="46"/>
      <c r="M1342" s="46"/>
      <c r="N1342" s="48" t="s">
        <v>2991</v>
      </c>
    </row>
    <row r="1343" spans="1:14">
      <c r="A1343" s="46" t="s">
        <v>368</v>
      </c>
      <c r="B1343" s="46"/>
      <c r="C1343" s="46" t="s">
        <v>122</v>
      </c>
      <c r="D1343" s="46" t="s">
        <v>2992</v>
      </c>
      <c r="E1343" s="46" t="s">
        <v>384</v>
      </c>
      <c r="F1343" s="46" t="s">
        <v>380</v>
      </c>
      <c r="G1343" s="46" t="s">
        <v>381</v>
      </c>
      <c r="H1343" s="46" t="s">
        <v>2993</v>
      </c>
      <c r="I1343" s="46" t="s">
        <v>2993</v>
      </c>
      <c r="J1343" s="46" t="s">
        <v>382</v>
      </c>
      <c r="K1343" s="47">
        <v>444</v>
      </c>
      <c r="L1343" s="46"/>
      <c r="M1343" s="46"/>
      <c r="N1343" s="48" t="s">
        <v>2994</v>
      </c>
    </row>
    <row r="1344" spans="1:14">
      <c r="A1344" s="46" t="s">
        <v>368</v>
      </c>
      <c r="B1344" s="46"/>
      <c r="C1344" s="46" t="s">
        <v>122</v>
      </c>
      <c r="D1344" s="46" t="s">
        <v>2992</v>
      </c>
      <c r="E1344" s="46" t="s">
        <v>384</v>
      </c>
      <c r="F1344" s="46" t="s">
        <v>380</v>
      </c>
      <c r="G1344" s="46" t="s">
        <v>381</v>
      </c>
      <c r="H1344" s="46" t="s">
        <v>2993</v>
      </c>
      <c r="I1344" s="46" t="s">
        <v>2993</v>
      </c>
      <c r="J1344" s="46" t="s">
        <v>382</v>
      </c>
      <c r="K1344" s="47">
        <v>444</v>
      </c>
      <c r="L1344" s="46"/>
      <c r="M1344" s="46"/>
      <c r="N1344" s="48" t="s">
        <v>2995</v>
      </c>
    </row>
    <row r="1345" spans="1:14">
      <c r="A1345" s="46" t="s">
        <v>368</v>
      </c>
      <c r="B1345" s="46"/>
      <c r="C1345" s="46" t="s">
        <v>122</v>
      </c>
      <c r="D1345" s="46" t="s">
        <v>2996</v>
      </c>
      <c r="E1345" s="46" t="s">
        <v>384</v>
      </c>
      <c r="F1345" s="46" t="s">
        <v>380</v>
      </c>
      <c r="G1345" s="46" t="s">
        <v>381</v>
      </c>
      <c r="H1345" s="46" t="s">
        <v>2997</v>
      </c>
      <c r="I1345" s="46" t="s">
        <v>2997</v>
      </c>
      <c r="J1345" s="46" t="s">
        <v>382</v>
      </c>
      <c r="K1345" s="47">
        <v>444</v>
      </c>
      <c r="L1345" s="46"/>
      <c r="M1345" s="46"/>
      <c r="N1345" s="48" t="s">
        <v>2998</v>
      </c>
    </row>
    <row r="1346" spans="1:14">
      <c r="A1346" s="46" t="s">
        <v>368</v>
      </c>
      <c r="B1346" s="46"/>
      <c r="C1346" s="46" t="s">
        <v>122</v>
      </c>
      <c r="D1346" s="46" t="s">
        <v>2996</v>
      </c>
      <c r="E1346" s="46" t="s">
        <v>384</v>
      </c>
      <c r="F1346" s="46" t="s">
        <v>380</v>
      </c>
      <c r="G1346" s="46" t="s">
        <v>381</v>
      </c>
      <c r="H1346" s="46" t="s">
        <v>2997</v>
      </c>
      <c r="I1346" s="46" t="s">
        <v>2997</v>
      </c>
      <c r="J1346" s="46" t="s">
        <v>382</v>
      </c>
      <c r="K1346" s="47">
        <v>444</v>
      </c>
      <c r="L1346" s="46"/>
      <c r="M1346" s="46"/>
      <c r="N1346" s="48" t="s">
        <v>2999</v>
      </c>
    </row>
    <row r="1347" spans="1:14">
      <c r="A1347" s="46" t="s">
        <v>368</v>
      </c>
      <c r="B1347" s="46"/>
      <c r="C1347" s="46" t="s">
        <v>122</v>
      </c>
      <c r="D1347" s="46" t="s">
        <v>3000</v>
      </c>
      <c r="E1347" s="46" t="s">
        <v>384</v>
      </c>
      <c r="F1347" s="46" t="s">
        <v>380</v>
      </c>
      <c r="G1347" s="46" t="s">
        <v>381</v>
      </c>
      <c r="H1347" s="46" t="s">
        <v>3001</v>
      </c>
      <c r="I1347" s="46" t="s">
        <v>3001</v>
      </c>
      <c r="J1347" s="46" t="s">
        <v>382</v>
      </c>
      <c r="K1347" s="47">
        <v>444</v>
      </c>
      <c r="L1347" s="46"/>
      <c r="M1347" s="46"/>
      <c r="N1347" s="48" t="s">
        <v>3002</v>
      </c>
    </row>
    <row r="1348" spans="1:14">
      <c r="A1348" s="46" t="s">
        <v>368</v>
      </c>
      <c r="B1348" s="46"/>
      <c r="C1348" s="46" t="s">
        <v>122</v>
      </c>
      <c r="D1348" s="46" t="s">
        <v>3000</v>
      </c>
      <c r="E1348" s="46" t="s">
        <v>384</v>
      </c>
      <c r="F1348" s="46" t="s">
        <v>380</v>
      </c>
      <c r="G1348" s="46" t="s">
        <v>381</v>
      </c>
      <c r="H1348" s="46" t="s">
        <v>3001</v>
      </c>
      <c r="I1348" s="46" t="s">
        <v>3001</v>
      </c>
      <c r="J1348" s="46" t="s">
        <v>382</v>
      </c>
      <c r="K1348" s="47">
        <v>444</v>
      </c>
      <c r="L1348" s="46"/>
      <c r="M1348" s="46"/>
      <c r="N1348" s="48" t="s">
        <v>3003</v>
      </c>
    </row>
    <row r="1349" spans="1:14">
      <c r="A1349" s="46" t="s">
        <v>368</v>
      </c>
      <c r="B1349" s="46"/>
      <c r="C1349" s="46" t="s">
        <v>122</v>
      </c>
      <c r="D1349" s="46" t="s">
        <v>3004</v>
      </c>
      <c r="E1349" s="46" t="s">
        <v>384</v>
      </c>
      <c r="F1349" s="46" t="s">
        <v>380</v>
      </c>
      <c r="G1349" s="46" t="s">
        <v>381</v>
      </c>
      <c r="H1349" s="46" t="s">
        <v>3005</v>
      </c>
      <c r="I1349" s="46" t="s">
        <v>3005</v>
      </c>
      <c r="J1349" s="46" t="s">
        <v>382</v>
      </c>
      <c r="K1349" s="47">
        <v>444</v>
      </c>
      <c r="L1349" s="46"/>
      <c r="M1349" s="46"/>
      <c r="N1349" s="48" t="s">
        <v>3006</v>
      </c>
    </row>
    <row r="1350" spans="1:14">
      <c r="A1350" s="46" t="s">
        <v>368</v>
      </c>
      <c r="B1350" s="46"/>
      <c r="C1350" s="46" t="s">
        <v>122</v>
      </c>
      <c r="D1350" s="46" t="s">
        <v>3004</v>
      </c>
      <c r="E1350" s="46" t="s">
        <v>384</v>
      </c>
      <c r="F1350" s="46" t="s">
        <v>380</v>
      </c>
      <c r="G1350" s="46" t="s">
        <v>381</v>
      </c>
      <c r="H1350" s="46" t="s">
        <v>3005</v>
      </c>
      <c r="I1350" s="46" t="s">
        <v>3005</v>
      </c>
      <c r="J1350" s="46" t="s">
        <v>382</v>
      </c>
      <c r="K1350" s="47">
        <v>444</v>
      </c>
      <c r="L1350" s="46"/>
      <c r="M1350" s="46"/>
      <c r="N1350" s="48" t="s">
        <v>3007</v>
      </c>
    </row>
    <row r="1351" spans="1:14">
      <c r="A1351" s="46" t="s">
        <v>368</v>
      </c>
      <c r="B1351" s="46"/>
      <c r="C1351" s="46" t="s">
        <v>122</v>
      </c>
      <c r="D1351" s="46" t="s">
        <v>3008</v>
      </c>
      <c r="E1351" s="46" t="s">
        <v>384</v>
      </c>
      <c r="F1351" s="46" t="s">
        <v>380</v>
      </c>
      <c r="G1351" s="46" t="s">
        <v>381</v>
      </c>
      <c r="H1351" s="46" t="s">
        <v>3009</v>
      </c>
      <c r="I1351" s="46" t="s">
        <v>3009</v>
      </c>
      <c r="J1351" s="46" t="s">
        <v>382</v>
      </c>
      <c r="K1351" s="47">
        <v>424</v>
      </c>
      <c r="L1351" s="46"/>
      <c r="M1351" s="46"/>
      <c r="N1351" s="48" t="s">
        <v>3010</v>
      </c>
    </row>
    <row r="1352" spans="1:14">
      <c r="A1352" s="46" t="s">
        <v>368</v>
      </c>
      <c r="B1352" s="46"/>
      <c r="C1352" s="46" t="s">
        <v>122</v>
      </c>
      <c r="D1352" s="46" t="s">
        <v>3008</v>
      </c>
      <c r="E1352" s="46" t="s">
        <v>384</v>
      </c>
      <c r="F1352" s="46" t="s">
        <v>380</v>
      </c>
      <c r="G1352" s="46" t="s">
        <v>381</v>
      </c>
      <c r="H1352" s="46" t="s">
        <v>3009</v>
      </c>
      <c r="I1352" s="46" t="s">
        <v>3009</v>
      </c>
      <c r="J1352" s="46" t="s">
        <v>382</v>
      </c>
      <c r="K1352" s="47">
        <v>424</v>
      </c>
      <c r="L1352" s="46"/>
      <c r="M1352" s="46"/>
      <c r="N1352" s="48" t="s">
        <v>3011</v>
      </c>
    </row>
    <row r="1353" spans="1:14">
      <c r="A1353" s="46" t="s">
        <v>368</v>
      </c>
      <c r="B1353" s="46"/>
      <c r="C1353" s="46" t="s">
        <v>122</v>
      </c>
      <c r="D1353" s="46" t="s">
        <v>3012</v>
      </c>
      <c r="E1353" s="46" t="s">
        <v>384</v>
      </c>
      <c r="F1353" s="46" t="s">
        <v>380</v>
      </c>
      <c r="G1353" s="46" t="s">
        <v>381</v>
      </c>
      <c r="H1353" s="46" t="s">
        <v>3013</v>
      </c>
      <c r="I1353" s="46" t="s">
        <v>3013</v>
      </c>
      <c r="J1353" s="46" t="s">
        <v>382</v>
      </c>
      <c r="K1353" s="47">
        <v>424</v>
      </c>
      <c r="L1353" s="46"/>
      <c r="M1353" s="46"/>
      <c r="N1353" s="48" t="s">
        <v>3014</v>
      </c>
    </row>
    <row r="1354" spans="1:14">
      <c r="A1354" s="46" t="s">
        <v>368</v>
      </c>
      <c r="B1354" s="46"/>
      <c r="C1354" s="46" t="s">
        <v>122</v>
      </c>
      <c r="D1354" s="46" t="s">
        <v>3012</v>
      </c>
      <c r="E1354" s="46" t="s">
        <v>384</v>
      </c>
      <c r="F1354" s="46" t="s">
        <v>380</v>
      </c>
      <c r="G1354" s="46" t="s">
        <v>381</v>
      </c>
      <c r="H1354" s="46" t="s">
        <v>3013</v>
      </c>
      <c r="I1354" s="46" t="s">
        <v>3013</v>
      </c>
      <c r="J1354" s="46" t="s">
        <v>382</v>
      </c>
      <c r="K1354" s="47">
        <v>424</v>
      </c>
      <c r="L1354" s="46"/>
      <c r="M1354" s="46"/>
      <c r="N1354" s="48" t="s">
        <v>3015</v>
      </c>
    </row>
    <row r="1355" spans="1:14">
      <c r="A1355" s="46" t="s">
        <v>368</v>
      </c>
      <c r="B1355" s="46"/>
      <c r="C1355" s="46" t="s">
        <v>122</v>
      </c>
      <c r="D1355" s="46" t="s">
        <v>3016</v>
      </c>
      <c r="E1355" s="46" t="s">
        <v>384</v>
      </c>
      <c r="F1355" s="46" t="s">
        <v>380</v>
      </c>
      <c r="G1355" s="46" t="s">
        <v>381</v>
      </c>
      <c r="H1355" s="46" t="s">
        <v>3017</v>
      </c>
      <c r="I1355" s="46" t="s">
        <v>3017</v>
      </c>
      <c r="J1355" s="46" t="s">
        <v>382</v>
      </c>
      <c r="K1355" s="47">
        <v>424</v>
      </c>
      <c r="L1355" s="46"/>
      <c r="M1355" s="46"/>
      <c r="N1355" s="48" t="s">
        <v>3018</v>
      </c>
    </row>
    <row r="1356" spans="1:14">
      <c r="A1356" s="46" t="s">
        <v>368</v>
      </c>
      <c r="B1356" s="46"/>
      <c r="C1356" s="46" t="s">
        <v>122</v>
      </c>
      <c r="D1356" s="46" t="s">
        <v>3016</v>
      </c>
      <c r="E1356" s="46" t="s">
        <v>384</v>
      </c>
      <c r="F1356" s="46" t="s">
        <v>380</v>
      </c>
      <c r="G1356" s="46" t="s">
        <v>381</v>
      </c>
      <c r="H1356" s="46" t="s">
        <v>3017</v>
      </c>
      <c r="I1356" s="46" t="s">
        <v>3017</v>
      </c>
      <c r="J1356" s="46" t="s">
        <v>382</v>
      </c>
      <c r="K1356" s="47">
        <v>424</v>
      </c>
      <c r="L1356" s="46"/>
      <c r="M1356" s="46"/>
      <c r="N1356" s="48" t="s">
        <v>3019</v>
      </c>
    </row>
    <row r="1357" spans="1:14">
      <c r="A1357" s="46" t="s">
        <v>368</v>
      </c>
      <c r="B1357" s="46"/>
      <c r="C1357" s="46" t="s">
        <v>122</v>
      </c>
      <c r="D1357" s="46" t="s">
        <v>3020</v>
      </c>
      <c r="E1357" s="46" t="s">
        <v>384</v>
      </c>
      <c r="F1357" s="46" t="s">
        <v>380</v>
      </c>
      <c r="G1357" s="46" t="s">
        <v>381</v>
      </c>
      <c r="H1357" s="46" t="s">
        <v>3021</v>
      </c>
      <c r="I1357" s="46" t="s">
        <v>3021</v>
      </c>
      <c r="J1357" s="46" t="s">
        <v>382</v>
      </c>
      <c r="K1357" s="47">
        <v>424</v>
      </c>
      <c r="L1357" s="46"/>
      <c r="M1357" s="46"/>
      <c r="N1357" s="48" t="s">
        <v>3022</v>
      </c>
    </row>
    <row r="1358" spans="1:14">
      <c r="A1358" s="46" t="s">
        <v>368</v>
      </c>
      <c r="B1358" s="46"/>
      <c r="C1358" s="46" t="s">
        <v>122</v>
      </c>
      <c r="D1358" s="46" t="s">
        <v>3020</v>
      </c>
      <c r="E1358" s="46" t="s">
        <v>384</v>
      </c>
      <c r="F1358" s="46" t="s">
        <v>380</v>
      </c>
      <c r="G1358" s="46" t="s">
        <v>381</v>
      </c>
      <c r="H1358" s="46" t="s">
        <v>3021</v>
      </c>
      <c r="I1358" s="46" t="s">
        <v>3021</v>
      </c>
      <c r="J1358" s="46" t="s">
        <v>382</v>
      </c>
      <c r="K1358" s="47">
        <v>424</v>
      </c>
      <c r="L1358" s="46"/>
      <c r="M1358" s="46"/>
      <c r="N1358" s="48" t="s">
        <v>3023</v>
      </c>
    </row>
    <row r="1359" spans="1:14">
      <c r="A1359" s="46" t="s">
        <v>368</v>
      </c>
      <c r="B1359" s="46"/>
      <c r="C1359" s="46" t="s">
        <v>122</v>
      </c>
      <c r="D1359" s="46" t="s">
        <v>3024</v>
      </c>
      <c r="E1359" s="46" t="s">
        <v>384</v>
      </c>
      <c r="F1359" s="46" t="s">
        <v>380</v>
      </c>
      <c r="G1359" s="46" t="s">
        <v>381</v>
      </c>
      <c r="H1359" s="46" t="s">
        <v>3025</v>
      </c>
      <c r="I1359" s="46" t="s">
        <v>3025</v>
      </c>
      <c r="J1359" s="46" t="s">
        <v>382</v>
      </c>
      <c r="K1359" s="47">
        <v>424</v>
      </c>
      <c r="L1359" s="46"/>
      <c r="M1359" s="46"/>
      <c r="N1359" s="48" t="s">
        <v>3026</v>
      </c>
    </row>
    <row r="1360" spans="1:14">
      <c r="A1360" s="46" t="s">
        <v>368</v>
      </c>
      <c r="B1360" s="46"/>
      <c r="C1360" s="46" t="s">
        <v>122</v>
      </c>
      <c r="D1360" s="46" t="s">
        <v>3024</v>
      </c>
      <c r="E1360" s="46" t="s">
        <v>384</v>
      </c>
      <c r="F1360" s="46" t="s">
        <v>380</v>
      </c>
      <c r="G1360" s="46" t="s">
        <v>381</v>
      </c>
      <c r="H1360" s="46" t="s">
        <v>3025</v>
      </c>
      <c r="I1360" s="46" t="s">
        <v>3025</v>
      </c>
      <c r="J1360" s="46" t="s">
        <v>382</v>
      </c>
      <c r="K1360" s="47">
        <v>424</v>
      </c>
      <c r="L1360" s="46"/>
      <c r="M1360" s="46"/>
      <c r="N1360" s="48" t="s">
        <v>3027</v>
      </c>
    </row>
    <row r="1361" spans="1:14">
      <c r="A1361" s="46" t="s">
        <v>368</v>
      </c>
      <c r="B1361" s="46"/>
      <c r="C1361" s="46" t="s">
        <v>122</v>
      </c>
      <c r="D1361" s="46" t="s">
        <v>3028</v>
      </c>
      <c r="E1361" s="46" t="s">
        <v>384</v>
      </c>
      <c r="F1361" s="46" t="s">
        <v>380</v>
      </c>
      <c r="G1361" s="46" t="s">
        <v>381</v>
      </c>
      <c r="H1361" s="46" t="s">
        <v>3029</v>
      </c>
      <c r="I1361" s="46" t="s">
        <v>3029</v>
      </c>
      <c r="J1361" s="46" t="s">
        <v>382</v>
      </c>
      <c r="K1361" s="47">
        <v>424</v>
      </c>
      <c r="L1361" s="46"/>
      <c r="M1361" s="46"/>
      <c r="N1361" s="48" t="s">
        <v>3030</v>
      </c>
    </row>
    <row r="1362" spans="1:14">
      <c r="A1362" s="46" t="s">
        <v>368</v>
      </c>
      <c r="B1362" s="46"/>
      <c r="C1362" s="46" t="s">
        <v>122</v>
      </c>
      <c r="D1362" s="46" t="s">
        <v>3028</v>
      </c>
      <c r="E1362" s="46" t="s">
        <v>384</v>
      </c>
      <c r="F1362" s="46" t="s">
        <v>380</v>
      </c>
      <c r="G1362" s="46" t="s">
        <v>381</v>
      </c>
      <c r="H1362" s="46" t="s">
        <v>3029</v>
      </c>
      <c r="I1362" s="46" t="s">
        <v>3029</v>
      </c>
      <c r="J1362" s="46" t="s">
        <v>382</v>
      </c>
      <c r="K1362" s="47">
        <v>424</v>
      </c>
      <c r="L1362" s="46"/>
      <c r="M1362" s="46"/>
      <c r="N1362" s="48" t="s">
        <v>3031</v>
      </c>
    </row>
    <row r="1363" spans="1:14">
      <c r="A1363" s="46" t="s">
        <v>368</v>
      </c>
      <c r="B1363" s="46"/>
      <c r="C1363" s="46" t="s">
        <v>122</v>
      </c>
      <c r="D1363" s="46" t="s">
        <v>3032</v>
      </c>
      <c r="E1363" s="46" t="s">
        <v>384</v>
      </c>
      <c r="F1363" s="46" t="s">
        <v>380</v>
      </c>
      <c r="G1363" s="46" t="s">
        <v>381</v>
      </c>
      <c r="H1363" s="46" t="s">
        <v>3033</v>
      </c>
      <c r="I1363" s="46" t="s">
        <v>3033</v>
      </c>
      <c r="J1363" s="46" t="s">
        <v>382</v>
      </c>
      <c r="K1363" s="47">
        <v>424</v>
      </c>
      <c r="L1363" s="46"/>
      <c r="M1363" s="46"/>
      <c r="N1363" s="48" t="s">
        <v>3034</v>
      </c>
    </row>
    <row r="1364" spans="1:14">
      <c r="A1364" s="46" t="s">
        <v>368</v>
      </c>
      <c r="B1364" s="46"/>
      <c r="C1364" s="46" t="s">
        <v>122</v>
      </c>
      <c r="D1364" s="46" t="s">
        <v>3032</v>
      </c>
      <c r="E1364" s="46" t="s">
        <v>384</v>
      </c>
      <c r="F1364" s="46" t="s">
        <v>380</v>
      </c>
      <c r="G1364" s="46" t="s">
        <v>381</v>
      </c>
      <c r="H1364" s="46" t="s">
        <v>3033</v>
      </c>
      <c r="I1364" s="46" t="s">
        <v>3033</v>
      </c>
      <c r="J1364" s="46" t="s">
        <v>382</v>
      </c>
      <c r="K1364" s="47">
        <v>424</v>
      </c>
      <c r="L1364" s="46"/>
      <c r="M1364" s="46"/>
      <c r="N1364" s="48" t="s">
        <v>3035</v>
      </c>
    </row>
    <row r="1365" spans="1:14">
      <c r="A1365" s="46" t="s">
        <v>368</v>
      </c>
      <c r="B1365" s="46"/>
      <c r="C1365" s="46" t="s">
        <v>122</v>
      </c>
      <c r="D1365" s="46" t="s">
        <v>3036</v>
      </c>
      <c r="E1365" s="46" t="s">
        <v>384</v>
      </c>
      <c r="F1365" s="46" t="s">
        <v>380</v>
      </c>
      <c r="G1365" s="46" t="s">
        <v>381</v>
      </c>
      <c r="H1365" s="46" t="s">
        <v>3037</v>
      </c>
      <c r="I1365" s="46" t="s">
        <v>3037</v>
      </c>
      <c r="J1365" s="46" t="s">
        <v>382</v>
      </c>
      <c r="K1365" s="47">
        <v>424</v>
      </c>
      <c r="L1365" s="46"/>
      <c r="M1365" s="46"/>
      <c r="N1365" s="48" t="s">
        <v>3038</v>
      </c>
    </row>
    <row r="1366" spans="1:14">
      <c r="A1366" s="46" t="s">
        <v>368</v>
      </c>
      <c r="B1366" s="46"/>
      <c r="C1366" s="46" t="s">
        <v>122</v>
      </c>
      <c r="D1366" s="46" t="s">
        <v>3036</v>
      </c>
      <c r="E1366" s="46" t="s">
        <v>384</v>
      </c>
      <c r="F1366" s="46" t="s">
        <v>380</v>
      </c>
      <c r="G1366" s="46" t="s">
        <v>381</v>
      </c>
      <c r="H1366" s="46" t="s">
        <v>3037</v>
      </c>
      <c r="I1366" s="46" t="s">
        <v>3037</v>
      </c>
      <c r="J1366" s="46" t="s">
        <v>382</v>
      </c>
      <c r="K1366" s="47">
        <v>424</v>
      </c>
      <c r="L1366" s="46"/>
      <c r="M1366" s="46"/>
      <c r="N1366" s="48" t="s">
        <v>3039</v>
      </c>
    </row>
    <row r="1367" spans="1:14">
      <c r="A1367" s="46" t="s">
        <v>368</v>
      </c>
      <c r="B1367" s="46"/>
      <c r="C1367" s="46" t="s">
        <v>122</v>
      </c>
      <c r="D1367" s="46" t="s">
        <v>3040</v>
      </c>
      <c r="E1367" s="46" t="s">
        <v>384</v>
      </c>
      <c r="F1367" s="46" t="s">
        <v>380</v>
      </c>
      <c r="G1367" s="46" t="s">
        <v>381</v>
      </c>
      <c r="H1367" s="46" t="s">
        <v>3041</v>
      </c>
      <c r="I1367" s="46" t="s">
        <v>3041</v>
      </c>
      <c r="J1367" s="46" t="s">
        <v>382</v>
      </c>
      <c r="K1367" s="47">
        <v>424</v>
      </c>
      <c r="L1367" s="46"/>
      <c r="M1367" s="46"/>
      <c r="N1367" s="48" t="s">
        <v>3042</v>
      </c>
    </row>
    <row r="1368" spans="1:14">
      <c r="A1368" s="46" t="s">
        <v>368</v>
      </c>
      <c r="B1368" s="46"/>
      <c r="C1368" s="46" t="s">
        <v>122</v>
      </c>
      <c r="D1368" s="46" t="s">
        <v>3040</v>
      </c>
      <c r="E1368" s="46" t="s">
        <v>384</v>
      </c>
      <c r="F1368" s="46" t="s">
        <v>380</v>
      </c>
      <c r="G1368" s="46" t="s">
        <v>381</v>
      </c>
      <c r="H1368" s="46" t="s">
        <v>3041</v>
      </c>
      <c r="I1368" s="46" t="s">
        <v>3041</v>
      </c>
      <c r="J1368" s="46" t="s">
        <v>382</v>
      </c>
      <c r="K1368" s="47">
        <v>424</v>
      </c>
      <c r="L1368" s="46"/>
      <c r="M1368" s="46"/>
      <c r="N1368" s="48" t="s">
        <v>3043</v>
      </c>
    </row>
    <row r="1369" spans="1:14">
      <c r="A1369" s="46" t="s">
        <v>368</v>
      </c>
      <c r="B1369" s="46"/>
      <c r="C1369" s="46" t="s">
        <v>122</v>
      </c>
      <c r="D1369" s="46" t="s">
        <v>3044</v>
      </c>
      <c r="E1369" s="46" t="s">
        <v>384</v>
      </c>
      <c r="F1369" s="46" t="s">
        <v>380</v>
      </c>
      <c r="G1369" s="46" t="s">
        <v>381</v>
      </c>
      <c r="H1369" s="46" t="s">
        <v>3045</v>
      </c>
      <c r="I1369" s="46" t="s">
        <v>3045</v>
      </c>
      <c r="J1369" s="46" t="s">
        <v>382</v>
      </c>
      <c r="K1369" s="47">
        <v>424</v>
      </c>
      <c r="L1369" s="46"/>
      <c r="M1369" s="46"/>
      <c r="N1369" s="48" t="s">
        <v>3046</v>
      </c>
    </row>
    <row r="1370" spans="1:14">
      <c r="A1370" s="46" t="s">
        <v>368</v>
      </c>
      <c r="B1370" s="46"/>
      <c r="C1370" s="46" t="s">
        <v>122</v>
      </c>
      <c r="D1370" s="46" t="s">
        <v>3044</v>
      </c>
      <c r="E1370" s="46" t="s">
        <v>384</v>
      </c>
      <c r="F1370" s="46" t="s">
        <v>380</v>
      </c>
      <c r="G1370" s="46" t="s">
        <v>381</v>
      </c>
      <c r="H1370" s="46" t="s">
        <v>3045</v>
      </c>
      <c r="I1370" s="46" t="s">
        <v>3045</v>
      </c>
      <c r="J1370" s="46" t="s">
        <v>382</v>
      </c>
      <c r="K1370" s="47">
        <v>424</v>
      </c>
      <c r="L1370" s="46"/>
      <c r="M1370" s="46"/>
      <c r="N1370" s="48" t="s">
        <v>3047</v>
      </c>
    </row>
    <row r="1371" spans="1:14">
      <c r="A1371" s="46" t="s">
        <v>368</v>
      </c>
      <c r="B1371" s="46"/>
      <c r="C1371" s="46" t="s">
        <v>122</v>
      </c>
      <c r="D1371" s="46" t="s">
        <v>3048</v>
      </c>
      <c r="E1371" s="46" t="s">
        <v>384</v>
      </c>
      <c r="F1371" s="46" t="s">
        <v>380</v>
      </c>
      <c r="G1371" s="46" t="s">
        <v>381</v>
      </c>
      <c r="H1371" s="46" t="s">
        <v>3049</v>
      </c>
      <c r="I1371" s="46" t="s">
        <v>3049</v>
      </c>
      <c r="J1371" s="46" t="s">
        <v>382</v>
      </c>
      <c r="K1371" s="47">
        <v>424</v>
      </c>
      <c r="L1371" s="46"/>
      <c r="M1371" s="46"/>
      <c r="N1371" s="48" t="s">
        <v>3050</v>
      </c>
    </row>
    <row r="1372" spans="1:14">
      <c r="A1372" s="46" t="s">
        <v>368</v>
      </c>
      <c r="B1372" s="46"/>
      <c r="C1372" s="46" t="s">
        <v>122</v>
      </c>
      <c r="D1372" s="46" t="s">
        <v>3048</v>
      </c>
      <c r="E1372" s="46" t="s">
        <v>384</v>
      </c>
      <c r="F1372" s="46" t="s">
        <v>380</v>
      </c>
      <c r="G1372" s="46" t="s">
        <v>381</v>
      </c>
      <c r="H1372" s="46" t="s">
        <v>3049</v>
      </c>
      <c r="I1372" s="46" t="s">
        <v>3049</v>
      </c>
      <c r="J1372" s="46" t="s">
        <v>382</v>
      </c>
      <c r="K1372" s="47">
        <v>424</v>
      </c>
      <c r="L1372" s="46"/>
      <c r="M1372" s="46"/>
      <c r="N1372" s="48" t="s">
        <v>3051</v>
      </c>
    </row>
    <row r="1373" spans="1:14">
      <c r="A1373" s="46" t="s">
        <v>368</v>
      </c>
      <c r="B1373" s="46"/>
      <c r="C1373" s="46" t="s">
        <v>122</v>
      </c>
      <c r="D1373" s="46" t="s">
        <v>3052</v>
      </c>
      <c r="E1373" s="46" t="s">
        <v>384</v>
      </c>
      <c r="F1373" s="46" t="s">
        <v>380</v>
      </c>
      <c r="G1373" s="46" t="s">
        <v>381</v>
      </c>
      <c r="H1373" s="46" t="s">
        <v>3053</v>
      </c>
      <c r="I1373" s="46" t="s">
        <v>3053</v>
      </c>
      <c r="J1373" s="46" t="s">
        <v>382</v>
      </c>
      <c r="K1373" s="47">
        <v>424</v>
      </c>
      <c r="L1373" s="46"/>
      <c r="M1373" s="46"/>
      <c r="N1373" s="48" t="s">
        <v>3054</v>
      </c>
    </row>
    <row r="1374" spans="1:14">
      <c r="A1374" s="46" t="s">
        <v>368</v>
      </c>
      <c r="B1374" s="46"/>
      <c r="C1374" s="46" t="s">
        <v>122</v>
      </c>
      <c r="D1374" s="46" t="s">
        <v>3052</v>
      </c>
      <c r="E1374" s="46" t="s">
        <v>384</v>
      </c>
      <c r="F1374" s="46" t="s">
        <v>380</v>
      </c>
      <c r="G1374" s="46" t="s">
        <v>381</v>
      </c>
      <c r="H1374" s="46" t="s">
        <v>3053</v>
      </c>
      <c r="I1374" s="46" t="s">
        <v>3053</v>
      </c>
      <c r="J1374" s="46" t="s">
        <v>382</v>
      </c>
      <c r="K1374" s="47">
        <v>424</v>
      </c>
      <c r="L1374" s="46"/>
      <c r="M1374" s="46"/>
      <c r="N1374" s="48" t="s">
        <v>3055</v>
      </c>
    </row>
    <row r="1375" spans="1:14">
      <c r="A1375" s="46" t="s">
        <v>368</v>
      </c>
      <c r="B1375" s="46"/>
      <c r="C1375" s="46" t="s">
        <v>122</v>
      </c>
      <c r="D1375" s="46" t="s">
        <v>3056</v>
      </c>
      <c r="E1375" s="46" t="s">
        <v>384</v>
      </c>
      <c r="F1375" s="46" t="s">
        <v>380</v>
      </c>
      <c r="G1375" s="46" t="s">
        <v>381</v>
      </c>
      <c r="H1375" s="46" t="s">
        <v>3057</v>
      </c>
      <c r="I1375" s="46" t="s">
        <v>3057</v>
      </c>
      <c r="J1375" s="46" t="s">
        <v>382</v>
      </c>
      <c r="K1375" s="47">
        <v>444</v>
      </c>
      <c r="L1375" s="46"/>
      <c r="M1375" s="46"/>
      <c r="N1375" s="48" t="s">
        <v>3058</v>
      </c>
    </row>
    <row r="1376" spans="1:14">
      <c r="A1376" s="46" t="s">
        <v>368</v>
      </c>
      <c r="B1376" s="46"/>
      <c r="C1376" s="46" t="s">
        <v>122</v>
      </c>
      <c r="D1376" s="46" t="s">
        <v>3056</v>
      </c>
      <c r="E1376" s="46" t="s">
        <v>384</v>
      </c>
      <c r="F1376" s="46" t="s">
        <v>380</v>
      </c>
      <c r="G1376" s="46" t="s">
        <v>381</v>
      </c>
      <c r="H1376" s="46" t="s">
        <v>3057</v>
      </c>
      <c r="I1376" s="46" t="s">
        <v>3057</v>
      </c>
      <c r="J1376" s="46" t="s">
        <v>382</v>
      </c>
      <c r="K1376" s="47">
        <v>444</v>
      </c>
      <c r="L1376" s="46"/>
      <c r="M1376" s="46"/>
      <c r="N1376" s="48" t="s">
        <v>3059</v>
      </c>
    </row>
    <row r="1377" spans="1:14">
      <c r="A1377" s="46" t="s">
        <v>368</v>
      </c>
      <c r="B1377" s="46"/>
      <c r="C1377" s="46" t="s">
        <v>122</v>
      </c>
      <c r="D1377" s="46" t="s">
        <v>3060</v>
      </c>
      <c r="E1377" s="46" t="s">
        <v>384</v>
      </c>
      <c r="F1377" s="46" t="s">
        <v>380</v>
      </c>
      <c r="G1377" s="46" t="s">
        <v>381</v>
      </c>
      <c r="H1377" s="46" t="s">
        <v>3061</v>
      </c>
      <c r="I1377" s="46" t="s">
        <v>3061</v>
      </c>
      <c r="J1377" s="46" t="s">
        <v>382</v>
      </c>
      <c r="K1377" s="47">
        <v>444</v>
      </c>
      <c r="L1377" s="46"/>
      <c r="M1377" s="46"/>
      <c r="N1377" s="48" t="s">
        <v>3062</v>
      </c>
    </row>
    <row r="1378" spans="1:14">
      <c r="A1378" s="46" t="s">
        <v>368</v>
      </c>
      <c r="B1378" s="46"/>
      <c r="C1378" s="46" t="s">
        <v>122</v>
      </c>
      <c r="D1378" s="46" t="s">
        <v>3060</v>
      </c>
      <c r="E1378" s="46" t="s">
        <v>384</v>
      </c>
      <c r="F1378" s="46" t="s">
        <v>380</v>
      </c>
      <c r="G1378" s="46" t="s">
        <v>381</v>
      </c>
      <c r="H1378" s="46" t="s">
        <v>3061</v>
      </c>
      <c r="I1378" s="46" t="s">
        <v>3061</v>
      </c>
      <c r="J1378" s="46" t="s">
        <v>382</v>
      </c>
      <c r="K1378" s="47">
        <v>444</v>
      </c>
      <c r="L1378" s="46"/>
      <c r="M1378" s="46"/>
      <c r="N1378" s="48" t="s">
        <v>3063</v>
      </c>
    </row>
    <row r="1379" spans="1:14">
      <c r="A1379" s="46" t="s">
        <v>368</v>
      </c>
      <c r="B1379" s="46"/>
      <c r="C1379" s="46" t="s">
        <v>122</v>
      </c>
      <c r="D1379" s="46" t="s">
        <v>3064</v>
      </c>
      <c r="E1379" s="46" t="s">
        <v>384</v>
      </c>
      <c r="F1379" s="46" t="s">
        <v>380</v>
      </c>
      <c r="G1379" s="46" t="s">
        <v>381</v>
      </c>
      <c r="H1379" s="46" t="s">
        <v>3065</v>
      </c>
      <c r="I1379" s="46" t="s">
        <v>3065</v>
      </c>
      <c r="J1379" s="46" t="s">
        <v>382</v>
      </c>
      <c r="K1379" s="47">
        <v>444</v>
      </c>
      <c r="L1379" s="46"/>
      <c r="M1379" s="46"/>
      <c r="N1379" s="48" t="s">
        <v>3066</v>
      </c>
    </row>
    <row r="1380" spans="1:14">
      <c r="A1380" s="46" t="s">
        <v>368</v>
      </c>
      <c r="B1380" s="46"/>
      <c r="C1380" s="46" t="s">
        <v>122</v>
      </c>
      <c r="D1380" s="46" t="s">
        <v>3064</v>
      </c>
      <c r="E1380" s="46" t="s">
        <v>384</v>
      </c>
      <c r="F1380" s="46" t="s">
        <v>380</v>
      </c>
      <c r="G1380" s="46" t="s">
        <v>381</v>
      </c>
      <c r="H1380" s="46" t="s">
        <v>3065</v>
      </c>
      <c r="I1380" s="46" t="s">
        <v>3065</v>
      </c>
      <c r="J1380" s="46" t="s">
        <v>382</v>
      </c>
      <c r="K1380" s="47">
        <v>444</v>
      </c>
      <c r="L1380" s="46"/>
      <c r="M1380" s="46"/>
      <c r="N1380" s="48" t="s">
        <v>3067</v>
      </c>
    </row>
    <row r="1381" spans="1:14">
      <c r="A1381" s="46" t="s">
        <v>368</v>
      </c>
      <c r="B1381" s="46"/>
      <c r="C1381" s="46" t="s">
        <v>122</v>
      </c>
      <c r="D1381" s="46" t="s">
        <v>3068</v>
      </c>
      <c r="E1381" s="46" t="s">
        <v>384</v>
      </c>
      <c r="F1381" s="46" t="s">
        <v>380</v>
      </c>
      <c r="G1381" s="46" t="s">
        <v>381</v>
      </c>
      <c r="H1381" s="46" t="s">
        <v>3069</v>
      </c>
      <c r="I1381" s="46" t="s">
        <v>3069</v>
      </c>
      <c r="J1381" s="46" t="s">
        <v>382</v>
      </c>
      <c r="K1381" s="47">
        <v>444</v>
      </c>
      <c r="L1381" s="46"/>
      <c r="M1381" s="46"/>
      <c r="N1381" s="48" t="s">
        <v>3070</v>
      </c>
    </row>
    <row r="1382" spans="1:14">
      <c r="A1382" s="46" t="s">
        <v>368</v>
      </c>
      <c r="B1382" s="46"/>
      <c r="C1382" s="46" t="s">
        <v>122</v>
      </c>
      <c r="D1382" s="46" t="s">
        <v>3068</v>
      </c>
      <c r="E1382" s="46" t="s">
        <v>384</v>
      </c>
      <c r="F1382" s="46" t="s">
        <v>380</v>
      </c>
      <c r="G1382" s="46" t="s">
        <v>381</v>
      </c>
      <c r="H1382" s="46" t="s">
        <v>3069</v>
      </c>
      <c r="I1382" s="46" t="s">
        <v>3069</v>
      </c>
      <c r="J1382" s="46" t="s">
        <v>382</v>
      </c>
      <c r="K1382" s="47">
        <v>444</v>
      </c>
      <c r="L1382" s="46"/>
      <c r="M1382" s="46"/>
      <c r="N1382" s="48" t="s">
        <v>3071</v>
      </c>
    </row>
    <row r="1383" spans="1:14">
      <c r="A1383" s="46" t="s">
        <v>368</v>
      </c>
      <c r="B1383" s="46"/>
      <c r="C1383" s="46" t="s">
        <v>122</v>
      </c>
      <c r="D1383" s="46" t="s">
        <v>3072</v>
      </c>
      <c r="E1383" s="46" t="s">
        <v>384</v>
      </c>
      <c r="F1383" s="46" t="s">
        <v>380</v>
      </c>
      <c r="G1383" s="46" t="s">
        <v>381</v>
      </c>
      <c r="H1383" s="46" t="s">
        <v>3073</v>
      </c>
      <c r="I1383" s="46" t="s">
        <v>3073</v>
      </c>
      <c r="J1383" s="46" t="s">
        <v>382</v>
      </c>
      <c r="K1383" s="47">
        <v>444</v>
      </c>
      <c r="L1383" s="46"/>
      <c r="M1383" s="46"/>
      <c r="N1383" s="48" t="s">
        <v>3074</v>
      </c>
    </row>
    <row r="1384" spans="1:14">
      <c r="A1384" s="46" t="s">
        <v>368</v>
      </c>
      <c r="B1384" s="46"/>
      <c r="C1384" s="46" t="s">
        <v>122</v>
      </c>
      <c r="D1384" s="46" t="s">
        <v>3072</v>
      </c>
      <c r="E1384" s="46" t="s">
        <v>384</v>
      </c>
      <c r="F1384" s="46" t="s">
        <v>380</v>
      </c>
      <c r="G1384" s="46" t="s">
        <v>381</v>
      </c>
      <c r="H1384" s="46" t="s">
        <v>3073</v>
      </c>
      <c r="I1384" s="46" t="s">
        <v>3073</v>
      </c>
      <c r="J1384" s="46" t="s">
        <v>382</v>
      </c>
      <c r="K1384" s="47">
        <v>444</v>
      </c>
      <c r="L1384" s="46"/>
      <c r="M1384" s="46"/>
      <c r="N1384" s="48" t="s">
        <v>3075</v>
      </c>
    </row>
    <row r="1385" spans="1:14">
      <c r="A1385" s="46" t="s">
        <v>368</v>
      </c>
      <c r="B1385" s="46"/>
      <c r="C1385" s="46" t="s">
        <v>122</v>
      </c>
      <c r="D1385" s="46" t="s">
        <v>3076</v>
      </c>
      <c r="E1385" s="46" t="s">
        <v>384</v>
      </c>
      <c r="F1385" s="46" t="s">
        <v>380</v>
      </c>
      <c r="G1385" s="46" t="s">
        <v>381</v>
      </c>
      <c r="H1385" s="46" t="s">
        <v>3077</v>
      </c>
      <c r="I1385" s="46" t="s">
        <v>3077</v>
      </c>
      <c r="J1385" s="46" t="s">
        <v>382</v>
      </c>
      <c r="K1385" s="47">
        <v>444</v>
      </c>
      <c r="L1385" s="46"/>
      <c r="M1385" s="46"/>
      <c r="N1385" s="48" t="s">
        <v>3078</v>
      </c>
    </row>
    <row r="1386" spans="1:14">
      <c r="A1386" s="46" t="s">
        <v>368</v>
      </c>
      <c r="B1386" s="46"/>
      <c r="C1386" s="46" t="s">
        <v>122</v>
      </c>
      <c r="D1386" s="46" t="s">
        <v>3076</v>
      </c>
      <c r="E1386" s="46" t="s">
        <v>384</v>
      </c>
      <c r="F1386" s="46" t="s">
        <v>380</v>
      </c>
      <c r="G1386" s="46" t="s">
        <v>381</v>
      </c>
      <c r="H1386" s="46" t="s">
        <v>3077</v>
      </c>
      <c r="I1386" s="46" t="s">
        <v>3077</v>
      </c>
      <c r="J1386" s="46" t="s">
        <v>382</v>
      </c>
      <c r="K1386" s="47">
        <v>444</v>
      </c>
      <c r="L1386" s="46"/>
      <c r="M1386" s="46"/>
      <c r="N1386" s="48" t="s">
        <v>3079</v>
      </c>
    </row>
    <row r="1387" spans="1:14">
      <c r="A1387" s="46" t="s">
        <v>368</v>
      </c>
      <c r="B1387" s="46"/>
      <c r="C1387" s="46" t="s">
        <v>122</v>
      </c>
      <c r="D1387" s="46" t="s">
        <v>3080</v>
      </c>
      <c r="E1387" s="46" t="s">
        <v>384</v>
      </c>
      <c r="F1387" s="46" t="s">
        <v>380</v>
      </c>
      <c r="G1387" s="46" t="s">
        <v>381</v>
      </c>
      <c r="H1387" s="46" t="s">
        <v>3081</v>
      </c>
      <c r="I1387" s="46" t="s">
        <v>3081</v>
      </c>
      <c r="J1387" s="46" t="s">
        <v>382</v>
      </c>
      <c r="K1387" s="47">
        <v>444</v>
      </c>
      <c r="L1387" s="46"/>
      <c r="M1387" s="46"/>
      <c r="N1387" s="48" t="s">
        <v>3082</v>
      </c>
    </row>
    <row r="1388" spans="1:14">
      <c r="A1388" s="46" t="s">
        <v>368</v>
      </c>
      <c r="B1388" s="46"/>
      <c r="C1388" s="46" t="s">
        <v>122</v>
      </c>
      <c r="D1388" s="46" t="s">
        <v>3080</v>
      </c>
      <c r="E1388" s="46" t="s">
        <v>384</v>
      </c>
      <c r="F1388" s="46" t="s">
        <v>380</v>
      </c>
      <c r="G1388" s="46" t="s">
        <v>381</v>
      </c>
      <c r="H1388" s="46" t="s">
        <v>3081</v>
      </c>
      <c r="I1388" s="46" t="s">
        <v>3081</v>
      </c>
      <c r="J1388" s="46" t="s">
        <v>382</v>
      </c>
      <c r="K1388" s="47">
        <v>444</v>
      </c>
      <c r="L1388" s="46"/>
      <c r="M1388" s="46"/>
      <c r="N1388" s="48" t="s">
        <v>3083</v>
      </c>
    </row>
    <row r="1389" spans="1:14">
      <c r="A1389" s="46" t="s">
        <v>368</v>
      </c>
      <c r="B1389" s="46"/>
      <c r="C1389" s="46" t="s">
        <v>122</v>
      </c>
      <c r="D1389" s="46" t="s">
        <v>3084</v>
      </c>
      <c r="E1389" s="46" t="s">
        <v>384</v>
      </c>
      <c r="F1389" s="46" t="s">
        <v>380</v>
      </c>
      <c r="G1389" s="46" t="s">
        <v>381</v>
      </c>
      <c r="H1389" s="46" t="s">
        <v>3085</v>
      </c>
      <c r="I1389" s="46" t="s">
        <v>3085</v>
      </c>
      <c r="J1389" s="46" t="s">
        <v>382</v>
      </c>
      <c r="K1389" s="47">
        <v>444</v>
      </c>
      <c r="L1389" s="46"/>
      <c r="M1389" s="46"/>
      <c r="N1389" s="48" t="s">
        <v>3086</v>
      </c>
    </row>
    <row r="1390" spans="1:14">
      <c r="A1390" s="46" t="s">
        <v>368</v>
      </c>
      <c r="B1390" s="46"/>
      <c r="C1390" s="46" t="s">
        <v>122</v>
      </c>
      <c r="D1390" s="46" t="s">
        <v>3084</v>
      </c>
      <c r="E1390" s="46" t="s">
        <v>384</v>
      </c>
      <c r="F1390" s="46" t="s">
        <v>380</v>
      </c>
      <c r="G1390" s="46" t="s">
        <v>381</v>
      </c>
      <c r="H1390" s="46" t="s">
        <v>3085</v>
      </c>
      <c r="I1390" s="46" t="s">
        <v>3085</v>
      </c>
      <c r="J1390" s="46" t="s">
        <v>382</v>
      </c>
      <c r="K1390" s="47">
        <v>444</v>
      </c>
      <c r="L1390" s="46"/>
      <c r="M1390" s="46"/>
      <c r="N1390" s="48" t="s">
        <v>3087</v>
      </c>
    </row>
    <row r="1391" spans="1:14">
      <c r="A1391" s="46" t="s">
        <v>368</v>
      </c>
      <c r="B1391" s="46"/>
      <c r="C1391" s="46" t="s">
        <v>122</v>
      </c>
      <c r="D1391" s="46" t="s">
        <v>3088</v>
      </c>
      <c r="E1391" s="46" t="s">
        <v>384</v>
      </c>
      <c r="F1391" s="46" t="s">
        <v>380</v>
      </c>
      <c r="G1391" s="46" t="s">
        <v>381</v>
      </c>
      <c r="H1391" s="46" t="s">
        <v>3089</v>
      </c>
      <c r="I1391" s="46" t="s">
        <v>3089</v>
      </c>
      <c r="J1391" s="46" t="s">
        <v>382</v>
      </c>
      <c r="K1391" s="47">
        <v>444</v>
      </c>
      <c r="L1391" s="46"/>
      <c r="M1391" s="46"/>
      <c r="N1391" s="48" t="s">
        <v>3090</v>
      </c>
    </row>
    <row r="1392" spans="1:14">
      <c r="A1392" s="46" t="s">
        <v>368</v>
      </c>
      <c r="B1392" s="46"/>
      <c r="C1392" s="46" t="s">
        <v>122</v>
      </c>
      <c r="D1392" s="46" t="s">
        <v>3088</v>
      </c>
      <c r="E1392" s="46" t="s">
        <v>384</v>
      </c>
      <c r="F1392" s="46" t="s">
        <v>380</v>
      </c>
      <c r="G1392" s="46" t="s">
        <v>381</v>
      </c>
      <c r="H1392" s="46" t="s">
        <v>3089</v>
      </c>
      <c r="I1392" s="46" t="s">
        <v>3089</v>
      </c>
      <c r="J1392" s="46" t="s">
        <v>382</v>
      </c>
      <c r="K1392" s="47">
        <v>444</v>
      </c>
      <c r="L1392" s="46"/>
      <c r="M1392" s="46"/>
      <c r="N1392" s="48" t="s">
        <v>3091</v>
      </c>
    </row>
    <row r="1393" spans="1:14">
      <c r="A1393" s="46" t="s">
        <v>368</v>
      </c>
      <c r="B1393" s="46"/>
      <c r="C1393" s="46" t="s">
        <v>122</v>
      </c>
      <c r="D1393" s="46" t="s">
        <v>3092</v>
      </c>
      <c r="E1393" s="46" t="s">
        <v>384</v>
      </c>
      <c r="F1393" s="46" t="s">
        <v>380</v>
      </c>
      <c r="G1393" s="46" t="s">
        <v>381</v>
      </c>
      <c r="H1393" s="46" t="s">
        <v>3093</v>
      </c>
      <c r="I1393" s="46" t="s">
        <v>3093</v>
      </c>
      <c r="J1393" s="46" t="s">
        <v>382</v>
      </c>
      <c r="K1393" s="47">
        <v>444</v>
      </c>
      <c r="L1393" s="46"/>
      <c r="M1393" s="46"/>
      <c r="N1393" s="48" t="s">
        <v>3094</v>
      </c>
    </row>
    <row r="1394" spans="1:14">
      <c r="A1394" s="46" t="s">
        <v>368</v>
      </c>
      <c r="B1394" s="46"/>
      <c r="C1394" s="46" t="s">
        <v>122</v>
      </c>
      <c r="D1394" s="46" t="s">
        <v>3092</v>
      </c>
      <c r="E1394" s="46" t="s">
        <v>384</v>
      </c>
      <c r="F1394" s="46" t="s">
        <v>380</v>
      </c>
      <c r="G1394" s="46" t="s">
        <v>381</v>
      </c>
      <c r="H1394" s="46" t="s">
        <v>3093</v>
      </c>
      <c r="I1394" s="46" t="s">
        <v>3093</v>
      </c>
      <c r="J1394" s="46" t="s">
        <v>382</v>
      </c>
      <c r="K1394" s="47">
        <v>444</v>
      </c>
      <c r="L1394" s="46"/>
      <c r="M1394" s="46"/>
      <c r="N1394" s="48" t="s">
        <v>3095</v>
      </c>
    </row>
    <row r="1395" spans="1:14">
      <c r="A1395" s="46" t="s">
        <v>368</v>
      </c>
      <c r="B1395" s="46"/>
      <c r="C1395" s="46" t="s">
        <v>122</v>
      </c>
      <c r="D1395" s="46" t="s">
        <v>3096</v>
      </c>
      <c r="E1395" s="46" t="s">
        <v>384</v>
      </c>
      <c r="F1395" s="46" t="s">
        <v>380</v>
      </c>
      <c r="G1395" s="46" t="s">
        <v>381</v>
      </c>
      <c r="H1395" s="46" t="s">
        <v>3097</v>
      </c>
      <c r="I1395" s="46" t="s">
        <v>3097</v>
      </c>
      <c r="J1395" s="46" t="s">
        <v>382</v>
      </c>
      <c r="K1395" s="47">
        <v>444</v>
      </c>
      <c r="L1395" s="46"/>
      <c r="M1395" s="46"/>
      <c r="N1395" s="48" t="s">
        <v>3098</v>
      </c>
    </row>
    <row r="1396" spans="1:14">
      <c r="A1396" s="46" t="s">
        <v>368</v>
      </c>
      <c r="B1396" s="46"/>
      <c r="C1396" s="46" t="s">
        <v>122</v>
      </c>
      <c r="D1396" s="46" t="s">
        <v>3096</v>
      </c>
      <c r="E1396" s="46" t="s">
        <v>384</v>
      </c>
      <c r="F1396" s="46" t="s">
        <v>380</v>
      </c>
      <c r="G1396" s="46" t="s">
        <v>381</v>
      </c>
      <c r="H1396" s="46" t="s">
        <v>3097</v>
      </c>
      <c r="I1396" s="46" t="s">
        <v>3097</v>
      </c>
      <c r="J1396" s="46" t="s">
        <v>382</v>
      </c>
      <c r="K1396" s="47">
        <v>444</v>
      </c>
      <c r="L1396" s="46"/>
      <c r="M1396" s="46"/>
      <c r="N1396" s="48" t="s">
        <v>3099</v>
      </c>
    </row>
    <row r="1397" spans="1:14">
      <c r="A1397" s="46" t="s">
        <v>368</v>
      </c>
      <c r="B1397" s="46"/>
      <c r="C1397" s="46" t="s">
        <v>122</v>
      </c>
      <c r="D1397" s="46" t="s">
        <v>3100</v>
      </c>
      <c r="E1397" s="46" t="s">
        <v>384</v>
      </c>
      <c r="F1397" s="46" t="s">
        <v>380</v>
      </c>
      <c r="G1397" s="46" t="s">
        <v>381</v>
      </c>
      <c r="H1397" s="46" t="s">
        <v>3101</v>
      </c>
      <c r="I1397" s="46" t="s">
        <v>3101</v>
      </c>
      <c r="J1397" s="46" t="s">
        <v>382</v>
      </c>
      <c r="K1397" s="47">
        <v>444</v>
      </c>
      <c r="L1397" s="46"/>
      <c r="M1397" s="46"/>
      <c r="N1397" s="48" t="s">
        <v>3102</v>
      </c>
    </row>
    <row r="1398" spans="1:14">
      <c r="A1398" s="46" t="s">
        <v>368</v>
      </c>
      <c r="B1398" s="46"/>
      <c r="C1398" s="46" t="s">
        <v>122</v>
      </c>
      <c r="D1398" s="46" t="s">
        <v>3100</v>
      </c>
      <c r="E1398" s="46" t="s">
        <v>384</v>
      </c>
      <c r="F1398" s="46" t="s">
        <v>380</v>
      </c>
      <c r="G1398" s="46" t="s">
        <v>381</v>
      </c>
      <c r="H1398" s="46" t="s">
        <v>3101</v>
      </c>
      <c r="I1398" s="46" t="s">
        <v>3101</v>
      </c>
      <c r="J1398" s="46" t="s">
        <v>382</v>
      </c>
      <c r="K1398" s="47">
        <v>444</v>
      </c>
      <c r="L1398" s="46"/>
      <c r="M1398" s="46"/>
      <c r="N1398" s="48" t="s">
        <v>3103</v>
      </c>
    </row>
    <row r="1399" spans="1:14">
      <c r="A1399" s="46" t="s">
        <v>368</v>
      </c>
      <c r="B1399" s="46"/>
      <c r="C1399" s="46" t="s">
        <v>122</v>
      </c>
      <c r="D1399" s="46" t="s">
        <v>3104</v>
      </c>
      <c r="E1399" s="46" t="s">
        <v>384</v>
      </c>
      <c r="F1399" s="46" t="s">
        <v>380</v>
      </c>
      <c r="G1399" s="46" t="s">
        <v>381</v>
      </c>
      <c r="H1399" s="46" t="s">
        <v>3105</v>
      </c>
      <c r="I1399" s="46" t="s">
        <v>3105</v>
      </c>
      <c r="J1399" s="46" t="s">
        <v>382</v>
      </c>
      <c r="K1399" s="47">
        <v>444</v>
      </c>
      <c r="L1399" s="46"/>
      <c r="M1399" s="46"/>
      <c r="N1399" s="48" t="s">
        <v>3106</v>
      </c>
    </row>
    <row r="1400" spans="1:14">
      <c r="A1400" s="46" t="s">
        <v>368</v>
      </c>
      <c r="B1400" s="46"/>
      <c r="C1400" s="46" t="s">
        <v>122</v>
      </c>
      <c r="D1400" s="46" t="s">
        <v>3104</v>
      </c>
      <c r="E1400" s="46" t="s">
        <v>384</v>
      </c>
      <c r="F1400" s="46" t="s">
        <v>380</v>
      </c>
      <c r="G1400" s="46" t="s">
        <v>381</v>
      </c>
      <c r="H1400" s="46" t="s">
        <v>3105</v>
      </c>
      <c r="I1400" s="46" t="s">
        <v>3105</v>
      </c>
      <c r="J1400" s="46" t="s">
        <v>382</v>
      </c>
      <c r="K1400" s="47">
        <v>444</v>
      </c>
      <c r="L1400" s="46"/>
      <c r="M1400" s="46"/>
      <c r="N1400" s="48" t="s">
        <v>3107</v>
      </c>
    </row>
    <row r="1401" spans="1:14">
      <c r="A1401" s="46" t="s">
        <v>368</v>
      </c>
      <c r="B1401" s="46"/>
      <c r="C1401" s="46" t="s">
        <v>122</v>
      </c>
      <c r="D1401" s="46" t="s">
        <v>3108</v>
      </c>
      <c r="E1401" s="46" t="s">
        <v>384</v>
      </c>
      <c r="F1401" s="46" t="s">
        <v>380</v>
      </c>
      <c r="G1401" s="46" t="s">
        <v>381</v>
      </c>
      <c r="H1401" s="46" t="s">
        <v>3109</v>
      </c>
      <c r="I1401" s="46" t="s">
        <v>3109</v>
      </c>
      <c r="J1401" s="46" t="s">
        <v>382</v>
      </c>
      <c r="K1401" s="47">
        <v>444</v>
      </c>
      <c r="L1401" s="46"/>
      <c r="M1401" s="46"/>
      <c r="N1401" s="48" t="s">
        <v>3110</v>
      </c>
    </row>
    <row r="1402" spans="1:14">
      <c r="A1402" s="46" t="s">
        <v>368</v>
      </c>
      <c r="B1402" s="46"/>
      <c r="C1402" s="46" t="s">
        <v>122</v>
      </c>
      <c r="D1402" s="46" t="s">
        <v>3108</v>
      </c>
      <c r="E1402" s="46" t="s">
        <v>384</v>
      </c>
      <c r="F1402" s="46" t="s">
        <v>380</v>
      </c>
      <c r="G1402" s="46" t="s">
        <v>381</v>
      </c>
      <c r="H1402" s="46" t="s">
        <v>3109</v>
      </c>
      <c r="I1402" s="46" t="s">
        <v>3109</v>
      </c>
      <c r="J1402" s="46" t="s">
        <v>382</v>
      </c>
      <c r="K1402" s="47">
        <v>444</v>
      </c>
      <c r="L1402" s="46"/>
      <c r="M1402" s="46"/>
      <c r="N1402" s="48" t="s">
        <v>3111</v>
      </c>
    </row>
    <row r="1403" spans="1:14">
      <c r="A1403" s="46" t="s">
        <v>368</v>
      </c>
      <c r="B1403" s="46"/>
      <c r="C1403" s="46" t="s">
        <v>122</v>
      </c>
      <c r="D1403" s="46" t="s">
        <v>3112</v>
      </c>
      <c r="E1403" s="46" t="s">
        <v>384</v>
      </c>
      <c r="F1403" s="46" t="s">
        <v>380</v>
      </c>
      <c r="G1403" s="46" t="s">
        <v>381</v>
      </c>
      <c r="H1403" s="46" t="s">
        <v>3113</v>
      </c>
      <c r="I1403" s="46" t="s">
        <v>3113</v>
      </c>
      <c r="J1403" s="46" t="s">
        <v>382</v>
      </c>
      <c r="K1403" s="47">
        <v>444</v>
      </c>
      <c r="L1403" s="46"/>
      <c r="M1403" s="46"/>
      <c r="N1403" s="48" t="s">
        <v>3114</v>
      </c>
    </row>
    <row r="1404" spans="1:14">
      <c r="A1404" s="46" t="s">
        <v>368</v>
      </c>
      <c r="B1404" s="46"/>
      <c r="C1404" s="46" t="s">
        <v>122</v>
      </c>
      <c r="D1404" s="46" t="s">
        <v>3112</v>
      </c>
      <c r="E1404" s="46" t="s">
        <v>384</v>
      </c>
      <c r="F1404" s="46" t="s">
        <v>380</v>
      </c>
      <c r="G1404" s="46" t="s">
        <v>381</v>
      </c>
      <c r="H1404" s="46" t="s">
        <v>3113</v>
      </c>
      <c r="I1404" s="46" t="s">
        <v>3113</v>
      </c>
      <c r="J1404" s="46" t="s">
        <v>382</v>
      </c>
      <c r="K1404" s="47">
        <v>444</v>
      </c>
      <c r="L1404" s="46"/>
      <c r="M1404" s="46"/>
      <c r="N1404" s="48" t="s">
        <v>3115</v>
      </c>
    </row>
    <row r="1405" spans="1:14">
      <c r="A1405" s="46" t="s">
        <v>368</v>
      </c>
      <c r="B1405" s="46"/>
      <c r="C1405" s="46" t="s">
        <v>122</v>
      </c>
      <c r="D1405" s="46" t="s">
        <v>3116</v>
      </c>
      <c r="E1405" s="46" t="s">
        <v>384</v>
      </c>
      <c r="F1405" s="46" t="s">
        <v>380</v>
      </c>
      <c r="G1405" s="46" t="s">
        <v>381</v>
      </c>
      <c r="H1405" s="46" t="s">
        <v>3117</v>
      </c>
      <c r="I1405" s="46" t="s">
        <v>3117</v>
      </c>
      <c r="J1405" s="46" t="s">
        <v>382</v>
      </c>
      <c r="K1405" s="47">
        <v>444</v>
      </c>
      <c r="L1405" s="46"/>
      <c r="M1405" s="46"/>
      <c r="N1405" s="48" t="s">
        <v>3118</v>
      </c>
    </row>
    <row r="1406" spans="1:14">
      <c r="A1406" s="46" t="s">
        <v>368</v>
      </c>
      <c r="B1406" s="46"/>
      <c r="C1406" s="46" t="s">
        <v>122</v>
      </c>
      <c r="D1406" s="46" t="s">
        <v>3116</v>
      </c>
      <c r="E1406" s="46" t="s">
        <v>384</v>
      </c>
      <c r="F1406" s="46" t="s">
        <v>380</v>
      </c>
      <c r="G1406" s="46" t="s">
        <v>381</v>
      </c>
      <c r="H1406" s="46" t="s">
        <v>3117</v>
      </c>
      <c r="I1406" s="46" t="s">
        <v>3117</v>
      </c>
      <c r="J1406" s="46" t="s">
        <v>382</v>
      </c>
      <c r="K1406" s="47">
        <v>444</v>
      </c>
      <c r="L1406" s="46"/>
      <c r="M1406" s="46"/>
      <c r="N1406" s="48" t="s">
        <v>3119</v>
      </c>
    </row>
    <row r="1407" spans="1:14">
      <c r="A1407" s="46" t="s">
        <v>368</v>
      </c>
      <c r="B1407" s="46"/>
      <c r="C1407" s="46" t="s">
        <v>122</v>
      </c>
      <c r="D1407" s="46" t="s">
        <v>3120</v>
      </c>
      <c r="E1407" s="46" t="s">
        <v>384</v>
      </c>
      <c r="F1407" s="46" t="s">
        <v>380</v>
      </c>
      <c r="G1407" s="46" t="s">
        <v>381</v>
      </c>
      <c r="H1407" s="46" t="s">
        <v>3121</v>
      </c>
      <c r="I1407" s="46" t="s">
        <v>3121</v>
      </c>
      <c r="J1407" s="46" t="s">
        <v>382</v>
      </c>
      <c r="K1407" s="47">
        <v>444</v>
      </c>
      <c r="L1407" s="46"/>
      <c r="M1407" s="46"/>
      <c r="N1407" s="48" t="s">
        <v>3122</v>
      </c>
    </row>
    <row r="1408" spans="1:14">
      <c r="A1408" s="46" t="s">
        <v>368</v>
      </c>
      <c r="B1408" s="46"/>
      <c r="C1408" s="46" t="s">
        <v>122</v>
      </c>
      <c r="D1408" s="46" t="s">
        <v>3120</v>
      </c>
      <c r="E1408" s="46" t="s">
        <v>384</v>
      </c>
      <c r="F1408" s="46" t="s">
        <v>380</v>
      </c>
      <c r="G1408" s="46" t="s">
        <v>381</v>
      </c>
      <c r="H1408" s="46" t="s">
        <v>3121</v>
      </c>
      <c r="I1408" s="46" t="s">
        <v>3121</v>
      </c>
      <c r="J1408" s="46" t="s">
        <v>382</v>
      </c>
      <c r="K1408" s="47">
        <v>444</v>
      </c>
      <c r="L1408" s="46"/>
      <c r="M1408" s="46"/>
      <c r="N1408" s="48" t="s">
        <v>3123</v>
      </c>
    </row>
    <row r="1409" spans="1:14">
      <c r="A1409" s="46" t="s">
        <v>368</v>
      </c>
      <c r="B1409" s="46"/>
      <c r="C1409" s="46" t="s">
        <v>122</v>
      </c>
      <c r="D1409" s="46" t="s">
        <v>3124</v>
      </c>
      <c r="E1409" s="46" t="s">
        <v>384</v>
      </c>
      <c r="F1409" s="46" t="s">
        <v>380</v>
      </c>
      <c r="G1409" s="46" t="s">
        <v>381</v>
      </c>
      <c r="H1409" s="46" t="s">
        <v>3125</v>
      </c>
      <c r="I1409" s="46" t="s">
        <v>3125</v>
      </c>
      <c r="J1409" s="46" t="s">
        <v>382</v>
      </c>
      <c r="K1409" s="47">
        <v>444</v>
      </c>
      <c r="L1409" s="46"/>
      <c r="M1409" s="46"/>
      <c r="N1409" s="48" t="s">
        <v>3126</v>
      </c>
    </row>
    <row r="1410" spans="1:14">
      <c r="A1410" s="46" t="s">
        <v>368</v>
      </c>
      <c r="B1410" s="46"/>
      <c r="C1410" s="46" t="s">
        <v>122</v>
      </c>
      <c r="D1410" s="46" t="s">
        <v>3124</v>
      </c>
      <c r="E1410" s="46" t="s">
        <v>384</v>
      </c>
      <c r="F1410" s="46" t="s">
        <v>380</v>
      </c>
      <c r="G1410" s="46" t="s">
        <v>381</v>
      </c>
      <c r="H1410" s="46" t="s">
        <v>3125</v>
      </c>
      <c r="I1410" s="46" t="s">
        <v>3125</v>
      </c>
      <c r="J1410" s="46" t="s">
        <v>382</v>
      </c>
      <c r="K1410" s="47">
        <v>444</v>
      </c>
      <c r="L1410" s="46"/>
      <c r="M1410" s="46"/>
      <c r="N1410" s="48" t="s">
        <v>3127</v>
      </c>
    </row>
    <row r="1411" spans="1:14">
      <c r="A1411" s="46" t="s">
        <v>368</v>
      </c>
      <c r="B1411" s="46"/>
      <c r="C1411" s="46" t="s">
        <v>122</v>
      </c>
      <c r="D1411" s="46" t="s">
        <v>3128</v>
      </c>
      <c r="E1411" s="46" t="s">
        <v>384</v>
      </c>
      <c r="F1411" s="46" t="s">
        <v>380</v>
      </c>
      <c r="G1411" s="46" t="s">
        <v>381</v>
      </c>
      <c r="H1411" s="46" t="s">
        <v>3129</v>
      </c>
      <c r="I1411" s="46" t="s">
        <v>3129</v>
      </c>
      <c r="J1411" s="46" t="s">
        <v>382</v>
      </c>
      <c r="K1411" s="47">
        <v>445</v>
      </c>
      <c r="L1411" s="46"/>
      <c r="M1411" s="46"/>
      <c r="N1411" s="48" t="s">
        <v>3130</v>
      </c>
    </row>
    <row r="1412" spans="1:14">
      <c r="A1412" s="46" t="s">
        <v>368</v>
      </c>
      <c r="B1412" s="46"/>
      <c r="C1412" s="46" t="s">
        <v>122</v>
      </c>
      <c r="D1412" s="46" t="s">
        <v>3128</v>
      </c>
      <c r="E1412" s="46" t="s">
        <v>384</v>
      </c>
      <c r="F1412" s="46" t="s">
        <v>380</v>
      </c>
      <c r="G1412" s="46" t="s">
        <v>381</v>
      </c>
      <c r="H1412" s="46" t="s">
        <v>3129</v>
      </c>
      <c r="I1412" s="46" t="s">
        <v>3129</v>
      </c>
      <c r="J1412" s="46" t="s">
        <v>382</v>
      </c>
      <c r="K1412" s="47">
        <v>445</v>
      </c>
      <c r="L1412" s="46"/>
      <c r="M1412" s="46"/>
      <c r="N1412" s="48" t="s">
        <v>3131</v>
      </c>
    </row>
    <row r="1413" spans="1:14">
      <c r="A1413" s="46" t="s">
        <v>368</v>
      </c>
      <c r="B1413" s="46"/>
      <c r="C1413" s="46" t="s">
        <v>122</v>
      </c>
      <c r="D1413" s="46" t="s">
        <v>3132</v>
      </c>
      <c r="E1413" s="46" t="s">
        <v>384</v>
      </c>
      <c r="F1413" s="46" t="s">
        <v>380</v>
      </c>
      <c r="G1413" s="46" t="s">
        <v>381</v>
      </c>
      <c r="H1413" s="46" t="s">
        <v>3133</v>
      </c>
      <c r="I1413" s="46" t="s">
        <v>3133</v>
      </c>
      <c r="J1413" s="46" t="s">
        <v>382</v>
      </c>
      <c r="K1413" s="47">
        <v>445</v>
      </c>
      <c r="L1413" s="46"/>
      <c r="M1413" s="46"/>
      <c r="N1413" s="48" t="s">
        <v>3134</v>
      </c>
    </row>
    <row r="1414" spans="1:14">
      <c r="A1414" s="46" t="s">
        <v>368</v>
      </c>
      <c r="B1414" s="46"/>
      <c r="C1414" s="46" t="s">
        <v>122</v>
      </c>
      <c r="D1414" s="46" t="s">
        <v>3132</v>
      </c>
      <c r="E1414" s="46" t="s">
        <v>384</v>
      </c>
      <c r="F1414" s="46" t="s">
        <v>380</v>
      </c>
      <c r="G1414" s="46" t="s">
        <v>381</v>
      </c>
      <c r="H1414" s="46" t="s">
        <v>3133</v>
      </c>
      <c r="I1414" s="46" t="s">
        <v>3133</v>
      </c>
      <c r="J1414" s="46" t="s">
        <v>382</v>
      </c>
      <c r="K1414" s="47">
        <v>445</v>
      </c>
      <c r="L1414" s="46"/>
      <c r="M1414" s="46"/>
      <c r="N1414" s="48" t="s">
        <v>3135</v>
      </c>
    </row>
    <row r="1415" spans="1:14">
      <c r="A1415" s="46" t="s">
        <v>368</v>
      </c>
      <c r="B1415" s="46"/>
      <c r="C1415" s="46" t="s">
        <v>122</v>
      </c>
      <c r="D1415" s="46" t="s">
        <v>3136</v>
      </c>
      <c r="E1415" s="46" t="s">
        <v>384</v>
      </c>
      <c r="F1415" s="46" t="s">
        <v>380</v>
      </c>
      <c r="G1415" s="46" t="s">
        <v>381</v>
      </c>
      <c r="H1415" s="46" t="s">
        <v>3137</v>
      </c>
      <c r="I1415" s="46" t="s">
        <v>3137</v>
      </c>
      <c r="J1415" s="46" t="s">
        <v>382</v>
      </c>
      <c r="K1415" s="47">
        <v>445</v>
      </c>
      <c r="L1415" s="46"/>
      <c r="M1415" s="46"/>
      <c r="N1415" s="48" t="s">
        <v>3138</v>
      </c>
    </row>
    <row r="1416" spans="1:14">
      <c r="A1416" s="46" t="s">
        <v>368</v>
      </c>
      <c r="B1416" s="46"/>
      <c r="C1416" s="46" t="s">
        <v>122</v>
      </c>
      <c r="D1416" s="46" t="s">
        <v>3136</v>
      </c>
      <c r="E1416" s="46" t="s">
        <v>384</v>
      </c>
      <c r="F1416" s="46" t="s">
        <v>380</v>
      </c>
      <c r="G1416" s="46" t="s">
        <v>381</v>
      </c>
      <c r="H1416" s="46" t="s">
        <v>3137</v>
      </c>
      <c r="I1416" s="46" t="s">
        <v>3137</v>
      </c>
      <c r="J1416" s="46" t="s">
        <v>382</v>
      </c>
      <c r="K1416" s="47">
        <v>445</v>
      </c>
      <c r="L1416" s="46"/>
      <c r="M1416" s="46"/>
      <c r="N1416" s="48" t="s">
        <v>3139</v>
      </c>
    </row>
    <row r="1417" spans="1:14">
      <c r="A1417" s="46" t="s">
        <v>368</v>
      </c>
      <c r="B1417" s="46"/>
      <c r="C1417" s="46" t="s">
        <v>122</v>
      </c>
      <c r="D1417" s="46" t="s">
        <v>3140</v>
      </c>
      <c r="E1417" s="46" t="s">
        <v>384</v>
      </c>
      <c r="F1417" s="46" t="s">
        <v>380</v>
      </c>
      <c r="G1417" s="46" t="s">
        <v>381</v>
      </c>
      <c r="H1417" s="46" t="s">
        <v>3141</v>
      </c>
      <c r="I1417" s="46" t="s">
        <v>3141</v>
      </c>
      <c r="J1417" s="46" t="s">
        <v>382</v>
      </c>
      <c r="K1417" s="47">
        <v>445</v>
      </c>
      <c r="L1417" s="46"/>
      <c r="M1417" s="46"/>
      <c r="N1417" s="48" t="s">
        <v>3142</v>
      </c>
    </row>
    <row r="1418" spans="1:14">
      <c r="A1418" s="46" t="s">
        <v>368</v>
      </c>
      <c r="B1418" s="46"/>
      <c r="C1418" s="46" t="s">
        <v>122</v>
      </c>
      <c r="D1418" s="46" t="s">
        <v>3140</v>
      </c>
      <c r="E1418" s="46" t="s">
        <v>384</v>
      </c>
      <c r="F1418" s="46" t="s">
        <v>380</v>
      </c>
      <c r="G1418" s="46" t="s">
        <v>381</v>
      </c>
      <c r="H1418" s="46" t="s">
        <v>3141</v>
      </c>
      <c r="I1418" s="46" t="s">
        <v>3141</v>
      </c>
      <c r="J1418" s="46" t="s">
        <v>382</v>
      </c>
      <c r="K1418" s="47">
        <v>445</v>
      </c>
      <c r="L1418" s="46"/>
      <c r="M1418" s="46"/>
      <c r="N1418" s="48" t="s">
        <v>3143</v>
      </c>
    </row>
    <row r="1419" spans="1:14">
      <c r="A1419" s="46" t="s">
        <v>368</v>
      </c>
      <c r="B1419" s="46"/>
      <c r="C1419" s="46" t="s">
        <v>122</v>
      </c>
      <c r="D1419" s="46" t="s">
        <v>3144</v>
      </c>
      <c r="E1419" s="46" t="s">
        <v>384</v>
      </c>
      <c r="F1419" s="46" t="s">
        <v>380</v>
      </c>
      <c r="G1419" s="46" t="s">
        <v>381</v>
      </c>
      <c r="H1419" s="46" t="s">
        <v>3145</v>
      </c>
      <c r="I1419" s="46" t="s">
        <v>3145</v>
      </c>
      <c r="J1419" s="46" t="s">
        <v>382</v>
      </c>
      <c r="K1419" s="47">
        <v>445</v>
      </c>
      <c r="L1419" s="46"/>
      <c r="M1419" s="46"/>
      <c r="N1419" s="48" t="s">
        <v>3146</v>
      </c>
    </row>
    <row r="1420" spans="1:14">
      <c r="A1420" s="46" t="s">
        <v>368</v>
      </c>
      <c r="B1420" s="46"/>
      <c r="C1420" s="46" t="s">
        <v>122</v>
      </c>
      <c r="D1420" s="46" t="s">
        <v>3144</v>
      </c>
      <c r="E1420" s="46" t="s">
        <v>384</v>
      </c>
      <c r="F1420" s="46" t="s">
        <v>380</v>
      </c>
      <c r="G1420" s="46" t="s">
        <v>381</v>
      </c>
      <c r="H1420" s="46" t="s">
        <v>3145</v>
      </c>
      <c r="I1420" s="46" t="s">
        <v>3145</v>
      </c>
      <c r="J1420" s="46" t="s">
        <v>382</v>
      </c>
      <c r="K1420" s="47">
        <v>445</v>
      </c>
      <c r="L1420" s="46"/>
      <c r="M1420" s="46"/>
      <c r="N1420" s="48" t="s">
        <v>3147</v>
      </c>
    </row>
    <row r="1421" spans="1:14">
      <c r="A1421" s="46" t="s">
        <v>368</v>
      </c>
      <c r="B1421" s="46"/>
      <c r="C1421" s="46" t="s">
        <v>122</v>
      </c>
      <c r="D1421" s="46" t="s">
        <v>3148</v>
      </c>
      <c r="E1421" s="46" t="s">
        <v>384</v>
      </c>
      <c r="F1421" s="46" t="s">
        <v>380</v>
      </c>
      <c r="G1421" s="46" t="s">
        <v>381</v>
      </c>
      <c r="H1421" s="46" t="s">
        <v>3149</v>
      </c>
      <c r="I1421" s="46" t="s">
        <v>3149</v>
      </c>
      <c r="J1421" s="46" t="s">
        <v>382</v>
      </c>
      <c r="K1421" s="47">
        <v>445</v>
      </c>
      <c r="L1421" s="46"/>
      <c r="M1421" s="46"/>
      <c r="N1421" s="48" t="s">
        <v>3150</v>
      </c>
    </row>
    <row r="1422" spans="1:14">
      <c r="A1422" s="46" t="s">
        <v>368</v>
      </c>
      <c r="B1422" s="46"/>
      <c r="C1422" s="46" t="s">
        <v>122</v>
      </c>
      <c r="D1422" s="46" t="s">
        <v>3148</v>
      </c>
      <c r="E1422" s="46" t="s">
        <v>384</v>
      </c>
      <c r="F1422" s="46" t="s">
        <v>380</v>
      </c>
      <c r="G1422" s="46" t="s">
        <v>381</v>
      </c>
      <c r="H1422" s="46" t="s">
        <v>3149</v>
      </c>
      <c r="I1422" s="46" t="s">
        <v>3149</v>
      </c>
      <c r="J1422" s="46" t="s">
        <v>382</v>
      </c>
      <c r="K1422" s="47">
        <v>445</v>
      </c>
      <c r="L1422" s="46"/>
      <c r="M1422" s="46"/>
      <c r="N1422" s="48" t="s">
        <v>3151</v>
      </c>
    </row>
    <row r="1423" spans="1:14">
      <c r="A1423" s="46" t="s">
        <v>368</v>
      </c>
      <c r="B1423" s="46"/>
      <c r="C1423" s="46" t="s">
        <v>122</v>
      </c>
      <c r="D1423" s="46" t="s">
        <v>3152</v>
      </c>
      <c r="E1423" s="46" t="s">
        <v>384</v>
      </c>
      <c r="F1423" s="46" t="s">
        <v>380</v>
      </c>
      <c r="G1423" s="46" t="s">
        <v>381</v>
      </c>
      <c r="H1423" s="46" t="s">
        <v>3153</v>
      </c>
      <c r="I1423" s="46" t="s">
        <v>3153</v>
      </c>
      <c r="J1423" s="46" t="s">
        <v>382</v>
      </c>
      <c r="K1423" s="47">
        <v>444</v>
      </c>
      <c r="L1423" s="46"/>
      <c r="M1423" s="46"/>
      <c r="N1423" s="48" t="s">
        <v>3154</v>
      </c>
    </row>
    <row r="1424" spans="1:14">
      <c r="A1424" s="46" t="s">
        <v>368</v>
      </c>
      <c r="B1424" s="46"/>
      <c r="C1424" s="46" t="s">
        <v>122</v>
      </c>
      <c r="D1424" s="46" t="s">
        <v>3152</v>
      </c>
      <c r="E1424" s="46" t="s">
        <v>384</v>
      </c>
      <c r="F1424" s="46" t="s">
        <v>380</v>
      </c>
      <c r="G1424" s="46" t="s">
        <v>381</v>
      </c>
      <c r="H1424" s="46" t="s">
        <v>3153</v>
      </c>
      <c r="I1424" s="46" t="s">
        <v>3153</v>
      </c>
      <c r="J1424" s="46" t="s">
        <v>382</v>
      </c>
      <c r="K1424" s="47">
        <v>444</v>
      </c>
      <c r="L1424" s="46"/>
      <c r="M1424" s="46"/>
      <c r="N1424" s="48" t="s">
        <v>3155</v>
      </c>
    </row>
    <row r="1425" spans="1:14">
      <c r="A1425" s="46" t="s">
        <v>368</v>
      </c>
      <c r="B1425" s="46"/>
      <c r="C1425" s="46" t="s">
        <v>122</v>
      </c>
      <c r="D1425" s="46" t="s">
        <v>3156</v>
      </c>
      <c r="E1425" s="46" t="s">
        <v>384</v>
      </c>
      <c r="F1425" s="46" t="s">
        <v>380</v>
      </c>
      <c r="G1425" s="46" t="s">
        <v>381</v>
      </c>
      <c r="H1425" s="46" t="s">
        <v>3157</v>
      </c>
      <c r="I1425" s="46" t="s">
        <v>3157</v>
      </c>
      <c r="J1425" s="46" t="s">
        <v>382</v>
      </c>
      <c r="K1425" s="47">
        <v>444</v>
      </c>
      <c r="L1425" s="46"/>
      <c r="M1425" s="46"/>
      <c r="N1425" s="48" t="s">
        <v>3158</v>
      </c>
    </row>
    <row r="1426" spans="1:14">
      <c r="A1426" s="46" t="s">
        <v>368</v>
      </c>
      <c r="B1426" s="46"/>
      <c r="C1426" s="46" t="s">
        <v>122</v>
      </c>
      <c r="D1426" s="46" t="s">
        <v>3156</v>
      </c>
      <c r="E1426" s="46" t="s">
        <v>384</v>
      </c>
      <c r="F1426" s="46" t="s">
        <v>380</v>
      </c>
      <c r="G1426" s="46" t="s">
        <v>381</v>
      </c>
      <c r="H1426" s="46" t="s">
        <v>3157</v>
      </c>
      <c r="I1426" s="46" t="s">
        <v>3157</v>
      </c>
      <c r="J1426" s="46" t="s">
        <v>382</v>
      </c>
      <c r="K1426" s="47">
        <v>444</v>
      </c>
      <c r="L1426" s="46"/>
      <c r="M1426" s="46"/>
      <c r="N1426" s="48" t="s">
        <v>3159</v>
      </c>
    </row>
    <row r="1427" spans="1:14">
      <c r="A1427" s="46" t="s">
        <v>368</v>
      </c>
      <c r="B1427" s="46"/>
      <c r="C1427" s="46" t="s">
        <v>122</v>
      </c>
      <c r="D1427" s="46" t="s">
        <v>3160</v>
      </c>
      <c r="E1427" s="46" t="s">
        <v>384</v>
      </c>
      <c r="F1427" s="46" t="s">
        <v>380</v>
      </c>
      <c r="G1427" s="46" t="s">
        <v>381</v>
      </c>
      <c r="H1427" s="46" t="s">
        <v>3161</v>
      </c>
      <c r="I1427" s="46" t="s">
        <v>3161</v>
      </c>
      <c r="J1427" s="46" t="s">
        <v>382</v>
      </c>
      <c r="K1427" s="47">
        <v>444</v>
      </c>
      <c r="L1427" s="46"/>
      <c r="M1427" s="46"/>
      <c r="N1427" s="48" t="s">
        <v>3162</v>
      </c>
    </row>
    <row r="1428" spans="1:14">
      <c r="A1428" s="46" t="s">
        <v>368</v>
      </c>
      <c r="B1428" s="46"/>
      <c r="C1428" s="46" t="s">
        <v>122</v>
      </c>
      <c r="D1428" s="46" t="s">
        <v>3160</v>
      </c>
      <c r="E1428" s="46" t="s">
        <v>384</v>
      </c>
      <c r="F1428" s="46" t="s">
        <v>380</v>
      </c>
      <c r="G1428" s="46" t="s">
        <v>381</v>
      </c>
      <c r="H1428" s="46" t="s">
        <v>3161</v>
      </c>
      <c r="I1428" s="46" t="s">
        <v>3161</v>
      </c>
      <c r="J1428" s="46" t="s">
        <v>382</v>
      </c>
      <c r="K1428" s="47">
        <v>444</v>
      </c>
      <c r="L1428" s="46"/>
      <c r="M1428" s="46"/>
      <c r="N1428" s="48" t="s">
        <v>3163</v>
      </c>
    </row>
    <row r="1429" spans="1:14">
      <c r="A1429" s="46" t="s">
        <v>368</v>
      </c>
      <c r="B1429" s="46"/>
      <c r="C1429" s="46" t="s">
        <v>122</v>
      </c>
      <c r="D1429" s="46" t="s">
        <v>3164</v>
      </c>
      <c r="E1429" s="46" t="s">
        <v>384</v>
      </c>
      <c r="F1429" s="46" t="s">
        <v>380</v>
      </c>
      <c r="G1429" s="46" t="s">
        <v>381</v>
      </c>
      <c r="H1429" s="46" t="s">
        <v>3165</v>
      </c>
      <c r="I1429" s="46" t="s">
        <v>3165</v>
      </c>
      <c r="J1429" s="46" t="s">
        <v>382</v>
      </c>
      <c r="K1429" s="47">
        <v>444</v>
      </c>
      <c r="L1429" s="46"/>
      <c r="M1429" s="46"/>
      <c r="N1429" s="48" t="s">
        <v>3166</v>
      </c>
    </row>
    <row r="1430" spans="1:14">
      <c r="A1430" s="46" t="s">
        <v>368</v>
      </c>
      <c r="B1430" s="46"/>
      <c r="C1430" s="46" t="s">
        <v>122</v>
      </c>
      <c r="D1430" s="46" t="s">
        <v>3164</v>
      </c>
      <c r="E1430" s="46" t="s">
        <v>384</v>
      </c>
      <c r="F1430" s="46" t="s">
        <v>380</v>
      </c>
      <c r="G1430" s="46" t="s">
        <v>381</v>
      </c>
      <c r="H1430" s="46" t="s">
        <v>3165</v>
      </c>
      <c r="I1430" s="46" t="s">
        <v>3165</v>
      </c>
      <c r="J1430" s="46" t="s">
        <v>382</v>
      </c>
      <c r="K1430" s="47">
        <v>444</v>
      </c>
      <c r="L1430" s="46"/>
      <c r="M1430" s="46"/>
      <c r="N1430" s="48" t="s">
        <v>3167</v>
      </c>
    </row>
    <row r="1431" spans="1:14">
      <c r="A1431" s="46" t="s">
        <v>368</v>
      </c>
      <c r="B1431" s="46"/>
      <c r="C1431" s="46" t="s">
        <v>122</v>
      </c>
      <c r="D1431" s="46" t="s">
        <v>3168</v>
      </c>
      <c r="E1431" s="46" t="s">
        <v>384</v>
      </c>
      <c r="F1431" s="46" t="s">
        <v>380</v>
      </c>
      <c r="G1431" s="46" t="s">
        <v>381</v>
      </c>
      <c r="H1431" s="46" t="s">
        <v>3169</v>
      </c>
      <c r="I1431" s="46" t="s">
        <v>3169</v>
      </c>
      <c r="J1431" s="46" t="s">
        <v>382</v>
      </c>
      <c r="K1431" s="47">
        <v>444</v>
      </c>
      <c r="L1431" s="46"/>
      <c r="M1431" s="46"/>
      <c r="N1431" s="48" t="s">
        <v>3170</v>
      </c>
    </row>
    <row r="1432" spans="1:14">
      <c r="A1432" s="46" t="s">
        <v>368</v>
      </c>
      <c r="B1432" s="46"/>
      <c r="C1432" s="46" t="s">
        <v>122</v>
      </c>
      <c r="D1432" s="46" t="s">
        <v>3168</v>
      </c>
      <c r="E1432" s="46" t="s">
        <v>384</v>
      </c>
      <c r="F1432" s="46" t="s">
        <v>380</v>
      </c>
      <c r="G1432" s="46" t="s">
        <v>381</v>
      </c>
      <c r="H1432" s="46" t="s">
        <v>3169</v>
      </c>
      <c r="I1432" s="46" t="s">
        <v>3169</v>
      </c>
      <c r="J1432" s="46" t="s">
        <v>382</v>
      </c>
      <c r="K1432" s="47">
        <v>444</v>
      </c>
      <c r="L1432" s="46"/>
      <c r="M1432" s="46"/>
      <c r="N1432" s="48" t="s">
        <v>3171</v>
      </c>
    </row>
    <row r="1433" spans="1:14">
      <c r="A1433" s="46" t="s">
        <v>368</v>
      </c>
      <c r="B1433" s="46"/>
      <c r="C1433" s="46" t="s">
        <v>122</v>
      </c>
      <c r="D1433" s="46" t="s">
        <v>3172</v>
      </c>
      <c r="E1433" s="46" t="s">
        <v>384</v>
      </c>
      <c r="F1433" s="46" t="s">
        <v>380</v>
      </c>
      <c r="G1433" s="46" t="s">
        <v>381</v>
      </c>
      <c r="H1433" s="46" t="s">
        <v>3173</v>
      </c>
      <c r="I1433" s="46" t="s">
        <v>3173</v>
      </c>
      <c r="J1433" s="46" t="s">
        <v>382</v>
      </c>
      <c r="K1433" s="47">
        <v>444</v>
      </c>
      <c r="L1433" s="46"/>
      <c r="M1433" s="46"/>
      <c r="N1433" s="48" t="s">
        <v>3174</v>
      </c>
    </row>
    <row r="1434" spans="1:14">
      <c r="A1434" s="46" t="s">
        <v>368</v>
      </c>
      <c r="B1434" s="46"/>
      <c r="C1434" s="46" t="s">
        <v>122</v>
      </c>
      <c r="D1434" s="46" t="s">
        <v>3172</v>
      </c>
      <c r="E1434" s="46" t="s">
        <v>384</v>
      </c>
      <c r="F1434" s="46" t="s">
        <v>380</v>
      </c>
      <c r="G1434" s="46" t="s">
        <v>381</v>
      </c>
      <c r="H1434" s="46" t="s">
        <v>3173</v>
      </c>
      <c r="I1434" s="46" t="s">
        <v>3173</v>
      </c>
      <c r="J1434" s="46" t="s">
        <v>382</v>
      </c>
      <c r="K1434" s="47">
        <v>444</v>
      </c>
      <c r="L1434" s="46"/>
      <c r="M1434" s="46"/>
      <c r="N1434" s="48" t="s">
        <v>3175</v>
      </c>
    </row>
    <row r="1435" spans="1:14">
      <c r="A1435" s="46" t="s">
        <v>368</v>
      </c>
      <c r="B1435" s="46"/>
      <c r="C1435" s="46" t="s">
        <v>122</v>
      </c>
      <c r="D1435" s="46" t="s">
        <v>3176</v>
      </c>
      <c r="E1435" s="46" t="s">
        <v>384</v>
      </c>
      <c r="F1435" s="46" t="s">
        <v>380</v>
      </c>
      <c r="G1435" s="46" t="s">
        <v>381</v>
      </c>
      <c r="H1435" s="46" t="s">
        <v>3177</v>
      </c>
      <c r="I1435" s="46" t="s">
        <v>3177</v>
      </c>
      <c r="J1435" s="46" t="s">
        <v>382</v>
      </c>
      <c r="K1435" s="47">
        <v>444</v>
      </c>
      <c r="L1435" s="46"/>
      <c r="M1435" s="46"/>
      <c r="N1435" s="48" t="s">
        <v>3178</v>
      </c>
    </row>
    <row r="1436" spans="1:14">
      <c r="A1436" s="46" t="s">
        <v>368</v>
      </c>
      <c r="B1436" s="46"/>
      <c r="C1436" s="46" t="s">
        <v>122</v>
      </c>
      <c r="D1436" s="46" t="s">
        <v>3176</v>
      </c>
      <c r="E1436" s="46" t="s">
        <v>384</v>
      </c>
      <c r="F1436" s="46" t="s">
        <v>380</v>
      </c>
      <c r="G1436" s="46" t="s">
        <v>381</v>
      </c>
      <c r="H1436" s="46" t="s">
        <v>3177</v>
      </c>
      <c r="I1436" s="46" t="s">
        <v>3177</v>
      </c>
      <c r="J1436" s="46" t="s">
        <v>382</v>
      </c>
      <c r="K1436" s="47">
        <v>444</v>
      </c>
      <c r="L1436" s="46"/>
      <c r="M1436" s="46"/>
      <c r="N1436" s="48" t="s">
        <v>3179</v>
      </c>
    </row>
    <row r="1437" spans="1:14">
      <c r="A1437" s="46" t="s">
        <v>368</v>
      </c>
      <c r="B1437" s="46"/>
      <c r="C1437" s="46" t="s">
        <v>122</v>
      </c>
      <c r="D1437" s="46" t="s">
        <v>3180</v>
      </c>
      <c r="E1437" s="46" t="s">
        <v>384</v>
      </c>
      <c r="F1437" s="46" t="s">
        <v>380</v>
      </c>
      <c r="G1437" s="46" t="s">
        <v>381</v>
      </c>
      <c r="H1437" s="46" t="s">
        <v>3181</v>
      </c>
      <c r="I1437" s="46" t="s">
        <v>3181</v>
      </c>
      <c r="J1437" s="46" t="s">
        <v>382</v>
      </c>
      <c r="K1437" s="47">
        <v>444</v>
      </c>
      <c r="L1437" s="46"/>
      <c r="M1437" s="46"/>
      <c r="N1437" s="48" t="s">
        <v>3182</v>
      </c>
    </row>
    <row r="1438" spans="1:14">
      <c r="A1438" s="46" t="s">
        <v>368</v>
      </c>
      <c r="B1438" s="46"/>
      <c r="C1438" s="46" t="s">
        <v>122</v>
      </c>
      <c r="D1438" s="46" t="s">
        <v>3180</v>
      </c>
      <c r="E1438" s="46" t="s">
        <v>384</v>
      </c>
      <c r="F1438" s="46" t="s">
        <v>380</v>
      </c>
      <c r="G1438" s="46" t="s">
        <v>381</v>
      </c>
      <c r="H1438" s="46" t="s">
        <v>3181</v>
      </c>
      <c r="I1438" s="46" t="s">
        <v>3181</v>
      </c>
      <c r="J1438" s="46" t="s">
        <v>382</v>
      </c>
      <c r="K1438" s="47">
        <v>444</v>
      </c>
      <c r="L1438" s="46"/>
      <c r="M1438" s="46"/>
      <c r="N1438" s="48" t="s">
        <v>3183</v>
      </c>
    </row>
    <row r="1439" spans="1:14">
      <c r="A1439" s="46" t="s">
        <v>368</v>
      </c>
      <c r="B1439" s="46"/>
      <c r="C1439" s="46" t="s">
        <v>122</v>
      </c>
      <c r="D1439" s="46" t="s">
        <v>3184</v>
      </c>
      <c r="E1439" s="46" t="s">
        <v>384</v>
      </c>
      <c r="F1439" s="46" t="s">
        <v>380</v>
      </c>
      <c r="G1439" s="46" t="s">
        <v>381</v>
      </c>
      <c r="H1439" s="46" t="s">
        <v>3185</v>
      </c>
      <c r="I1439" s="46" t="s">
        <v>3185</v>
      </c>
      <c r="J1439" s="46" t="s">
        <v>382</v>
      </c>
      <c r="K1439" s="47">
        <v>444</v>
      </c>
      <c r="L1439" s="46"/>
      <c r="M1439" s="46"/>
      <c r="N1439" s="48" t="s">
        <v>3186</v>
      </c>
    </row>
    <row r="1440" spans="1:14">
      <c r="A1440" s="46" t="s">
        <v>368</v>
      </c>
      <c r="B1440" s="46"/>
      <c r="C1440" s="46" t="s">
        <v>122</v>
      </c>
      <c r="D1440" s="46" t="s">
        <v>3184</v>
      </c>
      <c r="E1440" s="46" t="s">
        <v>384</v>
      </c>
      <c r="F1440" s="46" t="s">
        <v>380</v>
      </c>
      <c r="G1440" s="46" t="s">
        <v>381</v>
      </c>
      <c r="H1440" s="46" t="s">
        <v>3185</v>
      </c>
      <c r="I1440" s="46" t="s">
        <v>3185</v>
      </c>
      <c r="J1440" s="46" t="s">
        <v>382</v>
      </c>
      <c r="K1440" s="47">
        <v>444</v>
      </c>
      <c r="L1440" s="46"/>
      <c r="M1440" s="46"/>
      <c r="N1440" s="48" t="s">
        <v>3187</v>
      </c>
    </row>
    <row r="1441" spans="1:14">
      <c r="A1441" s="46" t="s">
        <v>368</v>
      </c>
      <c r="B1441" s="46"/>
      <c r="C1441" s="46" t="s">
        <v>122</v>
      </c>
      <c r="D1441" s="46" t="s">
        <v>3188</v>
      </c>
      <c r="E1441" s="46" t="s">
        <v>384</v>
      </c>
      <c r="F1441" s="46" t="s">
        <v>380</v>
      </c>
      <c r="G1441" s="46" t="s">
        <v>381</v>
      </c>
      <c r="H1441" s="46" t="s">
        <v>3189</v>
      </c>
      <c r="I1441" s="46" t="s">
        <v>3189</v>
      </c>
      <c r="J1441" s="46" t="s">
        <v>382</v>
      </c>
      <c r="K1441" s="47">
        <v>444</v>
      </c>
      <c r="L1441" s="46"/>
      <c r="M1441" s="46"/>
      <c r="N1441" s="48" t="s">
        <v>3190</v>
      </c>
    </row>
    <row r="1442" spans="1:14">
      <c r="A1442" s="46" t="s">
        <v>368</v>
      </c>
      <c r="B1442" s="46"/>
      <c r="C1442" s="46" t="s">
        <v>122</v>
      </c>
      <c r="D1442" s="46" t="s">
        <v>3188</v>
      </c>
      <c r="E1442" s="46" t="s">
        <v>384</v>
      </c>
      <c r="F1442" s="46" t="s">
        <v>380</v>
      </c>
      <c r="G1442" s="46" t="s">
        <v>381</v>
      </c>
      <c r="H1442" s="46" t="s">
        <v>3189</v>
      </c>
      <c r="I1442" s="46" t="s">
        <v>3189</v>
      </c>
      <c r="J1442" s="46" t="s">
        <v>382</v>
      </c>
      <c r="K1442" s="47">
        <v>444</v>
      </c>
      <c r="L1442" s="46"/>
      <c r="M1442" s="46"/>
      <c r="N1442" s="48" t="s">
        <v>3191</v>
      </c>
    </row>
    <row r="1443" spans="1:14">
      <c r="A1443" s="46" t="s">
        <v>368</v>
      </c>
      <c r="B1443" s="46"/>
      <c r="C1443" s="46" t="s">
        <v>122</v>
      </c>
      <c r="D1443" s="46" t="s">
        <v>3192</v>
      </c>
      <c r="E1443" s="46" t="s">
        <v>384</v>
      </c>
      <c r="F1443" s="46" t="s">
        <v>380</v>
      </c>
      <c r="G1443" s="46" t="s">
        <v>381</v>
      </c>
      <c r="H1443" s="46" t="s">
        <v>3193</v>
      </c>
      <c r="I1443" s="46" t="s">
        <v>3193</v>
      </c>
      <c r="J1443" s="46" t="s">
        <v>382</v>
      </c>
      <c r="K1443" s="47">
        <v>444</v>
      </c>
      <c r="L1443" s="46"/>
      <c r="M1443" s="46"/>
      <c r="N1443" s="48" t="s">
        <v>3194</v>
      </c>
    </row>
    <row r="1444" spans="1:14">
      <c r="A1444" s="46" t="s">
        <v>368</v>
      </c>
      <c r="B1444" s="46"/>
      <c r="C1444" s="46" t="s">
        <v>122</v>
      </c>
      <c r="D1444" s="46" t="s">
        <v>3192</v>
      </c>
      <c r="E1444" s="46" t="s">
        <v>384</v>
      </c>
      <c r="F1444" s="46" t="s">
        <v>380</v>
      </c>
      <c r="G1444" s="46" t="s">
        <v>381</v>
      </c>
      <c r="H1444" s="46" t="s">
        <v>3193</v>
      </c>
      <c r="I1444" s="46" t="s">
        <v>3193</v>
      </c>
      <c r="J1444" s="46" t="s">
        <v>382</v>
      </c>
      <c r="K1444" s="47">
        <v>444</v>
      </c>
      <c r="L1444" s="46"/>
      <c r="M1444" s="46"/>
      <c r="N1444" s="48" t="s">
        <v>3195</v>
      </c>
    </row>
    <row r="1445" spans="1:14">
      <c r="A1445" s="46" t="s">
        <v>368</v>
      </c>
      <c r="B1445" s="46"/>
      <c r="C1445" s="46" t="s">
        <v>122</v>
      </c>
      <c r="D1445" s="46" t="s">
        <v>3196</v>
      </c>
      <c r="E1445" s="46" t="s">
        <v>384</v>
      </c>
      <c r="F1445" s="46" t="s">
        <v>380</v>
      </c>
      <c r="G1445" s="46" t="s">
        <v>381</v>
      </c>
      <c r="H1445" s="46" t="s">
        <v>3197</v>
      </c>
      <c r="I1445" s="46" t="s">
        <v>3197</v>
      </c>
      <c r="J1445" s="46" t="s">
        <v>382</v>
      </c>
      <c r="K1445" s="47">
        <v>444</v>
      </c>
      <c r="L1445" s="46"/>
      <c r="M1445" s="46"/>
      <c r="N1445" s="48" t="s">
        <v>3198</v>
      </c>
    </row>
    <row r="1446" spans="1:14">
      <c r="A1446" s="46" t="s">
        <v>368</v>
      </c>
      <c r="B1446" s="46"/>
      <c r="C1446" s="46" t="s">
        <v>122</v>
      </c>
      <c r="D1446" s="46" t="s">
        <v>3196</v>
      </c>
      <c r="E1446" s="46" t="s">
        <v>384</v>
      </c>
      <c r="F1446" s="46" t="s">
        <v>380</v>
      </c>
      <c r="G1446" s="46" t="s">
        <v>381</v>
      </c>
      <c r="H1446" s="46" t="s">
        <v>3197</v>
      </c>
      <c r="I1446" s="46" t="s">
        <v>3197</v>
      </c>
      <c r="J1446" s="46" t="s">
        <v>382</v>
      </c>
      <c r="K1446" s="47">
        <v>444</v>
      </c>
      <c r="L1446" s="46"/>
      <c r="M1446" s="46"/>
      <c r="N1446" s="48" t="s">
        <v>3199</v>
      </c>
    </row>
    <row r="1447" spans="1:14">
      <c r="A1447" s="46" t="s">
        <v>368</v>
      </c>
      <c r="B1447" s="46"/>
      <c r="C1447" s="46" t="s">
        <v>122</v>
      </c>
      <c r="D1447" s="46" t="s">
        <v>3200</v>
      </c>
      <c r="E1447" s="46" t="s">
        <v>384</v>
      </c>
      <c r="F1447" s="46" t="s">
        <v>380</v>
      </c>
      <c r="G1447" s="46" t="s">
        <v>381</v>
      </c>
      <c r="H1447" s="46" t="s">
        <v>3201</v>
      </c>
      <c r="I1447" s="46" t="s">
        <v>3201</v>
      </c>
      <c r="J1447" s="46" t="s">
        <v>382</v>
      </c>
      <c r="K1447" s="47">
        <v>444</v>
      </c>
      <c r="L1447" s="46"/>
      <c r="M1447" s="46"/>
      <c r="N1447" s="48" t="s">
        <v>3202</v>
      </c>
    </row>
    <row r="1448" spans="1:14">
      <c r="A1448" s="46" t="s">
        <v>368</v>
      </c>
      <c r="B1448" s="46"/>
      <c r="C1448" s="46" t="s">
        <v>122</v>
      </c>
      <c r="D1448" s="46" t="s">
        <v>3200</v>
      </c>
      <c r="E1448" s="46" t="s">
        <v>384</v>
      </c>
      <c r="F1448" s="46" t="s">
        <v>380</v>
      </c>
      <c r="G1448" s="46" t="s">
        <v>381</v>
      </c>
      <c r="H1448" s="46" t="s">
        <v>3201</v>
      </c>
      <c r="I1448" s="46" t="s">
        <v>3201</v>
      </c>
      <c r="J1448" s="46" t="s">
        <v>382</v>
      </c>
      <c r="K1448" s="47">
        <v>444</v>
      </c>
      <c r="L1448" s="46"/>
      <c r="M1448" s="46"/>
      <c r="N1448" s="48" t="s">
        <v>3203</v>
      </c>
    </row>
    <row r="1449" spans="1:14">
      <c r="A1449" s="46" t="s">
        <v>368</v>
      </c>
      <c r="B1449" s="46"/>
      <c r="C1449" s="46" t="s">
        <v>122</v>
      </c>
      <c r="D1449" s="46" t="s">
        <v>3204</v>
      </c>
      <c r="E1449" s="46" t="s">
        <v>384</v>
      </c>
      <c r="F1449" s="46" t="s">
        <v>380</v>
      </c>
      <c r="G1449" s="46" t="s">
        <v>381</v>
      </c>
      <c r="H1449" s="46" t="s">
        <v>3205</v>
      </c>
      <c r="I1449" s="46" t="s">
        <v>3205</v>
      </c>
      <c r="J1449" s="46" t="s">
        <v>382</v>
      </c>
      <c r="K1449" s="47">
        <v>444</v>
      </c>
      <c r="L1449" s="46"/>
      <c r="M1449" s="46"/>
      <c r="N1449" s="48" t="s">
        <v>3206</v>
      </c>
    </row>
    <row r="1450" spans="1:14">
      <c r="A1450" s="46" t="s">
        <v>368</v>
      </c>
      <c r="B1450" s="46"/>
      <c r="C1450" s="46" t="s">
        <v>122</v>
      </c>
      <c r="D1450" s="46" t="s">
        <v>3204</v>
      </c>
      <c r="E1450" s="46" t="s">
        <v>384</v>
      </c>
      <c r="F1450" s="46" t="s">
        <v>380</v>
      </c>
      <c r="G1450" s="46" t="s">
        <v>381</v>
      </c>
      <c r="H1450" s="46" t="s">
        <v>3205</v>
      </c>
      <c r="I1450" s="46" t="s">
        <v>3205</v>
      </c>
      <c r="J1450" s="46" t="s">
        <v>382</v>
      </c>
      <c r="K1450" s="47">
        <v>444</v>
      </c>
      <c r="L1450" s="46"/>
      <c r="M1450" s="46"/>
      <c r="N1450" s="48" t="s">
        <v>3207</v>
      </c>
    </row>
    <row r="1451" spans="1:14">
      <c r="A1451" s="46" t="s">
        <v>368</v>
      </c>
      <c r="B1451" s="46"/>
      <c r="C1451" s="46" t="s">
        <v>122</v>
      </c>
      <c r="D1451" s="46" t="s">
        <v>3208</v>
      </c>
      <c r="E1451" s="46" t="s">
        <v>384</v>
      </c>
      <c r="F1451" s="46" t="s">
        <v>380</v>
      </c>
      <c r="G1451" s="46" t="s">
        <v>381</v>
      </c>
      <c r="H1451" s="46" t="s">
        <v>3209</v>
      </c>
      <c r="I1451" s="46" t="s">
        <v>3209</v>
      </c>
      <c r="J1451" s="46" t="s">
        <v>382</v>
      </c>
      <c r="K1451" s="47">
        <v>444</v>
      </c>
      <c r="L1451" s="46"/>
      <c r="M1451" s="46"/>
      <c r="N1451" s="48" t="s">
        <v>3210</v>
      </c>
    </row>
    <row r="1452" spans="1:14">
      <c r="A1452" s="46" t="s">
        <v>368</v>
      </c>
      <c r="B1452" s="46"/>
      <c r="C1452" s="46" t="s">
        <v>122</v>
      </c>
      <c r="D1452" s="46" t="s">
        <v>3208</v>
      </c>
      <c r="E1452" s="46" t="s">
        <v>384</v>
      </c>
      <c r="F1452" s="46" t="s">
        <v>380</v>
      </c>
      <c r="G1452" s="46" t="s">
        <v>381</v>
      </c>
      <c r="H1452" s="46" t="s">
        <v>3209</v>
      </c>
      <c r="I1452" s="46" t="s">
        <v>3209</v>
      </c>
      <c r="J1452" s="46" t="s">
        <v>382</v>
      </c>
      <c r="K1452" s="47">
        <v>444</v>
      </c>
      <c r="L1452" s="46"/>
      <c r="M1452" s="46"/>
      <c r="N1452" s="48" t="s">
        <v>3211</v>
      </c>
    </row>
    <row r="1453" spans="1:14">
      <c r="A1453" s="46" t="s">
        <v>368</v>
      </c>
      <c r="B1453" s="46"/>
      <c r="C1453" s="46" t="s">
        <v>122</v>
      </c>
      <c r="D1453" s="46" t="s">
        <v>3212</v>
      </c>
      <c r="E1453" s="46" t="s">
        <v>384</v>
      </c>
      <c r="F1453" s="46" t="s">
        <v>380</v>
      </c>
      <c r="G1453" s="46" t="s">
        <v>381</v>
      </c>
      <c r="H1453" s="46" t="s">
        <v>3213</v>
      </c>
      <c r="I1453" s="46" t="s">
        <v>3213</v>
      </c>
      <c r="J1453" s="46" t="s">
        <v>382</v>
      </c>
      <c r="K1453" s="47">
        <v>444</v>
      </c>
      <c r="L1453" s="46"/>
      <c r="M1453" s="46"/>
      <c r="N1453" s="48" t="s">
        <v>3214</v>
      </c>
    </row>
    <row r="1454" spans="1:14">
      <c r="A1454" s="46" t="s">
        <v>368</v>
      </c>
      <c r="B1454" s="46"/>
      <c r="C1454" s="46" t="s">
        <v>122</v>
      </c>
      <c r="D1454" s="46" t="s">
        <v>3212</v>
      </c>
      <c r="E1454" s="46" t="s">
        <v>384</v>
      </c>
      <c r="F1454" s="46" t="s">
        <v>380</v>
      </c>
      <c r="G1454" s="46" t="s">
        <v>381</v>
      </c>
      <c r="H1454" s="46" t="s">
        <v>3213</v>
      </c>
      <c r="I1454" s="46" t="s">
        <v>3213</v>
      </c>
      <c r="J1454" s="46" t="s">
        <v>382</v>
      </c>
      <c r="K1454" s="47">
        <v>444</v>
      </c>
      <c r="L1454" s="46"/>
      <c r="M1454" s="46"/>
      <c r="N1454" s="48" t="s">
        <v>3215</v>
      </c>
    </row>
    <row r="1455" spans="1:14">
      <c r="A1455" s="46" t="s">
        <v>368</v>
      </c>
      <c r="B1455" s="46"/>
      <c r="C1455" s="46" t="s">
        <v>122</v>
      </c>
      <c r="D1455" s="46" t="s">
        <v>3216</v>
      </c>
      <c r="E1455" s="46" t="s">
        <v>384</v>
      </c>
      <c r="F1455" s="46" t="s">
        <v>380</v>
      </c>
      <c r="G1455" s="46" t="s">
        <v>381</v>
      </c>
      <c r="H1455" s="46" t="s">
        <v>3217</v>
      </c>
      <c r="I1455" s="46" t="s">
        <v>3217</v>
      </c>
      <c r="J1455" s="46" t="s">
        <v>382</v>
      </c>
      <c r="K1455" s="47">
        <v>444</v>
      </c>
      <c r="L1455" s="46"/>
      <c r="M1455" s="46"/>
      <c r="N1455" s="48" t="s">
        <v>3218</v>
      </c>
    </row>
    <row r="1456" spans="1:14">
      <c r="A1456" s="46" t="s">
        <v>368</v>
      </c>
      <c r="B1456" s="46"/>
      <c r="C1456" s="46" t="s">
        <v>122</v>
      </c>
      <c r="D1456" s="46" t="s">
        <v>3216</v>
      </c>
      <c r="E1456" s="46" t="s">
        <v>384</v>
      </c>
      <c r="F1456" s="46" t="s">
        <v>380</v>
      </c>
      <c r="G1456" s="46" t="s">
        <v>381</v>
      </c>
      <c r="H1456" s="46" t="s">
        <v>3217</v>
      </c>
      <c r="I1456" s="46" t="s">
        <v>3217</v>
      </c>
      <c r="J1456" s="46" t="s">
        <v>382</v>
      </c>
      <c r="K1456" s="47">
        <v>444</v>
      </c>
      <c r="L1456" s="46"/>
      <c r="M1456" s="46"/>
      <c r="N1456" s="48" t="s">
        <v>3219</v>
      </c>
    </row>
    <row r="1457" spans="1:14">
      <c r="A1457" s="46" t="s">
        <v>368</v>
      </c>
      <c r="B1457" s="46"/>
      <c r="C1457" s="46" t="s">
        <v>122</v>
      </c>
      <c r="D1457" s="46" t="s">
        <v>3220</v>
      </c>
      <c r="E1457" s="46" t="s">
        <v>384</v>
      </c>
      <c r="F1457" s="46" t="s">
        <v>380</v>
      </c>
      <c r="G1457" s="46" t="s">
        <v>381</v>
      </c>
      <c r="H1457" s="46" t="s">
        <v>3221</v>
      </c>
      <c r="I1457" s="46" t="s">
        <v>3221</v>
      </c>
      <c r="J1457" s="46" t="s">
        <v>382</v>
      </c>
      <c r="K1457" s="47">
        <v>444</v>
      </c>
      <c r="L1457" s="46"/>
      <c r="M1457" s="46"/>
      <c r="N1457" s="48" t="s">
        <v>3222</v>
      </c>
    </row>
    <row r="1458" spans="1:14">
      <c r="A1458" s="46" t="s">
        <v>368</v>
      </c>
      <c r="B1458" s="46"/>
      <c r="C1458" s="46" t="s">
        <v>122</v>
      </c>
      <c r="D1458" s="46" t="s">
        <v>3220</v>
      </c>
      <c r="E1458" s="46" t="s">
        <v>384</v>
      </c>
      <c r="F1458" s="46" t="s">
        <v>380</v>
      </c>
      <c r="G1458" s="46" t="s">
        <v>381</v>
      </c>
      <c r="H1458" s="46" t="s">
        <v>3221</v>
      </c>
      <c r="I1458" s="46" t="s">
        <v>3221</v>
      </c>
      <c r="J1458" s="46" t="s">
        <v>382</v>
      </c>
      <c r="K1458" s="47">
        <v>444</v>
      </c>
      <c r="L1458" s="46"/>
      <c r="M1458" s="46"/>
      <c r="N1458" s="48" t="s">
        <v>3223</v>
      </c>
    </row>
    <row r="1459" spans="1:14">
      <c r="A1459" s="46" t="s">
        <v>368</v>
      </c>
      <c r="B1459" s="46"/>
      <c r="C1459" s="46" t="s">
        <v>122</v>
      </c>
      <c r="D1459" s="46" t="s">
        <v>3224</v>
      </c>
      <c r="E1459" s="46" t="s">
        <v>384</v>
      </c>
      <c r="F1459" s="46" t="s">
        <v>380</v>
      </c>
      <c r="G1459" s="46" t="s">
        <v>381</v>
      </c>
      <c r="H1459" s="46" t="s">
        <v>3225</v>
      </c>
      <c r="I1459" s="46" t="s">
        <v>3225</v>
      </c>
      <c r="J1459" s="46" t="s">
        <v>382</v>
      </c>
      <c r="K1459" s="47">
        <v>444</v>
      </c>
      <c r="L1459" s="46"/>
      <c r="M1459" s="46"/>
      <c r="N1459" s="48" t="s">
        <v>3226</v>
      </c>
    </row>
    <row r="1460" spans="1:14">
      <c r="A1460" s="46" t="s">
        <v>368</v>
      </c>
      <c r="B1460" s="46"/>
      <c r="C1460" s="46" t="s">
        <v>122</v>
      </c>
      <c r="D1460" s="46" t="s">
        <v>3224</v>
      </c>
      <c r="E1460" s="46" t="s">
        <v>384</v>
      </c>
      <c r="F1460" s="46" t="s">
        <v>380</v>
      </c>
      <c r="G1460" s="46" t="s">
        <v>381</v>
      </c>
      <c r="H1460" s="46" t="s">
        <v>3225</v>
      </c>
      <c r="I1460" s="46" t="s">
        <v>3225</v>
      </c>
      <c r="J1460" s="46" t="s">
        <v>382</v>
      </c>
      <c r="K1460" s="47">
        <v>444</v>
      </c>
      <c r="L1460" s="46"/>
      <c r="M1460" s="46"/>
      <c r="N1460" s="48" t="s">
        <v>3227</v>
      </c>
    </row>
    <row r="1461" spans="1:14">
      <c r="A1461" s="46" t="s">
        <v>368</v>
      </c>
      <c r="B1461" s="46"/>
      <c r="C1461" s="46" t="s">
        <v>122</v>
      </c>
      <c r="D1461" s="46" t="s">
        <v>3228</v>
      </c>
      <c r="E1461" s="46" t="s">
        <v>384</v>
      </c>
      <c r="F1461" s="46" t="s">
        <v>380</v>
      </c>
      <c r="G1461" s="46" t="s">
        <v>381</v>
      </c>
      <c r="H1461" s="46" t="s">
        <v>3229</v>
      </c>
      <c r="I1461" s="46" t="s">
        <v>3229</v>
      </c>
      <c r="J1461" s="46" t="s">
        <v>382</v>
      </c>
      <c r="K1461" s="47">
        <v>444</v>
      </c>
      <c r="L1461" s="46"/>
      <c r="M1461" s="46"/>
      <c r="N1461" s="48" t="s">
        <v>3230</v>
      </c>
    </row>
    <row r="1462" spans="1:14">
      <c r="A1462" s="46" t="s">
        <v>368</v>
      </c>
      <c r="B1462" s="46"/>
      <c r="C1462" s="46" t="s">
        <v>122</v>
      </c>
      <c r="D1462" s="46" t="s">
        <v>3228</v>
      </c>
      <c r="E1462" s="46" t="s">
        <v>384</v>
      </c>
      <c r="F1462" s="46" t="s">
        <v>380</v>
      </c>
      <c r="G1462" s="46" t="s">
        <v>381</v>
      </c>
      <c r="H1462" s="46" t="s">
        <v>3229</v>
      </c>
      <c r="I1462" s="46" t="s">
        <v>3229</v>
      </c>
      <c r="J1462" s="46" t="s">
        <v>382</v>
      </c>
      <c r="K1462" s="47">
        <v>444</v>
      </c>
      <c r="L1462" s="46"/>
      <c r="M1462" s="46"/>
      <c r="N1462" s="48" t="s">
        <v>3231</v>
      </c>
    </row>
    <row r="1463" spans="1:14">
      <c r="A1463" s="46" t="s">
        <v>368</v>
      </c>
      <c r="B1463" s="46"/>
      <c r="C1463" s="46" t="s">
        <v>122</v>
      </c>
      <c r="D1463" s="46" t="s">
        <v>3232</v>
      </c>
      <c r="E1463" s="46" t="s">
        <v>384</v>
      </c>
      <c r="F1463" s="46" t="s">
        <v>380</v>
      </c>
      <c r="G1463" s="46" t="s">
        <v>381</v>
      </c>
      <c r="H1463" s="46" t="s">
        <v>3233</v>
      </c>
      <c r="I1463" s="46" t="s">
        <v>3233</v>
      </c>
      <c r="J1463" s="46" t="s">
        <v>382</v>
      </c>
      <c r="K1463" s="47">
        <v>444</v>
      </c>
      <c r="L1463" s="46"/>
      <c r="M1463" s="46"/>
      <c r="N1463" s="48" t="s">
        <v>3234</v>
      </c>
    </row>
    <row r="1464" spans="1:14">
      <c r="A1464" s="46" t="s">
        <v>368</v>
      </c>
      <c r="B1464" s="46"/>
      <c r="C1464" s="46" t="s">
        <v>122</v>
      </c>
      <c r="D1464" s="46" t="s">
        <v>3232</v>
      </c>
      <c r="E1464" s="46" t="s">
        <v>384</v>
      </c>
      <c r="F1464" s="46" t="s">
        <v>380</v>
      </c>
      <c r="G1464" s="46" t="s">
        <v>381</v>
      </c>
      <c r="H1464" s="46" t="s">
        <v>3233</v>
      </c>
      <c r="I1464" s="46" t="s">
        <v>3233</v>
      </c>
      <c r="J1464" s="46" t="s">
        <v>382</v>
      </c>
      <c r="K1464" s="47">
        <v>444</v>
      </c>
      <c r="L1464" s="46"/>
      <c r="M1464" s="46"/>
      <c r="N1464" s="48" t="s">
        <v>3235</v>
      </c>
    </row>
    <row r="1465" spans="1:14">
      <c r="A1465" s="46" t="s">
        <v>368</v>
      </c>
      <c r="B1465" s="46"/>
      <c r="C1465" s="46" t="s">
        <v>122</v>
      </c>
      <c r="D1465" s="46" t="s">
        <v>3236</v>
      </c>
      <c r="E1465" s="46" t="s">
        <v>384</v>
      </c>
      <c r="F1465" s="46" t="s">
        <v>380</v>
      </c>
      <c r="G1465" s="46" t="s">
        <v>381</v>
      </c>
      <c r="H1465" s="46" t="s">
        <v>3237</v>
      </c>
      <c r="I1465" s="46" t="s">
        <v>3237</v>
      </c>
      <c r="J1465" s="46" t="s">
        <v>382</v>
      </c>
      <c r="K1465" s="47">
        <v>444</v>
      </c>
      <c r="L1465" s="46"/>
      <c r="M1465" s="46"/>
      <c r="N1465" s="48" t="s">
        <v>3238</v>
      </c>
    </row>
    <row r="1466" spans="1:14">
      <c r="A1466" s="46" t="s">
        <v>368</v>
      </c>
      <c r="B1466" s="46"/>
      <c r="C1466" s="46" t="s">
        <v>122</v>
      </c>
      <c r="D1466" s="46" t="s">
        <v>3236</v>
      </c>
      <c r="E1466" s="46" t="s">
        <v>384</v>
      </c>
      <c r="F1466" s="46" t="s">
        <v>380</v>
      </c>
      <c r="G1466" s="46" t="s">
        <v>381</v>
      </c>
      <c r="H1466" s="46" t="s">
        <v>3237</v>
      </c>
      <c r="I1466" s="46" t="s">
        <v>3237</v>
      </c>
      <c r="J1466" s="46" t="s">
        <v>382</v>
      </c>
      <c r="K1466" s="47">
        <v>444</v>
      </c>
      <c r="L1466" s="46"/>
      <c r="M1466" s="46"/>
      <c r="N1466" s="48" t="s">
        <v>3239</v>
      </c>
    </row>
    <row r="1467" spans="1:14">
      <c r="A1467" s="46" t="s">
        <v>368</v>
      </c>
      <c r="B1467" s="46"/>
      <c r="C1467" s="46" t="s">
        <v>122</v>
      </c>
      <c r="D1467" s="46" t="s">
        <v>3240</v>
      </c>
      <c r="E1467" s="46" t="s">
        <v>384</v>
      </c>
      <c r="F1467" s="46" t="s">
        <v>380</v>
      </c>
      <c r="G1467" s="46" t="s">
        <v>381</v>
      </c>
      <c r="H1467" s="46" t="s">
        <v>3241</v>
      </c>
      <c r="I1467" s="46" t="s">
        <v>3241</v>
      </c>
      <c r="J1467" s="46" t="s">
        <v>382</v>
      </c>
      <c r="K1467" s="47">
        <v>444</v>
      </c>
      <c r="L1467" s="46"/>
      <c r="M1467" s="46"/>
      <c r="N1467" s="48" t="s">
        <v>3242</v>
      </c>
    </row>
    <row r="1468" spans="1:14">
      <c r="A1468" s="46" t="s">
        <v>368</v>
      </c>
      <c r="B1468" s="46"/>
      <c r="C1468" s="46" t="s">
        <v>122</v>
      </c>
      <c r="D1468" s="46" t="s">
        <v>3240</v>
      </c>
      <c r="E1468" s="46" t="s">
        <v>384</v>
      </c>
      <c r="F1468" s="46" t="s">
        <v>380</v>
      </c>
      <c r="G1468" s="46" t="s">
        <v>381</v>
      </c>
      <c r="H1468" s="46" t="s">
        <v>3241</v>
      </c>
      <c r="I1468" s="46" t="s">
        <v>3241</v>
      </c>
      <c r="J1468" s="46" t="s">
        <v>382</v>
      </c>
      <c r="K1468" s="47">
        <v>444</v>
      </c>
      <c r="L1468" s="46"/>
      <c r="M1468" s="46"/>
      <c r="N1468" s="48" t="s">
        <v>3243</v>
      </c>
    </row>
    <row r="1469" spans="1:14">
      <c r="A1469" s="46" t="s">
        <v>368</v>
      </c>
      <c r="B1469" s="46"/>
      <c r="C1469" s="46" t="s">
        <v>122</v>
      </c>
      <c r="D1469" s="46" t="s">
        <v>3244</v>
      </c>
      <c r="E1469" s="46" t="s">
        <v>384</v>
      </c>
      <c r="F1469" s="46" t="s">
        <v>380</v>
      </c>
      <c r="G1469" s="46" t="s">
        <v>381</v>
      </c>
      <c r="H1469" s="46" t="s">
        <v>3245</v>
      </c>
      <c r="I1469" s="46" t="s">
        <v>3245</v>
      </c>
      <c r="J1469" s="46" t="s">
        <v>382</v>
      </c>
      <c r="K1469" s="47">
        <v>444</v>
      </c>
      <c r="L1469" s="46"/>
      <c r="M1469" s="46"/>
      <c r="N1469" s="48" t="s">
        <v>3246</v>
      </c>
    </row>
    <row r="1470" spans="1:14">
      <c r="A1470" s="46" t="s">
        <v>368</v>
      </c>
      <c r="B1470" s="46"/>
      <c r="C1470" s="46" t="s">
        <v>122</v>
      </c>
      <c r="D1470" s="46" t="s">
        <v>3244</v>
      </c>
      <c r="E1470" s="46" t="s">
        <v>384</v>
      </c>
      <c r="F1470" s="46" t="s">
        <v>380</v>
      </c>
      <c r="G1470" s="46" t="s">
        <v>381</v>
      </c>
      <c r="H1470" s="46" t="s">
        <v>3245</v>
      </c>
      <c r="I1470" s="46" t="s">
        <v>3245</v>
      </c>
      <c r="J1470" s="46" t="s">
        <v>382</v>
      </c>
      <c r="K1470" s="47">
        <v>444</v>
      </c>
      <c r="L1470" s="46"/>
      <c r="M1470" s="46"/>
      <c r="N1470" s="48" t="s">
        <v>3247</v>
      </c>
    </row>
    <row r="1471" spans="1:14">
      <c r="A1471" s="46" t="s">
        <v>368</v>
      </c>
      <c r="B1471" s="46"/>
      <c r="C1471" s="46" t="s">
        <v>122</v>
      </c>
      <c r="D1471" s="46" t="s">
        <v>3248</v>
      </c>
      <c r="E1471" s="46" t="s">
        <v>384</v>
      </c>
      <c r="F1471" s="46" t="s">
        <v>380</v>
      </c>
      <c r="G1471" s="46" t="s">
        <v>381</v>
      </c>
      <c r="H1471" s="46" t="s">
        <v>3249</v>
      </c>
      <c r="I1471" s="46" t="s">
        <v>3249</v>
      </c>
      <c r="J1471" s="46" t="s">
        <v>382</v>
      </c>
      <c r="K1471" s="47">
        <v>444</v>
      </c>
      <c r="L1471" s="46"/>
      <c r="M1471" s="46"/>
      <c r="N1471" s="48" t="s">
        <v>3250</v>
      </c>
    </row>
    <row r="1472" spans="1:14">
      <c r="A1472" s="46" t="s">
        <v>368</v>
      </c>
      <c r="B1472" s="46"/>
      <c r="C1472" s="46" t="s">
        <v>122</v>
      </c>
      <c r="D1472" s="46" t="s">
        <v>3248</v>
      </c>
      <c r="E1472" s="46" t="s">
        <v>384</v>
      </c>
      <c r="F1472" s="46" t="s">
        <v>380</v>
      </c>
      <c r="G1472" s="46" t="s">
        <v>381</v>
      </c>
      <c r="H1472" s="46" t="s">
        <v>3249</v>
      </c>
      <c r="I1472" s="46" t="s">
        <v>3249</v>
      </c>
      <c r="J1472" s="46" t="s">
        <v>382</v>
      </c>
      <c r="K1472" s="47">
        <v>444</v>
      </c>
      <c r="L1472" s="46"/>
      <c r="M1472" s="46"/>
      <c r="N1472" s="48" t="s">
        <v>3251</v>
      </c>
    </row>
    <row r="1473" spans="1:14">
      <c r="A1473" s="46" t="s">
        <v>368</v>
      </c>
      <c r="B1473" s="46"/>
      <c r="C1473" s="46" t="s">
        <v>122</v>
      </c>
      <c r="D1473" s="46" t="s">
        <v>3252</v>
      </c>
      <c r="E1473" s="46" t="s">
        <v>384</v>
      </c>
      <c r="F1473" s="46" t="s">
        <v>380</v>
      </c>
      <c r="G1473" s="46" t="s">
        <v>381</v>
      </c>
      <c r="H1473" s="46" t="s">
        <v>3253</v>
      </c>
      <c r="I1473" s="46" t="s">
        <v>3253</v>
      </c>
      <c r="J1473" s="46" t="s">
        <v>382</v>
      </c>
      <c r="K1473" s="47">
        <v>444</v>
      </c>
      <c r="L1473" s="46"/>
      <c r="M1473" s="46"/>
      <c r="N1473" s="48" t="s">
        <v>3254</v>
      </c>
    </row>
    <row r="1474" spans="1:14">
      <c r="A1474" s="46" t="s">
        <v>368</v>
      </c>
      <c r="B1474" s="46"/>
      <c r="C1474" s="46" t="s">
        <v>122</v>
      </c>
      <c r="D1474" s="46" t="s">
        <v>3252</v>
      </c>
      <c r="E1474" s="46" t="s">
        <v>384</v>
      </c>
      <c r="F1474" s="46" t="s">
        <v>380</v>
      </c>
      <c r="G1474" s="46" t="s">
        <v>381</v>
      </c>
      <c r="H1474" s="46" t="s">
        <v>3253</v>
      </c>
      <c r="I1474" s="46" t="s">
        <v>3253</v>
      </c>
      <c r="J1474" s="46" t="s">
        <v>382</v>
      </c>
      <c r="K1474" s="47">
        <v>444</v>
      </c>
      <c r="L1474" s="46"/>
      <c r="M1474" s="46"/>
      <c r="N1474" s="48" t="s">
        <v>3255</v>
      </c>
    </row>
    <row r="1475" spans="1:14">
      <c r="A1475" s="46" t="s">
        <v>368</v>
      </c>
      <c r="B1475" s="46"/>
      <c r="C1475" s="46" t="s">
        <v>122</v>
      </c>
      <c r="D1475" s="46" t="s">
        <v>3256</v>
      </c>
      <c r="E1475" s="46" t="s">
        <v>384</v>
      </c>
      <c r="F1475" s="46" t="s">
        <v>380</v>
      </c>
      <c r="G1475" s="46" t="s">
        <v>381</v>
      </c>
      <c r="H1475" s="46" t="s">
        <v>3257</v>
      </c>
      <c r="I1475" s="46" t="s">
        <v>3257</v>
      </c>
      <c r="J1475" s="46" t="s">
        <v>382</v>
      </c>
      <c r="K1475" s="47">
        <v>444</v>
      </c>
      <c r="L1475" s="46"/>
      <c r="M1475" s="46"/>
      <c r="N1475" s="48" t="s">
        <v>3258</v>
      </c>
    </row>
    <row r="1476" spans="1:14">
      <c r="A1476" s="46" t="s">
        <v>368</v>
      </c>
      <c r="B1476" s="46"/>
      <c r="C1476" s="46" t="s">
        <v>122</v>
      </c>
      <c r="D1476" s="46" t="s">
        <v>3256</v>
      </c>
      <c r="E1476" s="46" t="s">
        <v>384</v>
      </c>
      <c r="F1476" s="46" t="s">
        <v>380</v>
      </c>
      <c r="G1476" s="46" t="s">
        <v>381</v>
      </c>
      <c r="H1476" s="46" t="s">
        <v>3257</v>
      </c>
      <c r="I1476" s="46" t="s">
        <v>3257</v>
      </c>
      <c r="J1476" s="46" t="s">
        <v>382</v>
      </c>
      <c r="K1476" s="47">
        <v>444</v>
      </c>
      <c r="L1476" s="46"/>
      <c r="M1476" s="46"/>
      <c r="N1476" s="48" t="s">
        <v>3259</v>
      </c>
    </row>
    <row r="1477" spans="1:14">
      <c r="A1477" s="46" t="s">
        <v>368</v>
      </c>
      <c r="B1477" s="46"/>
      <c r="C1477" s="46" t="s">
        <v>122</v>
      </c>
      <c r="D1477" s="46" t="s">
        <v>3260</v>
      </c>
      <c r="E1477" s="46" t="s">
        <v>384</v>
      </c>
      <c r="F1477" s="46" t="s">
        <v>380</v>
      </c>
      <c r="G1477" s="46" t="s">
        <v>381</v>
      </c>
      <c r="H1477" s="46" t="s">
        <v>3261</v>
      </c>
      <c r="I1477" s="46" t="s">
        <v>3261</v>
      </c>
      <c r="J1477" s="46" t="s">
        <v>382</v>
      </c>
      <c r="K1477" s="47">
        <v>444</v>
      </c>
      <c r="L1477" s="46"/>
      <c r="M1477" s="46"/>
      <c r="N1477" s="48" t="s">
        <v>3262</v>
      </c>
    </row>
    <row r="1478" spans="1:14">
      <c r="A1478" s="46" t="s">
        <v>368</v>
      </c>
      <c r="B1478" s="46"/>
      <c r="C1478" s="46" t="s">
        <v>122</v>
      </c>
      <c r="D1478" s="46" t="s">
        <v>3260</v>
      </c>
      <c r="E1478" s="46" t="s">
        <v>384</v>
      </c>
      <c r="F1478" s="46" t="s">
        <v>380</v>
      </c>
      <c r="G1478" s="46" t="s">
        <v>381</v>
      </c>
      <c r="H1478" s="46" t="s">
        <v>3261</v>
      </c>
      <c r="I1478" s="46" t="s">
        <v>3261</v>
      </c>
      <c r="J1478" s="46" t="s">
        <v>382</v>
      </c>
      <c r="K1478" s="47">
        <v>444</v>
      </c>
      <c r="L1478" s="46"/>
      <c r="M1478" s="46"/>
      <c r="N1478" s="48" t="s">
        <v>3263</v>
      </c>
    </row>
    <row r="1479" spans="1:14">
      <c r="A1479" s="46" t="s">
        <v>368</v>
      </c>
      <c r="B1479" s="46"/>
      <c r="C1479" s="46" t="s">
        <v>122</v>
      </c>
      <c r="D1479" s="46" t="s">
        <v>3264</v>
      </c>
      <c r="E1479" s="46" t="s">
        <v>384</v>
      </c>
      <c r="F1479" s="46" t="s">
        <v>380</v>
      </c>
      <c r="G1479" s="46" t="s">
        <v>381</v>
      </c>
      <c r="H1479" s="46" t="s">
        <v>3265</v>
      </c>
      <c r="I1479" s="46" t="s">
        <v>3265</v>
      </c>
      <c r="J1479" s="46" t="s">
        <v>382</v>
      </c>
      <c r="K1479" s="47">
        <v>444</v>
      </c>
      <c r="L1479" s="46"/>
      <c r="M1479" s="46"/>
      <c r="N1479" s="48" t="s">
        <v>3266</v>
      </c>
    </row>
    <row r="1480" spans="1:14">
      <c r="A1480" s="46" t="s">
        <v>368</v>
      </c>
      <c r="B1480" s="46"/>
      <c r="C1480" s="46" t="s">
        <v>122</v>
      </c>
      <c r="D1480" s="46" t="s">
        <v>3264</v>
      </c>
      <c r="E1480" s="46" t="s">
        <v>384</v>
      </c>
      <c r="F1480" s="46" t="s">
        <v>380</v>
      </c>
      <c r="G1480" s="46" t="s">
        <v>381</v>
      </c>
      <c r="H1480" s="46" t="s">
        <v>3265</v>
      </c>
      <c r="I1480" s="46" t="s">
        <v>3265</v>
      </c>
      <c r="J1480" s="46" t="s">
        <v>382</v>
      </c>
      <c r="K1480" s="47">
        <v>444</v>
      </c>
      <c r="L1480" s="46"/>
      <c r="M1480" s="46"/>
      <c r="N1480" s="48" t="s">
        <v>3267</v>
      </c>
    </row>
    <row r="1481" spans="1:14">
      <c r="A1481" s="46" t="s">
        <v>368</v>
      </c>
      <c r="B1481" s="46"/>
      <c r="C1481" s="46" t="s">
        <v>122</v>
      </c>
      <c r="D1481" s="46" t="s">
        <v>3268</v>
      </c>
      <c r="E1481" s="46" t="s">
        <v>384</v>
      </c>
      <c r="F1481" s="46" t="s">
        <v>380</v>
      </c>
      <c r="G1481" s="46" t="s">
        <v>381</v>
      </c>
      <c r="H1481" s="46" t="s">
        <v>3269</v>
      </c>
      <c r="I1481" s="46" t="s">
        <v>3269</v>
      </c>
      <c r="J1481" s="46" t="s">
        <v>382</v>
      </c>
      <c r="K1481" s="47">
        <v>444</v>
      </c>
      <c r="L1481" s="46"/>
      <c r="M1481" s="46"/>
      <c r="N1481" s="48" t="s">
        <v>3270</v>
      </c>
    </row>
    <row r="1482" spans="1:14">
      <c r="A1482" s="46" t="s">
        <v>368</v>
      </c>
      <c r="B1482" s="46"/>
      <c r="C1482" s="46" t="s">
        <v>122</v>
      </c>
      <c r="D1482" s="46" t="s">
        <v>3268</v>
      </c>
      <c r="E1482" s="46" t="s">
        <v>384</v>
      </c>
      <c r="F1482" s="46" t="s">
        <v>380</v>
      </c>
      <c r="G1482" s="46" t="s">
        <v>381</v>
      </c>
      <c r="H1482" s="46" t="s">
        <v>3269</v>
      </c>
      <c r="I1482" s="46" t="s">
        <v>3269</v>
      </c>
      <c r="J1482" s="46" t="s">
        <v>382</v>
      </c>
      <c r="K1482" s="47">
        <v>444</v>
      </c>
      <c r="L1482" s="46"/>
      <c r="M1482" s="46"/>
      <c r="N1482" s="48" t="s">
        <v>3271</v>
      </c>
    </row>
    <row r="1483" spans="1:14">
      <c r="A1483" s="46" t="s">
        <v>368</v>
      </c>
      <c r="B1483" s="46"/>
      <c r="C1483" s="46" t="s">
        <v>122</v>
      </c>
      <c r="D1483" s="46" t="s">
        <v>3272</v>
      </c>
      <c r="E1483" s="46" t="s">
        <v>384</v>
      </c>
      <c r="F1483" s="46" t="s">
        <v>380</v>
      </c>
      <c r="G1483" s="46" t="s">
        <v>381</v>
      </c>
      <c r="H1483" s="46" t="s">
        <v>3273</v>
      </c>
      <c r="I1483" s="46" t="s">
        <v>3273</v>
      </c>
      <c r="J1483" s="46" t="s">
        <v>382</v>
      </c>
      <c r="K1483" s="47">
        <v>444</v>
      </c>
      <c r="L1483" s="46"/>
      <c r="M1483" s="46"/>
      <c r="N1483" s="48" t="s">
        <v>3274</v>
      </c>
    </row>
    <row r="1484" spans="1:14">
      <c r="A1484" s="46" t="s">
        <v>368</v>
      </c>
      <c r="B1484" s="46"/>
      <c r="C1484" s="46" t="s">
        <v>122</v>
      </c>
      <c r="D1484" s="46" t="s">
        <v>3272</v>
      </c>
      <c r="E1484" s="46" t="s">
        <v>384</v>
      </c>
      <c r="F1484" s="46" t="s">
        <v>380</v>
      </c>
      <c r="G1484" s="46" t="s">
        <v>381</v>
      </c>
      <c r="H1484" s="46" t="s">
        <v>3273</v>
      </c>
      <c r="I1484" s="46" t="s">
        <v>3273</v>
      </c>
      <c r="J1484" s="46" t="s">
        <v>382</v>
      </c>
      <c r="K1484" s="47">
        <v>444</v>
      </c>
      <c r="L1484" s="46"/>
      <c r="M1484" s="46"/>
      <c r="N1484" s="48" t="s">
        <v>3275</v>
      </c>
    </row>
    <row r="1485" spans="1:14">
      <c r="A1485" s="46" t="s">
        <v>368</v>
      </c>
      <c r="B1485" s="46"/>
      <c r="C1485" s="46" t="s">
        <v>122</v>
      </c>
      <c r="D1485" s="46" t="s">
        <v>3276</v>
      </c>
      <c r="E1485" s="46" t="s">
        <v>384</v>
      </c>
      <c r="F1485" s="46" t="s">
        <v>380</v>
      </c>
      <c r="G1485" s="46" t="s">
        <v>381</v>
      </c>
      <c r="H1485" s="46" t="s">
        <v>3277</v>
      </c>
      <c r="I1485" s="46" t="s">
        <v>3277</v>
      </c>
      <c r="J1485" s="46" t="s">
        <v>382</v>
      </c>
      <c r="K1485" s="47">
        <v>444</v>
      </c>
      <c r="L1485" s="46"/>
      <c r="M1485" s="46"/>
      <c r="N1485" s="48" t="s">
        <v>3278</v>
      </c>
    </row>
    <row r="1486" spans="1:14">
      <c r="A1486" s="46" t="s">
        <v>368</v>
      </c>
      <c r="B1486" s="46"/>
      <c r="C1486" s="46" t="s">
        <v>122</v>
      </c>
      <c r="D1486" s="46" t="s">
        <v>3276</v>
      </c>
      <c r="E1486" s="46" t="s">
        <v>384</v>
      </c>
      <c r="F1486" s="46" t="s">
        <v>380</v>
      </c>
      <c r="G1486" s="46" t="s">
        <v>381</v>
      </c>
      <c r="H1486" s="46" t="s">
        <v>3277</v>
      </c>
      <c r="I1486" s="46" t="s">
        <v>3277</v>
      </c>
      <c r="J1486" s="46" t="s">
        <v>382</v>
      </c>
      <c r="K1486" s="47">
        <v>444</v>
      </c>
      <c r="L1486" s="46"/>
      <c r="M1486" s="46"/>
      <c r="N1486" s="48" t="s">
        <v>3279</v>
      </c>
    </row>
    <row r="1487" spans="1:14">
      <c r="A1487" s="46" t="s">
        <v>368</v>
      </c>
      <c r="B1487" s="46"/>
      <c r="C1487" s="46" t="s">
        <v>122</v>
      </c>
      <c r="D1487" s="46" t="s">
        <v>3280</v>
      </c>
      <c r="E1487" s="46" t="s">
        <v>384</v>
      </c>
      <c r="F1487" s="46" t="s">
        <v>380</v>
      </c>
      <c r="G1487" s="46" t="s">
        <v>381</v>
      </c>
      <c r="H1487" s="46" t="s">
        <v>3281</v>
      </c>
      <c r="I1487" s="46" t="s">
        <v>3281</v>
      </c>
      <c r="J1487" s="46" t="s">
        <v>382</v>
      </c>
      <c r="K1487" s="47">
        <v>444</v>
      </c>
      <c r="L1487" s="46"/>
      <c r="M1487" s="46"/>
      <c r="N1487" s="48" t="s">
        <v>3282</v>
      </c>
    </row>
    <row r="1488" spans="1:14">
      <c r="A1488" s="46" t="s">
        <v>368</v>
      </c>
      <c r="B1488" s="46"/>
      <c r="C1488" s="46" t="s">
        <v>122</v>
      </c>
      <c r="D1488" s="46" t="s">
        <v>3280</v>
      </c>
      <c r="E1488" s="46" t="s">
        <v>384</v>
      </c>
      <c r="F1488" s="46" t="s">
        <v>380</v>
      </c>
      <c r="G1488" s="46" t="s">
        <v>381</v>
      </c>
      <c r="H1488" s="46" t="s">
        <v>3281</v>
      </c>
      <c r="I1488" s="46" t="s">
        <v>3281</v>
      </c>
      <c r="J1488" s="46" t="s">
        <v>382</v>
      </c>
      <c r="K1488" s="47">
        <v>444</v>
      </c>
      <c r="L1488" s="46"/>
      <c r="M1488" s="46"/>
      <c r="N1488" s="48" t="s">
        <v>3283</v>
      </c>
    </row>
    <row r="1489" spans="1:14">
      <c r="A1489" s="46" t="s">
        <v>368</v>
      </c>
      <c r="B1489" s="46"/>
      <c r="C1489" s="46" t="s">
        <v>122</v>
      </c>
      <c r="D1489" s="46" t="s">
        <v>3284</v>
      </c>
      <c r="E1489" s="46" t="s">
        <v>384</v>
      </c>
      <c r="F1489" s="46" t="s">
        <v>380</v>
      </c>
      <c r="G1489" s="46" t="s">
        <v>381</v>
      </c>
      <c r="H1489" s="46" t="s">
        <v>3285</v>
      </c>
      <c r="I1489" s="46" t="s">
        <v>3285</v>
      </c>
      <c r="J1489" s="46" t="s">
        <v>382</v>
      </c>
      <c r="K1489" s="47">
        <v>444</v>
      </c>
      <c r="L1489" s="46"/>
      <c r="M1489" s="46"/>
      <c r="N1489" s="48" t="s">
        <v>3286</v>
      </c>
    </row>
    <row r="1490" spans="1:14">
      <c r="A1490" s="46" t="s">
        <v>368</v>
      </c>
      <c r="B1490" s="46"/>
      <c r="C1490" s="46" t="s">
        <v>122</v>
      </c>
      <c r="D1490" s="46" t="s">
        <v>3284</v>
      </c>
      <c r="E1490" s="46" t="s">
        <v>384</v>
      </c>
      <c r="F1490" s="46" t="s">
        <v>380</v>
      </c>
      <c r="G1490" s="46" t="s">
        <v>381</v>
      </c>
      <c r="H1490" s="46" t="s">
        <v>3285</v>
      </c>
      <c r="I1490" s="46" t="s">
        <v>3285</v>
      </c>
      <c r="J1490" s="46" t="s">
        <v>382</v>
      </c>
      <c r="K1490" s="47">
        <v>444</v>
      </c>
      <c r="L1490" s="46"/>
      <c r="M1490" s="46"/>
      <c r="N1490" s="48" t="s">
        <v>3287</v>
      </c>
    </row>
    <row r="1491" spans="1:14">
      <c r="A1491" s="46" t="s">
        <v>368</v>
      </c>
      <c r="B1491" s="46"/>
      <c r="C1491" s="46" t="s">
        <v>122</v>
      </c>
      <c r="D1491" s="46" t="s">
        <v>3288</v>
      </c>
      <c r="E1491" s="46" t="s">
        <v>384</v>
      </c>
      <c r="F1491" s="46" t="s">
        <v>380</v>
      </c>
      <c r="G1491" s="46" t="s">
        <v>381</v>
      </c>
      <c r="H1491" s="46" t="s">
        <v>3289</v>
      </c>
      <c r="I1491" s="46" t="s">
        <v>3289</v>
      </c>
      <c r="J1491" s="46" t="s">
        <v>382</v>
      </c>
      <c r="K1491" s="47">
        <v>444</v>
      </c>
      <c r="L1491" s="46"/>
      <c r="M1491" s="46"/>
      <c r="N1491" s="48" t="s">
        <v>3290</v>
      </c>
    </row>
    <row r="1492" spans="1:14">
      <c r="A1492" s="46" t="s">
        <v>368</v>
      </c>
      <c r="B1492" s="46"/>
      <c r="C1492" s="46" t="s">
        <v>122</v>
      </c>
      <c r="D1492" s="46" t="s">
        <v>3288</v>
      </c>
      <c r="E1492" s="46" t="s">
        <v>384</v>
      </c>
      <c r="F1492" s="46" t="s">
        <v>380</v>
      </c>
      <c r="G1492" s="46" t="s">
        <v>381</v>
      </c>
      <c r="H1492" s="46" t="s">
        <v>3289</v>
      </c>
      <c r="I1492" s="46" t="s">
        <v>3289</v>
      </c>
      <c r="J1492" s="46" t="s">
        <v>382</v>
      </c>
      <c r="K1492" s="47">
        <v>444</v>
      </c>
      <c r="L1492" s="46"/>
      <c r="M1492" s="46"/>
      <c r="N1492" s="48" t="s">
        <v>3291</v>
      </c>
    </row>
    <row r="1493" spans="1:14">
      <c r="A1493" s="46" t="s">
        <v>368</v>
      </c>
      <c r="B1493" s="46"/>
      <c r="C1493" s="46" t="s">
        <v>122</v>
      </c>
      <c r="D1493" s="46" t="s">
        <v>3292</v>
      </c>
      <c r="E1493" s="46" t="s">
        <v>384</v>
      </c>
      <c r="F1493" s="46" t="s">
        <v>380</v>
      </c>
      <c r="G1493" s="46" t="s">
        <v>381</v>
      </c>
      <c r="H1493" s="46" t="s">
        <v>3293</v>
      </c>
      <c r="I1493" s="46" t="s">
        <v>3293</v>
      </c>
      <c r="J1493" s="46" t="s">
        <v>382</v>
      </c>
      <c r="K1493" s="47">
        <v>444</v>
      </c>
      <c r="L1493" s="46"/>
      <c r="M1493" s="46"/>
      <c r="N1493" s="48" t="s">
        <v>3294</v>
      </c>
    </row>
    <row r="1494" spans="1:14">
      <c r="A1494" s="46" t="s">
        <v>368</v>
      </c>
      <c r="B1494" s="46"/>
      <c r="C1494" s="46" t="s">
        <v>122</v>
      </c>
      <c r="D1494" s="46" t="s">
        <v>3292</v>
      </c>
      <c r="E1494" s="46" t="s">
        <v>384</v>
      </c>
      <c r="F1494" s="46" t="s">
        <v>380</v>
      </c>
      <c r="G1494" s="46" t="s">
        <v>381</v>
      </c>
      <c r="H1494" s="46" t="s">
        <v>3293</v>
      </c>
      <c r="I1494" s="46" t="s">
        <v>3293</v>
      </c>
      <c r="J1494" s="46" t="s">
        <v>382</v>
      </c>
      <c r="K1494" s="47">
        <v>444</v>
      </c>
      <c r="L1494" s="46"/>
      <c r="M1494" s="46"/>
      <c r="N1494" s="48" t="s">
        <v>3295</v>
      </c>
    </row>
    <row r="1495" spans="1:14">
      <c r="A1495" s="46" t="s">
        <v>368</v>
      </c>
      <c r="B1495" s="46"/>
      <c r="C1495" s="46" t="s">
        <v>122</v>
      </c>
      <c r="D1495" s="46" t="s">
        <v>3296</v>
      </c>
      <c r="E1495" s="46" t="s">
        <v>384</v>
      </c>
      <c r="F1495" s="46" t="s">
        <v>380</v>
      </c>
      <c r="G1495" s="46" t="s">
        <v>381</v>
      </c>
      <c r="H1495" s="46" t="s">
        <v>3297</v>
      </c>
      <c r="I1495" s="46" t="s">
        <v>3297</v>
      </c>
      <c r="J1495" s="46" t="s">
        <v>382</v>
      </c>
      <c r="K1495" s="47">
        <v>444</v>
      </c>
      <c r="L1495" s="46"/>
      <c r="M1495" s="46"/>
      <c r="N1495" s="48" t="s">
        <v>3298</v>
      </c>
    </row>
    <row r="1496" spans="1:14">
      <c r="A1496" s="46" t="s">
        <v>368</v>
      </c>
      <c r="B1496" s="46"/>
      <c r="C1496" s="46" t="s">
        <v>122</v>
      </c>
      <c r="D1496" s="46" t="s">
        <v>3296</v>
      </c>
      <c r="E1496" s="46" t="s">
        <v>384</v>
      </c>
      <c r="F1496" s="46" t="s">
        <v>380</v>
      </c>
      <c r="G1496" s="46" t="s">
        <v>381</v>
      </c>
      <c r="H1496" s="46" t="s">
        <v>3297</v>
      </c>
      <c r="I1496" s="46" t="s">
        <v>3297</v>
      </c>
      <c r="J1496" s="46" t="s">
        <v>382</v>
      </c>
      <c r="K1496" s="47">
        <v>444</v>
      </c>
      <c r="L1496" s="46"/>
      <c r="M1496" s="46"/>
      <c r="N1496" s="48" t="s">
        <v>3299</v>
      </c>
    </row>
    <row r="1497" spans="1:14">
      <c r="A1497" s="46" t="s">
        <v>368</v>
      </c>
      <c r="B1497" s="46"/>
      <c r="C1497" s="46" t="s">
        <v>122</v>
      </c>
      <c r="D1497" s="46" t="s">
        <v>3300</v>
      </c>
      <c r="E1497" s="46" t="s">
        <v>384</v>
      </c>
      <c r="F1497" s="46" t="s">
        <v>380</v>
      </c>
      <c r="G1497" s="46" t="s">
        <v>381</v>
      </c>
      <c r="H1497" s="46" t="s">
        <v>3301</v>
      </c>
      <c r="I1497" s="46" t="s">
        <v>3301</v>
      </c>
      <c r="J1497" s="46" t="s">
        <v>382</v>
      </c>
      <c r="K1497" s="47">
        <v>444</v>
      </c>
      <c r="L1497" s="46"/>
      <c r="M1497" s="46"/>
      <c r="N1497" s="48" t="s">
        <v>3302</v>
      </c>
    </row>
    <row r="1498" spans="1:14">
      <c r="A1498" s="46" t="s">
        <v>368</v>
      </c>
      <c r="B1498" s="46"/>
      <c r="C1498" s="46" t="s">
        <v>122</v>
      </c>
      <c r="D1498" s="46" t="s">
        <v>3300</v>
      </c>
      <c r="E1498" s="46" t="s">
        <v>384</v>
      </c>
      <c r="F1498" s="46" t="s">
        <v>380</v>
      </c>
      <c r="G1498" s="46" t="s">
        <v>381</v>
      </c>
      <c r="H1498" s="46" t="s">
        <v>3301</v>
      </c>
      <c r="I1498" s="46" t="s">
        <v>3301</v>
      </c>
      <c r="J1498" s="46" t="s">
        <v>382</v>
      </c>
      <c r="K1498" s="47">
        <v>444</v>
      </c>
      <c r="L1498" s="46"/>
      <c r="M1498" s="46"/>
      <c r="N1498" s="48" t="s">
        <v>3303</v>
      </c>
    </row>
    <row r="1499" spans="1:14">
      <c r="A1499" s="46" t="s">
        <v>368</v>
      </c>
      <c r="B1499" s="46"/>
      <c r="C1499" s="46" t="s">
        <v>122</v>
      </c>
      <c r="D1499" s="46" t="s">
        <v>3304</v>
      </c>
      <c r="E1499" s="46" t="s">
        <v>384</v>
      </c>
      <c r="F1499" s="46" t="s">
        <v>380</v>
      </c>
      <c r="G1499" s="46" t="s">
        <v>381</v>
      </c>
      <c r="H1499" s="46" t="s">
        <v>3305</v>
      </c>
      <c r="I1499" s="46" t="s">
        <v>3305</v>
      </c>
      <c r="J1499" s="46" t="s">
        <v>382</v>
      </c>
      <c r="K1499" s="47">
        <v>444</v>
      </c>
      <c r="L1499" s="46"/>
      <c r="M1499" s="46"/>
      <c r="N1499" s="48" t="s">
        <v>3306</v>
      </c>
    </row>
    <row r="1500" spans="1:14">
      <c r="A1500" s="46" t="s">
        <v>368</v>
      </c>
      <c r="B1500" s="46"/>
      <c r="C1500" s="46" t="s">
        <v>122</v>
      </c>
      <c r="D1500" s="46" t="s">
        <v>3304</v>
      </c>
      <c r="E1500" s="46" t="s">
        <v>384</v>
      </c>
      <c r="F1500" s="46" t="s">
        <v>380</v>
      </c>
      <c r="G1500" s="46" t="s">
        <v>381</v>
      </c>
      <c r="H1500" s="46" t="s">
        <v>3305</v>
      </c>
      <c r="I1500" s="46" t="s">
        <v>3305</v>
      </c>
      <c r="J1500" s="46" t="s">
        <v>382</v>
      </c>
      <c r="K1500" s="47">
        <v>444</v>
      </c>
      <c r="L1500" s="46"/>
      <c r="M1500" s="46"/>
      <c r="N1500" s="48" t="s">
        <v>3307</v>
      </c>
    </row>
    <row r="1501" spans="1:14">
      <c r="A1501" s="46" t="s">
        <v>368</v>
      </c>
      <c r="B1501" s="46"/>
      <c r="C1501" s="46" t="s">
        <v>122</v>
      </c>
      <c r="D1501" s="46" t="s">
        <v>3308</v>
      </c>
      <c r="E1501" s="46" t="s">
        <v>384</v>
      </c>
      <c r="F1501" s="46" t="s">
        <v>380</v>
      </c>
      <c r="G1501" s="46" t="s">
        <v>381</v>
      </c>
      <c r="H1501" s="46" t="s">
        <v>3309</v>
      </c>
      <c r="I1501" s="46" t="s">
        <v>3309</v>
      </c>
      <c r="J1501" s="46" t="s">
        <v>382</v>
      </c>
      <c r="K1501" s="47">
        <v>444</v>
      </c>
      <c r="L1501" s="46"/>
      <c r="M1501" s="46"/>
      <c r="N1501" s="48" t="s">
        <v>3310</v>
      </c>
    </row>
    <row r="1502" spans="1:14">
      <c r="A1502" s="46" t="s">
        <v>368</v>
      </c>
      <c r="B1502" s="46"/>
      <c r="C1502" s="46" t="s">
        <v>122</v>
      </c>
      <c r="D1502" s="46" t="s">
        <v>3308</v>
      </c>
      <c r="E1502" s="46" t="s">
        <v>384</v>
      </c>
      <c r="F1502" s="46" t="s">
        <v>380</v>
      </c>
      <c r="G1502" s="46" t="s">
        <v>381</v>
      </c>
      <c r="H1502" s="46" t="s">
        <v>3309</v>
      </c>
      <c r="I1502" s="46" t="s">
        <v>3309</v>
      </c>
      <c r="J1502" s="46" t="s">
        <v>382</v>
      </c>
      <c r="K1502" s="47">
        <v>444</v>
      </c>
      <c r="L1502" s="46"/>
      <c r="M1502" s="46"/>
      <c r="N1502" s="48" t="s">
        <v>3311</v>
      </c>
    </row>
    <row r="1503" spans="1:14">
      <c r="A1503" s="46" t="s">
        <v>368</v>
      </c>
      <c r="B1503" s="46"/>
      <c r="C1503" s="46" t="s">
        <v>122</v>
      </c>
      <c r="D1503" s="46" t="s">
        <v>3312</v>
      </c>
      <c r="E1503" s="46" t="s">
        <v>384</v>
      </c>
      <c r="F1503" s="46" t="s">
        <v>380</v>
      </c>
      <c r="G1503" s="46" t="s">
        <v>381</v>
      </c>
      <c r="H1503" s="46" t="s">
        <v>3313</v>
      </c>
      <c r="I1503" s="46" t="s">
        <v>3313</v>
      </c>
      <c r="J1503" s="46" t="s">
        <v>382</v>
      </c>
      <c r="K1503" s="47">
        <v>444</v>
      </c>
      <c r="L1503" s="46"/>
      <c r="M1503" s="46"/>
      <c r="N1503" s="48" t="s">
        <v>3314</v>
      </c>
    </row>
    <row r="1504" spans="1:14">
      <c r="A1504" s="46" t="s">
        <v>368</v>
      </c>
      <c r="B1504" s="46"/>
      <c r="C1504" s="46" t="s">
        <v>122</v>
      </c>
      <c r="D1504" s="46" t="s">
        <v>3312</v>
      </c>
      <c r="E1504" s="46" t="s">
        <v>384</v>
      </c>
      <c r="F1504" s="46" t="s">
        <v>380</v>
      </c>
      <c r="G1504" s="46" t="s">
        <v>381</v>
      </c>
      <c r="H1504" s="46" t="s">
        <v>3313</v>
      </c>
      <c r="I1504" s="46" t="s">
        <v>3313</v>
      </c>
      <c r="J1504" s="46" t="s">
        <v>382</v>
      </c>
      <c r="K1504" s="47">
        <v>444</v>
      </c>
      <c r="L1504" s="46"/>
      <c r="M1504" s="46"/>
      <c r="N1504" s="48" t="s">
        <v>3315</v>
      </c>
    </row>
    <row r="1505" spans="1:14">
      <c r="A1505" s="46" t="s">
        <v>368</v>
      </c>
      <c r="B1505" s="46"/>
      <c r="C1505" s="46" t="s">
        <v>122</v>
      </c>
      <c r="D1505" s="46" t="s">
        <v>3316</v>
      </c>
      <c r="E1505" s="46" t="s">
        <v>384</v>
      </c>
      <c r="F1505" s="46" t="s">
        <v>380</v>
      </c>
      <c r="G1505" s="46" t="s">
        <v>381</v>
      </c>
      <c r="H1505" s="46" t="s">
        <v>3317</v>
      </c>
      <c r="I1505" s="46" t="s">
        <v>3317</v>
      </c>
      <c r="J1505" s="46" t="s">
        <v>382</v>
      </c>
      <c r="K1505" s="47">
        <v>444</v>
      </c>
      <c r="L1505" s="46"/>
      <c r="M1505" s="46"/>
      <c r="N1505" s="48" t="s">
        <v>3318</v>
      </c>
    </row>
    <row r="1506" spans="1:14">
      <c r="A1506" s="46" t="s">
        <v>368</v>
      </c>
      <c r="B1506" s="46"/>
      <c r="C1506" s="46" t="s">
        <v>122</v>
      </c>
      <c r="D1506" s="46" t="s">
        <v>3316</v>
      </c>
      <c r="E1506" s="46" t="s">
        <v>384</v>
      </c>
      <c r="F1506" s="46" t="s">
        <v>380</v>
      </c>
      <c r="G1506" s="46" t="s">
        <v>381</v>
      </c>
      <c r="H1506" s="46" t="s">
        <v>3317</v>
      </c>
      <c r="I1506" s="46" t="s">
        <v>3317</v>
      </c>
      <c r="J1506" s="46" t="s">
        <v>382</v>
      </c>
      <c r="K1506" s="47">
        <v>444</v>
      </c>
      <c r="L1506" s="46"/>
      <c r="M1506" s="46"/>
      <c r="N1506" s="48" t="s">
        <v>3319</v>
      </c>
    </row>
    <row r="1507" spans="1:14">
      <c r="A1507" s="46" t="s">
        <v>368</v>
      </c>
      <c r="B1507" s="46"/>
      <c r="C1507" s="46" t="s">
        <v>122</v>
      </c>
      <c r="D1507" s="46" t="s">
        <v>3320</v>
      </c>
      <c r="E1507" s="46" t="s">
        <v>384</v>
      </c>
      <c r="F1507" s="46" t="s">
        <v>380</v>
      </c>
      <c r="G1507" s="46" t="s">
        <v>381</v>
      </c>
      <c r="H1507" s="46" t="s">
        <v>3321</v>
      </c>
      <c r="I1507" s="46" t="s">
        <v>3321</v>
      </c>
      <c r="J1507" s="46" t="s">
        <v>382</v>
      </c>
      <c r="K1507" s="47">
        <v>445</v>
      </c>
      <c r="L1507" s="46"/>
      <c r="M1507" s="46"/>
      <c r="N1507" s="48" t="s">
        <v>3322</v>
      </c>
    </row>
    <row r="1508" spans="1:14">
      <c r="A1508" s="46" t="s">
        <v>368</v>
      </c>
      <c r="B1508" s="46"/>
      <c r="C1508" s="46" t="s">
        <v>122</v>
      </c>
      <c r="D1508" s="46" t="s">
        <v>3320</v>
      </c>
      <c r="E1508" s="46" t="s">
        <v>384</v>
      </c>
      <c r="F1508" s="46" t="s">
        <v>380</v>
      </c>
      <c r="G1508" s="46" t="s">
        <v>381</v>
      </c>
      <c r="H1508" s="46" t="s">
        <v>3321</v>
      </c>
      <c r="I1508" s="46" t="s">
        <v>3321</v>
      </c>
      <c r="J1508" s="46" t="s">
        <v>382</v>
      </c>
      <c r="K1508" s="47">
        <v>445</v>
      </c>
      <c r="L1508" s="46"/>
      <c r="M1508" s="46"/>
      <c r="N1508" s="48" t="s">
        <v>3323</v>
      </c>
    </row>
    <row r="1509" spans="1:14">
      <c r="A1509" s="46" t="s">
        <v>368</v>
      </c>
      <c r="B1509" s="46"/>
      <c r="C1509" s="46" t="s">
        <v>122</v>
      </c>
      <c r="D1509" s="46" t="s">
        <v>3324</v>
      </c>
      <c r="E1509" s="46" t="s">
        <v>384</v>
      </c>
      <c r="F1509" s="46" t="s">
        <v>380</v>
      </c>
      <c r="G1509" s="46" t="s">
        <v>381</v>
      </c>
      <c r="H1509" s="46" t="s">
        <v>3325</v>
      </c>
      <c r="I1509" s="46" t="s">
        <v>3325</v>
      </c>
      <c r="J1509" s="46" t="s">
        <v>382</v>
      </c>
      <c r="K1509" s="47">
        <v>444</v>
      </c>
      <c r="L1509" s="46"/>
      <c r="M1509" s="46"/>
      <c r="N1509" s="48" t="s">
        <v>3326</v>
      </c>
    </row>
    <row r="1510" spans="1:14">
      <c r="A1510" s="46" t="s">
        <v>368</v>
      </c>
      <c r="B1510" s="46"/>
      <c r="C1510" s="46" t="s">
        <v>122</v>
      </c>
      <c r="D1510" s="46" t="s">
        <v>3324</v>
      </c>
      <c r="E1510" s="46" t="s">
        <v>384</v>
      </c>
      <c r="F1510" s="46" t="s">
        <v>380</v>
      </c>
      <c r="G1510" s="46" t="s">
        <v>381</v>
      </c>
      <c r="H1510" s="46" t="s">
        <v>3325</v>
      </c>
      <c r="I1510" s="46" t="s">
        <v>3325</v>
      </c>
      <c r="J1510" s="46" t="s">
        <v>382</v>
      </c>
      <c r="K1510" s="47">
        <v>444</v>
      </c>
      <c r="L1510" s="46"/>
      <c r="M1510" s="46"/>
      <c r="N1510" s="48" t="s">
        <v>3327</v>
      </c>
    </row>
    <row r="1511" spans="1:14">
      <c r="A1511" s="46" t="s">
        <v>368</v>
      </c>
      <c r="B1511" s="46"/>
      <c r="C1511" s="46" t="s">
        <v>122</v>
      </c>
      <c r="D1511" s="46" t="s">
        <v>3328</v>
      </c>
      <c r="E1511" s="46" t="s">
        <v>384</v>
      </c>
      <c r="F1511" s="46" t="s">
        <v>380</v>
      </c>
      <c r="G1511" s="46" t="s">
        <v>381</v>
      </c>
      <c r="H1511" s="46" t="s">
        <v>3329</v>
      </c>
      <c r="I1511" s="46" t="s">
        <v>3329</v>
      </c>
      <c r="J1511" s="46" t="s">
        <v>382</v>
      </c>
      <c r="K1511" s="47">
        <v>444</v>
      </c>
      <c r="L1511" s="46"/>
      <c r="M1511" s="46"/>
      <c r="N1511" s="48" t="s">
        <v>3330</v>
      </c>
    </row>
    <row r="1512" spans="1:14">
      <c r="A1512" s="46" t="s">
        <v>368</v>
      </c>
      <c r="B1512" s="46"/>
      <c r="C1512" s="46" t="s">
        <v>122</v>
      </c>
      <c r="D1512" s="46" t="s">
        <v>3328</v>
      </c>
      <c r="E1512" s="46" t="s">
        <v>384</v>
      </c>
      <c r="F1512" s="46" t="s">
        <v>380</v>
      </c>
      <c r="G1512" s="46" t="s">
        <v>381</v>
      </c>
      <c r="H1512" s="46" t="s">
        <v>3329</v>
      </c>
      <c r="I1512" s="46" t="s">
        <v>3329</v>
      </c>
      <c r="J1512" s="46" t="s">
        <v>382</v>
      </c>
      <c r="K1512" s="47">
        <v>444</v>
      </c>
      <c r="L1512" s="46"/>
      <c r="M1512" s="46"/>
      <c r="N1512" s="48" t="s">
        <v>3331</v>
      </c>
    </row>
    <row r="1513" spans="1:14">
      <c r="A1513" s="46" t="s">
        <v>368</v>
      </c>
      <c r="B1513" s="46"/>
      <c r="C1513" s="46" t="s">
        <v>122</v>
      </c>
      <c r="D1513" s="46" t="s">
        <v>3332</v>
      </c>
      <c r="E1513" s="46" t="s">
        <v>384</v>
      </c>
      <c r="F1513" s="46" t="s">
        <v>380</v>
      </c>
      <c r="G1513" s="46" t="s">
        <v>381</v>
      </c>
      <c r="H1513" s="46" t="s">
        <v>3333</v>
      </c>
      <c r="I1513" s="46" t="s">
        <v>3333</v>
      </c>
      <c r="J1513" s="46" t="s">
        <v>382</v>
      </c>
      <c r="K1513" s="47">
        <v>445</v>
      </c>
      <c r="L1513" s="46"/>
      <c r="M1513" s="46"/>
      <c r="N1513" s="48" t="s">
        <v>3334</v>
      </c>
    </row>
    <row r="1514" spans="1:14">
      <c r="A1514" s="46" t="s">
        <v>368</v>
      </c>
      <c r="B1514" s="46"/>
      <c r="C1514" s="46" t="s">
        <v>122</v>
      </c>
      <c r="D1514" s="46" t="s">
        <v>3332</v>
      </c>
      <c r="E1514" s="46" t="s">
        <v>384</v>
      </c>
      <c r="F1514" s="46" t="s">
        <v>380</v>
      </c>
      <c r="G1514" s="46" t="s">
        <v>381</v>
      </c>
      <c r="H1514" s="46" t="s">
        <v>3333</v>
      </c>
      <c r="I1514" s="46" t="s">
        <v>3333</v>
      </c>
      <c r="J1514" s="46" t="s">
        <v>382</v>
      </c>
      <c r="K1514" s="47">
        <v>445</v>
      </c>
      <c r="L1514" s="46"/>
      <c r="M1514" s="46"/>
      <c r="N1514" s="48" t="s">
        <v>3335</v>
      </c>
    </row>
    <row r="1515" spans="1:14">
      <c r="A1515" s="46" t="s">
        <v>368</v>
      </c>
      <c r="B1515" s="46"/>
      <c r="C1515" s="46" t="s">
        <v>122</v>
      </c>
      <c r="D1515" s="46" t="s">
        <v>3336</v>
      </c>
      <c r="E1515" s="46" t="s">
        <v>384</v>
      </c>
      <c r="F1515" s="46" t="s">
        <v>380</v>
      </c>
      <c r="G1515" s="46" t="s">
        <v>381</v>
      </c>
      <c r="H1515" s="46" t="s">
        <v>3337</v>
      </c>
      <c r="I1515" s="46" t="s">
        <v>3337</v>
      </c>
      <c r="J1515" s="46" t="s">
        <v>382</v>
      </c>
      <c r="K1515" s="47">
        <v>444</v>
      </c>
      <c r="L1515" s="46"/>
      <c r="M1515" s="46"/>
      <c r="N1515" s="48" t="s">
        <v>3338</v>
      </c>
    </row>
    <row r="1516" spans="1:14">
      <c r="A1516" s="46" t="s">
        <v>368</v>
      </c>
      <c r="B1516" s="46"/>
      <c r="C1516" s="46" t="s">
        <v>122</v>
      </c>
      <c r="D1516" s="46" t="s">
        <v>3336</v>
      </c>
      <c r="E1516" s="46" t="s">
        <v>384</v>
      </c>
      <c r="F1516" s="46" t="s">
        <v>380</v>
      </c>
      <c r="G1516" s="46" t="s">
        <v>381</v>
      </c>
      <c r="H1516" s="46" t="s">
        <v>3337</v>
      </c>
      <c r="I1516" s="46" t="s">
        <v>3337</v>
      </c>
      <c r="J1516" s="46" t="s">
        <v>382</v>
      </c>
      <c r="K1516" s="47">
        <v>444</v>
      </c>
      <c r="L1516" s="46"/>
      <c r="M1516" s="46"/>
      <c r="N1516" s="48" t="s">
        <v>3339</v>
      </c>
    </row>
    <row r="1517" spans="1:14">
      <c r="A1517" s="46" t="s">
        <v>368</v>
      </c>
      <c r="B1517" s="46"/>
      <c r="C1517" s="46" t="s">
        <v>122</v>
      </c>
      <c r="D1517" s="46" t="s">
        <v>3340</v>
      </c>
      <c r="E1517" s="46" t="s">
        <v>384</v>
      </c>
      <c r="F1517" s="46" t="s">
        <v>380</v>
      </c>
      <c r="G1517" s="46" t="s">
        <v>381</v>
      </c>
      <c r="H1517" s="46" t="s">
        <v>3341</v>
      </c>
      <c r="I1517" s="46" t="s">
        <v>3341</v>
      </c>
      <c r="J1517" s="46" t="s">
        <v>382</v>
      </c>
      <c r="K1517" s="47">
        <v>444</v>
      </c>
      <c r="L1517" s="46"/>
      <c r="M1517" s="46"/>
      <c r="N1517" s="48" t="s">
        <v>3342</v>
      </c>
    </row>
    <row r="1518" spans="1:14">
      <c r="A1518" s="46" t="s">
        <v>368</v>
      </c>
      <c r="B1518" s="46"/>
      <c r="C1518" s="46" t="s">
        <v>122</v>
      </c>
      <c r="D1518" s="46" t="s">
        <v>3340</v>
      </c>
      <c r="E1518" s="46" t="s">
        <v>384</v>
      </c>
      <c r="F1518" s="46" t="s">
        <v>380</v>
      </c>
      <c r="G1518" s="46" t="s">
        <v>381</v>
      </c>
      <c r="H1518" s="46" t="s">
        <v>3341</v>
      </c>
      <c r="I1518" s="46" t="s">
        <v>3341</v>
      </c>
      <c r="J1518" s="46" t="s">
        <v>382</v>
      </c>
      <c r="K1518" s="47">
        <v>444</v>
      </c>
      <c r="L1518" s="46"/>
      <c r="M1518" s="46"/>
      <c r="N1518" s="48" t="s">
        <v>3343</v>
      </c>
    </row>
    <row r="1519" spans="1:14">
      <c r="A1519" s="46" t="s">
        <v>368</v>
      </c>
      <c r="B1519" s="46"/>
      <c r="C1519" s="46" t="s">
        <v>122</v>
      </c>
      <c r="D1519" s="46" t="s">
        <v>3344</v>
      </c>
      <c r="E1519" s="46" t="s">
        <v>384</v>
      </c>
      <c r="F1519" s="46" t="s">
        <v>380</v>
      </c>
      <c r="G1519" s="46" t="s">
        <v>381</v>
      </c>
      <c r="H1519" s="46" t="s">
        <v>3345</v>
      </c>
      <c r="I1519" s="46" t="s">
        <v>3345</v>
      </c>
      <c r="J1519" s="46" t="s">
        <v>382</v>
      </c>
      <c r="K1519" s="47">
        <v>444</v>
      </c>
      <c r="L1519" s="46"/>
      <c r="M1519" s="46"/>
      <c r="N1519" s="48" t="s">
        <v>3346</v>
      </c>
    </row>
    <row r="1520" spans="1:14">
      <c r="A1520" s="46" t="s">
        <v>368</v>
      </c>
      <c r="B1520" s="46"/>
      <c r="C1520" s="46" t="s">
        <v>122</v>
      </c>
      <c r="D1520" s="46" t="s">
        <v>3344</v>
      </c>
      <c r="E1520" s="46" t="s">
        <v>384</v>
      </c>
      <c r="F1520" s="46" t="s">
        <v>380</v>
      </c>
      <c r="G1520" s="46" t="s">
        <v>381</v>
      </c>
      <c r="H1520" s="46" t="s">
        <v>3345</v>
      </c>
      <c r="I1520" s="46" t="s">
        <v>3345</v>
      </c>
      <c r="J1520" s="46" t="s">
        <v>382</v>
      </c>
      <c r="K1520" s="47">
        <v>444</v>
      </c>
      <c r="L1520" s="46"/>
      <c r="M1520" s="46"/>
      <c r="N1520" s="48" t="s">
        <v>3347</v>
      </c>
    </row>
    <row r="1521" spans="1:14">
      <c r="A1521" s="46" t="s">
        <v>368</v>
      </c>
      <c r="B1521" s="46"/>
      <c r="C1521" s="46" t="s">
        <v>122</v>
      </c>
      <c r="D1521" s="46" t="s">
        <v>3348</v>
      </c>
      <c r="E1521" s="46" t="s">
        <v>384</v>
      </c>
      <c r="F1521" s="46" t="s">
        <v>380</v>
      </c>
      <c r="G1521" s="46" t="s">
        <v>381</v>
      </c>
      <c r="H1521" s="46" t="s">
        <v>3349</v>
      </c>
      <c r="I1521" s="46" t="s">
        <v>3349</v>
      </c>
      <c r="J1521" s="46" t="s">
        <v>382</v>
      </c>
      <c r="K1521" s="47">
        <v>444</v>
      </c>
      <c r="L1521" s="46"/>
      <c r="M1521" s="46"/>
      <c r="N1521" s="48" t="s">
        <v>3350</v>
      </c>
    </row>
    <row r="1522" spans="1:14">
      <c r="A1522" s="46" t="s">
        <v>368</v>
      </c>
      <c r="B1522" s="46"/>
      <c r="C1522" s="46" t="s">
        <v>122</v>
      </c>
      <c r="D1522" s="46" t="s">
        <v>3348</v>
      </c>
      <c r="E1522" s="46" t="s">
        <v>384</v>
      </c>
      <c r="F1522" s="46" t="s">
        <v>380</v>
      </c>
      <c r="G1522" s="46" t="s">
        <v>381</v>
      </c>
      <c r="H1522" s="46" t="s">
        <v>3349</v>
      </c>
      <c r="I1522" s="46" t="s">
        <v>3349</v>
      </c>
      <c r="J1522" s="46" t="s">
        <v>382</v>
      </c>
      <c r="K1522" s="47">
        <v>444</v>
      </c>
      <c r="L1522" s="46"/>
      <c r="M1522" s="46"/>
      <c r="N1522" s="48" t="s">
        <v>3351</v>
      </c>
    </row>
    <row r="1523" spans="1:14">
      <c r="A1523" s="46" t="s">
        <v>368</v>
      </c>
      <c r="B1523" s="46"/>
      <c r="C1523" s="46" t="s">
        <v>122</v>
      </c>
      <c r="D1523" s="46" t="s">
        <v>3352</v>
      </c>
      <c r="E1523" s="46" t="s">
        <v>384</v>
      </c>
      <c r="F1523" s="46" t="s">
        <v>380</v>
      </c>
      <c r="G1523" s="46" t="s">
        <v>381</v>
      </c>
      <c r="H1523" s="46" t="s">
        <v>3353</v>
      </c>
      <c r="I1523" s="46" t="s">
        <v>3353</v>
      </c>
      <c r="J1523" s="46" t="s">
        <v>382</v>
      </c>
      <c r="K1523" s="47">
        <v>444</v>
      </c>
      <c r="L1523" s="46"/>
      <c r="M1523" s="46"/>
      <c r="N1523" s="48" t="s">
        <v>3354</v>
      </c>
    </row>
    <row r="1524" spans="1:14">
      <c r="A1524" s="46" t="s">
        <v>368</v>
      </c>
      <c r="B1524" s="46"/>
      <c r="C1524" s="46" t="s">
        <v>122</v>
      </c>
      <c r="D1524" s="46" t="s">
        <v>3352</v>
      </c>
      <c r="E1524" s="46" t="s">
        <v>384</v>
      </c>
      <c r="F1524" s="46" t="s">
        <v>380</v>
      </c>
      <c r="G1524" s="46" t="s">
        <v>381</v>
      </c>
      <c r="H1524" s="46" t="s">
        <v>3353</v>
      </c>
      <c r="I1524" s="46" t="s">
        <v>3353</v>
      </c>
      <c r="J1524" s="46" t="s">
        <v>382</v>
      </c>
      <c r="K1524" s="47">
        <v>444</v>
      </c>
      <c r="L1524" s="46"/>
      <c r="M1524" s="46"/>
      <c r="N1524" s="48" t="s">
        <v>3355</v>
      </c>
    </row>
    <row r="1525" spans="1:14">
      <c r="A1525" s="46" t="s">
        <v>368</v>
      </c>
      <c r="B1525" s="46"/>
      <c r="C1525" s="46" t="s">
        <v>122</v>
      </c>
      <c r="D1525" s="46" t="s">
        <v>3356</v>
      </c>
      <c r="E1525" s="46" t="s">
        <v>384</v>
      </c>
      <c r="F1525" s="46" t="s">
        <v>380</v>
      </c>
      <c r="G1525" s="46" t="s">
        <v>381</v>
      </c>
      <c r="H1525" s="46" t="s">
        <v>3357</v>
      </c>
      <c r="I1525" s="46" t="s">
        <v>3357</v>
      </c>
      <c r="J1525" s="46" t="s">
        <v>382</v>
      </c>
      <c r="K1525" s="47">
        <v>444</v>
      </c>
      <c r="L1525" s="46"/>
      <c r="M1525" s="46"/>
      <c r="N1525" s="48" t="s">
        <v>3358</v>
      </c>
    </row>
    <row r="1526" spans="1:14">
      <c r="A1526" s="46" t="s">
        <v>368</v>
      </c>
      <c r="B1526" s="46"/>
      <c r="C1526" s="46" t="s">
        <v>122</v>
      </c>
      <c r="D1526" s="46" t="s">
        <v>3356</v>
      </c>
      <c r="E1526" s="46" t="s">
        <v>384</v>
      </c>
      <c r="F1526" s="46" t="s">
        <v>380</v>
      </c>
      <c r="G1526" s="46" t="s">
        <v>381</v>
      </c>
      <c r="H1526" s="46" t="s">
        <v>3357</v>
      </c>
      <c r="I1526" s="46" t="s">
        <v>3357</v>
      </c>
      <c r="J1526" s="46" t="s">
        <v>382</v>
      </c>
      <c r="K1526" s="47">
        <v>444</v>
      </c>
      <c r="L1526" s="46"/>
      <c r="M1526" s="46"/>
      <c r="N1526" s="48" t="s">
        <v>3359</v>
      </c>
    </row>
    <row r="1527" spans="1:14">
      <c r="A1527" s="46" t="s">
        <v>368</v>
      </c>
      <c r="B1527" s="46"/>
      <c r="C1527" s="46" t="s">
        <v>122</v>
      </c>
      <c r="D1527" s="46" t="s">
        <v>3360</v>
      </c>
      <c r="E1527" s="46" t="s">
        <v>384</v>
      </c>
      <c r="F1527" s="46" t="s">
        <v>380</v>
      </c>
      <c r="G1527" s="46" t="s">
        <v>381</v>
      </c>
      <c r="H1527" s="46" t="s">
        <v>3361</v>
      </c>
      <c r="I1527" s="46" t="s">
        <v>3361</v>
      </c>
      <c r="J1527" s="46" t="s">
        <v>382</v>
      </c>
      <c r="K1527" s="47">
        <v>444</v>
      </c>
      <c r="L1527" s="46"/>
      <c r="M1527" s="46"/>
      <c r="N1527" s="48" t="s">
        <v>3362</v>
      </c>
    </row>
    <row r="1528" spans="1:14">
      <c r="A1528" s="46" t="s">
        <v>368</v>
      </c>
      <c r="B1528" s="46"/>
      <c r="C1528" s="46" t="s">
        <v>122</v>
      </c>
      <c r="D1528" s="46" t="s">
        <v>3360</v>
      </c>
      <c r="E1528" s="46" t="s">
        <v>384</v>
      </c>
      <c r="F1528" s="46" t="s">
        <v>380</v>
      </c>
      <c r="G1528" s="46" t="s">
        <v>381</v>
      </c>
      <c r="H1528" s="46" t="s">
        <v>3361</v>
      </c>
      <c r="I1528" s="46" t="s">
        <v>3361</v>
      </c>
      <c r="J1528" s="46" t="s">
        <v>382</v>
      </c>
      <c r="K1528" s="47">
        <v>444</v>
      </c>
      <c r="L1528" s="46"/>
      <c r="M1528" s="46"/>
      <c r="N1528" s="48" t="s">
        <v>3363</v>
      </c>
    </row>
    <row r="1529" spans="1:14">
      <c r="A1529" s="46" t="s">
        <v>368</v>
      </c>
      <c r="B1529" s="46"/>
      <c r="C1529" s="46" t="s">
        <v>122</v>
      </c>
      <c r="D1529" s="46" t="s">
        <v>3364</v>
      </c>
      <c r="E1529" s="46" t="s">
        <v>384</v>
      </c>
      <c r="F1529" s="46" t="s">
        <v>380</v>
      </c>
      <c r="G1529" s="46" t="s">
        <v>381</v>
      </c>
      <c r="H1529" s="46" t="s">
        <v>3365</v>
      </c>
      <c r="I1529" s="46" t="s">
        <v>3365</v>
      </c>
      <c r="J1529" s="46" t="s">
        <v>382</v>
      </c>
      <c r="K1529" s="47">
        <v>444</v>
      </c>
      <c r="L1529" s="46"/>
      <c r="M1529" s="46"/>
      <c r="N1529" s="48" t="s">
        <v>3366</v>
      </c>
    </row>
    <row r="1530" spans="1:14">
      <c r="A1530" s="46" t="s">
        <v>368</v>
      </c>
      <c r="B1530" s="46"/>
      <c r="C1530" s="46" t="s">
        <v>122</v>
      </c>
      <c r="D1530" s="46" t="s">
        <v>3364</v>
      </c>
      <c r="E1530" s="46" t="s">
        <v>384</v>
      </c>
      <c r="F1530" s="46" t="s">
        <v>380</v>
      </c>
      <c r="G1530" s="46" t="s">
        <v>381</v>
      </c>
      <c r="H1530" s="46" t="s">
        <v>3365</v>
      </c>
      <c r="I1530" s="46" t="s">
        <v>3365</v>
      </c>
      <c r="J1530" s="46" t="s">
        <v>382</v>
      </c>
      <c r="K1530" s="47">
        <v>444</v>
      </c>
      <c r="L1530" s="46"/>
      <c r="M1530" s="46"/>
      <c r="N1530" s="48" t="s">
        <v>3367</v>
      </c>
    </row>
    <row r="1531" spans="1:14">
      <c r="A1531" s="46" t="s">
        <v>368</v>
      </c>
      <c r="B1531" s="46"/>
      <c r="C1531" s="46" t="s">
        <v>122</v>
      </c>
      <c r="D1531" s="46" t="s">
        <v>3368</v>
      </c>
      <c r="E1531" s="46" t="s">
        <v>384</v>
      </c>
      <c r="F1531" s="46" t="s">
        <v>380</v>
      </c>
      <c r="G1531" s="46" t="s">
        <v>381</v>
      </c>
      <c r="H1531" s="46" t="s">
        <v>3369</v>
      </c>
      <c r="I1531" s="46" t="s">
        <v>3369</v>
      </c>
      <c r="J1531" s="46" t="s">
        <v>382</v>
      </c>
      <c r="K1531" s="47">
        <v>444</v>
      </c>
      <c r="L1531" s="46"/>
      <c r="M1531" s="46"/>
      <c r="N1531" s="48" t="s">
        <v>3370</v>
      </c>
    </row>
    <row r="1532" spans="1:14">
      <c r="A1532" s="46" t="s">
        <v>368</v>
      </c>
      <c r="B1532" s="46"/>
      <c r="C1532" s="46" t="s">
        <v>122</v>
      </c>
      <c r="D1532" s="46" t="s">
        <v>3368</v>
      </c>
      <c r="E1532" s="46" t="s">
        <v>384</v>
      </c>
      <c r="F1532" s="46" t="s">
        <v>380</v>
      </c>
      <c r="G1532" s="46" t="s">
        <v>381</v>
      </c>
      <c r="H1532" s="46" t="s">
        <v>3369</v>
      </c>
      <c r="I1532" s="46" t="s">
        <v>3369</v>
      </c>
      <c r="J1532" s="46" t="s">
        <v>382</v>
      </c>
      <c r="K1532" s="47">
        <v>444</v>
      </c>
      <c r="L1532" s="46"/>
      <c r="M1532" s="46"/>
      <c r="N1532" s="48" t="s">
        <v>3371</v>
      </c>
    </row>
    <row r="1533" spans="1:14">
      <c r="A1533" s="46" t="s">
        <v>368</v>
      </c>
      <c r="B1533" s="46"/>
      <c r="C1533" s="46" t="s">
        <v>122</v>
      </c>
      <c r="D1533" s="46" t="s">
        <v>3372</v>
      </c>
      <c r="E1533" s="46" t="s">
        <v>384</v>
      </c>
      <c r="F1533" s="46" t="s">
        <v>380</v>
      </c>
      <c r="G1533" s="46" t="s">
        <v>381</v>
      </c>
      <c r="H1533" s="46" t="s">
        <v>3373</v>
      </c>
      <c r="I1533" s="46" t="s">
        <v>3373</v>
      </c>
      <c r="J1533" s="46" t="s">
        <v>382</v>
      </c>
      <c r="K1533" s="47">
        <v>444</v>
      </c>
      <c r="L1533" s="46"/>
      <c r="M1533" s="46"/>
      <c r="N1533" s="48" t="s">
        <v>3374</v>
      </c>
    </row>
    <row r="1534" spans="1:14">
      <c r="A1534" s="46" t="s">
        <v>368</v>
      </c>
      <c r="B1534" s="46"/>
      <c r="C1534" s="46" t="s">
        <v>122</v>
      </c>
      <c r="D1534" s="46" t="s">
        <v>3372</v>
      </c>
      <c r="E1534" s="46" t="s">
        <v>384</v>
      </c>
      <c r="F1534" s="46" t="s">
        <v>380</v>
      </c>
      <c r="G1534" s="46" t="s">
        <v>381</v>
      </c>
      <c r="H1534" s="46" t="s">
        <v>3373</v>
      </c>
      <c r="I1534" s="46" t="s">
        <v>3373</v>
      </c>
      <c r="J1534" s="46" t="s">
        <v>382</v>
      </c>
      <c r="K1534" s="47">
        <v>444</v>
      </c>
      <c r="L1534" s="46"/>
      <c r="M1534" s="46"/>
      <c r="N1534" s="48" t="s">
        <v>3375</v>
      </c>
    </row>
    <row r="1535" spans="1:14">
      <c r="A1535" s="46" t="s">
        <v>368</v>
      </c>
      <c r="B1535" s="46"/>
      <c r="C1535" s="46" t="s">
        <v>122</v>
      </c>
      <c r="D1535" s="46" t="s">
        <v>3376</v>
      </c>
      <c r="E1535" s="46" t="s">
        <v>384</v>
      </c>
      <c r="F1535" s="46" t="s">
        <v>380</v>
      </c>
      <c r="G1535" s="46" t="s">
        <v>381</v>
      </c>
      <c r="H1535" s="46" t="s">
        <v>3377</v>
      </c>
      <c r="I1535" s="46" t="s">
        <v>3377</v>
      </c>
      <c r="J1535" s="46" t="s">
        <v>382</v>
      </c>
      <c r="K1535" s="47">
        <v>444</v>
      </c>
      <c r="L1535" s="46"/>
      <c r="M1535" s="46"/>
      <c r="N1535" s="48" t="s">
        <v>3378</v>
      </c>
    </row>
    <row r="1536" spans="1:14">
      <c r="A1536" s="46" t="s">
        <v>368</v>
      </c>
      <c r="B1536" s="46"/>
      <c r="C1536" s="46" t="s">
        <v>122</v>
      </c>
      <c r="D1536" s="46" t="s">
        <v>3376</v>
      </c>
      <c r="E1536" s="46" t="s">
        <v>384</v>
      </c>
      <c r="F1536" s="46" t="s">
        <v>380</v>
      </c>
      <c r="G1536" s="46" t="s">
        <v>381</v>
      </c>
      <c r="H1536" s="46" t="s">
        <v>3377</v>
      </c>
      <c r="I1536" s="46" t="s">
        <v>3377</v>
      </c>
      <c r="J1536" s="46" t="s">
        <v>382</v>
      </c>
      <c r="K1536" s="47">
        <v>444</v>
      </c>
      <c r="L1536" s="46"/>
      <c r="M1536" s="46"/>
      <c r="N1536" s="48" t="s">
        <v>3379</v>
      </c>
    </row>
    <row r="1537" spans="1:14">
      <c r="A1537" s="46" t="s">
        <v>368</v>
      </c>
      <c r="B1537" s="46"/>
      <c r="C1537" s="46" t="s">
        <v>122</v>
      </c>
      <c r="D1537" s="46" t="s">
        <v>3380</v>
      </c>
      <c r="E1537" s="46" t="s">
        <v>384</v>
      </c>
      <c r="F1537" s="46" t="s">
        <v>380</v>
      </c>
      <c r="G1537" s="46" t="s">
        <v>381</v>
      </c>
      <c r="H1537" s="46" t="s">
        <v>3381</v>
      </c>
      <c r="I1537" s="46" t="s">
        <v>3381</v>
      </c>
      <c r="J1537" s="46" t="s">
        <v>382</v>
      </c>
      <c r="K1537" s="47">
        <v>444</v>
      </c>
      <c r="L1537" s="46"/>
      <c r="M1537" s="46"/>
      <c r="N1537" s="48" t="s">
        <v>3382</v>
      </c>
    </row>
    <row r="1538" spans="1:14">
      <c r="A1538" s="46" t="s">
        <v>368</v>
      </c>
      <c r="B1538" s="46"/>
      <c r="C1538" s="46" t="s">
        <v>122</v>
      </c>
      <c r="D1538" s="46" t="s">
        <v>3380</v>
      </c>
      <c r="E1538" s="46" t="s">
        <v>384</v>
      </c>
      <c r="F1538" s="46" t="s">
        <v>380</v>
      </c>
      <c r="G1538" s="46" t="s">
        <v>381</v>
      </c>
      <c r="H1538" s="46" t="s">
        <v>3381</v>
      </c>
      <c r="I1538" s="46" t="s">
        <v>3381</v>
      </c>
      <c r="J1538" s="46" t="s">
        <v>382</v>
      </c>
      <c r="K1538" s="47">
        <v>444</v>
      </c>
      <c r="L1538" s="46"/>
      <c r="M1538" s="46"/>
      <c r="N1538" s="48" t="s">
        <v>3383</v>
      </c>
    </row>
    <row r="1539" spans="1:14">
      <c r="A1539" s="46" t="s">
        <v>368</v>
      </c>
      <c r="B1539" s="46"/>
      <c r="C1539" s="46" t="s">
        <v>122</v>
      </c>
      <c r="D1539" s="46" t="s">
        <v>3384</v>
      </c>
      <c r="E1539" s="46" t="s">
        <v>384</v>
      </c>
      <c r="F1539" s="46" t="s">
        <v>380</v>
      </c>
      <c r="G1539" s="46" t="s">
        <v>381</v>
      </c>
      <c r="H1539" s="46" t="s">
        <v>3385</v>
      </c>
      <c r="I1539" s="46" t="s">
        <v>3385</v>
      </c>
      <c r="J1539" s="46" t="s">
        <v>382</v>
      </c>
      <c r="K1539" s="47">
        <v>444</v>
      </c>
      <c r="L1539" s="46"/>
      <c r="M1539" s="46"/>
      <c r="N1539" s="48" t="s">
        <v>3386</v>
      </c>
    </row>
    <row r="1540" spans="1:14">
      <c r="A1540" s="46" t="s">
        <v>368</v>
      </c>
      <c r="B1540" s="46"/>
      <c r="C1540" s="46" t="s">
        <v>122</v>
      </c>
      <c r="D1540" s="46" t="s">
        <v>3384</v>
      </c>
      <c r="E1540" s="46" t="s">
        <v>384</v>
      </c>
      <c r="F1540" s="46" t="s">
        <v>380</v>
      </c>
      <c r="G1540" s="46" t="s">
        <v>381</v>
      </c>
      <c r="H1540" s="46" t="s">
        <v>3385</v>
      </c>
      <c r="I1540" s="46" t="s">
        <v>3385</v>
      </c>
      <c r="J1540" s="46" t="s">
        <v>382</v>
      </c>
      <c r="K1540" s="47">
        <v>444</v>
      </c>
      <c r="L1540" s="46"/>
      <c r="M1540" s="46"/>
      <c r="N1540" s="48" t="s">
        <v>3387</v>
      </c>
    </row>
    <row r="1541" spans="1:14">
      <c r="A1541" s="46" t="s">
        <v>368</v>
      </c>
      <c r="B1541" s="46"/>
      <c r="C1541" s="46" t="s">
        <v>122</v>
      </c>
      <c r="D1541" s="46" t="s">
        <v>3388</v>
      </c>
      <c r="E1541" s="46" t="s">
        <v>384</v>
      </c>
      <c r="F1541" s="46" t="s">
        <v>380</v>
      </c>
      <c r="G1541" s="46" t="s">
        <v>381</v>
      </c>
      <c r="H1541" s="46" t="s">
        <v>3389</v>
      </c>
      <c r="I1541" s="46" t="s">
        <v>3389</v>
      </c>
      <c r="J1541" s="46" t="s">
        <v>382</v>
      </c>
      <c r="K1541" s="47">
        <v>444</v>
      </c>
      <c r="L1541" s="46"/>
      <c r="M1541" s="46"/>
      <c r="N1541" s="48" t="s">
        <v>3390</v>
      </c>
    </row>
    <row r="1542" spans="1:14">
      <c r="A1542" s="46" t="s">
        <v>368</v>
      </c>
      <c r="B1542" s="46"/>
      <c r="C1542" s="46" t="s">
        <v>122</v>
      </c>
      <c r="D1542" s="46" t="s">
        <v>3388</v>
      </c>
      <c r="E1542" s="46" t="s">
        <v>384</v>
      </c>
      <c r="F1542" s="46" t="s">
        <v>380</v>
      </c>
      <c r="G1542" s="46" t="s">
        <v>381</v>
      </c>
      <c r="H1542" s="46" t="s">
        <v>3389</v>
      </c>
      <c r="I1542" s="46" t="s">
        <v>3389</v>
      </c>
      <c r="J1542" s="46" t="s">
        <v>382</v>
      </c>
      <c r="K1542" s="47">
        <v>444</v>
      </c>
      <c r="L1542" s="46"/>
      <c r="M1542" s="46"/>
      <c r="N1542" s="48" t="s">
        <v>3391</v>
      </c>
    </row>
    <row r="1543" spans="1:14">
      <c r="A1543" s="46" t="s">
        <v>368</v>
      </c>
      <c r="B1543" s="46"/>
      <c r="C1543" s="46" t="s">
        <v>122</v>
      </c>
      <c r="D1543" s="46" t="s">
        <v>3392</v>
      </c>
      <c r="E1543" s="46" t="s">
        <v>384</v>
      </c>
      <c r="F1543" s="46" t="s">
        <v>380</v>
      </c>
      <c r="G1543" s="46" t="s">
        <v>381</v>
      </c>
      <c r="H1543" s="46" t="s">
        <v>3393</v>
      </c>
      <c r="I1543" s="46" t="s">
        <v>3393</v>
      </c>
      <c r="J1543" s="46" t="s">
        <v>382</v>
      </c>
      <c r="K1543" s="47">
        <v>424</v>
      </c>
      <c r="L1543" s="46"/>
      <c r="M1543" s="46"/>
      <c r="N1543" s="48" t="s">
        <v>3394</v>
      </c>
    </row>
    <row r="1544" spans="1:14">
      <c r="A1544" s="46" t="s">
        <v>368</v>
      </c>
      <c r="B1544" s="46"/>
      <c r="C1544" s="46" t="s">
        <v>122</v>
      </c>
      <c r="D1544" s="46" t="s">
        <v>3392</v>
      </c>
      <c r="E1544" s="46" t="s">
        <v>384</v>
      </c>
      <c r="F1544" s="46" t="s">
        <v>380</v>
      </c>
      <c r="G1544" s="46" t="s">
        <v>381</v>
      </c>
      <c r="H1544" s="46" t="s">
        <v>3393</v>
      </c>
      <c r="I1544" s="46" t="s">
        <v>3393</v>
      </c>
      <c r="J1544" s="46" t="s">
        <v>382</v>
      </c>
      <c r="K1544" s="47">
        <v>424</v>
      </c>
      <c r="L1544" s="46"/>
      <c r="M1544" s="46"/>
      <c r="N1544" s="48" t="s">
        <v>3395</v>
      </c>
    </row>
    <row r="1545" spans="1:14">
      <c r="A1545" s="46" t="s">
        <v>368</v>
      </c>
      <c r="B1545" s="46"/>
      <c r="C1545" s="46" t="s">
        <v>122</v>
      </c>
      <c r="D1545" s="46" t="s">
        <v>3396</v>
      </c>
      <c r="E1545" s="46" t="s">
        <v>384</v>
      </c>
      <c r="F1545" s="46" t="s">
        <v>380</v>
      </c>
      <c r="G1545" s="46" t="s">
        <v>381</v>
      </c>
      <c r="H1545" s="46" t="s">
        <v>3397</v>
      </c>
      <c r="I1545" s="46" t="s">
        <v>3397</v>
      </c>
      <c r="J1545" s="46" t="s">
        <v>382</v>
      </c>
      <c r="K1545" s="47">
        <v>424</v>
      </c>
      <c r="L1545" s="46"/>
      <c r="M1545" s="46"/>
      <c r="N1545" s="48" t="s">
        <v>3398</v>
      </c>
    </row>
    <row r="1546" spans="1:14">
      <c r="A1546" s="46" t="s">
        <v>368</v>
      </c>
      <c r="B1546" s="46"/>
      <c r="C1546" s="46" t="s">
        <v>122</v>
      </c>
      <c r="D1546" s="46" t="s">
        <v>3396</v>
      </c>
      <c r="E1546" s="46" t="s">
        <v>384</v>
      </c>
      <c r="F1546" s="46" t="s">
        <v>380</v>
      </c>
      <c r="G1546" s="46" t="s">
        <v>381</v>
      </c>
      <c r="H1546" s="46" t="s">
        <v>3397</v>
      </c>
      <c r="I1546" s="46" t="s">
        <v>3397</v>
      </c>
      <c r="J1546" s="46" t="s">
        <v>382</v>
      </c>
      <c r="K1546" s="47">
        <v>424</v>
      </c>
      <c r="L1546" s="46"/>
      <c r="M1546" s="46"/>
      <c r="N1546" s="48" t="s">
        <v>3399</v>
      </c>
    </row>
    <row r="1547" spans="1:14">
      <c r="A1547" s="46" t="s">
        <v>368</v>
      </c>
      <c r="B1547" s="46"/>
      <c r="C1547" s="46" t="s">
        <v>122</v>
      </c>
      <c r="D1547" s="46" t="s">
        <v>3400</v>
      </c>
      <c r="E1547" s="46" t="s">
        <v>384</v>
      </c>
      <c r="F1547" s="46" t="s">
        <v>380</v>
      </c>
      <c r="G1547" s="46" t="s">
        <v>381</v>
      </c>
      <c r="H1547" s="46" t="s">
        <v>3401</v>
      </c>
      <c r="I1547" s="46" t="s">
        <v>3401</v>
      </c>
      <c r="J1547" s="46" t="s">
        <v>382</v>
      </c>
      <c r="K1547" s="47">
        <v>424</v>
      </c>
      <c r="L1547" s="46"/>
      <c r="M1547" s="46"/>
      <c r="N1547" s="48" t="s">
        <v>3402</v>
      </c>
    </row>
    <row r="1548" spans="1:14">
      <c r="A1548" s="46" t="s">
        <v>368</v>
      </c>
      <c r="B1548" s="46"/>
      <c r="C1548" s="46" t="s">
        <v>122</v>
      </c>
      <c r="D1548" s="46" t="s">
        <v>3400</v>
      </c>
      <c r="E1548" s="46" t="s">
        <v>384</v>
      </c>
      <c r="F1548" s="46" t="s">
        <v>380</v>
      </c>
      <c r="G1548" s="46" t="s">
        <v>381</v>
      </c>
      <c r="H1548" s="46" t="s">
        <v>3401</v>
      </c>
      <c r="I1548" s="46" t="s">
        <v>3401</v>
      </c>
      <c r="J1548" s="46" t="s">
        <v>382</v>
      </c>
      <c r="K1548" s="47">
        <v>424</v>
      </c>
      <c r="L1548" s="46"/>
      <c r="M1548" s="46"/>
      <c r="N1548" s="48" t="s">
        <v>3403</v>
      </c>
    </row>
    <row r="1549" spans="1:14">
      <c r="A1549" s="46" t="s">
        <v>368</v>
      </c>
      <c r="B1549" s="46"/>
      <c r="C1549" s="46" t="s">
        <v>122</v>
      </c>
      <c r="D1549" s="46" t="s">
        <v>3404</v>
      </c>
      <c r="E1549" s="46" t="s">
        <v>384</v>
      </c>
      <c r="F1549" s="46" t="s">
        <v>380</v>
      </c>
      <c r="G1549" s="46" t="s">
        <v>381</v>
      </c>
      <c r="H1549" s="46" t="s">
        <v>3405</v>
      </c>
      <c r="I1549" s="46" t="s">
        <v>3405</v>
      </c>
      <c r="J1549" s="46" t="s">
        <v>382</v>
      </c>
      <c r="K1549" s="47">
        <v>424</v>
      </c>
      <c r="L1549" s="46"/>
      <c r="M1549" s="46"/>
      <c r="N1549" s="48" t="s">
        <v>3406</v>
      </c>
    </row>
    <row r="1550" spans="1:14">
      <c r="A1550" s="46" t="s">
        <v>368</v>
      </c>
      <c r="B1550" s="46"/>
      <c r="C1550" s="46" t="s">
        <v>122</v>
      </c>
      <c r="D1550" s="46" t="s">
        <v>3404</v>
      </c>
      <c r="E1550" s="46" t="s">
        <v>384</v>
      </c>
      <c r="F1550" s="46" t="s">
        <v>380</v>
      </c>
      <c r="G1550" s="46" t="s">
        <v>381</v>
      </c>
      <c r="H1550" s="46" t="s">
        <v>3405</v>
      </c>
      <c r="I1550" s="46" t="s">
        <v>3405</v>
      </c>
      <c r="J1550" s="46" t="s">
        <v>382</v>
      </c>
      <c r="K1550" s="47">
        <v>424</v>
      </c>
      <c r="L1550" s="46"/>
      <c r="M1550" s="46"/>
      <c r="N1550" s="48" t="s">
        <v>3407</v>
      </c>
    </row>
    <row r="1551" spans="1:14">
      <c r="A1551" s="46" t="s">
        <v>368</v>
      </c>
      <c r="B1551" s="46"/>
      <c r="C1551" s="46" t="s">
        <v>122</v>
      </c>
      <c r="D1551" s="46" t="s">
        <v>3408</v>
      </c>
      <c r="E1551" s="46" t="s">
        <v>384</v>
      </c>
      <c r="F1551" s="46" t="s">
        <v>380</v>
      </c>
      <c r="G1551" s="46" t="s">
        <v>381</v>
      </c>
      <c r="H1551" s="46" t="s">
        <v>3409</v>
      </c>
      <c r="I1551" s="46" t="s">
        <v>3409</v>
      </c>
      <c r="J1551" s="46" t="s">
        <v>382</v>
      </c>
      <c r="K1551" s="47">
        <v>424</v>
      </c>
      <c r="L1551" s="46"/>
      <c r="M1551" s="46"/>
      <c r="N1551" s="48" t="s">
        <v>3410</v>
      </c>
    </row>
    <row r="1552" spans="1:14">
      <c r="A1552" s="46" t="s">
        <v>368</v>
      </c>
      <c r="B1552" s="46"/>
      <c r="C1552" s="46" t="s">
        <v>122</v>
      </c>
      <c r="D1552" s="46" t="s">
        <v>3408</v>
      </c>
      <c r="E1552" s="46" t="s">
        <v>384</v>
      </c>
      <c r="F1552" s="46" t="s">
        <v>380</v>
      </c>
      <c r="G1552" s="46" t="s">
        <v>381</v>
      </c>
      <c r="H1552" s="46" t="s">
        <v>3409</v>
      </c>
      <c r="I1552" s="46" t="s">
        <v>3409</v>
      </c>
      <c r="J1552" s="46" t="s">
        <v>382</v>
      </c>
      <c r="K1552" s="47">
        <v>424</v>
      </c>
      <c r="L1552" s="46"/>
      <c r="M1552" s="46"/>
      <c r="N1552" s="48" t="s">
        <v>3411</v>
      </c>
    </row>
    <row r="1553" spans="1:14">
      <c r="A1553" s="46" t="s">
        <v>368</v>
      </c>
      <c r="B1553" s="46"/>
      <c r="C1553" s="46" t="s">
        <v>122</v>
      </c>
      <c r="D1553" s="46" t="s">
        <v>3412</v>
      </c>
      <c r="E1553" s="46" t="s">
        <v>384</v>
      </c>
      <c r="F1553" s="46" t="s">
        <v>380</v>
      </c>
      <c r="G1553" s="46" t="s">
        <v>381</v>
      </c>
      <c r="H1553" s="46" t="s">
        <v>3413</v>
      </c>
      <c r="I1553" s="46" t="s">
        <v>3413</v>
      </c>
      <c r="J1553" s="46" t="s">
        <v>382</v>
      </c>
      <c r="K1553" s="47">
        <v>424</v>
      </c>
      <c r="L1553" s="46"/>
      <c r="M1553" s="46"/>
      <c r="N1553" s="48" t="s">
        <v>3414</v>
      </c>
    </row>
    <row r="1554" spans="1:14">
      <c r="A1554" s="46" t="s">
        <v>368</v>
      </c>
      <c r="B1554" s="46"/>
      <c r="C1554" s="46" t="s">
        <v>122</v>
      </c>
      <c r="D1554" s="46" t="s">
        <v>3412</v>
      </c>
      <c r="E1554" s="46" t="s">
        <v>384</v>
      </c>
      <c r="F1554" s="46" t="s">
        <v>380</v>
      </c>
      <c r="G1554" s="46" t="s">
        <v>381</v>
      </c>
      <c r="H1554" s="46" t="s">
        <v>3413</v>
      </c>
      <c r="I1554" s="46" t="s">
        <v>3413</v>
      </c>
      <c r="J1554" s="46" t="s">
        <v>382</v>
      </c>
      <c r="K1554" s="47">
        <v>424</v>
      </c>
      <c r="L1554" s="46"/>
      <c r="M1554" s="46"/>
      <c r="N1554" s="48" t="s">
        <v>3415</v>
      </c>
    </row>
    <row r="1555" spans="1:14">
      <c r="A1555" s="46" t="s">
        <v>368</v>
      </c>
      <c r="B1555" s="46"/>
      <c r="C1555" s="46" t="s">
        <v>122</v>
      </c>
      <c r="D1555" s="46" t="s">
        <v>3416</v>
      </c>
      <c r="E1555" s="46" t="s">
        <v>384</v>
      </c>
      <c r="F1555" s="46" t="s">
        <v>380</v>
      </c>
      <c r="G1555" s="46" t="s">
        <v>381</v>
      </c>
      <c r="H1555" s="46" t="s">
        <v>3417</v>
      </c>
      <c r="I1555" s="46" t="s">
        <v>3417</v>
      </c>
      <c r="J1555" s="46" t="s">
        <v>382</v>
      </c>
      <c r="K1555" s="47">
        <v>444</v>
      </c>
      <c r="L1555" s="46"/>
      <c r="M1555" s="46"/>
      <c r="N1555" s="48" t="s">
        <v>3418</v>
      </c>
    </row>
    <row r="1556" spans="1:14">
      <c r="A1556" s="46" t="s">
        <v>368</v>
      </c>
      <c r="B1556" s="46"/>
      <c r="C1556" s="46" t="s">
        <v>122</v>
      </c>
      <c r="D1556" s="46" t="s">
        <v>3416</v>
      </c>
      <c r="E1556" s="46" t="s">
        <v>384</v>
      </c>
      <c r="F1556" s="46" t="s">
        <v>380</v>
      </c>
      <c r="G1556" s="46" t="s">
        <v>381</v>
      </c>
      <c r="H1556" s="46" t="s">
        <v>3417</v>
      </c>
      <c r="I1556" s="46" t="s">
        <v>3417</v>
      </c>
      <c r="J1556" s="46" t="s">
        <v>382</v>
      </c>
      <c r="K1556" s="47">
        <v>444</v>
      </c>
      <c r="L1556" s="46"/>
      <c r="M1556" s="46"/>
      <c r="N1556" s="48" t="s">
        <v>3419</v>
      </c>
    </row>
    <row r="1557" spans="1:14">
      <c r="A1557" s="46" t="s">
        <v>368</v>
      </c>
      <c r="B1557" s="46"/>
      <c r="C1557" s="46" t="s">
        <v>122</v>
      </c>
      <c r="D1557" s="46" t="s">
        <v>3420</v>
      </c>
      <c r="E1557" s="46" t="s">
        <v>384</v>
      </c>
      <c r="F1557" s="46" t="s">
        <v>380</v>
      </c>
      <c r="G1557" s="46" t="s">
        <v>381</v>
      </c>
      <c r="H1557" s="46" t="s">
        <v>3421</v>
      </c>
      <c r="I1557" s="46" t="s">
        <v>3421</v>
      </c>
      <c r="J1557" s="46" t="s">
        <v>382</v>
      </c>
      <c r="K1557" s="47">
        <v>444</v>
      </c>
      <c r="L1557" s="46"/>
      <c r="M1557" s="46"/>
      <c r="N1557" s="48" t="s">
        <v>3422</v>
      </c>
    </row>
    <row r="1558" spans="1:14">
      <c r="A1558" s="46" t="s">
        <v>368</v>
      </c>
      <c r="B1558" s="46"/>
      <c r="C1558" s="46" t="s">
        <v>122</v>
      </c>
      <c r="D1558" s="46" t="s">
        <v>3420</v>
      </c>
      <c r="E1558" s="46" t="s">
        <v>384</v>
      </c>
      <c r="F1558" s="46" t="s">
        <v>380</v>
      </c>
      <c r="G1558" s="46" t="s">
        <v>381</v>
      </c>
      <c r="H1558" s="46" t="s">
        <v>3421</v>
      </c>
      <c r="I1558" s="46" t="s">
        <v>3421</v>
      </c>
      <c r="J1558" s="46" t="s">
        <v>382</v>
      </c>
      <c r="K1558" s="47">
        <v>444</v>
      </c>
      <c r="L1558" s="46"/>
      <c r="M1558" s="46"/>
      <c r="N1558" s="48" t="s">
        <v>3423</v>
      </c>
    </row>
    <row r="1559" spans="1:14">
      <c r="A1559" s="46" t="s">
        <v>368</v>
      </c>
      <c r="B1559" s="46"/>
      <c r="C1559" s="46" t="s">
        <v>122</v>
      </c>
      <c r="D1559" s="46" t="s">
        <v>3424</v>
      </c>
      <c r="E1559" s="46" t="s">
        <v>384</v>
      </c>
      <c r="F1559" s="46" t="s">
        <v>380</v>
      </c>
      <c r="G1559" s="46" t="s">
        <v>381</v>
      </c>
      <c r="H1559" s="46" t="s">
        <v>3425</v>
      </c>
      <c r="I1559" s="46" t="s">
        <v>3425</v>
      </c>
      <c r="J1559" s="46" t="s">
        <v>382</v>
      </c>
      <c r="K1559" s="47">
        <v>444</v>
      </c>
      <c r="L1559" s="46"/>
      <c r="M1559" s="46"/>
      <c r="N1559" s="48" t="s">
        <v>3426</v>
      </c>
    </row>
    <row r="1560" spans="1:14">
      <c r="A1560" s="46" t="s">
        <v>368</v>
      </c>
      <c r="B1560" s="46"/>
      <c r="C1560" s="46" t="s">
        <v>122</v>
      </c>
      <c r="D1560" s="46" t="s">
        <v>3424</v>
      </c>
      <c r="E1560" s="46" t="s">
        <v>384</v>
      </c>
      <c r="F1560" s="46" t="s">
        <v>380</v>
      </c>
      <c r="G1560" s="46" t="s">
        <v>381</v>
      </c>
      <c r="H1560" s="46" t="s">
        <v>3425</v>
      </c>
      <c r="I1560" s="46" t="s">
        <v>3425</v>
      </c>
      <c r="J1560" s="46" t="s">
        <v>382</v>
      </c>
      <c r="K1560" s="47">
        <v>444</v>
      </c>
      <c r="L1560" s="46"/>
      <c r="M1560" s="46"/>
      <c r="N1560" s="48" t="s">
        <v>3427</v>
      </c>
    </row>
    <row r="1561" spans="1:14">
      <c r="A1561" s="46" t="s">
        <v>368</v>
      </c>
      <c r="B1561" s="46"/>
      <c r="C1561" s="46" t="s">
        <v>122</v>
      </c>
      <c r="D1561" s="46" t="s">
        <v>3428</v>
      </c>
      <c r="E1561" s="46" t="s">
        <v>384</v>
      </c>
      <c r="F1561" s="46" t="s">
        <v>380</v>
      </c>
      <c r="G1561" s="46" t="s">
        <v>381</v>
      </c>
      <c r="H1561" s="46" t="s">
        <v>3429</v>
      </c>
      <c r="I1561" s="46" t="s">
        <v>3429</v>
      </c>
      <c r="J1561" s="46" t="s">
        <v>382</v>
      </c>
      <c r="K1561" s="47">
        <v>444</v>
      </c>
      <c r="L1561" s="46"/>
      <c r="M1561" s="46"/>
      <c r="N1561" s="48" t="s">
        <v>3430</v>
      </c>
    </row>
    <row r="1562" spans="1:14">
      <c r="A1562" s="46" t="s">
        <v>368</v>
      </c>
      <c r="B1562" s="46"/>
      <c r="C1562" s="46" t="s">
        <v>122</v>
      </c>
      <c r="D1562" s="46" t="s">
        <v>3428</v>
      </c>
      <c r="E1562" s="46" t="s">
        <v>384</v>
      </c>
      <c r="F1562" s="46" t="s">
        <v>380</v>
      </c>
      <c r="G1562" s="46" t="s">
        <v>381</v>
      </c>
      <c r="H1562" s="46" t="s">
        <v>3429</v>
      </c>
      <c r="I1562" s="46" t="s">
        <v>3429</v>
      </c>
      <c r="J1562" s="46" t="s">
        <v>382</v>
      </c>
      <c r="K1562" s="47">
        <v>444</v>
      </c>
      <c r="L1562" s="46"/>
      <c r="M1562" s="46"/>
      <c r="N1562" s="48" t="s">
        <v>3431</v>
      </c>
    </row>
    <row r="1563" spans="1:14">
      <c r="A1563" s="46" t="s">
        <v>368</v>
      </c>
      <c r="B1563" s="46"/>
      <c r="C1563" s="46" t="s">
        <v>122</v>
      </c>
      <c r="D1563" s="46" t="s">
        <v>3432</v>
      </c>
      <c r="E1563" s="46" t="s">
        <v>384</v>
      </c>
      <c r="F1563" s="46" t="s">
        <v>380</v>
      </c>
      <c r="G1563" s="46" t="s">
        <v>381</v>
      </c>
      <c r="H1563" s="46" t="s">
        <v>3433</v>
      </c>
      <c r="I1563" s="46" t="s">
        <v>3433</v>
      </c>
      <c r="J1563" s="46" t="s">
        <v>382</v>
      </c>
      <c r="K1563" s="47">
        <v>444</v>
      </c>
      <c r="L1563" s="46"/>
      <c r="M1563" s="46"/>
      <c r="N1563" s="48" t="s">
        <v>3434</v>
      </c>
    </row>
    <row r="1564" spans="1:14">
      <c r="A1564" s="46" t="s">
        <v>368</v>
      </c>
      <c r="B1564" s="46"/>
      <c r="C1564" s="46" t="s">
        <v>122</v>
      </c>
      <c r="D1564" s="46" t="s">
        <v>3432</v>
      </c>
      <c r="E1564" s="46" t="s">
        <v>384</v>
      </c>
      <c r="F1564" s="46" t="s">
        <v>380</v>
      </c>
      <c r="G1564" s="46" t="s">
        <v>381</v>
      </c>
      <c r="H1564" s="46" t="s">
        <v>3433</v>
      </c>
      <c r="I1564" s="46" t="s">
        <v>3433</v>
      </c>
      <c r="J1564" s="46" t="s">
        <v>382</v>
      </c>
      <c r="K1564" s="47">
        <v>444</v>
      </c>
      <c r="L1564" s="46"/>
      <c r="M1564" s="46"/>
      <c r="N1564" s="48" t="s">
        <v>3435</v>
      </c>
    </row>
    <row r="1565" spans="1:14">
      <c r="A1565" s="46" t="s">
        <v>368</v>
      </c>
      <c r="B1565" s="46"/>
      <c r="C1565" s="46" t="s">
        <v>122</v>
      </c>
      <c r="D1565" s="46" t="s">
        <v>3436</v>
      </c>
      <c r="E1565" s="46" t="s">
        <v>384</v>
      </c>
      <c r="F1565" s="46" t="s">
        <v>380</v>
      </c>
      <c r="G1565" s="46" t="s">
        <v>381</v>
      </c>
      <c r="H1565" s="46" t="s">
        <v>3437</v>
      </c>
      <c r="I1565" s="46" t="s">
        <v>3437</v>
      </c>
      <c r="J1565" s="46" t="s">
        <v>382</v>
      </c>
      <c r="K1565" s="47">
        <v>444</v>
      </c>
      <c r="L1565" s="46"/>
      <c r="M1565" s="46"/>
      <c r="N1565" s="48" t="s">
        <v>3438</v>
      </c>
    </row>
    <row r="1566" spans="1:14">
      <c r="A1566" s="46" t="s">
        <v>368</v>
      </c>
      <c r="B1566" s="46"/>
      <c r="C1566" s="46" t="s">
        <v>122</v>
      </c>
      <c r="D1566" s="46" t="s">
        <v>3436</v>
      </c>
      <c r="E1566" s="46" t="s">
        <v>384</v>
      </c>
      <c r="F1566" s="46" t="s">
        <v>380</v>
      </c>
      <c r="G1566" s="46" t="s">
        <v>381</v>
      </c>
      <c r="H1566" s="46" t="s">
        <v>3437</v>
      </c>
      <c r="I1566" s="46" t="s">
        <v>3437</v>
      </c>
      <c r="J1566" s="46" t="s">
        <v>382</v>
      </c>
      <c r="K1566" s="47">
        <v>444</v>
      </c>
      <c r="L1566" s="46"/>
      <c r="M1566" s="46"/>
      <c r="N1566" s="48" t="s">
        <v>3439</v>
      </c>
    </row>
    <row r="1567" spans="1:14">
      <c r="A1567" s="46" t="s">
        <v>368</v>
      </c>
      <c r="B1567" s="46"/>
      <c r="C1567" s="46" t="s">
        <v>122</v>
      </c>
      <c r="D1567" s="46" t="s">
        <v>3440</v>
      </c>
      <c r="E1567" s="46" t="s">
        <v>384</v>
      </c>
      <c r="F1567" s="46" t="s">
        <v>380</v>
      </c>
      <c r="G1567" s="46" t="s">
        <v>381</v>
      </c>
      <c r="H1567" s="46" t="s">
        <v>3441</v>
      </c>
      <c r="I1567" s="46" t="s">
        <v>3441</v>
      </c>
      <c r="J1567" s="46" t="s">
        <v>382</v>
      </c>
      <c r="K1567" s="47">
        <v>424</v>
      </c>
      <c r="L1567" s="46"/>
      <c r="M1567" s="46"/>
      <c r="N1567" s="48" t="s">
        <v>3442</v>
      </c>
    </row>
    <row r="1568" spans="1:14">
      <c r="A1568" s="46" t="s">
        <v>368</v>
      </c>
      <c r="B1568" s="46"/>
      <c r="C1568" s="46" t="s">
        <v>122</v>
      </c>
      <c r="D1568" s="46" t="s">
        <v>3440</v>
      </c>
      <c r="E1568" s="46" t="s">
        <v>384</v>
      </c>
      <c r="F1568" s="46" t="s">
        <v>380</v>
      </c>
      <c r="G1568" s="46" t="s">
        <v>381</v>
      </c>
      <c r="H1568" s="46" t="s">
        <v>3441</v>
      </c>
      <c r="I1568" s="46" t="s">
        <v>3441</v>
      </c>
      <c r="J1568" s="46" t="s">
        <v>382</v>
      </c>
      <c r="K1568" s="47">
        <v>424</v>
      </c>
      <c r="L1568" s="46"/>
      <c r="M1568" s="46"/>
      <c r="N1568" s="48" t="s">
        <v>3443</v>
      </c>
    </row>
    <row r="1569" spans="1:14">
      <c r="A1569" s="46" t="s">
        <v>368</v>
      </c>
      <c r="B1569" s="46"/>
      <c r="C1569" s="46" t="s">
        <v>122</v>
      </c>
      <c r="D1569" s="46" t="s">
        <v>3444</v>
      </c>
      <c r="E1569" s="46" t="s">
        <v>384</v>
      </c>
      <c r="F1569" s="46" t="s">
        <v>380</v>
      </c>
      <c r="G1569" s="46" t="s">
        <v>381</v>
      </c>
      <c r="H1569" s="46" t="s">
        <v>3445</v>
      </c>
      <c r="I1569" s="46" t="s">
        <v>3445</v>
      </c>
      <c r="J1569" s="46" t="s">
        <v>382</v>
      </c>
      <c r="K1569" s="47">
        <v>424</v>
      </c>
      <c r="L1569" s="46"/>
      <c r="M1569" s="46"/>
      <c r="N1569" s="48" t="s">
        <v>3446</v>
      </c>
    </row>
    <row r="1570" spans="1:14">
      <c r="A1570" s="46" t="s">
        <v>368</v>
      </c>
      <c r="B1570" s="46"/>
      <c r="C1570" s="46" t="s">
        <v>122</v>
      </c>
      <c r="D1570" s="46" t="s">
        <v>3444</v>
      </c>
      <c r="E1570" s="46" t="s">
        <v>384</v>
      </c>
      <c r="F1570" s="46" t="s">
        <v>380</v>
      </c>
      <c r="G1570" s="46" t="s">
        <v>381</v>
      </c>
      <c r="H1570" s="46" t="s">
        <v>3445</v>
      </c>
      <c r="I1570" s="46" t="s">
        <v>3445</v>
      </c>
      <c r="J1570" s="46" t="s">
        <v>382</v>
      </c>
      <c r="K1570" s="47">
        <v>424</v>
      </c>
      <c r="L1570" s="46"/>
      <c r="M1570" s="46"/>
      <c r="N1570" s="48" t="s">
        <v>3447</v>
      </c>
    </row>
    <row r="1571" spans="1:14">
      <c r="A1571" s="46" t="s">
        <v>368</v>
      </c>
      <c r="B1571" s="46"/>
      <c r="C1571" s="46" t="s">
        <v>122</v>
      </c>
      <c r="D1571" s="46" t="s">
        <v>3448</v>
      </c>
      <c r="E1571" s="46" t="s">
        <v>384</v>
      </c>
      <c r="F1571" s="46" t="s">
        <v>380</v>
      </c>
      <c r="G1571" s="46" t="s">
        <v>381</v>
      </c>
      <c r="H1571" s="46" t="s">
        <v>3449</v>
      </c>
      <c r="I1571" s="46" t="s">
        <v>3449</v>
      </c>
      <c r="J1571" s="46" t="s">
        <v>382</v>
      </c>
      <c r="K1571" s="47">
        <v>424</v>
      </c>
      <c r="L1571" s="46"/>
      <c r="M1571" s="46"/>
      <c r="N1571" s="48" t="s">
        <v>3450</v>
      </c>
    </row>
    <row r="1572" spans="1:14">
      <c r="A1572" s="46" t="s">
        <v>368</v>
      </c>
      <c r="B1572" s="46"/>
      <c r="C1572" s="46" t="s">
        <v>122</v>
      </c>
      <c r="D1572" s="46" t="s">
        <v>3448</v>
      </c>
      <c r="E1572" s="46" t="s">
        <v>384</v>
      </c>
      <c r="F1572" s="46" t="s">
        <v>380</v>
      </c>
      <c r="G1572" s="46" t="s">
        <v>381</v>
      </c>
      <c r="H1572" s="46" t="s">
        <v>3449</v>
      </c>
      <c r="I1572" s="46" t="s">
        <v>3449</v>
      </c>
      <c r="J1572" s="46" t="s">
        <v>382</v>
      </c>
      <c r="K1572" s="47">
        <v>424</v>
      </c>
      <c r="L1572" s="46"/>
      <c r="M1572" s="46"/>
      <c r="N1572" s="48" t="s">
        <v>3451</v>
      </c>
    </row>
    <row r="1573" spans="1:14">
      <c r="A1573" s="46" t="s">
        <v>368</v>
      </c>
      <c r="B1573" s="46"/>
      <c r="C1573" s="46" t="s">
        <v>122</v>
      </c>
      <c r="D1573" s="46" t="s">
        <v>3452</v>
      </c>
      <c r="E1573" s="46" t="s">
        <v>384</v>
      </c>
      <c r="F1573" s="46" t="s">
        <v>380</v>
      </c>
      <c r="G1573" s="46" t="s">
        <v>381</v>
      </c>
      <c r="H1573" s="46" t="s">
        <v>3453</v>
      </c>
      <c r="I1573" s="46" t="s">
        <v>3453</v>
      </c>
      <c r="J1573" s="46" t="s">
        <v>382</v>
      </c>
      <c r="K1573" s="47">
        <v>424</v>
      </c>
      <c r="L1573" s="46"/>
      <c r="M1573" s="46"/>
      <c r="N1573" s="48" t="s">
        <v>3454</v>
      </c>
    </row>
    <row r="1574" spans="1:14">
      <c r="A1574" s="46" t="s">
        <v>368</v>
      </c>
      <c r="B1574" s="46"/>
      <c r="C1574" s="46" t="s">
        <v>122</v>
      </c>
      <c r="D1574" s="46" t="s">
        <v>3452</v>
      </c>
      <c r="E1574" s="46" t="s">
        <v>384</v>
      </c>
      <c r="F1574" s="46" t="s">
        <v>380</v>
      </c>
      <c r="G1574" s="46" t="s">
        <v>381</v>
      </c>
      <c r="H1574" s="46" t="s">
        <v>3453</v>
      </c>
      <c r="I1574" s="46" t="s">
        <v>3453</v>
      </c>
      <c r="J1574" s="46" t="s">
        <v>382</v>
      </c>
      <c r="K1574" s="47">
        <v>424</v>
      </c>
      <c r="L1574" s="46"/>
      <c r="M1574" s="46"/>
      <c r="N1574" s="48" t="s">
        <v>3455</v>
      </c>
    </row>
    <row r="1575" spans="1:14">
      <c r="A1575" s="46" t="s">
        <v>368</v>
      </c>
      <c r="B1575" s="46"/>
      <c r="C1575" s="46" t="s">
        <v>122</v>
      </c>
      <c r="D1575" s="46" t="s">
        <v>3456</v>
      </c>
      <c r="E1575" s="46" t="s">
        <v>384</v>
      </c>
      <c r="F1575" s="46" t="s">
        <v>380</v>
      </c>
      <c r="G1575" s="46" t="s">
        <v>381</v>
      </c>
      <c r="H1575" s="46" t="s">
        <v>3457</v>
      </c>
      <c r="I1575" s="46" t="s">
        <v>3457</v>
      </c>
      <c r="J1575" s="46" t="s">
        <v>382</v>
      </c>
      <c r="K1575" s="47">
        <v>424</v>
      </c>
      <c r="L1575" s="46"/>
      <c r="M1575" s="46"/>
      <c r="N1575" s="48" t="s">
        <v>3458</v>
      </c>
    </row>
    <row r="1576" spans="1:14">
      <c r="A1576" s="46" t="s">
        <v>368</v>
      </c>
      <c r="B1576" s="46"/>
      <c r="C1576" s="46" t="s">
        <v>122</v>
      </c>
      <c r="D1576" s="46" t="s">
        <v>3456</v>
      </c>
      <c r="E1576" s="46" t="s">
        <v>384</v>
      </c>
      <c r="F1576" s="46" t="s">
        <v>380</v>
      </c>
      <c r="G1576" s="46" t="s">
        <v>381</v>
      </c>
      <c r="H1576" s="46" t="s">
        <v>3457</v>
      </c>
      <c r="I1576" s="46" t="s">
        <v>3457</v>
      </c>
      <c r="J1576" s="46" t="s">
        <v>382</v>
      </c>
      <c r="K1576" s="47">
        <v>424</v>
      </c>
      <c r="L1576" s="46"/>
      <c r="M1576" s="46"/>
      <c r="N1576" s="48" t="s">
        <v>3459</v>
      </c>
    </row>
    <row r="1577" spans="1:14">
      <c r="A1577" s="46" t="s">
        <v>368</v>
      </c>
      <c r="B1577" s="46"/>
      <c r="C1577" s="46" t="s">
        <v>122</v>
      </c>
      <c r="D1577" s="46" t="s">
        <v>3460</v>
      </c>
      <c r="E1577" s="46" t="s">
        <v>384</v>
      </c>
      <c r="F1577" s="46" t="s">
        <v>380</v>
      </c>
      <c r="G1577" s="46" t="s">
        <v>381</v>
      </c>
      <c r="H1577" s="46" t="s">
        <v>3461</v>
      </c>
      <c r="I1577" s="46" t="s">
        <v>3461</v>
      </c>
      <c r="J1577" s="46" t="s">
        <v>382</v>
      </c>
      <c r="K1577" s="47">
        <v>424</v>
      </c>
      <c r="L1577" s="46"/>
      <c r="M1577" s="46"/>
      <c r="N1577" s="48" t="s">
        <v>3462</v>
      </c>
    </row>
    <row r="1578" spans="1:14">
      <c r="A1578" s="46" t="s">
        <v>368</v>
      </c>
      <c r="B1578" s="46"/>
      <c r="C1578" s="46" t="s">
        <v>122</v>
      </c>
      <c r="D1578" s="46" t="s">
        <v>3460</v>
      </c>
      <c r="E1578" s="46" t="s">
        <v>384</v>
      </c>
      <c r="F1578" s="46" t="s">
        <v>380</v>
      </c>
      <c r="G1578" s="46" t="s">
        <v>381</v>
      </c>
      <c r="H1578" s="46" t="s">
        <v>3461</v>
      </c>
      <c r="I1578" s="46" t="s">
        <v>3461</v>
      </c>
      <c r="J1578" s="46" t="s">
        <v>382</v>
      </c>
      <c r="K1578" s="47">
        <v>424</v>
      </c>
      <c r="L1578" s="46"/>
      <c r="M1578" s="46"/>
      <c r="N1578" s="48" t="s">
        <v>3463</v>
      </c>
    </row>
    <row r="1579" spans="1:14">
      <c r="A1579" s="46" t="s">
        <v>368</v>
      </c>
      <c r="B1579" s="46"/>
      <c r="C1579" s="46" t="s">
        <v>122</v>
      </c>
      <c r="D1579" s="46" t="s">
        <v>3464</v>
      </c>
      <c r="E1579" s="46" t="s">
        <v>384</v>
      </c>
      <c r="F1579" s="46" t="s">
        <v>380</v>
      </c>
      <c r="G1579" s="46" t="s">
        <v>381</v>
      </c>
      <c r="H1579" s="46" t="s">
        <v>3465</v>
      </c>
      <c r="I1579" s="46" t="s">
        <v>3465</v>
      </c>
      <c r="J1579" s="46" t="s">
        <v>382</v>
      </c>
      <c r="K1579" s="47">
        <v>424</v>
      </c>
      <c r="L1579" s="46"/>
      <c r="M1579" s="46"/>
      <c r="N1579" s="48" t="s">
        <v>3466</v>
      </c>
    </row>
    <row r="1580" spans="1:14">
      <c r="A1580" s="46" t="s">
        <v>368</v>
      </c>
      <c r="B1580" s="46"/>
      <c r="C1580" s="46" t="s">
        <v>122</v>
      </c>
      <c r="D1580" s="46" t="s">
        <v>3464</v>
      </c>
      <c r="E1580" s="46" t="s">
        <v>384</v>
      </c>
      <c r="F1580" s="46" t="s">
        <v>380</v>
      </c>
      <c r="G1580" s="46" t="s">
        <v>381</v>
      </c>
      <c r="H1580" s="46" t="s">
        <v>3465</v>
      </c>
      <c r="I1580" s="46" t="s">
        <v>3465</v>
      </c>
      <c r="J1580" s="46" t="s">
        <v>382</v>
      </c>
      <c r="K1580" s="47">
        <v>424</v>
      </c>
      <c r="L1580" s="46"/>
      <c r="M1580" s="46"/>
      <c r="N1580" s="48" t="s">
        <v>3467</v>
      </c>
    </row>
    <row r="1581" spans="1:14">
      <c r="A1581" s="46" t="s">
        <v>368</v>
      </c>
      <c r="B1581" s="46"/>
      <c r="C1581" s="46" t="s">
        <v>122</v>
      </c>
      <c r="D1581" s="46" t="s">
        <v>3468</v>
      </c>
      <c r="E1581" s="46" t="s">
        <v>384</v>
      </c>
      <c r="F1581" s="46" t="s">
        <v>380</v>
      </c>
      <c r="G1581" s="46" t="s">
        <v>381</v>
      </c>
      <c r="H1581" s="46" t="s">
        <v>3469</v>
      </c>
      <c r="I1581" s="46" t="s">
        <v>3469</v>
      </c>
      <c r="J1581" s="46" t="s">
        <v>382</v>
      </c>
      <c r="K1581" s="47">
        <v>424</v>
      </c>
      <c r="L1581" s="46"/>
      <c r="M1581" s="46"/>
      <c r="N1581" s="48" t="s">
        <v>3470</v>
      </c>
    </row>
    <row r="1582" spans="1:14">
      <c r="A1582" s="46" t="s">
        <v>368</v>
      </c>
      <c r="B1582" s="46"/>
      <c r="C1582" s="46" t="s">
        <v>122</v>
      </c>
      <c r="D1582" s="46" t="s">
        <v>3468</v>
      </c>
      <c r="E1582" s="46" t="s">
        <v>384</v>
      </c>
      <c r="F1582" s="46" t="s">
        <v>380</v>
      </c>
      <c r="G1582" s="46" t="s">
        <v>381</v>
      </c>
      <c r="H1582" s="46" t="s">
        <v>3469</v>
      </c>
      <c r="I1582" s="46" t="s">
        <v>3469</v>
      </c>
      <c r="J1582" s="46" t="s">
        <v>382</v>
      </c>
      <c r="K1582" s="47">
        <v>424</v>
      </c>
      <c r="L1582" s="46"/>
      <c r="M1582" s="46"/>
      <c r="N1582" s="48" t="s">
        <v>3471</v>
      </c>
    </row>
    <row r="1583" spans="1:14">
      <c r="A1583" s="46" t="s">
        <v>368</v>
      </c>
      <c r="B1583" s="46"/>
      <c r="C1583" s="46" t="s">
        <v>122</v>
      </c>
      <c r="D1583" s="46" t="s">
        <v>3472</v>
      </c>
      <c r="E1583" s="46" t="s">
        <v>384</v>
      </c>
      <c r="F1583" s="46" t="s">
        <v>380</v>
      </c>
      <c r="G1583" s="46" t="s">
        <v>381</v>
      </c>
      <c r="H1583" s="46" t="s">
        <v>3473</v>
      </c>
      <c r="I1583" s="46" t="s">
        <v>3473</v>
      </c>
      <c r="J1583" s="46" t="s">
        <v>382</v>
      </c>
      <c r="K1583" s="47">
        <v>424</v>
      </c>
      <c r="L1583" s="46"/>
      <c r="M1583" s="46"/>
      <c r="N1583" s="48" t="s">
        <v>3474</v>
      </c>
    </row>
    <row r="1584" spans="1:14">
      <c r="A1584" s="46" t="s">
        <v>368</v>
      </c>
      <c r="B1584" s="46"/>
      <c r="C1584" s="46" t="s">
        <v>122</v>
      </c>
      <c r="D1584" s="46" t="s">
        <v>3472</v>
      </c>
      <c r="E1584" s="46" t="s">
        <v>384</v>
      </c>
      <c r="F1584" s="46" t="s">
        <v>380</v>
      </c>
      <c r="G1584" s="46" t="s">
        <v>381</v>
      </c>
      <c r="H1584" s="46" t="s">
        <v>3473</v>
      </c>
      <c r="I1584" s="46" t="s">
        <v>3473</v>
      </c>
      <c r="J1584" s="46" t="s">
        <v>382</v>
      </c>
      <c r="K1584" s="47">
        <v>424</v>
      </c>
      <c r="L1584" s="46"/>
      <c r="M1584" s="46"/>
      <c r="N1584" s="48" t="s">
        <v>3475</v>
      </c>
    </row>
    <row r="1585" spans="1:14">
      <c r="A1585" s="46" t="s">
        <v>368</v>
      </c>
      <c r="B1585" s="46"/>
      <c r="C1585" s="46" t="s">
        <v>122</v>
      </c>
      <c r="D1585" s="46" t="s">
        <v>3476</v>
      </c>
      <c r="E1585" s="46" t="s">
        <v>384</v>
      </c>
      <c r="F1585" s="46" t="s">
        <v>380</v>
      </c>
      <c r="G1585" s="46" t="s">
        <v>381</v>
      </c>
      <c r="H1585" s="46" t="s">
        <v>3477</v>
      </c>
      <c r="I1585" s="46" t="s">
        <v>3477</v>
      </c>
      <c r="J1585" s="46" t="s">
        <v>382</v>
      </c>
      <c r="K1585" s="47">
        <v>424</v>
      </c>
      <c r="L1585" s="46"/>
      <c r="M1585" s="46"/>
      <c r="N1585" s="48" t="s">
        <v>3478</v>
      </c>
    </row>
    <row r="1586" spans="1:14">
      <c r="A1586" s="46" t="s">
        <v>368</v>
      </c>
      <c r="B1586" s="46"/>
      <c r="C1586" s="46" t="s">
        <v>122</v>
      </c>
      <c r="D1586" s="46" t="s">
        <v>3476</v>
      </c>
      <c r="E1586" s="46" t="s">
        <v>384</v>
      </c>
      <c r="F1586" s="46" t="s">
        <v>380</v>
      </c>
      <c r="G1586" s="46" t="s">
        <v>381</v>
      </c>
      <c r="H1586" s="46" t="s">
        <v>3477</v>
      </c>
      <c r="I1586" s="46" t="s">
        <v>3477</v>
      </c>
      <c r="J1586" s="46" t="s">
        <v>382</v>
      </c>
      <c r="K1586" s="47">
        <v>424</v>
      </c>
      <c r="L1586" s="46"/>
      <c r="M1586" s="46"/>
      <c r="N1586" s="48" t="s">
        <v>3479</v>
      </c>
    </row>
    <row r="1587" spans="1:14">
      <c r="A1587" s="46" t="s">
        <v>368</v>
      </c>
      <c r="B1587" s="46"/>
      <c r="C1587" s="46" t="s">
        <v>122</v>
      </c>
      <c r="D1587" s="46" t="s">
        <v>3480</v>
      </c>
      <c r="E1587" s="46" t="s">
        <v>384</v>
      </c>
      <c r="F1587" s="46" t="s">
        <v>380</v>
      </c>
      <c r="G1587" s="46" t="s">
        <v>381</v>
      </c>
      <c r="H1587" s="46" t="s">
        <v>3481</v>
      </c>
      <c r="I1587" s="46" t="s">
        <v>3481</v>
      </c>
      <c r="J1587" s="46" t="s">
        <v>382</v>
      </c>
      <c r="K1587" s="47">
        <v>424</v>
      </c>
      <c r="L1587" s="46"/>
      <c r="M1587" s="46"/>
      <c r="N1587" s="48" t="s">
        <v>3482</v>
      </c>
    </row>
    <row r="1588" spans="1:14">
      <c r="A1588" s="46" t="s">
        <v>368</v>
      </c>
      <c r="B1588" s="46"/>
      <c r="C1588" s="46" t="s">
        <v>122</v>
      </c>
      <c r="D1588" s="46" t="s">
        <v>3480</v>
      </c>
      <c r="E1588" s="46" t="s">
        <v>384</v>
      </c>
      <c r="F1588" s="46" t="s">
        <v>380</v>
      </c>
      <c r="G1588" s="46" t="s">
        <v>381</v>
      </c>
      <c r="H1588" s="46" t="s">
        <v>3481</v>
      </c>
      <c r="I1588" s="46" t="s">
        <v>3481</v>
      </c>
      <c r="J1588" s="46" t="s">
        <v>382</v>
      </c>
      <c r="K1588" s="47">
        <v>424</v>
      </c>
      <c r="L1588" s="46"/>
      <c r="M1588" s="46"/>
      <c r="N1588" s="48" t="s">
        <v>3483</v>
      </c>
    </row>
    <row r="1589" spans="1:14">
      <c r="A1589" s="46" t="s">
        <v>368</v>
      </c>
      <c r="B1589" s="46"/>
      <c r="C1589" s="46" t="s">
        <v>122</v>
      </c>
      <c r="D1589" s="46" t="s">
        <v>3484</v>
      </c>
      <c r="E1589" s="46" t="s">
        <v>384</v>
      </c>
      <c r="F1589" s="46" t="s">
        <v>380</v>
      </c>
      <c r="G1589" s="46" t="s">
        <v>381</v>
      </c>
      <c r="H1589" s="46" t="s">
        <v>3485</v>
      </c>
      <c r="I1589" s="46" t="s">
        <v>3485</v>
      </c>
      <c r="J1589" s="46" t="s">
        <v>382</v>
      </c>
      <c r="K1589" s="47">
        <v>424</v>
      </c>
      <c r="L1589" s="46"/>
      <c r="M1589" s="46"/>
      <c r="N1589" s="48" t="s">
        <v>3486</v>
      </c>
    </row>
    <row r="1590" spans="1:14">
      <c r="A1590" s="46" t="s">
        <v>368</v>
      </c>
      <c r="B1590" s="46"/>
      <c r="C1590" s="46" t="s">
        <v>122</v>
      </c>
      <c r="D1590" s="46" t="s">
        <v>3484</v>
      </c>
      <c r="E1590" s="46" t="s">
        <v>384</v>
      </c>
      <c r="F1590" s="46" t="s">
        <v>380</v>
      </c>
      <c r="G1590" s="46" t="s">
        <v>381</v>
      </c>
      <c r="H1590" s="46" t="s">
        <v>3485</v>
      </c>
      <c r="I1590" s="46" t="s">
        <v>3485</v>
      </c>
      <c r="J1590" s="46" t="s">
        <v>382</v>
      </c>
      <c r="K1590" s="47">
        <v>424</v>
      </c>
      <c r="L1590" s="46"/>
      <c r="M1590" s="46"/>
      <c r="N1590" s="48" t="s">
        <v>3487</v>
      </c>
    </row>
    <row r="1591" spans="1:14">
      <c r="A1591" s="46" t="s">
        <v>368</v>
      </c>
      <c r="B1591" s="46"/>
      <c r="C1591" s="46" t="s">
        <v>122</v>
      </c>
      <c r="D1591" s="46" t="s">
        <v>3488</v>
      </c>
      <c r="E1591" s="46" t="s">
        <v>384</v>
      </c>
      <c r="F1591" s="46" t="s">
        <v>380</v>
      </c>
      <c r="G1591" s="46" t="s">
        <v>381</v>
      </c>
      <c r="H1591" s="46" t="s">
        <v>3489</v>
      </c>
      <c r="I1591" s="46" t="s">
        <v>3489</v>
      </c>
      <c r="J1591" s="46" t="s">
        <v>382</v>
      </c>
      <c r="K1591" s="47">
        <v>444</v>
      </c>
      <c r="L1591" s="46"/>
      <c r="M1591" s="46"/>
      <c r="N1591" s="48" t="s">
        <v>3490</v>
      </c>
    </row>
    <row r="1592" spans="1:14">
      <c r="A1592" s="46" t="s">
        <v>368</v>
      </c>
      <c r="B1592" s="46"/>
      <c r="C1592" s="46" t="s">
        <v>122</v>
      </c>
      <c r="D1592" s="46" t="s">
        <v>3488</v>
      </c>
      <c r="E1592" s="46" t="s">
        <v>384</v>
      </c>
      <c r="F1592" s="46" t="s">
        <v>380</v>
      </c>
      <c r="G1592" s="46" t="s">
        <v>381</v>
      </c>
      <c r="H1592" s="46" t="s">
        <v>3489</v>
      </c>
      <c r="I1592" s="46" t="s">
        <v>3489</v>
      </c>
      <c r="J1592" s="46" t="s">
        <v>382</v>
      </c>
      <c r="K1592" s="47">
        <v>444</v>
      </c>
      <c r="L1592" s="46"/>
      <c r="M1592" s="46"/>
      <c r="N1592" s="48" t="s">
        <v>3491</v>
      </c>
    </row>
    <row r="1593" spans="1:14">
      <c r="A1593" s="46" t="s">
        <v>368</v>
      </c>
      <c r="B1593" s="46"/>
      <c r="C1593" s="46" t="s">
        <v>122</v>
      </c>
      <c r="D1593" s="46" t="s">
        <v>3492</v>
      </c>
      <c r="E1593" s="46" t="s">
        <v>384</v>
      </c>
      <c r="F1593" s="46" t="s">
        <v>380</v>
      </c>
      <c r="G1593" s="46" t="s">
        <v>381</v>
      </c>
      <c r="H1593" s="46" t="s">
        <v>3493</v>
      </c>
      <c r="I1593" s="46" t="s">
        <v>3493</v>
      </c>
      <c r="J1593" s="46" t="s">
        <v>382</v>
      </c>
      <c r="K1593" s="47">
        <v>444</v>
      </c>
      <c r="L1593" s="46"/>
      <c r="M1593" s="46"/>
      <c r="N1593" s="48" t="s">
        <v>3494</v>
      </c>
    </row>
    <row r="1594" spans="1:14">
      <c r="A1594" s="46" t="s">
        <v>368</v>
      </c>
      <c r="B1594" s="46"/>
      <c r="C1594" s="46" t="s">
        <v>122</v>
      </c>
      <c r="D1594" s="46" t="s">
        <v>3492</v>
      </c>
      <c r="E1594" s="46" t="s">
        <v>384</v>
      </c>
      <c r="F1594" s="46" t="s">
        <v>380</v>
      </c>
      <c r="G1594" s="46" t="s">
        <v>381</v>
      </c>
      <c r="H1594" s="46" t="s">
        <v>3493</v>
      </c>
      <c r="I1594" s="46" t="s">
        <v>3493</v>
      </c>
      <c r="J1594" s="46" t="s">
        <v>382</v>
      </c>
      <c r="K1594" s="47">
        <v>444</v>
      </c>
      <c r="L1594" s="46"/>
      <c r="M1594" s="46"/>
      <c r="N1594" s="48" t="s">
        <v>3495</v>
      </c>
    </row>
    <row r="1595" spans="1:14">
      <c r="A1595" s="46" t="s">
        <v>368</v>
      </c>
      <c r="B1595" s="46"/>
      <c r="C1595" s="46" t="s">
        <v>122</v>
      </c>
      <c r="D1595" s="46" t="s">
        <v>3496</v>
      </c>
      <c r="E1595" s="46" t="s">
        <v>384</v>
      </c>
      <c r="F1595" s="46" t="s">
        <v>380</v>
      </c>
      <c r="G1595" s="46" t="s">
        <v>381</v>
      </c>
      <c r="H1595" s="46" t="s">
        <v>3497</v>
      </c>
      <c r="I1595" s="46" t="s">
        <v>3497</v>
      </c>
      <c r="J1595" s="46" t="s">
        <v>382</v>
      </c>
      <c r="K1595" s="47">
        <v>444</v>
      </c>
      <c r="L1595" s="46"/>
      <c r="M1595" s="46"/>
      <c r="N1595" s="48" t="s">
        <v>3498</v>
      </c>
    </row>
    <row r="1596" spans="1:14">
      <c r="A1596" s="46" t="s">
        <v>368</v>
      </c>
      <c r="B1596" s="46"/>
      <c r="C1596" s="46" t="s">
        <v>122</v>
      </c>
      <c r="D1596" s="46" t="s">
        <v>3496</v>
      </c>
      <c r="E1596" s="46" t="s">
        <v>384</v>
      </c>
      <c r="F1596" s="46" t="s">
        <v>380</v>
      </c>
      <c r="G1596" s="46" t="s">
        <v>381</v>
      </c>
      <c r="H1596" s="46" t="s">
        <v>3497</v>
      </c>
      <c r="I1596" s="46" t="s">
        <v>3497</v>
      </c>
      <c r="J1596" s="46" t="s">
        <v>382</v>
      </c>
      <c r="K1596" s="47">
        <v>444</v>
      </c>
      <c r="L1596" s="46"/>
      <c r="M1596" s="46"/>
      <c r="N1596" s="48" t="s">
        <v>3499</v>
      </c>
    </row>
    <row r="1597" spans="1:14">
      <c r="A1597" s="46" t="s">
        <v>368</v>
      </c>
      <c r="B1597" s="46"/>
      <c r="C1597" s="46" t="s">
        <v>122</v>
      </c>
      <c r="D1597" s="46" t="s">
        <v>3500</v>
      </c>
      <c r="E1597" s="46" t="s">
        <v>384</v>
      </c>
      <c r="F1597" s="46" t="s">
        <v>380</v>
      </c>
      <c r="G1597" s="46" t="s">
        <v>381</v>
      </c>
      <c r="H1597" s="46" t="s">
        <v>3501</v>
      </c>
      <c r="I1597" s="46" t="s">
        <v>3501</v>
      </c>
      <c r="J1597" s="46" t="s">
        <v>382</v>
      </c>
      <c r="K1597" s="47">
        <v>444</v>
      </c>
      <c r="L1597" s="46"/>
      <c r="M1597" s="46"/>
      <c r="N1597" s="48" t="s">
        <v>3502</v>
      </c>
    </row>
    <row r="1598" spans="1:14">
      <c r="A1598" s="46" t="s">
        <v>368</v>
      </c>
      <c r="B1598" s="46"/>
      <c r="C1598" s="46" t="s">
        <v>122</v>
      </c>
      <c r="D1598" s="46" t="s">
        <v>3500</v>
      </c>
      <c r="E1598" s="46" t="s">
        <v>384</v>
      </c>
      <c r="F1598" s="46" t="s">
        <v>380</v>
      </c>
      <c r="G1598" s="46" t="s">
        <v>381</v>
      </c>
      <c r="H1598" s="46" t="s">
        <v>3501</v>
      </c>
      <c r="I1598" s="46" t="s">
        <v>3501</v>
      </c>
      <c r="J1598" s="46" t="s">
        <v>382</v>
      </c>
      <c r="K1598" s="47">
        <v>444</v>
      </c>
      <c r="L1598" s="46"/>
      <c r="M1598" s="46"/>
      <c r="N1598" s="48" t="s">
        <v>3503</v>
      </c>
    </row>
    <row r="1599" spans="1:14">
      <c r="A1599" s="46" t="s">
        <v>368</v>
      </c>
      <c r="B1599" s="46"/>
      <c r="C1599" s="46" t="s">
        <v>122</v>
      </c>
      <c r="D1599" s="46" t="s">
        <v>3504</v>
      </c>
      <c r="E1599" s="46" t="s">
        <v>384</v>
      </c>
      <c r="F1599" s="46" t="s">
        <v>380</v>
      </c>
      <c r="G1599" s="46" t="s">
        <v>381</v>
      </c>
      <c r="H1599" s="46" t="s">
        <v>3505</v>
      </c>
      <c r="I1599" s="46" t="s">
        <v>3505</v>
      </c>
      <c r="J1599" s="46" t="s">
        <v>382</v>
      </c>
      <c r="K1599" s="47">
        <v>444</v>
      </c>
      <c r="L1599" s="46"/>
      <c r="M1599" s="46"/>
      <c r="N1599" s="48" t="s">
        <v>3506</v>
      </c>
    </row>
    <row r="1600" spans="1:14">
      <c r="A1600" s="46" t="s">
        <v>368</v>
      </c>
      <c r="B1600" s="46"/>
      <c r="C1600" s="46" t="s">
        <v>122</v>
      </c>
      <c r="D1600" s="46" t="s">
        <v>3504</v>
      </c>
      <c r="E1600" s="46" t="s">
        <v>384</v>
      </c>
      <c r="F1600" s="46" t="s">
        <v>380</v>
      </c>
      <c r="G1600" s="46" t="s">
        <v>381</v>
      </c>
      <c r="H1600" s="46" t="s">
        <v>3505</v>
      </c>
      <c r="I1600" s="46" t="s">
        <v>3505</v>
      </c>
      <c r="J1600" s="46" t="s">
        <v>382</v>
      </c>
      <c r="K1600" s="47">
        <v>444</v>
      </c>
      <c r="L1600" s="46"/>
      <c r="M1600" s="46"/>
      <c r="N1600" s="48" t="s">
        <v>3507</v>
      </c>
    </row>
    <row r="1601" spans="1:14">
      <c r="A1601" s="46" t="s">
        <v>368</v>
      </c>
      <c r="B1601" s="46"/>
      <c r="C1601" s="46" t="s">
        <v>122</v>
      </c>
      <c r="D1601" s="46" t="s">
        <v>3508</v>
      </c>
      <c r="E1601" s="46" t="s">
        <v>384</v>
      </c>
      <c r="F1601" s="46" t="s">
        <v>380</v>
      </c>
      <c r="G1601" s="46" t="s">
        <v>381</v>
      </c>
      <c r="H1601" s="46" t="s">
        <v>3509</v>
      </c>
      <c r="I1601" s="46" t="s">
        <v>3509</v>
      </c>
      <c r="J1601" s="46" t="s">
        <v>382</v>
      </c>
      <c r="K1601" s="47">
        <v>444</v>
      </c>
      <c r="L1601" s="46"/>
      <c r="M1601" s="46"/>
      <c r="N1601" s="48" t="s">
        <v>3510</v>
      </c>
    </row>
    <row r="1602" spans="1:14">
      <c r="A1602" s="46" t="s">
        <v>368</v>
      </c>
      <c r="B1602" s="46"/>
      <c r="C1602" s="46" t="s">
        <v>122</v>
      </c>
      <c r="D1602" s="46" t="s">
        <v>3508</v>
      </c>
      <c r="E1602" s="46" t="s">
        <v>384</v>
      </c>
      <c r="F1602" s="46" t="s">
        <v>380</v>
      </c>
      <c r="G1602" s="46" t="s">
        <v>381</v>
      </c>
      <c r="H1602" s="46" t="s">
        <v>3509</v>
      </c>
      <c r="I1602" s="46" t="s">
        <v>3509</v>
      </c>
      <c r="J1602" s="46" t="s">
        <v>382</v>
      </c>
      <c r="K1602" s="47">
        <v>444</v>
      </c>
      <c r="L1602" s="46"/>
      <c r="M1602" s="46"/>
      <c r="N1602" s="48" t="s">
        <v>3511</v>
      </c>
    </row>
    <row r="1603" spans="1:14">
      <c r="A1603" s="46" t="s">
        <v>368</v>
      </c>
      <c r="B1603" s="46"/>
      <c r="C1603" s="46" t="s">
        <v>122</v>
      </c>
      <c r="D1603" s="46" t="s">
        <v>3512</v>
      </c>
      <c r="E1603" s="46" t="s">
        <v>384</v>
      </c>
      <c r="F1603" s="46" t="s">
        <v>380</v>
      </c>
      <c r="G1603" s="46" t="s">
        <v>381</v>
      </c>
      <c r="H1603" s="46" t="s">
        <v>3513</v>
      </c>
      <c r="I1603" s="46" t="s">
        <v>3513</v>
      </c>
      <c r="J1603" s="46" t="s">
        <v>382</v>
      </c>
      <c r="K1603" s="47">
        <v>445</v>
      </c>
      <c r="L1603" s="46"/>
      <c r="M1603" s="46"/>
      <c r="N1603" s="48" t="s">
        <v>3514</v>
      </c>
    </row>
    <row r="1604" spans="1:14">
      <c r="A1604" s="46" t="s">
        <v>368</v>
      </c>
      <c r="B1604" s="46"/>
      <c r="C1604" s="46" t="s">
        <v>122</v>
      </c>
      <c r="D1604" s="46" t="s">
        <v>3512</v>
      </c>
      <c r="E1604" s="46" t="s">
        <v>384</v>
      </c>
      <c r="F1604" s="46" t="s">
        <v>380</v>
      </c>
      <c r="G1604" s="46" t="s">
        <v>381</v>
      </c>
      <c r="H1604" s="46" t="s">
        <v>3513</v>
      </c>
      <c r="I1604" s="46" t="s">
        <v>3513</v>
      </c>
      <c r="J1604" s="46" t="s">
        <v>382</v>
      </c>
      <c r="K1604" s="47">
        <v>445</v>
      </c>
      <c r="L1604" s="46"/>
      <c r="M1604" s="46"/>
      <c r="N1604" s="48" t="s">
        <v>3515</v>
      </c>
    </row>
    <row r="1605" spans="1:14">
      <c r="A1605" s="46" t="s">
        <v>368</v>
      </c>
      <c r="B1605" s="46"/>
      <c r="C1605" s="46" t="s">
        <v>122</v>
      </c>
      <c r="D1605" s="46" t="s">
        <v>3516</v>
      </c>
      <c r="E1605" s="46" t="s">
        <v>384</v>
      </c>
      <c r="F1605" s="46" t="s">
        <v>380</v>
      </c>
      <c r="G1605" s="46" t="s">
        <v>381</v>
      </c>
      <c r="H1605" s="46" t="s">
        <v>3517</v>
      </c>
      <c r="I1605" s="46" t="s">
        <v>3517</v>
      </c>
      <c r="J1605" s="46" t="s">
        <v>382</v>
      </c>
      <c r="K1605" s="47">
        <v>445</v>
      </c>
      <c r="L1605" s="46"/>
      <c r="M1605" s="46"/>
      <c r="N1605" s="48" t="s">
        <v>3518</v>
      </c>
    </row>
    <row r="1606" spans="1:14">
      <c r="A1606" s="46" t="s">
        <v>368</v>
      </c>
      <c r="B1606" s="46"/>
      <c r="C1606" s="46" t="s">
        <v>122</v>
      </c>
      <c r="D1606" s="46" t="s">
        <v>3516</v>
      </c>
      <c r="E1606" s="46" t="s">
        <v>384</v>
      </c>
      <c r="F1606" s="46" t="s">
        <v>380</v>
      </c>
      <c r="G1606" s="46" t="s">
        <v>381</v>
      </c>
      <c r="H1606" s="46" t="s">
        <v>3517</v>
      </c>
      <c r="I1606" s="46" t="s">
        <v>3517</v>
      </c>
      <c r="J1606" s="46" t="s">
        <v>382</v>
      </c>
      <c r="K1606" s="47">
        <v>445</v>
      </c>
      <c r="L1606" s="46"/>
      <c r="M1606" s="46"/>
      <c r="N1606" s="48" t="s">
        <v>3519</v>
      </c>
    </row>
    <row r="1607" spans="1:14">
      <c r="A1607" s="46" t="s">
        <v>368</v>
      </c>
      <c r="B1607" s="46"/>
      <c r="C1607" s="46" t="s">
        <v>122</v>
      </c>
      <c r="D1607" s="46" t="s">
        <v>3520</v>
      </c>
      <c r="E1607" s="46" t="s">
        <v>384</v>
      </c>
      <c r="F1607" s="46" t="s">
        <v>380</v>
      </c>
      <c r="G1607" s="46" t="s">
        <v>381</v>
      </c>
      <c r="H1607" s="46" t="s">
        <v>3521</v>
      </c>
      <c r="I1607" s="46" t="s">
        <v>3521</v>
      </c>
      <c r="J1607" s="46" t="s">
        <v>382</v>
      </c>
      <c r="K1607" s="47">
        <v>445</v>
      </c>
      <c r="L1607" s="46"/>
      <c r="M1607" s="46"/>
      <c r="N1607" s="48" t="s">
        <v>3522</v>
      </c>
    </row>
    <row r="1608" spans="1:14">
      <c r="A1608" s="46" t="s">
        <v>368</v>
      </c>
      <c r="B1608" s="46"/>
      <c r="C1608" s="46" t="s">
        <v>122</v>
      </c>
      <c r="D1608" s="46" t="s">
        <v>3520</v>
      </c>
      <c r="E1608" s="46" t="s">
        <v>384</v>
      </c>
      <c r="F1608" s="46" t="s">
        <v>380</v>
      </c>
      <c r="G1608" s="46" t="s">
        <v>381</v>
      </c>
      <c r="H1608" s="46" t="s">
        <v>3521</v>
      </c>
      <c r="I1608" s="46" t="s">
        <v>3521</v>
      </c>
      <c r="J1608" s="46" t="s">
        <v>382</v>
      </c>
      <c r="K1608" s="47">
        <v>445</v>
      </c>
      <c r="L1608" s="46"/>
      <c r="M1608" s="46"/>
      <c r="N1608" s="48" t="s">
        <v>3523</v>
      </c>
    </row>
    <row r="1609" spans="1:14">
      <c r="A1609" s="46" t="s">
        <v>368</v>
      </c>
      <c r="B1609" s="46"/>
      <c r="C1609" s="46" t="s">
        <v>122</v>
      </c>
      <c r="D1609" s="46" t="s">
        <v>3524</v>
      </c>
      <c r="E1609" s="46" t="s">
        <v>384</v>
      </c>
      <c r="F1609" s="46" t="s">
        <v>380</v>
      </c>
      <c r="G1609" s="46" t="s">
        <v>381</v>
      </c>
      <c r="H1609" s="46" t="s">
        <v>3525</v>
      </c>
      <c r="I1609" s="46" t="s">
        <v>3525</v>
      </c>
      <c r="J1609" s="46" t="s">
        <v>382</v>
      </c>
      <c r="K1609" s="47">
        <v>424</v>
      </c>
      <c r="L1609" s="46"/>
      <c r="M1609" s="46"/>
      <c r="N1609" s="48" t="s">
        <v>3526</v>
      </c>
    </row>
    <row r="1610" spans="1:14">
      <c r="A1610" s="46" t="s">
        <v>368</v>
      </c>
      <c r="B1610" s="46"/>
      <c r="C1610" s="46" t="s">
        <v>122</v>
      </c>
      <c r="D1610" s="46" t="s">
        <v>3524</v>
      </c>
      <c r="E1610" s="46" t="s">
        <v>384</v>
      </c>
      <c r="F1610" s="46" t="s">
        <v>380</v>
      </c>
      <c r="G1610" s="46" t="s">
        <v>381</v>
      </c>
      <c r="H1610" s="46" t="s">
        <v>3525</v>
      </c>
      <c r="I1610" s="46" t="s">
        <v>3525</v>
      </c>
      <c r="J1610" s="46" t="s">
        <v>382</v>
      </c>
      <c r="K1610" s="47">
        <v>424</v>
      </c>
      <c r="L1610" s="46"/>
      <c r="M1610" s="46"/>
      <c r="N1610" s="48" t="s">
        <v>3527</v>
      </c>
    </row>
    <row r="1611" spans="1:14">
      <c r="A1611" s="46" t="s">
        <v>368</v>
      </c>
      <c r="B1611" s="46"/>
      <c r="C1611" s="46" t="s">
        <v>122</v>
      </c>
      <c r="D1611" s="46" t="s">
        <v>3528</v>
      </c>
      <c r="E1611" s="46" t="s">
        <v>384</v>
      </c>
      <c r="F1611" s="46" t="s">
        <v>380</v>
      </c>
      <c r="G1611" s="46" t="s">
        <v>381</v>
      </c>
      <c r="H1611" s="46" t="s">
        <v>3529</v>
      </c>
      <c r="I1611" s="46" t="s">
        <v>3529</v>
      </c>
      <c r="J1611" s="46" t="s">
        <v>382</v>
      </c>
      <c r="K1611" s="47">
        <v>424</v>
      </c>
      <c r="L1611" s="46"/>
      <c r="M1611" s="46"/>
      <c r="N1611" s="48" t="s">
        <v>3530</v>
      </c>
    </row>
    <row r="1612" spans="1:14">
      <c r="A1612" s="46" t="s">
        <v>368</v>
      </c>
      <c r="B1612" s="46"/>
      <c r="C1612" s="46" t="s">
        <v>122</v>
      </c>
      <c r="D1612" s="46" t="s">
        <v>3528</v>
      </c>
      <c r="E1612" s="46" t="s">
        <v>384</v>
      </c>
      <c r="F1612" s="46" t="s">
        <v>380</v>
      </c>
      <c r="G1612" s="46" t="s">
        <v>381</v>
      </c>
      <c r="H1612" s="46" t="s">
        <v>3529</v>
      </c>
      <c r="I1612" s="46" t="s">
        <v>3529</v>
      </c>
      <c r="J1612" s="46" t="s">
        <v>382</v>
      </c>
      <c r="K1612" s="47">
        <v>424</v>
      </c>
      <c r="L1612" s="46"/>
      <c r="M1612" s="46"/>
      <c r="N1612" s="48" t="s">
        <v>3531</v>
      </c>
    </row>
    <row r="1613" spans="1:14">
      <c r="A1613" s="46" t="s">
        <v>368</v>
      </c>
      <c r="B1613" s="46"/>
      <c r="C1613" s="46" t="s">
        <v>122</v>
      </c>
      <c r="D1613" s="46" t="s">
        <v>3532</v>
      </c>
      <c r="E1613" s="46" t="s">
        <v>384</v>
      </c>
      <c r="F1613" s="46" t="s">
        <v>380</v>
      </c>
      <c r="G1613" s="46" t="s">
        <v>381</v>
      </c>
      <c r="H1613" s="46" t="s">
        <v>3533</v>
      </c>
      <c r="I1613" s="46" t="s">
        <v>3533</v>
      </c>
      <c r="J1613" s="46" t="s">
        <v>382</v>
      </c>
      <c r="K1613" s="47">
        <v>424</v>
      </c>
      <c r="L1613" s="46"/>
      <c r="M1613" s="46"/>
      <c r="N1613" s="48" t="s">
        <v>3534</v>
      </c>
    </row>
    <row r="1614" spans="1:14">
      <c r="A1614" s="46" t="s">
        <v>368</v>
      </c>
      <c r="B1614" s="46"/>
      <c r="C1614" s="46" t="s">
        <v>122</v>
      </c>
      <c r="D1614" s="46" t="s">
        <v>3532</v>
      </c>
      <c r="E1614" s="46" t="s">
        <v>384</v>
      </c>
      <c r="F1614" s="46" t="s">
        <v>380</v>
      </c>
      <c r="G1614" s="46" t="s">
        <v>381</v>
      </c>
      <c r="H1614" s="46" t="s">
        <v>3533</v>
      </c>
      <c r="I1614" s="46" t="s">
        <v>3533</v>
      </c>
      <c r="J1614" s="46" t="s">
        <v>382</v>
      </c>
      <c r="K1614" s="47">
        <v>424</v>
      </c>
      <c r="L1614" s="46"/>
      <c r="M1614" s="46"/>
      <c r="N1614" s="48" t="s">
        <v>3535</v>
      </c>
    </row>
    <row r="1615" spans="1:14">
      <c r="A1615" s="46" t="s">
        <v>368</v>
      </c>
      <c r="B1615" s="46"/>
      <c r="C1615" s="46" t="s">
        <v>122</v>
      </c>
      <c r="D1615" s="46" t="s">
        <v>3536</v>
      </c>
      <c r="E1615" s="46" t="s">
        <v>384</v>
      </c>
      <c r="F1615" s="46" t="s">
        <v>380</v>
      </c>
      <c r="G1615" s="46" t="s">
        <v>381</v>
      </c>
      <c r="H1615" s="46" t="s">
        <v>3537</v>
      </c>
      <c r="I1615" s="46" t="s">
        <v>3537</v>
      </c>
      <c r="J1615" s="46" t="s">
        <v>382</v>
      </c>
      <c r="K1615" s="47">
        <v>424</v>
      </c>
      <c r="L1615" s="46"/>
      <c r="M1615" s="46"/>
      <c r="N1615" s="48" t="s">
        <v>3538</v>
      </c>
    </row>
    <row r="1616" spans="1:14">
      <c r="A1616" s="46" t="s">
        <v>368</v>
      </c>
      <c r="B1616" s="46"/>
      <c r="C1616" s="46" t="s">
        <v>122</v>
      </c>
      <c r="D1616" s="46" t="s">
        <v>3536</v>
      </c>
      <c r="E1616" s="46" t="s">
        <v>384</v>
      </c>
      <c r="F1616" s="46" t="s">
        <v>380</v>
      </c>
      <c r="G1616" s="46" t="s">
        <v>381</v>
      </c>
      <c r="H1616" s="46" t="s">
        <v>3537</v>
      </c>
      <c r="I1616" s="46" t="s">
        <v>3537</v>
      </c>
      <c r="J1616" s="46" t="s">
        <v>382</v>
      </c>
      <c r="K1616" s="47">
        <v>424</v>
      </c>
      <c r="L1616" s="46"/>
      <c r="M1616" s="46"/>
      <c r="N1616" s="48" t="s">
        <v>3539</v>
      </c>
    </row>
    <row r="1617" spans="1:14">
      <c r="A1617" s="46" t="s">
        <v>368</v>
      </c>
      <c r="B1617" s="46"/>
      <c r="C1617" s="46" t="s">
        <v>122</v>
      </c>
      <c r="D1617" s="46" t="s">
        <v>3540</v>
      </c>
      <c r="E1617" s="46" t="s">
        <v>384</v>
      </c>
      <c r="F1617" s="46" t="s">
        <v>380</v>
      </c>
      <c r="G1617" s="46" t="s">
        <v>381</v>
      </c>
      <c r="H1617" s="46" t="s">
        <v>3541</v>
      </c>
      <c r="I1617" s="46" t="s">
        <v>3541</v>
      </c>
      <c r="J1617" s="46" t="s">
        <v>382</v>
      </c>
      <c r="K1617" s="47">
        <v>49</v>
      </c>
      <c r="L1617" s="46"/>
      <c r="M1617" s="46"/>
      <c r="N1617" s="48" t="s">
        <v>3542</v>
      </c>
    </row>
    <row r="1618" spans="1:14">
      <c r="A1618" s="46" t="s">
        <v>368</v>
      </c>
      <c r="B1618" s="46"/>
      <c r="C1618" s="46" t="s">
        <v>122</v>
      </c>
      <c r="D1618" s="46" t="s">
        <v>3540</v>
      </c>
      <c r="E1618" s="46" t="s">
        <v>384</v>
      </c>
      <c r="F1618" s="46" t="s">
        <v>380</v>
      </c>
      <c r="G1618" s="46" t="s">
        <v>381</v>
      </c>
      <c r="H1618" s="46" t="s">
        <v>3541</v>
      </c>
      <c r="I1618" s="46" t="s">
        <v>3541</v>
      </c>
      <c r="J1618" s="46" t="s">
        <v>382</v>
      </c>
      <c r="K1618" s="47">
        <v>49</v>
      </c>
      <c r="L1618" s="46"/>
      <c r="M1618" s="46"/>
      <c r="N1618" s="48" t="s">
        <v>3543</v>
      </c>
    </row>
    <row r="1619" spans="1:14">
      <c r="A1619" s="46" t="s">
        <v>368</v>
      </c>
      <c r="B1619" s="46"/>
      <c r="C1619" s="46" t="s">
        <v>122</v>
      </c>
      <c r="D1619" s="46" t="s">
        <v>3544</v>
      </c>
      <c r="E1619" s="46" t="s">
        <v>384</v>
      </c>
      <c r="F1619" s="46" t="s">
        <v>380</v>
      </c>
      <c r="G1619" s="46" t="s">
        <v>381</v>
      </c>
      <c r="H1619" s="46" t="s">
        <v>3545</v>
      </c>
      <c r="I1619" s="46" t="s">
        <v>3545</v>
      </c>
      <c r="J1619" s="46" t="s">
        <v>382</v>
      </c>
      <c r="K1619" s="47">
        <v>424</v>
      </c>
      <c r="L1619" s="46"/>
      <c r="M1619" s="46"/>
      <c r="N1619" s="48" t="s">
        <v>3546</v>
      </c>
    </row>
    <row r="1620" spans="1:14">
      <c r="A1620" s="46" t="s">
        <v>368</v>
      </c>
      <c r="B1620" s="46"/>
      <c r="C1620" s="46" t="s">
        <v>122</v>
      </c>
      <c r="D1620" s="46" t="s">
        <v>3544</v>
      </c>
      <c r="E1620" s="46" t="s">
        <v>384</v>
      </c>
      <c r="F1620" s="46" t="s">
        <v>380</v>
      </c>
      <c r="G1620" s="46" t="s">
        <v>381</v>
      </c>
      <c r="H1620" s="46" t="s">
        <v>3545</v>
      </c>
      <c r="I1620" s="46" t="s">
        <v>3545</v>
      </c>
      <c r="J1620" s="46" t="s">
        <v>382</v>
      </c>
      <c r="K1620" s="47">
        <v>424</v>
      </c>
      <c r="L1620" s="46"/>
      <c r="M1620" s="46"/>
      <c r="N1620" s="48" t="s">
        <v>3547</v>
      </c>
    </row>
    <row r="1621" spans="1:14">
      <c r="A1621" s="46" t="s">
        <v>368</v>
      </c>
      <c r="B1621" s="46"/>
      <c r="C1621" s="46" t="s">
        <v>122</v>
      </c>
      <c r="D1621" s="46" t="s">
        <v>3548</v>
      </c>
      <c r="E1621" s="46" t="s">
        <v>384</v>
      </c>
      <c r="F1621" s="46" t="s">
        <v>380</v>
      </c>
      <c r="G1621" s="46" t="s">
        <v>381</v>
      </c>
      <c r="H1621" s="46" t="s">
        <v>3549</v>
      </c>
      <c r="I1621" s="46" t="s">
        <v>3549</v>
      </c>
      <c r="J1621" s="46" t="s">
        <v>382</v>
      </c>
      <c r="K1621" s="47">
        <v>424</v>
      </c>
      <c r="L1621" s="46"/>
      <c r="M1621" s="46"/>
      <c r="N1621" s="48" t="s">
        <v>3550</v>
      </c>
    </row>
    <row r="1622" spans="1:14">
      <c r="A1622" s="46" t="s">
        <v>368</v>
      </c>
      <c r="B1622" s="46"/>
      <c r="C1622" s="46" t="s">
        <v>122</v>
      </c>
      <c r="D1622" s="46" t="s">
        <v>3548</v>
      </c>
      <c r="E1622" s="46" t="s">
        <v>384</v>
      </c>
      <c r="F1622" s="46" t="s">
        <v>380</v>
      </c>
      <c r="G1622" s="46" t="s">
        <v>381</v>
      </c>
      <c r="H1622" s="46" t="s">
        <v>3549</v>
      </c>
      <c r="I1622" s="46" t="s">
        <v>3549</v>
      </c>
      <c r="J1622" s="46" t="s">
        <v>382</v>
      </c>
      <c r="K1622" s="47">
        <v>424</v>
      </c>
      <c r="L1622" s="46"/>
      <c r="M1622" s="46"/>
      <c r="N1622" s="48" t="s">
        <v>3551</v>
      </c>
    </row>
    <row r="1623" spans="1:14">
      <c r="A1623" s="46" t="s">
        <v>368</v>
      </c>
      <c r="B1623" s="46"/>
      <c r="C1623" s="46" t="s">
        <v>122</v>
      </c>
      <c r="D1623" s="46" t="s">
        <v>3552</v>
      </c>
      <c r="E1623" s="46" t="s">
        <v>384</v>
      </c>
      <c r="F1623" s="46" t="s">
        <v>380</v>
      </c>
      <c r="G1623" s="46" t="s">
        <v>381</v>
      </c>
      <c r="H1623" s="46" t="s">
        <v>3553</v>
      </c>
      <c r="I1623" s="46" t="s">
        <v>3553</v>
      </c>
      <c r="J1623" s="46" t="s">
        <v>382</v>
      </c>
      <c r="K1623" s="47">
        <v>424</v>
      </c>
      <c r="L1623" s="46"/>
      <c r="M1623" s="46"/>
      <c r="N1623" s="48" t="s">
        <v>3554</v>
      </c>
    </row>
    <row r="1624" spans="1:14">
      <c r="A1624" s="46" t="s">
        <v>368</v>
      </c>
      <c r="B1624" s="46"/>
      <c r="C1624" s="46" t="s">
        <v>122</v>
      </c>
      <c r="D1624" s="46" t="s">
        <v>3552</v>
      </c>
      <c r="E1624" s="46" t="s">
        <v>384</v>
      </c>
      <c r="F1624" s="46" t="s">
        <v>380</v>
      </c>
      <c r="G1624" s="46" t="s">
        <v>381</v>
      </c>
      <c r="H1624" s="46" t="s">
        <v>3553</v>
      </c>
      <c r="I1624" s="46" t="s">
        <v>3553</v>
      </c>
      <c r="J1624" s="46" t="s">
        <v>382</v>
      </c>
      <c r="K1624" s="47">
        <v>424</v>
      </c>
      <c r="L1624" s="46"/>
      <c r="M1624" s="46"/>
      <c r="N1624" s="48" t="s">
        <v>3555</v>
      </c>
    </row>
    <row r="1625" spans="1:14">
      <c r="A1625" s="46" t="s">
        <v>368</v>
      </c>
      <c r="B1625" s="46"/>
      <c r="C1625" s="46" t="s">
        <v>122</v>
      </c>
      <c r="D1625" s="46" t="s">
        <v>3556</v>
      </c>
      <c r="E1625" s="46" t="s">
        <v>384</v>
      </c>
      <c r="F1625" s="46" t="s">
        <v>380</v>
      </c>
      <c r="G1625" s="46" t="s">
        <v>381</v>
      </c>
      <c r="H1625" s="46" t="s">
        <v>3557</v>
      </c>
      <c r="I1625" s="46" t="s">
        <v>3557</v>
      </c>
      <c r="J1625" s="46" t="s">
        <v>382</v>
      </c>
      <c r="K1625" s="47">
        <v>424</v>
      </c>
      <c r="L1625" s="46"/>
      <c r="M1625" s="46"/>
      <c r="N1625" s="48" t="s">
        <v>3558</v>
      </c>
    </row>
    <row r="1626" spans="1:14">
      <c r="A1626" s="46" t="s">
        <v>368</v>
      </c>
      <c r="B1626" s="46"/>
      <c r="C1626" s="46" t="s">
        <v>122</v>
      </c>
      <c r="D1626" s="46" t="s">
        <v>3556</v>
      </c>
      <c r="E1626" s="46" t="s">
        <v>384</v>
      </c>
      <c r="F1626" s="46" t="s">
        <v>380</v>
      </c>
      <c r="G1626" s="46" t="s">
        <v>381</v>
      </c>
      <c r="H1626" s="46" t="s">
        <v>3557</v>
      </c>
      <c r="I1626" s="46" t="s">
        <v>3557</v>
      </c>
      <c r="J1626" s="46" t="s">
        <v>382</v>
      </c>
      <c r="K1626" s="47">
        <v>424</v>
      </c>
      <c r="L1626" s="46"/>
      <c r="M1626" s="46"/>
      <c r="N1626" s="48" t="s">
        <v>3559</v>
      </c>
    </row>
    <row r="1627" spans="1:14">
      <c r="A1627" s="46" t="s">
        <v>368</v>
      </c>
      <c r="B1627" s="46"/>
      <c r="C1627" s="46" t="s">
        <v>122</v>
      </c>
      <c r="D1627" s="46" t="s">
        <v>3560</v>
      </c>
      <c r="E1627" s="46" t="s">
        <v>384</v>
      </c>
      <c r="F1627" s="46" t="s">
        <v>380</v>
      </c>
      <c r="G1627" s="46" t="s">
        <v>381</v>
      </c>
      <c r="H1627" s="46" t="s">
        <v>3561</v>
      </c>
      <c r="I1627" s="46" t="s">
        <v>3561</v>
      </c>
      <c r="J1627" s="46" t="s">
        <v>382</v>
      </c>
      <c r="K1627" s="47">
        <v>424</v>
      </c>
      <c r="L1627" s="46"/>
      <c r="M1627" s="46"/>
      <c r="N1627" s="48" t="s">
        <v>3562</v>
      </c>
    </row>
    <row r="1628" spans="1:14">
      <c r="A1628" s="46" t="s">
        <v>368</v>
      </c>
      <c r="B1628" s="46"/>
      <c r="C1628" s="46" t="s">
        <v>122</v>
      </c>
      <c r="D1628" s="46" t="s">
        <v>3560</v>
      </c>
      <c r="E1628" s="46" t="s">
        <v>384</v>
      </c>
      <c r="F1628" s="46" t="s">
        <v>380</v>
      </c>
      <c r="G1628" s="46" t="s">
        <v>381</v>
      </c>
      <c r="H1628" s="46" t="s">
        <v>3561</v>
      </c>
      <c r="I1628" s="46" t="s">
        <v>3561</v>
      </c>
      <c r="J1628" s="46" t="s">
        <v>382</v>
      </c>
      <c r="K1628" s="47">
        <v>424</v>
      </c>
      <c r="L1628" s="46"/>
      <c r="M1628" s="46"/>
      <c r="N1628" s="48" t="s">
        <v>3563</v>
      </c>
    </row>
    <row r="1629" spans="1:14">
      <c r="A1629" s="46" t="s">
        <v>368</v>
      </c>
      <c r="B1629" s="46"/>
      <c r="C1629" s="46" t="s">
        <v>122</v>
      </c>
      <c r="D1629" s="46" t="s">
        <v>3564</v>
      </c>
      <c r="E1629" s="46" t="s">
        <v>384</v>
      </c>
      <c r="F1629" s="46" t="s">
        <v>380</v>
      </c>
      <c r="G1629" s="46" t="s">
        <v>381</v>
      </c>
      <c r="H1629" s="46" t="s">
        <v>3565</v>
      </c>
      <c r="I1629" s="46" t="s">
        <v>3565</v>
      </c>
      <c r="J1629" s="46" t="s">
        <v>382</v>
      </c>
      <c r="K1629" s="47">
        <v>424</v>
      </c>
      <c r="L1629" s="46"/>
      <c r="M1629" s="46"/>
      <c r="N1629" s="48" t="s">
        <v>3566</v>
      </c>
    </row>
    <row r="1630" spans="1:14">
      <c r="A1630" s="46" t="s">
        <v>368</v>
      </c>
      <c r="B1630" s="46"/>
      <c r="C1630" s="46" t="s">
        <v>122</v>
      </c>
      <c r="D1630" s="46" t="s">
        <v>3564</v>
      </c>
      <c r="E1630" s="46" t="s">
        <v>384</v>
      </c>
      <c r="F1630" s="46" t="s">
        <v>380</v>
      </c>
      <c r="G1630" s="46" t="s">
        <v>381</v>
      </c>
      <c r="H1630" s="46" t="s">
        <v>3565</v>
      </c>
      <c r="I1630" s="46" t="s">
        <v>3565</v>
      </c>
      <c r="J1630" s="46" t="s">
        <v>382</v>
      </c>
      <c r="K1630" s="47">
        <v>424</v>
      </c>
      <c r="L1630" s="46"/>
      <c r="M1630" s="46"/>
      <c r="N1630" s="48" t="s">
        <v>3567</v>
      </c>
    </row>
    <row r="1631" spans="1:14">
      <c r="A1631" s="46" t="s">
        <v>368</v>
      </c>
      <c r="B1631" s="46"/>
      <c r="C1631" s="46" t="s">
        <v>122</v>
      </c>
      <c r="D1631" s="46" t="s">
        <v>3568</v>
      </c>
      <c r="E1631" s="46" t="s">
        <v>384</v>
      </c>
      <c r="F1631" s="46" t="s">
        <v>380</v>
      </c>
      <c r="G1631" s="46" t="s">
        <v>381</v>
      </c>
      <c r="H1631" s="46" t="s">
        <v>3569</v>
      </c>
      <c r="I1631" s="46" t="s">
        <v>3569</v>
      </c>
      <c r="J1631" s="46" t="s">
        <v>382</v>
      </c>
      <c r="K1631" s="47">
        <v>424</v>
      </c>
      <c r="L1631" s="46"/>
      <c r="M1631" s="46"/>
      <c r="N1631" s="48" t="s">
        <v>3570</v>
      </c>
    </row>
    <row r="1632" spans="1:14">
      <c r="A1632" s="46" t="s">
        <v>368</v>
      </c>
      <c r="B1632" s="46"/>
      <c r="C1632" s="46" t="s">
        <v>122</v>
      </c>
      <c r="D1632" s="46" t="s">
        <v>3568</v>
      </c>
      <c r="E1632" s="46" t="s">
        <v>384</v>
      </c>
      <c r="F1632" s="46" t="s">
        <v>380</v>
      </c>
      <c r="G1632" s="46" t="s">
        <v>381</v>
      </c>
      <c r="H1632" s="46" t="s">
        <v>3569</v>
      </c>
      <c r="I1632" s="46" t="s">
        <v>3569</v>
      </c>
      <c r="J1632" s="46" t="s">
        <v>382</v>
      </c>
      <c r="K1632" s="47">
        <v>424</v>
      </c>
      <c r="L1632" s="46"/>
      <c r="M1632" s="46"/>
      <c r="N1632" s="48" t="s">
        <v>3571</v>
      </c>
    </row>
    <row r="1633" spans="1:14">
      <c r="A1633" s="46" t="s">
        <v>368</v>
      </c>
      <c r="B1633" s="46"/>
      <c r="C1633" s="46" t="s">
        <v>122</v>
      </c>
      <c r="D1633" s="46" t="s">
        <v>3572</v>
      </c>
      <c r="E1633" s="46" t="s">
        <v>384</v>
      </c>
      <c r="F1633" s="46" t="s">
        <v>380</v>
      </c>
      <c r="G1633" s="46" t="s">
        <v>381</v>
      </c>
      <c r="H1633" s="46" t="s">
        <v>3573</v>
      </c>
      <c r="I1633" s="46" t="s">
        <v>3573</v>
      </c>
      <c r="J1633" s="46" t="s">
        <v>382</v>
      </c>
      <c r="K1633" s="47">
        <v>424</v>
      </c>
      <c r="L1633" s="46"/>
      <c r="M1633" s="46"/>
      <c r="N1633" s="48" t="s">
        <v>3574</v>
      </c>
    </row>
    <row r="1634" spans="1:14">
      <c r="A1634" s="46" t="s">
        <v>368</v>
      </c>
      <c r="B1634" s="46"/>
      <c r="C1634" s="46" t="s">
        <v>122</v>
      </c>
      <c r="D1634" s="46" t="s">
        <v>3572</v>
      </c>
      <c r="E1634" s="46" t="s">
        <v>384</v>
      </c>
      <c r="F1634" s="46" t="s">
        <v>380</v>
      </c>
      <c r="G1634" s="46" t="s">
        <v>381</v>
      </c>
      <c r="H1634" s="46" t="s">
        <v>3573</v>
      </c>
      <c r="I1634" s="46" t="s">
        <v>3573</v>
      </c>
      <c r="J1634" s="46" t="s">
        <v>382</v>
      </c>
      <c r="K1634" s="47">
        <v>424</v>
      </c>
      <c r="L1634" s="46"/>
      <c r="M1634" s="46"/>
      <c r="N1634" s="48" t="s">
        <v>3575</v>
      </c>
    </row>
    <row r="1635" spans="1:14">
      <c r="A1635" s="46" t="s">
        <v>368</v>
      </c>
      <c r="B1635" s="46"/>
      <c r="C1635" s="46" t="s">
        <v>122</v>
      </c>
      <c r="D1635" s="46" t="s">
        <v>3576</v>
      </c>
      <c r="E1635" s="46" t="s">
        <v>384</v>
      </c>
      <c r="F1635" s="46" t="s">
        <v>380</v>
      </c>
      <c r="G1635" s="46" t="s">
        <v>381</v>
      </c>
      <c r="H1635" s="46" t="s">
        <v>3577</v>
      </c>
      <c r="I1635" s="46" t="s">
        <v>3577</v>
      </c>
      <c r="J1635" s="46" t="s">
        <v>382</v>
      </c>
      <c r="K1635" s="47">
        <v>424</v>
      </c>
      <c r="L1635" s="46"/>
      <c r="M1635" s="46"/>
      <c r="N1635" s="48" t="s">
        <v>3578</v>
      </c>
    </row>
    <row r="1636" spans="1:14">
      <c r="A1636" s="46" t="s">
        <v>368</v>
      </c>
      <c r="B1636" s="46"/>
      <c r="C1636" s="46" t="s">
        <v>122</v>
      </c>
      <c r="D1636" s="46" t="s">
        <v>3576</v>
      </c>
      <c r="E1636" s="46" t="s">
        <v>384</v>
      </c>
      <c r="F1636" s="46" t="s">
        <v>380</v>
      </c>
      <c r="G1636" s="46" t="s">
        <v>381</v>
      </c>
      <c r="H1636" s="46" t="s">
        <v>3577</v>
      </c>
      <c r="I1636" s="46" t="s">
        <v>3577</v>
      </c>
      <c r="J1636" s="46" t="s">
        <v>382</v>
      </c>
      <c r="K1636" s="47">
        <v>424</v>
      </c>
      <c r="L1636" s="46"/>
      <c r="M1636" s="46"/>
      <c r="N1636" s="48" t="s">
        <v>3579</v>
      </c>
    </row>
    <row r="1637" spans="1:14">
      <c r="A1637" s="46" t="s">
        <v>368</v>
      </c>
      <c r="B1637" s="46"/>
      <c r="C1637" s="46" t="s">
        <v>122</v>
      </c>
      <c r="D1637" s="46" t="s">
        <v>3580</v>
      </c>
      <c r="E1637" s="46" t="s">
        <v>384</v>
      </c>
      <c r="F1637" s="46" t="s">
        <v>380</v>
      </c>
      <c r="G1637" s="46" t="s">
        <v>381</v>
      </c>
      <c r="H1637" s="46" t="s">
        <v>3581</v>
      </c>
      <c r="I1637" s="46" t="s">
        <v>3581</v>
      </c>
      <c r="J1637" s="46" t="s">
        <v>382</v>
      </c>
      <c r="K1637" s="47">
        <v>424</v>
      </c>
      <c r="L1637" s="46"/>
      <c r="M1637" s="46"/>
      <c r="N1637" s="48" t="s">
        <v>3582</v>
      </c>
    </row>
    <row r="1638" spans="1:14">
      <c r="A1638" s="46" t="s">
        <v>368</v>
      </c>
      <c r="B1638" s="46"/>
      <c r="C1638" s="46" t="s">
        <v>122</v>
      </c>
      <c r="D1638" s="46" t="s">
        <v>3580</v>
      </c>
      <c r="E1638" s="46" t="s">
        <v>384</v>
      </c>
      <c r="F1638" s="46" t="s">
        <v>380</v>
      </c>
      <c r="G1638" s="46" t="s">
        <v>381</v>
      </c>
      <c r="H1638" s="46" t="s">
        <v>3581</v>
      </c>
      <c r="I1638" s="46" t="s">
        <v>3581</v>
      </c>
      <c r="J1638" s="46" t="s">
        <v>382</v>
      </c>
      <c r="K1638" s="47">
        <v>424</v>
      </c>
      <c r="L1638" s="46"/>
      <c r="M1638" s="46"/>
      <c r="N1638" s="48" t="s">
        <v>3583</v>
      </c>
    </row>
    <row r="1639" spans="1:14">
      <c r="A1639" s="46" t="s">
        <v>368</v>
      </c>
      <c r="B1639" s="46"/>
      <c r="C1639" s="46" t="s">
        <v>122</v>
      </c>
      <c r="D1639" s="46" t="s">
        <v>3584</v>
      </c>
      <c r="E1639" s="46" t="s">
        <v>384</v>
      </c>
      <c r="F1639" s="46" t="s">
        <v>380</v>
      </c>
      <c r="G1639" s="46" t="s">
        <v>381</v>
      </c>
      <c r="H1639" s="46" t="s">
        <v>3585</v>
      </c>
      <c r="I1639" s="46" t="s">
        <v>3585</v>
      </c>
      <c r="J1639" s="46" t="s">
        <v>382</v>
      </c>
      <c r="K1639" s="47">
        <v>424</v>
      </c>
      <c r="L1639" s="46"/>
      <c r="M1639" s="46"/>
      <c r="N1639" s="48" t="s">
        <v>3586</v>
      </c>
    </row>
    <row r="1640" spans="1:14">
      <c r="A1640" s="46" t="s">
        <v>368</v>
      </c>
      <c r="B1640" s="46"/>
      <c r="C1640" s="46" t="s">
        <v>122</v>
      </c>
      <c r="D1640" s="46" t="s">
        <v>3584</v>
      </c>
      <c r="E1640" s="46" t="s">
        <v>384</v>
      </c>
      <c r="F1640" s="46" t="s">
        <v>380</v>
      </c>
      <c r="G1640" s="46" t="s">
        <v>381</v>
      </c>
      <c r="H1640" s="46" t="s">
        <v>3585</v>
      </c>
      <c r="I1640" s="46" t="s">
        <v>3585</v>
      </c>
      <c r="J1640" s="46" t="s">
        <v>382</v>
      </c>
      <c r="K1640" s="47">
        <v>424</v>
      </c>
      <c r="L1640" s="46"/>
      <c r="M1640" s="46"/>
      <c r="N1640" s="48" t="s">
        <v>3587</v>
      </c>
    </row>
    <row r="1641" spans="1:14">
      <c r="A1641" s="46" t="s">
        <v>368</v>
      </c>
      <c r="B1641" s="46"/>
      <c r="C1641" s="46" t="s">
        <v>122</v>
      </c>
      <c r="D1641" s="46" t="s">
        <v>3588</v>
      </c>
      <c r="E1641" s="46" t="s">
        <v>384</v>
      </c>
      <c r="F1641" s="46" t="s">
        <v>380</v>
      </c>
      <c r="G1641" s="46" t="s">
        <v>381</v>
      </c>
      <c r="H1641" s="46" t="s">
        <v>3589</v>
      </c>
      <c r="I1641" s="46" t="s">
        <v>3589</v>
      </c>
      <c r="J1641" s="46" t="s">
        <v>382</v>
      </c>
      <c r="K1641" s="47">
        <v>424</v>
      </c>
      <c r="L1641" s="46"/>
      <c r="M1641" s="46"/>
      <c r="N1641" s="48" t="s">
        <v>3590</v>
      </c>
    </row>
    <row r="1642" spans="1:14">
      <c r="A1642" s="46" t="s">
        <v>368</v>
      </c>
      <c r="B1642" s="46"/>
      <c r="C1642" s="46" t="s">
        <v>122</v>
      </c>
      <c r="D1642" s="46" t="s">
        <v>3588</v>
      </c>
      <c r="E1642" s="46" t="s">
        <v>384</v>
      </c>
      <c r="F1642" s="46" t="s">
        <v>380</v>
      </c>
      <c r="G1642" s="46" t="s">
        <v>381</v>
      </c>
      <c r="H1642" s="46" t="s">
        <v>3589</v>
      </c>
      <c r="I1642" s="46" t="s">
        <v>3589</v>
      </c>
      <c r="J1642" s="46" t="s">
        <v>382</v>
      </c>
      <c r="K1642" s="47">
        <v>424</v>
      </c>
      <c r="L1642" s="46"/>
      <c r="M1642" s="46"/>
      <c r="N1642" s="48" t="s">
        <v>3591</v>
      </c>
    </row>
    <row r="1643" spans="1:14">
      <c r="A1643" s="46" t="s">
        <v>368</v>
      </c>
      <c r="B1643" s="46"/>
      <c r="C1643" s="46" t="s">
        <v>122</v>
      </c>
      <c r="D1643" s="46" t="s">
        <v>3592</v>
      </c>
      <c r="E1643" s="46" t="s">
        <v>384</v>
      </c>
      <c r="F1643" s="46" t="s">
        <v>380</v>
      </c>
      <c r="G1643" s="46" t="s">
        <v>381</v>
      </c>
      <c r="H1643" s="46" t="s">
        <v>3593</v>
      </c>
      <c r="I1643" s="46" t="s">
        <v>3593</v>
      </c>
      <c r="J1643" s="46" t="s">
        <v>382</v>
      </c>
      <c r="K1643" s="47">
        <v>424</v>
      </c>
      <c r="L1643" s="46"/>
      <c r="M1643" s="46"/>
      <c r="N1643" s="48" t="s">
        <v>3594</v>
      </c>
    </row>
    <row r="1644" spans="1:14">
      <c r="A1644" s="46" t="s">
        <v>368</v>
      </c>
      <c r="B1644" s="46"/>
      <c r="C1644" s="46" t="s">
        <v>122</v>
      </c>
      <c r="D1644" s="46" t="s">
        <v>3592</v>
      </c>
      <c r="E1644" s="46" t="s">
        <v>384</v>
      </c>
      <c r="F1644" s="46" t="s">
        <v>380</v>
      </c>
      <c r="G1644" s="46" t="s">
        <v>381</v>
      </c>
      <c r="H1644" s="46" t="s">
        <v>3593</v>
      </c>
      <c r="I1644" s="46" t="s">
        <v>3593</v>
      </c>
      <c r="J1644" s="46" t="s">
        <v>382</v>
      </c>
      <c r="K1644" s="47">
        <v>424</v>
      </c>
      <c r="L1644" s="46"/>
      <c r="M1644" s="46"/>
      <c r="N1644" s="48" t="s">
        <v>3595</v>
      </c>
    </row>
    <row r="1645" spans="1:14">
      <c r="A1645" s="46" t="s">
        <v>368</v>
      </c>
      <c r="B1645" s="46"/>
      <c r="C1645" s="46" t="s">
        <v>122</v>
      </c>
      <c r="D1645" s="46" t="s">
        <v>3596</v>
      </c>
      <c r="E1645" s="46" t="s">
        <v>384</v>
      </c>
      <c r="F1645" s="46" t="s">
        <v>380</v>
      </c>
      <c r="G1645" s="46" t="s">
        <v>381</v>
      </c>
      <c r="H1645" s="46" t="s">
        <v>3597</v>
      </c>
      <c r="I1645" s="46" t="s">
        <v>3597</v>
      </c>
      <c r="J1645" s="46" t="s">
        <v>382</v>
      </c>
      <c r="K1645" s="47">
        <v>424</v>
      </c>
      <c r="L1645" s="46"/>
      <c r="M1645" s="46"/>
      <c r="N1645" s="48" t="s">
        <v>3598</v>
      </c>
    </row>
    <row r="1646" spans="1:14">
      <c r="A1646" s="46" t="s">
        <v>368</v>
      </c>
      <c r="B1646" s="46"/>
      <c r="C1646" s="46" t="s">
        <v>122</v>
      </c>
      <c r="D1646" s="46" t="s">
        <v>3596</v>
      </c>
      <c r="E1646" s="46" t="s">
        <v>384</v>
      </c>
      <c r="F1646" s="46" t="s">
        <v>380</v>
      </c>
      <c r="G1646" s="46" t="s">
        <v>381</v>
      </c>
      <c r="H1646" s="46" t="s">
        <v>3597</v>
      </c>
      <c r="I1646" s="46" t="s">
        <v>3597</v>
      </c>
      <c r="J1646" s="46" t="s">
        <v>382</v>
      </c>
      <c r="K1646" s="47">
        <v>424</v>
      </c>
      <c r="L1646" s="46"/>
      <c r="M1646" s="46"/>
      <c r="N1646" s="48" t="s">
        <v>3599</v>
      </c>
    </row>
    <row r="1647" spans="1:14">
      <c r="A1647" s="46" t="s">
        <v>368</v>
      </c>
      <c r="B1647" s="46"/>
      <c r="C1647" s="46" t="s">
        <v>122</v>
      </c>
      <c r="D1647" s="46" t="s">
        <v>3600</v>
      </c>
      <c r="E1647" s="46" t="s">
        <v>384</v>
      </c>
      <c r="F1647" s="46" t="s">
        <v>380</v>
      </c>
      <c r="G1647" s="46" t="s">
        <v>381</v>
      </c>
      <c r="H1647" s="46" t="s">
        <v>3601</v>
      </c>
      <c r="I1647" s="46" t="s">
        <v>3601</v>
      </c>
      <c r="J1647" s="46" t="s">
        <v>382</v>
      </c>
      <c r="K1647" s="47">
        <v>424</v>
      </c>
      <c r="L1647" s="46"/>
      <c r="M1647" s="46"/>
      <c r="N1647" s="48" t="s">
        <v>3602</v>
      </c>
    </row>
    <row r="1648" spans="1:14">
      <c r="A1648" s="46" t="s">
        <v>368</v>
      </c>
      <c r="B1648" s="46"/>
      <c r="C1648" s="46" t="s">
        <v>122</v>
      </c>
      <c r="D1648" s="46" t="s">
        <v>3600</v>
      </c>
      <c r="E1648" s="46" t="s">
        <v>384</v>
      </c>
      <c r="F1648" s="46" t="s">
        <v>380</v>
      </c>
      <c r="G1648" s="46" t="s">
        <v>381</v>
      </c>
      <c r="H1648" s="46" t="s">
        <v>3601</v>
      </c>
      <c r="I1648" s="46" t="s">
        <v>3601</v>
      </c>
      <c r="J1648" s="46" t="s">
        <v>382</v>
      </c>
      <c r="K1648" s="47">
        <v>424</v>
      </c>
      <c r="L1648" s="46"/>
      <c r="M1648" s="46"/>
      <c r="N1648" s="48" t="s">
        <v>3603</v>
      </c>
    </row>
    <row r="1649" spans="1:14">
      <c r="A1649" s="46" t="s">
        <v>368</v>
      </c>
      <c r="B1649" s="46"/>
      <c r="C1649" s="46" t="s">
        <v>122</v>
      </c>
      <c r="D1649" s="46" t="s">
        <v>3604</v>
      </c>
      <c r="E1649" s="46" t="s">
        <v>384</v>
      </c>
      <c r="F1649" s="46" t="s">
        <v>380</v>
      </c>
      <c r="G1649" s="46" t="s">
        <v>381</v>
      </c>
      <c r="H1649" s="46" t="s">
        <v>3605</v>
      </c>
      <c r="I1649" s="46" t="s">
        <v>3605</v>
      </c>
      <c r="J1649" s="46" t="s">
        <v>382</v>
      </c>
      <c r="K1649" s="47">
        <v>424</v>
      </c>
      <c r="L1649" s="46"/>
      <c r="M1649" s="46"/>
      <c r="N1649" s="48" t="s">
        <v>3606</v>
      </c>
    </row>
    <row r="1650" spans="1:14">
      <c r="A1650" s="46" t="s">
        <v>368</v>
      </c>
      <c r="B1650" s="46"/>
      <c r="C1650" s="46" t="s">
        <v>122</v>
      </c>
      <c r="D1650" s="46" t="s">
        <v>3604</v>
      </c>
      <c r="E1650" s="46" t="s">
        <v>384</v>
      </c>
      <c r="F1650" s="46" t="s">
        <v>380</v>
      </c>
      <c r="G1650" s="46" t="s">
        <v>381</v>
      </c>
      <c r="H1650" s="46" t="s">
        <v>3605</v>
      </c>
      <c r="I1650" s="46" t="s">
        <v>3605</v>
      </c>
      <c r="J1650" s="46" t="s">
        <v>382</v>
      </c>
      <c r="K1650" s="47">
        <v>424</v>
      </c>
      <c r="L1650" s="46"/>
      <c r="M1650" s="46"/>
      <c r="N1650" s="48" t="s">
        <v>3607</v>
      </c>
    </row>
    <row r="1651" spans="1:14">
      <c r="A1651" s="46" t="s">
        <v>368</v>
      </c>
      <c r="B1651" s="46"/>
      <c r="C1651" s="46" t="s">
        <v>122</v>
      </c>
      <c r="D1651" s="46" t="s">
        <v>3608</v>
      </c>
      <c r="E1651" s="46" t="s">
        <v>384</v>
      </c>
      <c r="F1651" s="46" t="s">
        <v>380</v>
      </c>
      <c r="G1651" s="46" t="s">
        <v>381</v>
      </c>
      <c r="H1651" s="46" t="s">
        <v>3609</v>
      </c>
      <c r="I1651" s="46" t="s">
        <v>3609</v>
      </c>
      <c r="J1651" s="46" t="s">
        <v>382</v>
      </c>
      <c r="K1651" s="47">
        <v>424</v>
      </c>
      <c r="L1651" s="46"/>
      <c r="M1651" s="46"/>
      <c r="N1651" s="48" t="s">
        <v>3610</v>
      </c>
    </row>
    <row r="1652" spans="1:14">
      <c r="A1652" s="46" t="s">
        <v>368</v>
      </c>
      <c r="B1652" s="46"/>
      <c r="C1652" s="46" t="s">
        <v>122</v>
      </c>
      <c r="D1652" s="46" t="s">
        <v>3608</v>
      </c>
      <c r="E1652" s="46" t="s">
        <v>384</v>
      </c>
      <c r="F1652" s="46" t="s">
        <v>380</v>
      </c>
      <c r="G1652" s="46" t="s">
        <v>381</v>
      </c>
      <c r="H1652" s="46" t="s">
        <v>3609</v>
      </c>
      <c r="I1652" s="46" t="s">
        <v>3609</v>
      </c>
      <c r="J1652" s="46" t="s">
        <v>382</v>
      </c>
      <c r="K1652" s="47">
        <v>424</v>
      </c>
      <c r="L1652" s="46"/>
      <c r="M1652" s="46"/>
      <c r="N1652" s="48" t="s">
        <v>3611</v>
      </c>
    </row>
    <row r="1653" spans="1:14">
      <c r="A1653" s="46" t="s">
        <v>368</v>
      </c>
      <c r="B1653" s="46"/>
      <c r="C1653" s="46" t="s">
        <v>122</v>
      </c>
      <c r="D1653" s="46" t="s">
        <v>3612</v>
      </c>
      <c r="E1653" s="46" t="s">
        <v>384</v>
      </c>
      <c r="F1653" s="46" t="s">
        <v>380</v>
      </c>
      <c r="G1653" s="46" t="s">
        <v>381</v>
      </c>
      <c r="H1653" s="46" t="s">
        <v>3613</v>
      </c>
      <c r="I1653" s="46" t="s">
        <v>3613</v>
      </c>
      <c r="J1653" s="46" t="s">
        <v>382</v>
      </c>
      <c r="K1653" s="47">
        <v>424</v>
      </c>
      <c r="L1653" s="46"/>
      <c r="M1653" s="46"/>
      <c r="N1653" s="48" t="s">
        <v>3614</v>
      </c>
    </row>
    <row r="1654" spans="1:14">
      <c r="A1654" s="46" t="s">
        <v>368</v>
      </c>
      <c r="B1654" s="46"/>
      <c r="C1654" s="46" t="s">
        <v>122</v>
      </c>
      <c r="D1654" s="46" t="s">
        <v>3612</v>
      </c>
      <c r="E1654" s="46" t="s">
        <v>384</v>
      </c>
      <c r="F1654" s="46" t="s">
        <v>380</v>
      </c>
      <c r="G1654" s="46" t="s">
        <v>381</v>
      </c>
      <c r="H1654" s="46" t="s">
        <v>3613</v>
      </c>
      <c r="I1654" s="46" t="s">
        <v>3613</v>
      </c>
      <c r="J1654" s="46" t="s">
        <v>382</v>
      </c>
      <c r="K1654" s="47">
        <v>424</v>
      </c>
      <c r="L1654" s="46"/>
      <c r="M1654" s="46"/>
      <c r="N1654" s="48" t="s">
        <v>3615</v>
      </c>
    </row>
    <row r="1655" spans="1:14">
      <c r="A1655" s="46" t="s">
        <v>368</v>
      </c>
      <c r="B1655" s="46"/>
      <c r="C1655" s="46" t="s">
        <v>122</v>
      </c>
      <c r="D1655" s="46" t="s">
        <v>3616</v>
      </c>
      <c r="E1655" s="46" t="s">
        <v>384</v>
      </c>
      <c r="F1655" s="46" t="s">
        <v>380</v>
      </c>
      <c r="G1655" s="46" t="s">
        <v>381</v>
      </c>
      <c r="H1655" s="46" t="s">
        <v>3617</v>
      </c>
      <c r="I1655" s="46" t="s">
        <v>3617</v>
      </c>
      <c r="J1655" s="46" t="s">
        <v>382</v>
      </c>
      <c r="K1655" s="47">
        <v>424</v>
      </c>
      <c r="L1655" s="46"/>
      <c r="M1655" s="46"/>
      <c r="N1655" s="48" t="s">
        <v>3618</v>
      </c>
    </row>
    <row r="1656" spans="1:14">
      <c r="A1656" s="46" t="s">
        <v>368</v>
      </c>
      <c r="B1656" s="46"/>
      <c r="C1656" s="46" t="s">
        <v>122</v>
      </c>
      <c r="D1656" s="46" t="s">
        <v>3616</v>
      </c>
      <c r="E1656" s="46" t="s">
        <v>384</v>
      </c>
      <c r="F1656" s="46" t="s">
        <v>380</v>
      </c>
      <c r="G1656" s="46" t="s">
        <v>381</v>
      </c>
      <c r="H1656" s="46" t="s">
        <v>3617</v>
      </c>
      <c r="I1656" s="46" t="s">
        <v>3617</v>
      </c>
      <c r="J1656" s="46" t="s">
        <v>382</v>
      </c>
      <c r="K1656" s="47">
        <v>424</v>
      </c>
      <c r="L1656" s="46"/>
      <c r="M1656" s="46"/>
      <c r="N1656" s="48" t="s">
        <v>3619</v>
      </c>
    </row>
    <row r="1657" spans="1:14">
      <c r="A1657" s="46" t="s">
        <v>368</v>
      </c>
      <c r="B1657" s="46"/>
      <c r="C1657" s="46" t="s">
        <v>122</v>
      </c>
      <c r="D1657" s="46" t="s">
        <v>3620</v>
      </c>
      <c r="E1657" s="46" t="s">
        <v>384</v>
      </c>
      <c r="F1657" s="46" t="s">
        <v>380</v>
      </c>
      <c r="G1657" s="46" t="s">
        <v>381</v>
      </c>
      <c r="H1657" s="46" t="s">
        <v>3621</v>
      </c>
      <c r="I1657" s="46" t="s">
        <v>3621</v>
      </c>
      <c r="J1657" s="46" t="s">
        <v>382</v>
      </c>
      <c r="K1657" s="47">
        <v>424</v>
      </c>
      <c r="L1657" s="46"/>
      <c r="M1657" s="46"/>
      <c r="N1657" s="48" t="s">
        <v>3622</v>
      </c>
    </row>
    <row r="1658" spans="1:14">
      <c r="A1658" s="46" t="s">
        <v>368</v>
      </c>
      <c r="B1658" s="46"/>
      <c r="C1658" s="46" t="s">
        <v>122</v>
      </c>
      <c r="D1658" s="46" t="s">
        <v>3620</v>
      </c>
      <c r="E1658" s="46" t="s">
        <v>384</v>
      </c>
      <c r="F1658" s="46" t="s">
        <v>380</v>
      </c>
      <c r="G1658" s="46" t="s">
        <v>381</v>
      </c>
      <c r="H1658" s="46" t="s">
        <v>3621</v>
      </c>
      <c r="I1658" s="46" t="s">
        <v>3621</v>
      </c>
      <c r="J1658" s="46" t="s">
        <v>382</v>
      </c>
      <c r="K1658" s="47">
        <v>424</v>
      </c>
      <c r="L1658" s="46"/>
      <c r="M1658" s="46"/>
      <c r="N1658" s="48" t="s">
        <v>3623</v>
      </c>
    </row>
    <row r="1659" spans="1:14">
      <c r="A1659" s="46" t="s">
        <v>368</v>
      </c>
      <c r="B1659" s="46"/>
      <c r="C1659" s="46" t="s">
        <v>122</v>
      </c>
      <c r="D1659" s="46" t="s">
        <v>3624</v>
      </c>
      <c r="E1659" s="46" t="s">
        <v>384</v>
      </c>
      <c r="F1659" s="46" t="s">
        <v>380</v>
      </c>
      <c r="G1659" s="46" t="s">
        <v>381</v>
      </c>
      <c r="H1659" s="46" t="s">
        <v>3625</v>
      </c>
      <c r="I1659" s="46" t="s">
        <v>3625</v>
      </c>
      <c r="J1659" s="46" t="s">
        <v>382</v>
      </c>
      <c r="K1659" s="47">
        <v>424</v>
      </c>
      <c r="L1659" s="46"/>
      <c r="M1659" s="46"/>
      <c r="N1659" s="48" t="s">
        <v>3626</v>
      </c>
    </row>
    <row r="1660" spans="1:14">
      <c r="A1660" s="46" t="s">
        <v>368</v>
      </c>
      <c r="B1660" s="46"/>
      <c r="C1660" s="46" t="s">
        <v>122</v>
      </c>
      <c r="D1660" s="46" t="s">
        <v>3624</v>
      </c>
      <c r="E1660" s="46" t="s">
        <v>384</v>
      </c>
      <c r="F1660" s="46" t="s">
        <v>380</v>
      </c>
      <c r="G1660" s="46" t="s">
        <v>381</v>
      </c>
      <c r="H1660" s="46" t="s">
        <v>3625</v>
      </c>
      <c r="I1660" s="46" t="s">
        <v>3625</v>
      </c>
      <c r="J1660" s="46" t="s">
        <v>382</v>
      </c>
      <c r="K1660" s="47">
        <v>424</v>
      </c>
      <c r="L1660" s="46"/>
      <c r="M1660" s="46"/>
      <c r="N1660" s="48" t="s">
        <v>3627</v>
      </c>
    </row>
    <row r="1661" spans="1:14">
      <c r="A1661" s="46" t="s">
        <v>368</v>
      </c>
      <c r="B1661" s="46"/>
      <c r="C1661" s="46" t="s">
        <v>122</v>
      </c>
      <c r="D1661" s="46" t="s">
        <v>3628</v>
      </c>
      <c r="E1661" s="46" t="s">
        <v>384</v>
      </c>
      <c r="F1661" s="46" t="s">
        <v>380</v>
      </c>
      <c r="G1661" s="46" t="s">
        <v>381</v>
      </c>
      <c r="H1661" s="46" t="s">
        <v>3629</v>
      </c>
      <c r="I1661" s="46" t="s">
        <v>3629</v>
      </c>
      <c r="J1661" s="46" t="s">
        <v>382</v>
      </c>
      <c r="K1661" s="47">
        <v>424</v>
      </c>
      <c r="L1661" s="46"/>
      <c r="M1661" s="46"/>
      <c r="N1661" s="48" t="s">
        <v>3630</v>
      </c>
    </row>
    <row r="1662" spans="1:14">
      <c r="A1662" s="46" t="s">
        <v>368</v>
      </c>
      <c r="B1662" s="46"/>
      <c r="C1662" s="46" t="s">
        <v>122</v>
      </c>
      <c r="D1662" s="46" t="s">
        <v>3628</v>
      </c>
      <c r="E1662" s="46" t="s">
        <v>384</v>
      </c>
      <c r="F1662" s="46" t="s">
        <v>380</v>
      </c>
      <c r="G1662" s="46" t="s">
        <v>381</v>
      </c>
      <c r="H1662" s="46" t="s">
        <v>3629</v>
      </c>
      <c r="I1662" s="46" t="s">
        <v>3629</v>
      </c>
      <c r="J1662" s="46" t="s">
        <v>382</v>
      </c>
      <c r="K1662" s="47">
        <v>424</v>
      </c>
      <c r="L1662" s="46"/>
      <c r="M1662" s="46"/>
      <c r="N1662" s="48" t="s">
        <v>3631</v>
      </c>
    </row>
    <row r="1663" spans="1:14">
      <c r="A1663" s="46" t="s">
        <v>368</v>
      </c>
      <c r="B1663" s="46"/>
      <c r="C1663" s="46" t="s">
        <v>122</v>
      </c>
      <c r="D1663" s="46" t="s">
        <v>3632</v>
      </c>
      <c r="E1663" s="46" t="s">
        <v>384</v>
      </c>
      <c r="F1663" s="46" t="s">
        <v>380</v>
      </c>
      <c r="G1663" s="46" t="s">
        <v>381</v>
      </c>
      <c r="H1663" s="46" t="s">
        <v>3633</v>
      </c>
      <c r="I1663" s="46" t="s">
        <v>3633</v>
      </c>
      <c r="J1663" s="46" t="s">
        <v>382</v>
      </c>
      <c r="K1663" s="47">
        <v>444</v>
      </c>
      <c r="L1663" s="46"/>
      <c r="M1663" s="46"/>
      <c r="N1663" s="48" t="s">
        <v>3634</v>
      </c>
    </row>
    <row r="1664" spans="1:14">
      <c r="A1664" s="46" t="s">
        <v>368</v>
      </c>
      <c r="B1664" s="46"/>
      <c r="C1664" s="46" t="s">
        <v>122</v>
      </c>
      <c r="D1664" s="46" t="s">
        <v>3632</v>
      </c>
      <c r="E1664" s="46" t="s">
        <v>384</v>
      </c>
      <c r="F1664" s="46" t="s">
        <v>380</v>
      </c>
      <c r="G1664" s="46" t="s">
        <v>381</v>
      </c>
      <c r="H1664" s="46" t="s">
        <v>3633</v>
      </c>
      <c r="I1664" s="46" t="s">
        <v>3633</v>
      </c>
      <c r="J1664" s="46" t="s">
        <v>382</v>
      </c>
      <c r="K1664" s="47">
        <v>444</v>
      </c>
      <c r="L1664" s="46"/>
      <c r="M1664" s="46"/>
      <c r="N1664" s="48" t="s">
        <v>3635</v>
      </c>
    </row>
    <row r="1665" spans="1:14">
      <c r="A1665" s="46" t="s">
        <v>368</v>
      </c>
      <c r="B1665" s="46"/>
      <c r="C1665" s="46" t="s">
        <v>122</v>
      </c>
      <c r="D1665" s="46" t="s">
        <v>3636</v>
      </c>
      <c r="E1665" s="46" t="s">
        <v>384</v>
      </c>
      <c r="F1665" s="46" t="s">
        <v>380</v>
      </c>
      <c r="G1665" s="46" t="s">
        <v>381</v>
      </c>
      <c r="H1665" s="46" t="s">
        <v>3637</v>
      </c>
      <c r="I1665" s="46" t="s">
        <v>3637</v>
      </c>
      <c r="J1665" s="46" t="s">
        <v>382</v>
      </c>
      <c r="K1665" s="47">
        <v>444</v>
      </c>
      <c r="L1665" s="46"/>
      <c r="M1665" s="46"/>
      <c r="N1665" s="48" t="s">
        <v>3638</v>
      </c>
    </row>
    <row r="1666" spans="1:14">
      <c r="A1666" s="46" t="s">
        <v>368</v>
      </c>
      <c r="B1666" s="46"/>
      <c r="C1666" s="46" t="s">
        <v>122</v>
      </c>
      <c r="D1666" s="46" t="s">
        <v>3636</v>
      </c>
      <c r="E1666" s="46" t="s">
        <v>384</v>
      </c>
      <c r="F1666" s="46" t="s">
        <v>380</v>
      </c>
      <c r="G1666" s="46" t="s">
        <v>381</v>
      </c>
      <c r="H1666" s="46" t="s">
        <v>3637</v>
      </c>
      <c r="I1666" s="46" t="s">
        <v>3637</v>
      </c>
      <c r="J1666" s="46" t="s">
        <v>382</v>
      </c>
      <c r="K1666" s="47">
        <v>444</v>
      </c>
      <c r="L1666" s="46"/>
      <c r="M1666" s="46"/>
      <c r="N1666" s="48" t="s">
        <v>3639</v>
      </c>
    </row>
    <row r="1667" spans="1:14">
      <c r="A1667" s="46" t="s">
        <v>368</v>
      </c>
      <c r="B1667" s="46"/>
      <c r="C1667" s="46" t="s">
        <v>122</v>
      </c>
      <c r="D1667" s="46" t="s">
        <v>3640</v>
      </c>
      <c r="E1667" s="46" t="s">
        <v>384</v>
      </c>
      <c r="F1667" s="46" t="s">
        <v>380</v>
      </c>
      <c r="G1667" s="46" t="s">
        <v>381</v>
      </c>
      <c r="H1667" s="46" t="s">
        <v>3641</v>
      </c>
      <c r="I1667" s="46" t="s">
        <v>3641</v>
      </c>
      <c r="J1667" s="46" t="s">
        <v>382</v>
      </c>
      <c r="K1667" s="47">
        <v>444</v>
      </c>
      <c r="L1667" s="46"/>
      <c r="M1667" s="46"/>
      <c r="N1667" s="48" t="s">
        <v>3642</v>
      </c>
    </row>
    <row r="1668" spans="1:14">
      <c r="A1668" s="46" t="s">
        <v>368</v>
      </c>
      <c r="B1668" s="46"/>
      <c r="C1668" s="46" t="s">
        <v>122</v>
      </c>
      <c r="D1668" s="46" t="s">
        <v>3640</v>
      </c>
      <c r="E1668" s="46" t="s">
        <v>384</v>
      </c>
      <c r="F1668" s="46" t="s">
        <v>380</v>
      </c>
      <c r="G1668" s="46" t="s">
        <v>381</v>
      </c>
      <c r="H1668" s="46" t="s">
        <v>3641</v>
      </c>
      <c r="I1668" s="46" t="s">
        <v>3641</v>
      </c>
      <c r="J1668" s="46" t="s">
        <v>382</v>
      </c>
      <c r="K1668" s="47">
        <v>444</v>
      </c>
      <c r="L1668" s="46"/>
      <c r="M1668" s="46"/>
      <c r="N1668" s="48" t="s">
        <v>3643</v>
      </c>
    </row>
    <row r="1669" spans="1:14">
      <c r="A1669" s="46" t="s">
        <v>368</v>
      </c>
      <c r="B1669" s="46"/>
      <c r="C1669" s="46" t="s">
        <v>122</v>
      </c>
      <c r="D1669" s="46" t="s">
        <v>3644</v>
      </c>
      <c r="E1669" s="46" t="s">
        <v>384</v>
      </c>
      <c r="F1669" s="46" t="s">
        <v>380</v>
      </c>
      <c r="G1669" s="46" t="s">
        <v>381</v>
      </c>
      <c r="H1669" s="46" t="s">
        <v>3645</v>
      </c>
      <c r="I1669" s="46" t="s">
        <v>3645</v>
      </c>
      <c r="J1669" s="46" t="s">
        <v>382</v>
      </c>
      <c r="K1669" s="47">
        <v>444</v>
      </c>
      <c r="L1669" s="46"/>
      <c r="M1669" s="46"/>
      <c r="N1669" s="48" t="s">
        <v>3646</v>
      </c>
    </row>
    <row r="1670" spans="1:14">
      <c r="A1670" s="46" t="s">
        <v>368</v>
      </c>
      <c r="B1670" s="46"/>
      <c r="C1670" s="46" t="s">
        <v>122</v>
      </c>
      <c r="D1670" s="46" t="s">
        <v>3644</v>
      </c>
      <c r="E1670" s="46" t="s">
        <v>384</v>
      </c>
      <c r="F1670" s="46" t="s">
        <v>380</v>
      </c>
      <c r="G1670" s="46" t="s">
        <v>381</v>
      </c>
      <c r="H1670" s="46" t="s">
        <v>3645</v>
      </c>
      <c r="I1670" s="46" t="s">
        <v>3645</v>
      </c>
      <c r="J1670" s="46" t="s">
        <v>382</v>
      </c>
      <c r="K1670" s="47">
        <v>444</v>
      </c>
      <c r="L1670" s="46"/>
      <c r="M1670" s="46"/>
      <c r="N1670" s="48" t="s">
        <v>3647</v>
      </c>
    </row>
    <row r="1671" spans="1:14">
      <c r="A1671" s="46" t="s">
        <v>368</v>
      </c>
      <c r="B1671" s="46"/>
      <c r="C1671" s="46" t="s">
        <v>122</v>
      </c>
      <c r="D1671" s="46" t="s">
        <v>3648</v>
      </c>
      <c r="E1671" s="46" t="s">
        <v>384</v>
      </c>
      <c r="F1671" s="46" t="s">
        <v>380</v>
      </c>
      <c r="G1671" s="46" t="s">
        <v>381</v>
      </c>
      <c r="H1671" s="46" t="s">
        <v>3649</v>
      </c>
      <c r="I1671" s="46" t="s">
        <v>3649</v>
      </c>
      <c r="J1671" s="46" t="s">
        <v>382</v>
      </c>
      <c r="K1671" s="47">
        <v>444</v>
      </c>
      <c r="L1671" s="46"/>
      <c r="M1671" s="46"/>
      <c r="N1671" s="48" t="s">
        <v>3650</v>
      </c>
    </row>
    <row r="1672" spans="1:14">
      <c r="A1672" s="46" t="s">
        <v>368</v>
      </c>
      <c r="B1672" s="46"/>
      <c r="C1672" s="46" t="s">
        <v>122</v>
      </c>
      <c r="D1672" s="46" t="s">
        <v>3648</v>
      </c>
      <c r="E1672" s="46" t="s">
        <v>384</v>
      </c>
      <c r="F1672" s="46" t="s">
        <v>380</v>
      </c>
      <c r="G1672" s="46" t="s">
        <v>381</v>
      </c>
      <c r="H1672" s="46" t="s">
        <v>3649</v>
      </c>
      <c r="I1672" s="46" t="s">
        <v>3649</v>
      </c>
      <c r="J1672" s="46" t="s">
        <v>382</v>
      </c>
      <c r="K1672" s="47">
        <v>444</v>
      </c>
      <c r="L1672" s="46"/>
      <c r="M1672" s="46"/>
      <c r="N1672" s="48" t="s">
        <v>3651</v>
      </c>
    </row>
    <row r="1673" spans="1:14">
      <c r="A1673" s="46" t="s">
        <v>368</v>
      </c>
      <c r="B1673" s="46"/>
      <c r="C1673" s="46" t="s">
        <v>122</v>
      </c>
      <c r="D1673" s="46" t="s">
        <v>3652</v>
      </c>
      <c r="E1673" s="46" t="s">
        <v>384</v>
      </c>
      <c r="F1673" s="46" t="s">
        <v>380</v>
      </c>
      <c r="G1673" s="46" t="s">
        <v>381</v>
      </c>
      <c r="H1673" s="46" t="s">
        <v>3653</v>
      </c>
      <c r="I1673" s="46" t="s">
        <v>3653</v>
      </c>
      <c r="J1673" s="46" t="s">
        <v>382</v>
      </c>
      <c r="K1673" s="47">
        <v>444</v>
      </c>
      <c r="L1673" s="46"/>
      <c r="M1673" s="46"/>
      <c r="N1673" s="48" t="s">
        <v>3654</v>
      </c>
    </row>
    <row r="1674" spans="1:14">
      <c r="A1674" s="46" t="s">
        <v>368</v>
      </c>
      <c r="B1674" s="46"/>
      <c r="C1674" s="46" t="s">
        <v>122</v>
      </c>
      <c r="D1674" s="46" t="s">
        <v>3652</v>
      </c>
      <c r="E1674" s="46" t="s">
        <v>384</v>
      </c>
      <c r="F1674" s="46" t="s">
        <v>380</v>
      </c>
      <c r="G1674" s="46" t="s">
        <v>381</v>
      </c>
      <c r="H1674" s="46" t="s">
        <v>3653</v>
      </c>
      <c r="I1674" s="46" t="s">
        <v>3653</v>
      </c>
      <c r="J1674" s="46" t="s">
        <v>382</v>
      </c>
      <c r="K1674" s="47">
        <v>444</v>
      </c>
      <c r="L1674" s="46"/>
      <c r="M1674" s="46"/>
      <c r="N1674" s="48" t="s">
        <v>3655</v>
      </c>
    </row>
    <row r="1675" spans="1:14">
      <c r="A1675" s="46" t="s">
        <v>368</v>
      </c>
      <c r="B1675" s="46"/>
      <c r="C1675" s="46" t="s">
        <v>122</v>
      </c>
      <c r="D1675" s="46" t="s">
        <v>3656</v>
      </c>
      <c r="E1675" s="46" t="s">
        <v>384</v>
      </c>
      <c r="F1675" s="46" t="s">
        <v>380</v>
      </c>
      <c r="G1675" s="46" t="s">
        <v>381</v>
      </c>
      <c r="H1675" s="46" t="s">
        <v>3657</v>
      </c>
      <c r="I1675" s="46" t="s">
        <v>3657</v>
      </c>
      <c r="J1675" s="46" t="s">
        <v>382</v>
      </c>
      <c r="K1675" s="47">
        <v>444</v>
      </c>
      <c r="L1675" s="46"/>
      <c r="M1675" s="46"/>
      <c r="N1675" s="48" t="s">
        <v>3658</v>
      </c>
    </row>
    <row r="1676" spans="1:14">
      <c r="A1676" s="46" t="s">
        <v>368</v>
      </c>
      <c r="B1676" s="46"/>
      <c r="C1676" s="46" t="s">
        <v>122</v>
      </c>
      <c r="D1676" s="46" t="s">
        <v>3656</v>
      </c>
      <c r="E1676" s="46" t="s">
        <v>384</v>
      </c>
      <c r="F1676" s="46" t="s">
        <v>380</v>
      </c>
      <c r="G1676" s="46" t="s">
        <v>381</v>
      </c>
      <c r="H1676" s="46" t="s">
        <v>3657</v>
      </c>
      <c r="I1676" s="46" t="s">
        <v>3657</v>
      </c>
      <c r="J1676" s="46" t="s">
        <v>382</v>
      </c>
      <c r="K1676" s="47">
        <v>444</v>
      </c>
      <c r="L1676" s="46"/>
      <c r="M1676" s="46"/>
      <c r="N1676" s="48" t="s">
        <v>3659</v>
      </c>
    </row>
    <row r="1677" spans="1:14">
      <c r="A1677" s="46" t="s">
        <v>368</v>
      </c>
      <c r="B1677" s="46"/>
      <c r="C1677" s="46" t="s">
        <v>122</v>
      </c>
      <c r="D1677" s="46" t="s">
        <v>3660</v>
      </c>
      <c r="E1677" s="46" t="s">
        <v>384</v>
      </c>
      <c r="F1677" s="46" t="s">
        <v>380</v>
      </c>
      <c r="G1677" s="46" t="s">
        <v>381</v>
      </c>
      <c r="H1677" s="46" t="s">
        <v>3661</v>
      </c>
      <c r="I1677" s="46" t="s">
        <v>3661</v>
      </c>
      <c r="J1677" s="46" t="s">
        <v>382</v>
      </c>
      <c r="K1677" s="47">
        <v>444</v>
      </c>
      <c r="L1677" s="46"/>
      <c r="M1677" s="46"/>
      <c r="N1677" s="48" t="s">
        <v>3662</v>
      </c>
    </row>
    <row r="1678" spans="1:14">
      <c r="A1678" s="46" t="s">
        <v>368</v>
      </c>
      <c r="B1678" s="46"/>
      <c r="C1678" s="46" t="s">
        <v>122</v>
      </c>
      <c r="D1678" s="46" t="s">
        <v>3660</v>
      </c>
      <c r="E1678" s="46" t="s">
        <v>384</v>
      </c>
      <c r="F1678" s="46" t="s">
        <v>380</v>
      </c>
      <c r="G1678" s="46" t="s">
        <v>381</v>
      </c>
      <c r="H1678" s="46" t="s">
        <v>3661</v>
      </c>
      <c r="I1678" s="46" t="s">
        <v>3661</v>
      </c>
      <c r="J1678" s="46" t="s">
        <v>382</v>
      </c>
      <c r="K1678" s="47">
        <v>444</v>
      </c>
      <c r="L1678" s="46"/>
      <c r="M1678" s="46"/>
      <c r="N1678" s="48" t="s">
        <v>3663</v>
      </c>
    </row>
    <row r="1679" spans="1:14">
      <c r="A1679" s="46" t="s">
        <v>368</v>
      </c>
      <c r="B1679" s="46"/>
      <c r="C1679" s="46" t="s">
        <v>122</v>
      </c>
      <c r="D1679" s="46" t="s">
        <v>3664</v>
      </c>
      <c r="E1679" s="46" t="s">
        <v>384</v>
      </c>
      <c r="F1679" s="46" t="s">
        <v>380</v>
      </c>
      <c r="G1679" s="46" t="s">
        <v>381</v>
      </c>
      <c r="H1679" s="46" t="s">
        <v>3665</v>
      </c>
      <c r="I1679" s="46" t="s">
        <v>3665</v>
      </c>
      <c r="J1679" s="46" t="s">
        <v>382</v>
      </c>
      <c r="K1679" s="47">
        <v>444</v>
      </c>
      <c r="L1679" s="46"/>
      <c r="M1679" s="46"/>
      <c r="N1679" s="48" t="s">
        <v>3666</v>
      </c>
    </row>
    <row r="1680" spans="1:14">
      <c r="A1680" s="46" t="s">
        <v>368</v>
      </c>
      <c r="B1680" s="46"/>
      <c r="C1680" s="46" t="s">
        <v>122</v>
      </c>
      <c r="D1680" s="46" t="s">
        <v>3664</v>
      </c>
      <c r="E1680" s="46" t="s">
        <v>384</v>
      </c>
      <c r="F1680" s="46" t="s">
        <v>380</v>
      </c>
      <c r="G1680" s="46" t="s">
        <v>381</v>
      </c>
      <c r="H1680" s="46" t="s">
        <v>3665</v>
      </c>
      <c r="I1680" s="46" t="s">
        <v>3665</v>
      </c>
      <c r="J1680" s="46" t="s">
        <v>382</v>
      </c>
      <c r="K1680" s="47">
        <v>444</v>
      </c>
      <c r="L1680" s="46"/>
      <c r="M1680" s="46"/>
      <c r="N1680" s="48" t="s">
        <v>3667</v>
      </c>
    </row>
    <row r="1681" spans="1:14">
      <c r="A1681" s="46" t="s">
        <v>368</v>
      </c>
      <c r="B1681" s="46"/>
      <c r="C1681" s="46" t="s">
        <v>122</v>
      </c>
      <c r="D1681" s="46" t="s">
        <v>3668</v>
      </c>
      <c r="E1681" s="46" t="s">
        <v>384</v>
      </c>
      <c r="F1681" s="46" t="s">
        <v>380</v>
      </c>
      <c r="G1681" s="46" t="s">
        <v>381</v>
      </c>
      <c r="H1681" s="46" t="s">
        <v>3669</v>
      </c>
      <c r="I1681" s="46" t="s">
        <v>3669</v>
      </c>
      <c r="J1681" s="46" t="s">
        <v>382</v>
      </c>
      <c r="K1681" s="47">
        <v>444</v>
      </c>
      <c r="L1681" s="46"/>
      <c r="M1681" s="46"/>
      <c r="N1681" s="48" t="s">
        <v>3670</v>
      </c>
    </row>
    <row r="1682" spans="1:14">
      <c r="A1682" s="46" t="s">
        <v>368</v>
      </c>
      <c r="B1682" s="46"/>
      <c r="C1682" s="46" t="s">
        <v>122</v>
      </c>
      <c r="D1682" s="46" t="s">
        <v>3668</v>
      </c>
      <c r="E1682" s="46" t="s">
        <v>384</v>
      </c>
      <c r="F1682" s="46" t="s">
        <v>380</v>
      </c>
      <c r="G1682" s="46" t="s">
        <v>381</v>
      </c>
      <c r="H1682" s="46" t="s">
        <v>3669</v>
      </c>
      <c r="I1682" s="46" t="s">
        <v>3669</v>
      </c>
      <c r="J1682" s="46" t="s">
        <v>382</v>
      </c>
      <c r="K1682" s="47">
        <v>444</v>
      </c>
      <c r="L1682" s="46"/>
      <c r="M1682" s="46"/>
      <c r="N1682" s="48" t="s">
        <v>3671</v>
      </c>
    </row>
    <row r="1683" spans="1:14">
      <c r="A1683" s="46" t="s">
        <v>368</v>
      </c>
      <c r="B1683" s="46"/>
      <c r="C1683" s="46" t="s">
        <v>122</v>
      </c>
      <c r="D1683" s="46" t="s">
        <v>3672</v>
      </c>
      <c r="E1683" s="46" t="s">
        <v>384</v>
      </c>
      <c r="F1683" s="46" t="s">
        <v>380</v>
      </c>
      <c r="G1683" s="46" t="s">
        <v>381</v>
      </c>
      <c r="H1683" s="46" t="s">
        <v>3673</v>
      </c>
      <c r="I1683" s="46" t="s">
        <v>3673</v>
      </c>
      <c r="J1683" s="46" t="s">
        <v>382</v>
      </c>
      <c r="K1683" s="47">
        <v>444</v>
      </c>
      <c r="L1683" s="46"/>
      <c r="M1683" s="46"/>
      <c r="N1683" s="48" t="s">
        <v>3674</v>
      </c>
    </row>
    <row r="1684" spans="1:14">
      <c r="A1684" s="46" t="s">
        <v>368</v>
      </c>
      <c r="B1684" s="46"/>
      <c r="C1684" s="46" t="s">
        <v>122</v>
      </c>
      <c r="D1684" s="46" t="s">
        <v>3672</v>
      </c>
      <c r="E1684" s="46" t="s">
        <v>384</v>
      </c>
      <c r="F1684" s="46" t="s">
        <v>380</v>
      </c>
      <c r="G1684" s="46" t="s">
        <v>381</v>
      </c>
      <c r="H1684" s="46" t="s">
        <v>3673</v>
      </c>
      <c r="I1684" s="46" t="s">
        <v>3673</v>
      </c>
      <c r="J1684" s="46" t="s">
        <v>382</v>
      </c>
      <c r="K1684" s="47">
        <v>444</v>
      </c>
      <c r="L1684" s="46"/>
      <c r="M1684" s="46"/>
      <c r="N1684" s="48" t="s">
        <v>3675</v>
      </c>
    </row>
    <row r="1685" spans="1:14">
      <c r="A1685" s="46" t="s">
        <v>368</v>
      </c>
      <c r="B1685" s="46"/>
      <c r="C1685" s="46" t="s">
        <v>122</v>
      </c>
      <c r="D1685" s="46" t="s">
        <v>3676</v>
      </c>
      <c r="E1685" s="46" t="s">
        <v>384</v>
      </c>
      <c r="F1685" s="46" t="s">
        <v>380</v>
      </c>
      <c r="G1685" s="46" t="s">
        <v>381</v>
      </c>
      <c r="H1685" s="46" t="s">
        <v>3677</v>
      </c>
      <c r="I1685" s="46" t="s">
        <v>3677</v>
      </c>
      <c r="J1685" s="46" t="s">
        <v>382</v>
      </c>
      <c r="K1685" s="47">
        <v>444</v>
      </c>
      <c r="L1685" s="46"/>
      <c r="M1685" s="46"/>
      <c r="N1685" s="48" t="s">
        <v>3678</v>
      </c>
    </row>
    <row r="1686" spans="1:14">
      <c r="A1686" s="46" t="s">
        <v>368</v>
      </c>
      <c r="B1686" s="46"/>
      <c r="C1686" s="46" t="s">
        <v>122</v>
      </c>
      <c r="D1686" s="46" t="s">
        <v>3676</v>
      </c>
      <c r="E1686" s="46" t="s">
        <v>384</v>
      </c>
      <c r="F1686" s="46" t="s">
        <v>380</v>
      </c>
      <c r="G1686" s="46" t="s">
        <v>381</v>
      </c>
      <c r="H1686" s="46" t="s">
        <v>3677</v>
      </c>
      <c r="I1686" s="46" t="s">
        <v>3677</v>
      </c>
      <c r="J1686" s="46" t="s">
        <v>382</v>
      </c>
      <c r="K1686" s="47">
        <v>444</v>
      </c>
      <c r="L1686" s="46"/>
      <c r="M1686" s="46"/>
      <c r="N1686" s="48" t="s">
        <v>3679</v>
      </c>
    </row>
    <row r="1687" spans="1:14">
      <c r="A1687" s="46" t="s">
        <v>368</v>
      </c>
      <c r="B1687" s="46"/>
      <c r="C1687" s="46" t="s">
        <v>122</v>
      </c>
      <c r="D1687" s="46" t="s">
        <v>3680</v>
      </c>
      <c r="E1687" s="46" t="s">
        <v>384</v>
      </c>
      <c r="F1687" s="46" t="s">
        <v>380</v>
      </c>
      <c r="G1687" s="46" t="s">
        <v>381</v>
      </c>
      <c r="H1687" s="46" t="s">
        <v>3681</v>
      </c>
      <c r="I1687" s="46" t="s">
        <v>3681</v>
      </c>
      <c r="J1687" s="46" t="s">
        <v>382</v>
      </c>
      <c r="K1687" s="47">
        <v>444</v>
      </c>
      <c r="L1687" s="46"/>
      <c r="M1687" s="46"/>
      <c r="N1687" s="48" t="s">
        <v>3682</v>
      </c>
    </row>
    <row r="1688" spans="1:14">
      <c r="A1688" s="46" t="s">
        <v>368</v>
      </c>
      <c r="B1688" s="46"/>
      <c r="C1688" s="46" t="s">
        <v>122</v>
      </c>
      <c r="D1688" s="46" t="s">
        <v>3680</v>
      </c>
      <c r="E1688" s="46" t="s">
        <v>384</v>
      </c>
      <c r="F1688" s="46" t="s">
        <v>380</v>
      </c>
      <c r="G1688" s="46" t="s">
        <v>381</v>
      </c>
      <c r="H1688" s="46" t="s">
        <v>3681</v>
      </c>
      <c r="I1688" s="46" t="s">
        <v>3681</v>
      </c>
      <c r="J1688" s="46" t="s">
        <v>382</v>
      </c>
      <c r="K1688" s="47">
        <v>444</v>
      </c>
      <c r="L1688" s="46"/>
      <c r="M1688" s="46"/>
      <c r="N1688" s="48" t="s">
        <v>3683</v>
      </c>
    </row>
    <row r="1689" spans="1:14">
      <c r="A1689" s="46" t="s">
        <v>368</v>
      </c>
      <c r="B1689" s="46"/>
      <c r="C1689" s="46" t="s">
        <v>122</v>
      </c>
      <c r="D1689" s="46" t="s">
        <v>3684</v>
      </c>
      <c r="E1689" s="46" t="s">
        <v>384</v>
      </c>
      <c r="F1689" s="46" t="s">
        <v>380</v>
      </c>
      <c r="G1689" s="46" t="s">
        <v>381</v>
      </c>
      <c r="H1689" s="46" t="s">
        <v>3685</v>
      </c>
      <c r="I1689" s="46" t="s">
        <v>3685</v>
      </c>
      <c r="J1689" s="46" t="s">
        <v>382</v>
      </c>
      <c r="K1689" s="47">
        <v>445</v>
      </c>
      <c r="L1689" s="46"/>
      <c r="M1689" s="46"/>
      <c r="N1689" s="48" t="s">
        <v>3686</v>
      </c>
    </row>
    <row r="1690" spans="1:14">
      <c r="A1690" s="46" t="s">
        <v>368</v>
      </c>
      <c r="B1690" s="46"/>
      <c r="C1690" s="46" t="s">
        <v>122</v>
      </c>
      <c r="D1690" s="46" t="s">
        <v>3684</v>
      </c>
      <c r="E1690" s="46" t="s">
        <v>384</v>
      </c>
      <c r="F1690" s="46" t="s">
        <v>380</v>
      </c>
      <c r="G1690" s="46" t="s">
        <v>381</v>
      </c>
      <c r="H1690" s="46" t="s">
        <v>3685</v>
      </c>
      <c r="I1690" s="46" t="s">
        <v>3685</v>
      </c>
      <c r="J1690" s="46" t="s">
        <v>382</v>
      </c>
      <c r="K1690" s="47">
        <v>445</v>
      </c>
      <c r="L1690" s="46"/>
      <c r="M1690" s="46"/>
      <c r="N1690" s="48" t="s">
        <v>3687</v>
      </c>
    </row>
    <row r="1691" spans="1:14">
      <c r="A1691" s="46" t="s">
        <v>368</v>
      </c>
      <c r="B1691" s="46"/>
      <c r="C1691" s="46" t="s">
        <v>122</v>
      </c>
      <c r="D1691" s="46" t="s">
        <v>3688</v>
      </c>
      <c r="E1691" s="46" t="s">
        <v>384</v>
      </c>
      <c r="F1691" s="46" t="s">
        <v>380</v>
      </c>
      <c r="G1691" s="46" t="s">
        <v>381</v>
      </c>
      <c r="H1691" s="46" t="s">
        <v>3689</v>
      </c>
      <c r="I1691" s="46" t="s">
        <v>3689</v>
      </c>
      <c r="J1691" s="46" t="s">
        <v>382</v>
      </c>
      <c r="K1691" s="47">
        <v>445</v>
      </c>
      <c r="L1691" s="46"/>
      <c r="M1691" s="46"/>
      <c r="N1691" s="48" t="s">
        <v>3690</v>
      </c>
    </row>
    <row r="1692" spans="1:14">
      <c r="A1692" s="46" t="s">
        <v>368</v>
      </c>
      <c r="B1692" s="46"/>
      <c r="C1692" s="46" t="s">
        <v>122</v>
      </c>
      <c r="D1692" s="46" t="s">
        <v>3688</v>
      </c>
      <c r="E1692" s="46" t="s">
        <v>384</v>
      </c>
      <c r="F1692" s="46" t="s">
        <v>380</v>
      </c>
      <c r="G1692" s="46" t="s">
        <v>381</v>
      </c>
      <c r="H1692" s="46" t="s">
        <v>3689</v>
      </c>
      <c r="I1692" s="46" t="s">
        <v>3689</v>
      </c>
      <c r="J1692" s="46" t="s">
        <v>382</v>
      </c>
      <c r="K1692" s="47">
        <v>445</v>
      </c>
      <c r="L1692" s="46"/>
      <c r="M1692" s="46"/>
      <c r="N1692" s="48" t="s">
        <v>3691</v>
      </c>
    </row>
    <row r="1693" spans="1:14">
      <c r="A1693" s="46" t="s">
        <v>368</v>
      </c>
      <c r="B1693" s="46"/>
      <c r="C1693" s="46" t="s">
        <v>122</v>
      </c>
      <c r="D1693" s="46" t="s">
        <v>3692</v>
      </c>
      <c r="E1693" s="46" t="s">
        <v>384</v>
      </c>
      <c r="F1693" s="46" t="s">
        <v>380</v>
      </c>
      <c r="G1693" s="46" t="s">
        <v>381</v>
      </c>
      <c r="H1693" s="46" t="s">
        <v>3693</v>
      </c>
      <c r="I1693" s="46" t="s">
        <v>3693</v>
      </c>
      <c r="J1693" s="46" t="s">
        <v>382</v>
      </c>
      <c r="K1693" s="47">
        <v>444</v>
      </c>
      <c r="L1693" s="46"/>
      <c r="M1693" s="46"/>
      <c r="N1693" s="48" t="s">
        <v>3694</v>
      </c>
    </row>
    <row r="1694" spans="1:14">
      <c r="A1694" s="46" t="s">
        <v>368</v>
      </c>
      <c r="B1694" s="46"/>
      <c r="C1694" s="46" t="s">
        <v>122</v>
      </c>
      <c r="D1694" s="46" t="s">
        <v>3692</v>
      </c>
      <c r="E1694" s="46" t="s">
        <v>384</v>
      </c>
      <c r="F1694" s="46" t="s">
        <v>380</v>
      </c>
      <c r="G1694" s="46" t="s">
        <v>381</v>
      </c>
      <c r="H1694" s="46" t="s">
        <v>3693</v>
      </c>
      <c r="I1694" s="46" t="s">
        <v>3693</v>
      </c>
      <c r="J1694" s="46" t="s">
        <v>382</v>
      </c>
      <c r="K1694" s="47">
        <v>444</v>
      </c>
      <c r="L1694" s="46"/>
      <c r="M1694" s="46"/>
      <c r="N1694" s="48" t="s">
        <v>3695</v>
      </c>
    </row>
    <row r="1695" spans="1:14">
      <c r="A1695" s="46" t="s">
        <v>368</v>
      </c>
      <c r="B1695" s="46"/>
      <c r="C1695" s="46" t="s">
        <v>122</v>
      </c>
      <c r="D1695" s="46" t="s">
        <v>3696</v>
      </c>
      <c r="E1695" s="46" t="s">
        <v>384</v>
      </c>
      <c r="F1695" s="46" t="s">
        <v>380</v>
      </c>
      <c r="G1695" s="46" t="s">
        <v>381</v>
      </c>
      <c r="H1695" s="46" t="s">
        <v>3697</v>
      </c>
      <c r="I1695" s="46" t="s">
        <v>3697</v>
      </c>
      <c r="J1695" s="46" t="s">
        <v>382</v>
      </c>
      <c r="K1695" s="47">
        <v>445</v>
      </c>
      <c r="L1695" s="46"/>
      <c r="M1695" s="46"/>
      <c r="N1695" s="48" t="s">
        <v>3698</v>
      </c>
    </row>
    <row r="1696" spans="1:14">
      <c r="A1696" s="46" t="s">
        <v>368</v>
      </c>
      <c r="B1696" s="46"/>
      <c r="C1696" s="46" t="s">
        <v>122</v>
      </c>
      <c r="D1696" s="46" t="s">
        <v>3696</v>
      </c>
      <c r="E1696" s="46" t="s">
        <v>384</v>
      </c>
      <c r="F1696" s="46" t="s">
        <v>380</v>
      </c>
      <c r="G1696" s="46" t="s">
        <v>381</v>
      </c>
      <c r="H1696" s="46" t="s">
        <v>3697</v>
      </c>
      <c r="I1696" s="46" t="s">
        <v>3697</v>
      </c>
      <c r="J1696" s="46" t="s">
        <v>382</v>
      </c>
      <c r="K1696" s="47">
        <v>445</v>
      </c>
      <c r="L1696" s="46"/>
      <c r="M1696" s="46"/>
      <c r="N1696" s="48" t="s">
        <v>3699</v>
      </c>
    </row>
    <row r="1697" spans="1:14">
      <c r="A1697" s="46" t="s">
        <v>368</v>
      </c>
      <c r="B1697" s="46"/>
      <c r="C1697" s="46" t="s">
        <v>122</v>
      </c>
      <c r="D1697" s="46" t="s">
        <v>3700</v>
      </c>
      <c r="E1697" s="46" t="s">
        <v>384</v>
      </c>
      <c r="F1697" s="46" t="s">
        <v>380</v>
      </c>
      <c r="G1697" s="46" t="s">
        <v>381</v>
      </c>
      <c r="H1697" s="46" t="s">
        <v>3701</v>
      </c>
      <c r="I1697" s="46" t="s">
        <v>3701</v>
      </c>
      <c r="J1697" s="46" t="s">
        <v>382</v>
      </c>
      <c r="K1697" s="47">
        <v>445</v>
      </c>
      <c r="L1697" s="46"/>
      <c r="M1697" s="46"/>
      <c r="N1697" s="48" t="s">
        <v>3702</v>
      </c>
    </row>
    <row r="1698" spans="1:14">
      <c r="A1698" s="46" t="s">
        <v>368</v>
      </c>
      <c r="B1698" s="46"/>
      <c r="C1698" s="46" t="s">
        <v>122</v>
      </c>
      <c r="D1698" s="46" t="s">
        <v>3700</v>
      </c>
      <c r="E1698" s="46" t="s">
        <v>384</v>
      </c>
      <c r="F1698" s="46" t="s">
        <v>380</v>
      </c>
      <c r="G1698" s="46" t="s">
        <v>381</v>
      </c>
      <c r="H1698" s="46" t="s">
        <v>3701</v>
      </c>
      <c r="I1698" s="46" t="s">
        <v>3701</v>
      </c>
      <c r="J1698" s="46" t="s">
        <v>382</v>
      </c>
      <c r="K1698" s="47">
        <v>445</v>
      </c>
      <c r="L1698" s="46"/>
      <c r="M1698" s="46"/>
      <c r="N1698" s="48" t="s">
        <v>3703</v>
      </c>
    </row>
    <row r="1699" spans="1:14">
      <c r="A1699" s="46" t="s">
        <v>368</v>
      </c>
      <c r="B1699" s="46"/>
      <c r="C1699" s="46" t="s">
        <v>122</v>
      </c>
      <c r="D1699" s="46" t="s">
        <v>3704</v>
      </c>
      <c r="E1699" s="46" t="s">
        <v>384</v>
      </c>
      <c r="F1699" s="46" t="s">
        <v>380</v>
      </c>
      <c r="G1699" s="46" t="s">
        <v>381</v>
      </c>
      <c r="H1699" s="46" t="s">
        <v>3705</v>
      </c>
      <c r="I1699" s="46" t="s">
        <v>3705</v>
      </c>
      <c r="J1699" s="46" t="s">
        <v>382</v>
      </c>
      <c r="K1699" s="47">
        <v>445</v>
      </c>
      <c r="L1699" s="46"/>
      <c r="M1699" s="46"/>
      <c r="N1699" s="48" t="s">
        <v>3706</v>
      </c>
    </row>
    <row r="1700" spans="1:14">
      <c r="A1700" s="46" t="s">
        <v>368</v>
      </c>
      <c r="B1700" s="46"/>
      <c r="C1700" s="46" t="s">
        <v>122</v>
      </c>
      <c r="D1700" s="46" t="s">
        <v>3704</v>
      </c>
      <c r="E1700" s="46" t="s">
        <v>384</v>
      </c>
      <c r="F1700" s="46" t="s">
        <v>380</v>
      </c>
      <c r="G1700" s="46" t="s">
        <v>381</v>
      </c>
      <c r="H1700" s="46" t="s">
        <v>3705</v>
      </c>
      <c r="I1700" s="46" t="s">
        <v>3705</v>
      </c>
      <c r="J1700" s="46" t="s">
        <v>382</v>
      </c>
      <c r="K1700" s="47">
        <v>445</v>
      </c>
      <c r="L1700" s="46"/>
      <c r="M1700" s="46"/>
      <c r="N1700" s="48" t="s">
        <v>3707</v>
      </c>
    </row>
    <row r="1701" spans="1:14">
      <c r="A1701" s="46" t="s">
        <v>368</v>
      </c>
      <c r="B1701" s="46"/>
      <c r="C1701" s="46" t="s">
        <v>122</v>
      </c>
      <c r="D1701" s="46" t="s">
        <v>3708</v>
      </c>
      <c r="E1701" s="46" t="s">
        <v>384</v>
      </c>
      <c r="F1701" s="46" t="s">
        <v>380</v>
      </c>
      <c r="G1701" s="46" t="s">
        <v>381</v>
      </c>
      <c r="H1701" s="46" t="s">
        <v>3709</v>
      </c>
      <c r="I1701" s="46" t="s">
        <v>3709</v>
      </c>
      <c r="J1701" s="46" t="s">
        <v>382</v>
      </c>
      <c r="K1701" s="47">
        <v>445</v>
      </c>
      <c r="L1701" s="46"/>
      <c r="M1701" s="46"/>
      <c r="N1701" s="48" t="s">
        <v>3710</v>
      </c>
    </row>
    <row r="1702" spans="1:14">
      <c r="A1702" s="46" t="s">
        <v>368</v>
      </c>
      <c r="B1702" s="46"/>
      <c r="C1702" s="46" t="s">
        <v>122</v>
      </c>
      <c r="D1702" s="46" t="s">
        <v>3708</v>
      </c>
      <c r="E1702" s="46" t="s">
        <v>384</v>
      </c>
      <c r="F1702" s="46" t="s">
        <v>380</v>
      </c>
      <c r="G1702" s="46" t="s">
        <v>381</v>
      </c>
      <c r="H1702" s="46" t="s">
        <v>3709</v>
      </c>
      <c r="I1702" s="46" t="s">
        <v>3709</v>
      </c>
      <c r="J1702" s="46" t="s">
        <v>382</v>
      </c>
      <c r="K1702" s="47">
        <v>445</v>
      </c>
      <c r="L1702" s="46"/>
      <c r="M1702" s="46"/>
      <c r="N1702" s="48" t="s">
        <v>3711</v>
      </c>
    </row>
    <row r="1703" spans="1:14">
      <c r="A1703" s="46" t="s">
        <v>368</v>
      </c>
      <c r="B1703" s="46"/>
      <c r="C1703" s="46" t="s">
        <v>122</v>
      </c>
      <c r="D1703" s="46" t="s">
        <v>3712</v>
      </c>
      <c r="E1703" s="46" t="s">
        <v>384</v>
      </c>
      <c r="F1703" s="46" t="s">
        <v>380</v>
      </c>
      <c r="G1703" s="46" t="s">
        <v>381</v>
      </c>
      <c r="H1703" s="46" t="s">
        <v>3713</v>
      </c>
      <c r="I1703" s="46" t="s">
        <v>3713</v>
      </c>
      <c r="J1703" s="46" t="s">
        <v>382</v>
      </c>
      <c r="K1703" s="47">
        <v>445</v>
      </c>
      <c r="L1703" s="46"/>
      <c r="M1703" s="46"/>
      <c r="N1703" s="48" t="s">
        <v>3714</v>
      </c>
    </row>
    <row r="1704" spans="1:14">
      <c r="A1704" s="46" t="s">
        <v>368</v>
      </c>
      <c r="B1704" s="46"/>
      <c r="C1704" s="46" t="s">
        <v>122</v>
      </c>
      <c r="D1704" s="46" t="s">
        <v>3712</v>
      </c>
      <c r="E1704" s="46" t="s">
        <v>384</v>
      </c>
      <c r="F1704" s="46" t="s">
        <v>380</v>
      </c>
      <c r="G1704" s="46" t="s">
        <v>381</v>
      </c>
      <c r="H1704" s="46" t="s">
        <v>3713</v>
      </c>
      <c r="I1704" s="46" t="s">
        <v>3713</v>
      </c>
      <c r="J1704" s="46" t="s">
        <v>382</v>
      </c>
      <c r="K1704" s="47">
        <v>445</v>
      </c>
      <c r="L1704" s="46"/>
      <c r="M1704" s="46"/>
      <c r="N1704" s="48" t="s">
        <v>3715</v>
      </c>
    </row>
    <row r="1705" spans="1:14">
      <c r="A1705" s="46" t="s">
        <v>368</v>
      </c>
      <c r="B1705" s="46"/>
      <c r="C1705" s="46" t="s">
        <v>122</v>
      </c>
      <c r="D1705" s="46" t="s">
        <v>3716</v>
      </c>
      <c r="E1705" s="46" t="s">
        <v>384</v>
      </c>
      <c r="F1705" s="46" t="s">
        <v>380</v>
      </c>
      <c r="G1705" s="46" t="s">
        <v>381</v>
      </c>
      <c r="H1705" s="46" t="s">
        <v>3717</v>
      </c>
      <c r="I1705" s="46" t="s">
        <v>3717</v>
      </c>
      <c r="J1705" s="46" t="s">
        <v>382</v>
      </c>
      <c r="K1705" s="47">
        <v>445</v>
      </c>
      <c r="L1705" s="46"/>
      <c r="M1705" s="46"/>
      <c r="N1705" s="48" t="s">
        <v>3718</v>
      </c>
    </row>
    <row r="1706" spans="1:14">
      <c r="A1706" s="46" t="s">
        <v>368</v>
      </c>
      <c r="B1706" s="46"/>
      <c r="C1706" s="46" t="s">
        <v>122</v>
      </c>
      <c r="D1706" s="46" t="s">
        <v>3716</v>
      </c>
      <c r="E1706" s="46" t="s">
        <v>384</v>
      </c>
      <c r="F1706" s="46" t="s">
        <v>380</v>
      </c>
      <c r="G1706" s="46" t="s">
        <v>381</v>
      </c>
      <c r="H1706" s="46" t="s">
        <v>3717</v>
      </c>
      <c r="I1706" s="46" t="s">
        <v>3717</v>
      </c>
      <c r="J1706" s="46" t="s">
        <v>382</v>
      </c>
      <c r="K1706" s="47">
        <v>445</v>
      </c>
      <c r="L1706" s="46"/>
      <c r="M1706" s="46"/>
      <c r="N1706" s="48" t="s">
        <v>3719</v>
      </c>
    </row>
    <row r="1707" spans="1:14">
      <c r="A1707" s="46" t="s">
        <v>368</v>
      </c>
      <c r="B1707" s="46"/>
      <c r="C1707" s="46" t="s">
        <v>122</v>
      </c>
      <c r="D1707" s="46" t="s">
        <v>3720</v>
      </c>
      <c r="E1707" s="46" t="s">
        <v>384</v>
      </c>
      <c r="F1707" s="46" t="s">
        <v>380</v>
      </c>
      <c r="G1707" s="46" t="s">
        <v>381</v>
      </c>
      <c r="H1707" s="46" t="s">
        <v>3721</v>
      </c>
      <c r="I1707" s="46" t="s">
        <v>3721</v>
      </c>
      <c r="J1707" s="46" t="s">
        <v>382</v>
      </c>
      <c r="K1707" s="47">
        <v>445</v>
      </c>
      <c r="L1707" s="46"/>
      <c r="M1707" s="46"/>
      <c r="N1707" s="48" t="s">
        <v>3722</v>
      </c>
    </row>
    <row r="1708" spans="1:14">
      <c r="A1708" s="46" t="s">
        <v>368</v>
      </c>
      <c r="B1708" s="46"/>
      <c r="C1708" s="46" t="s">
        <v>122</v>
      </c>
      <c r="D1708" s="46" t="s">
        <v>3720</v>
      </c>
      <c r="E1708" s="46" t="s">
        <v>384</v>
      </c>
      <c r="F1708" s="46" t="s">
        <v>380</v>
      </c>
      <c r="G1708" s="46" t="s">
        <v>381</v>
      </c>
      <c r="H1708" s="46" t="s">
        <v>3721</v>
      </c>
      <c r="I1708" s="46" t="s">
        <v>3721</v>
      </c>
      <c r="J1708" s="46" t="s">
        <v>382</v>
      </c>
      <c r="K1708" s="47">
        <v>445</v>
      </c>
      <c r="L1708" s="46"/>
      <c r="M1708" s="46"/>
      <c r="N1708" s="48" t="s">
        <v>3723</v>
      </c>
    </row>
    <row r="1709" spans="1:14">
      <c r="A1709" s="46" t="s">
        <v>368</v>
      </c>
      <c r="B1709" s="46"/>
      <c r="C1709" s="46" t="s">
        <v>122</v>
      </c>
      <c r="D1709" s="46" t="s">
        <v>3724</v>
      </c>
      <c r="E1709" s="46" t="s">
        <v>384</v>
      </c>
      <c r="F1709" s="46" t="s">
        <v>380</v>
      </c>
      <c r="G1709" s="46" t="s">
        <v>381</v>
      </c>
      <c r="H1709" s="46" t="s">
        <v>3725</v>
      </c>
      <c r="I1709" s="46" t="s">
        <v>3725</v>
      </c>
      <c r="J1709" s="46" t="s">
        <v>382</v>
      </c>
      <c r="K1709" s="47">
        <v>445</v>
      </c>
      <c r="L1709" s="46"/>
      <c r="M1709" s="46"/>
      <c r="N1709" s="48" t="s">
        <v>3726</v>
      </c>
    </row>
    <row r="1710" spans="1:14">
      <c r="A1710" s="46" t="s">
        <v>368</v>
      </c>
      <c r="B1710" s="46"/>
      <c r="C1710" s="46" t="s">
        <v>122</v>
      </c>
      <c r="D1710" s="46" t="s">
        <v>3724</v>
      </c>
      <c r="E1710" s="46" t="s">
        <v>384</v>
      </c>
      <c r="F1710" s="46" t="s">
        <v>380</v>
      </c>
      <c r="G1710" s="46" t="s">
        <v>381</v>
      </c>
      <c r="H1710" s="46" t="s">
        <v>3725</v>
      </c>
      <c r="I1710" s="46" t="s">
        <v>3725</v>
      </c>
      <c r="J1710" s="46" t="s">
        <v>382</v>
      </c>
      <c r="K1710" s="47">
        <v>445</v>
      </c>
      <c r="L1710" s="46"/>
      <c r="M1710" s="46"/>
      <c r="N1710" s="48" t="s">
        <v>3727</v>
      </c>
    </row>
    <row r="1711" spans="1:14">
      <c r="A1711" s="46" t="s">
        <v>368</v>
      </c>
      <c r="B1711" s="46"/>
      <c r="C1711" s="46" t="s">
        <v>122</v>
      </c>
      <c r="D1711" s="46" t="s">
        <v>3728</v>
      </c>
      <c r="E1711" s="46" t="s">
        <v>384</v>
      </c>
      <c r="F1711" s="46" t="s">
        <v>380</v>
      </c>
      <c r="G1711" s="46" t="s">
        <v>381</v>
      </c>
      <c r="H1711" s="46" t="s">
        <v>3729</v>
      </c>
      <c r="I1711" s="46" t="s">
        <v>3729</v>
      </c>
      <c r="J1711" s="46" t="s">
        <v>382</v>
      </c>
      <c r="K1711" s="47">
        <v>445</v>
      </c>
      <c r="L1711" s="46"/>
      <c r="M1711" s="46"/>
      <c r="N1711" s="48" t="s">
        <v>3730</v>
      </c>
    </row>
    <row r="1712" spans="1:14">
      <c r="A1712" s="46" t="s">
        <v>368</v>
      </c>
      <c r="B1712" s="46"/>
      <c r="C1712" s="46" t="s">
        <v>122</v>
      </c>
      <c r="D1712" s="46" t="s">
        <v>3728</v>
      </c>
      <c r="E1712" s="46" t="s">
        <v>384</v>
      </c>
      <c r="F1712" s="46" t="s">
        <v>380</v>
      </c>
      <c r="G1712" s="46" t="s">
        <v>381</v>
      </c>
      <c r="H1712" s="46" t="s">
        <v>3729</v>
      </c>
      <c r="I1712" s="46" t="s">
        <v>3729</v>
      </c>
      <c r="J1712" s="46" t="s">
        <v>382</v>
      </c>
      <c r="K1712" s="47">
        <v>445</v>
      </c>
      <c r="L1712" s="46"/>
      <c r="M1712" s="46"/>
      <c r="N1712" s="48" t="s">
        <v>3731</v>
      </c>
    </row>
    <row r="1713" spans="1:14">
      <c r="A1713" s="46" t="s">
        <v>368</v>
      </c>
      <c r="B1713" s="46"/>
      <c r="C1713" s="46" t="s">
        <v>122</v>
      </c>
      <c r="D1713" s="46" t="s">
        <v>3732</v>
      </c>
      <c r="E1713" s="46" t="s">
        <v>384</v>
      </c>
      <c r="F1713" s="46" t="s">
        <v>380</v>
      </c>
      <c r="G1713" s="46" t="s">
        <v>381</v>
      </c>
      <c r="H1713" s="46" t="s">
        <v>3733</v>
      </c>
      <c r="I1713" s="46" t="s">
        <v>3733</v>
      </c>
      <c r="J1713" s="46" t="s">
        <v>382</v>
      </c>
      <c r="K1713" s="47">
        <v>445</v>
      </c>
      <c r="L1713" s="46"/>
      <c r="M1713" s="46"/>
      <c r="N1713" s="48" t="s">
        <v>3734</v>
      </c>
    </row>
    <row r="1714" spans="1:14">
      <c r="A1714" s="46" t="s">
        <v>368</v>
      </c>
      <c r="B1714" s="46"/>
      <c r="C1714" s="46" t="s">
        <v>122</v>
      </c>
      <c r="D1714" s="46" t="s">
        <v>3732</v>
      </c>
      <c r="E1714" s="46" t="s">
        <v>384</v>
      </c>
      <c r="F1714" s="46" t="s">
        <v>380</v>
      </c>
      <c r="G1714" s="46" t="s">
        <v>381</v>
      </c>
      <c r="H1714" s="46" t="s">
        <v>3733</v>
      </c>
      <c r="I1714" s="46" t="s">
        <v>3733</v>
      </c>
      <c r="J1714" s="46" t="s">
        <v>382</v>
      </c>
      <c r="K1714" s="47">
        <v>445</v>
      </c>
      <c r="L1714" s="46"/>
      <c r="M1714" s="46"/>
      <c r="N1714" s="48" t="s">
        <v>3735</v>
      </c>
    </row>
    <row r="1715" spans="1:14">
      <c r="A1715" s="46" t="s">
        <v>368</v>
      </c>
      <c r="B1715" s="46"/>
      <c r="C1715" s="46" t="s">
        <v>122</v>
      </c>
      <c r="D1715" s="46" t="s">
        <v>3736</v>
      </c>
      <c r="E1715" s="46" t="s">
        <v>384</v>
      </c>
      <c r="F1715" s="46" t="s">
        <v>380</v>
      </c>
      <c r="G1715" s="46" t="s">
        <v>381</v>
      </c>
      <c r="H1715" s="46" t="s">
        <v>3737</v>
      </c>
      <c r="I1715" s="46" t="s">
        <v>3737</v>
      </c>
      <c r="J1715" s="46" t="s">
        <v>382</v>
      </c>
      <c r="K1715" s="47">
        <v>445</v>
      </c>
      <c r="L1715" s="46"/>
      <c r="M1715" s="46"/>
      <c r="N1715" s="48" t="s">
        <v>3738</v>
      </c>
    </row>
    <row r="1716" spans="1:14">
      <c r="A1716" s="46" t="s">
        <v>368</v>
      </c>
      <c r="B1716" s="46"/>
      <c r="C1716" s="46" t="s">
        <v>122</v>
      </c>
      <c r="D1716" s="46" t="s">
        <v>3736</v>
      </c>
      <c r="E1716" s="46" t="s">
        <v>384</v>
      </c>
      <c r="F1716" s="46" t="s">
        <v>380</v>
      </c>
      <c r="G1716" s="46" t="s">
        <v>381</v>
      </c>
      <c r="H1716" s="46" t="s">
        <v>3737</v>
      </c>
      <c r="I1716" s="46" t="s">
        <v>3737</v>
      </c>
      <c r="J1716" s="46" t="s">
        <v>382</v>
      </c>
      <c r="K1716" s="47">
        <v>445</v>
      </c>
      <c r="L1716" s="46"/>
      <c r="M1716" s="46"/>
      <c r="N1716" s="48" t="s">
        <v>3739</v>
      </c>
    </row>
    <row r="1717" spans="1:14">
      <c r="A1717" s="46" t="s">
        <v>368</v>
      </c>
      <c r="B1717" s="46"/>
      <c r="C1717" s="46" t="s">
        <v>122</v>
      </c>
      <c r="D1717" s="46" t="s">
        <v>3740</v>
      </c>
      <c r="E1717" s="46" t="s">
        <v>384</v>
      </c>
      <c r="F1717" s="46" t="s">
        <v>380</v>
      </c>
      <c r="G1717" s="46" t="s">
        <v>381</v>
      </c>
      <c r="H1717" s="46" t="s">
        <v>3741</v>
      </c>
      <c r="I1717" s="46" t="s">
        <v>3741</v>
      </c>
      <c r="J1717" s="46" t="s">
        <v>382</v>
      </c>
      <c r="K1717" s="47">
        <v>445</v>
      </c>
      <c r="L1717" s="46"/>
      <c r="M1717" s="46"/>
      <c r="N1717" s="48" t="s">
        <v>3742</v>
      </c>
    </row>
    <row r="1718" spans="1:14">
      <c r="A1718" s="46" t="s">
        <v>368</v>
      </c>
      <c r="B1718" s="46"/>
      <c r="C1718" s="46" t="s">
        <v>122</v>
      </c>
      <c r="D1718" s="46" t="s">
        <v>3740</v>
      </c>
      <c r="E1718" s="46" t="s">
        <v>384</v>
      </c>
      <c r="F1718" s="46" t="s">
        <v>380</v>
      </c>
      <c r="G1718" s="46" t="s">
        <v>381</v>
      </c>
      <c r="H1718" s="46" t="s">
        <v>3741</v>
      </c>
      <c r="I1718" s="46" t="s">
        <v>3741</v>
      </c>
      <c r="J1718" s="46" t="s">
        <v>382</v>
      </c>
      <c r="K1718" s="47">
        <v>445</v>
      </c>
      <c r="L1718" s="46"/>
      <c r="M1718" s="46"/>
      <c r="N1718" s="48" t="s">
        <v>3743</v>
      </c>
    </row>
    <row r="1719" spans="1:14">
      <c r="A1719" s="46" t="s">
        <v>368</v>
      </c>
      <c r="B1719" s="46"/>
      <c r="C1719" s="46" t="s">
        <v>122</v>
      </c>
      <c r="D1719" s="46" t="s">
        <v>3744</v>
      </c>
      <c r="E1719" s="46" t="s">
        <v>384</v>
      </c>
      <c r="F1719" s="46" t="s">
        <v>380</v>
      </c>
      <c r="G1719" s="46" t="s">
        <v>381</v>
      </c>
      <c r="H1719" s="46" t="s">
        <v>3745</v>
      </c>
      <c r="I1719" s="46" t="s">
        <v>3745</v>
      </c>
      <c r="J1719" s="46" t="s">
        <v>382</v>
      </c>
      <c r="K1719" s="47">
        <v>445</v>
      </c>
      <c r="L1719" s="46"/>
      <c r="M1719" s="46"/>
      <c r="N1719" s="48" t="s">
        <v>3746</v>
      </c>
    </row>
    <row r="1720" spans="1:14">
      <c r="A1720" s="46" t="s">
        <v>368</v>
      </c>
      <c r="B1720" s="46"/>
      <c r="C1720" s="46" t="s">
        <v>122</v>
      </c>
      <c r="D1720" s="46" t="s">
        <v>3744</v>
      </c>
      <c r="E1720" s="46" t="s">
        <v>384</v>
      </c>
      <c r="F1720" s="46" t="s">
        <v>380</v>
      </c>
      <c r="G1720" s="46" t="s">
        <v>381</v>
      </c>
      <c r="H1720" s="46" t="s">
        <v>3745</v>
      </c>
      <c r="I1720" s="46" t="s">
        <v>3745</v>
      </c>
      <c r="J1720" s="46" t="s">
        <v>382</v>
      </c>
      <c r="K1720" s="47">
        <v>445</v>
      </c>
      <c r="L1720" s="46"/>
      <c r="M1720" s="46"/>
      <c r="N1720" s="48" t="s">
        <v>3747</v>
      </c>
    </row>
    <row r="1721" spans="1:14">
      <c r="A1721" s="46" t="s">
        <v>368</v>
      </c>
      <c r="B1721" s="46"/>
      <c r="C1721" s="46" t="s">
        <v>122</v>
      </c>
      <c r="D1721" s="46" t="s">
        <v>3748</v>
      </c>
      <c r="E1721" s="46" t="s">
        <v>384</v>
      </c>
      <c r="F1721" s="46" t="s">
        <v>380</v>
      </c>
      <c r="G1721" s="46" t="s">
        <v>381</v>
      </c>
      <c r="H1721" s="46" t="s">
        <v>3749</v>
      </c>
      <c r="I1721" s="46" t="s">
        <v>3749</v>
      </c>
      <c r="J1721" s="46" t="s">
        <v>382</v>
      </c>
      <c r="K1721" s="47">
        <v>445</v>
      </c>
      <c r="L1721" s="46"/>
      <c r="M1721" s="46"/>
      <c r="N1721" s="48" t="s">
        <v>3750</v>
      </c>
    </row>
    <row r="1722" spans="1:14">
      <c r="A1722" s="46" t="s">
        <v>368</v>
      </c>
      <c r="B1722" s="46"/>
      <c r="C1722" s="46" t="s">
        <v>122</v>
      </c>
      <c r="D1722" s="46" t="s">
        <v>3748</v>
      </c>
      <c r="E1722" s="46" t="s">
        <v>384</v>
      </c>
      <c r="F1722" s="46" t="s">
        <v>380</v>
      </c>
      <c r="G1722" s="46" t="s">
        <v>381</v>
      </c>
      <c r="H1722" s="46" t="s">
        <v>3749</v>
      </c>
      <c r="I1722" s="46" t="s">
        <v>3749</v>
      </c>
      <c r="J1722" s="46" t="s">
        <v>382</v>
      </c>
      <c r="K1722" s="47">
        <v>445</v>
      </c>
      <c r="L1722" s="46"/>
      <c r="M1722" s="46"/>
      <c r="N1722" s="48" t="s">
        <v>3751</v>
      </c>
    </row>
    <row r="1723" spans="1:14">
      <c r="A1723" s="46" t="s">
        <v>368</v>
      </c>
      <c r="B1723" s="46"/>
      <c r="C1723" s="46" t="s">
        <v>122</v>
      </c>
      <c r="D1723" s="46" t="s">
        <v>3752</v>
      </c>
      <c r="E1723" s="46" t="s">
        <v>384</v>
      </c>
      <c r="F1723" s="46" t="s">
        <v>380</v>
      </c>
      <c r="G1723" s="46" t="s">
        <v>381</v>
      </c>
      <c r="H1723" s="46" t="s">
        <v>3753</v>
      </c>
      <c r="I1723" s="46" t="s">
        <v>3753</v>
      </c>
      <c r="J1723" s="46" t="s">
        <v>382</v>
      </c>
      <c r="K1723" s="47">
        <v>445</v>
      </c>
      <c r="L1723" s="46"/>
      <c r="M1723" s="46"/>
      <c r="N1723" s="48" t="s">
        <v>3754</v>
      </c>
    </row>
    <row r="1724" spans="1:14">
      <c r="A1724" s="46" t="s">
        <v>368</v>
      </c>
      <c r="B1724" s="46"/>
      <c r="C1724" s="46" t="s">
        <v>122</v>
      </c>
      <c r="D1724" s="46" t="s">
        <v>3752</v>
      </c>
      <c r="E1724" s="46" t="s">
        <v>384</v>
      </c>
      <c r="F1724" s="46" t="s">
        <v>380</v>
      </c>
      <c r="G1724" s="46" t="s">
        <v>381</v>
      </c>
      <c r="H1724" s="46" t="s">
        <v>3753</v>
      </c>
      <c r="I1724" s="46" t="s">
        <v>3753</v>
      </c>
      <c r="J1724" s="46" t="s">
        <v>382</v>
      </c>
      <c r="K1724" s="47">
        <v>445</v>
      </c>
      <c r="L1724" s="46"/>
      <c r="M1724" s="46"/>
      <c r="N1724" s="48" t="s">
        <v>3755</v>
      </c>
    </row>
    <row r="1725" spans="1:14">
      <c r="A1725" s="46" t="s">
        <v>368</v>
      </c>
      <c r="B1725" s="46"/>
      <c r="C1725" s="46" t="s">
        <v>122</v>
      </c>
      <c r="D1725" s="46" t="s">
        <v>3756</v>
      </c>
      <c r="E1725" s="46" t="s">
        <v>384</v>
      </c>
      <c r="F1725" s="46" t="s">
        <v>380</v>
      </c>
      <c r="G1725" s="46" t="s">
        <v>381</v>
      </c>
      <c r="H1725" s="46" t="s">
        <v>3757</v>
      </c>
      <c r="I1725" s="46" t="s">
        <v>3757</v>
      </c>
      <c r="J1725" s="46" t="s">
        <v>382</v>
      </c>
      <c r="K1725" s="47">
        <v>445</v>
      </c>
      <c r="L1725" s="46"/>
      <c r="M1725" s="46"/>
      <c r="N1725" s="48" t="s">
        <v>3758</v>
      </c>
    </row>
    <row r="1726" spans="1:14">
      <c r="A1726" s="46" t="s">
        <v>368</v>
      </c>
      <c r="B1726" s="46"/>
      <c r="C1726" s="46" t="s">
        <v>122</v>
      </c>
      <c r="D1726" s="46" t="s">
        <v>3756</v>
      </c>
      <c r="E1726" s="46" t="s">
        <v>384</v>
      </c>
      <c r="F1726" s="46" t="s">
        <v>380</v>
      </c>
      <c r="G1726" s="46" t="s">
        <v>381</v>
      </c>
      <c r="H1726" s="46" t="s">
        <v>3757</v>
      </c>
      <c r="I1726" s="46" t="s">
        <v>3757</v>
      </c>
      <c r="J1726" s="46" t="s">
        <v>382</v>
      </c>
      <c r="K1726" s="47">
        <v>445</v>
      </c>
      <c r="L1726" s="46"/>
      <c r="M1726" s="46"/>
      <c r="N1726" s="48" t="s">
        <v>3759</v>
      </c>
    </row>
    <row r="1727" spans="1:14">
      <c r="A1727" s="46" t="s">
        <v>368</v>
      </c>
      <c r="B1727" s="46"/>
      <c r="C1727" s="46" t="s">
        <v>122</v>
      </c>
      <c r="D1727" s="46" t="s">
        <v>3760</v>
      </c>
      <c r="E1727" s="46" t="s">
        <v>384</v>
      </c>
      <c r="F1727" s="46" t="s">
        <v>380</v>
      </c>
      <c r="G1727" s="46" t="s">
        <v>381</v>
      </c>
      <c r="H1727" s="46" t="s">
        <v>3761</v>
      </c>
      <c r="I1727" s="46" t="s">
        <v>3761</v>
      </c>
      <c r="J1727" s="46" t="s">
        <v>382</v>
      </c>
      <c r="K1727" s="47">
        <v>445</v>
      </c>
      <c r="L1727" s="46"/>
      <c r="M1727" s="46"/>
      <c r="N1727" s="48" t="s">
        <v>3762</v>
      </c>
    </row>
    <row r="1728" spans="1:14">
      <c r="A1728" s="46" t="s">
        <v>368</v>
      </c>
      <c r="B1728" s="46"/>
      <c r="C1728" s="46" t="s">
        <v>122</v>
      </c>
      <c r="D1728" s="46" t="s">
        <v>3760</v>
      </c>
      <c r="E1728" s="46" t="s">
        <v>384</v>
      </c>
      <c r="F1728" s="46" t="s">
        <v>380</v>
      </c>
      <c r="G1728" s="46" t="s">
        <v>381</v>
      </c>
      <c r="H1728" s="46" t="s">
        <v>3761</v>
      </c>
      <c r="I1728" s="46" t="s">
        <v>3761</v>
      </c>
      <c r="J1728" s="46" t="s">
        <v>382</v>
      </c>
      <c r="K1728" s="47">
        <v>445</v>
      </c>
      <c r="L1728" s="46"/>
      <c r="M1728" s="46"/>
      <c r="N1728" s="48" t="s">
        <v>3763</v>
      </c>
    </row>
    <row r="1729" spans="1:14">
      <c r="A1729" s="46" t="s">
        <v>368</v>
      </c>
      <c r="B1729" s="46"/>
      <c r="C1729" s="46" t="s">
        <v>122</v>
      </c>
      <c r="D1729" s="46" t="s">
        <v>3764</v>
      </c>
      <c r="E1729" s="46" t="s">
        <v>384</v>
      </c>
      <c r="F1729" s="46" t="s">
        <v>380</v>
      </c>
      <c r="G1729" s="46" t="s">
        <v>381</v>
      </c>
      <c r="H1729" s="46" t="s">
        <v>3765</v>
      </c>
      <c r="I1729" s="46" t="s">
        <v>3765</v>
      </c>
      <c r="J1729" s="46" t="s">
        <v>382</v>
      </c>
      <c r="K1729" s="47">
        <v>445</v>
      </c>
      <c r="L1729" s="46"/>
      <c r="M1729" s="46"/>
      <c r="N1729" s="48" t="s">
        <v>3766</v>
      </c>
    </row>
    <row r="1730" spans="1:14">
      <c r="A1730" s="46" t="s">
        <v>368</v>
      </c>
      <c r="B1730" s="46"/>
      <c r="C1730" s="46" t="s">
        <v>122</v>
      </c>
      <c r="D1730" s="46" t="s">
        <v>3764</v>
      </c>
      <c r="E1730" s="46" t="s">
        <v>384</v>
      </c>
      <c r="F1730" s="46" t="s">
        <v>380</v>
      </c>
      <c r="G1730" s="46" t="s">
        <v>381</v>
      </c>
      <c r="H1730" s="46" t="s">
        <v>3765</v>
      </c>
      <c r="I1730" s="46" t="s">
        <v>3765</v>
      </c>
      <c r="J1730" s="46" t="s">
        <v>382</v>
      </c>
      <c r="K1730" s="47">
        <v>445</v>
      </c>
      <c r="L1730" s="46"/>
      <c r="M1730" s="46"/>
      <c r="N1730" s="48" t="s">
        <v>3767</v>
      </c>
    </row>
    <row r="1731" spans="1:14">
      <c r="A1731" s="46" t="s">
        <v>368</v>
      </c>
      <c r="B1731" s="46"/>
      <c r="C1731" s="46" t="s">
        <v>122</v>
      </c>
      <c r="D1731" s="46" t="s">
        <v>3768</v>
      </c>
      <c r="E1731" s="46" t="s">
        <v>384</v>
      </c>
      <c r="F1731" s="46" t="s">
        <v>380</v>
      </c>
      <c r="G1731" s="46" t="s">
        <v>381</v>
      </c>
      <c r="H1731" s="46" t="s">
        <v>3769</v>
      </c>
      <c r="I1731" s="46" t="s">
        <v>3769</v>
      </c>
      <c r="J1731" s="46" t="s">
        <v>382</v>
      </c>
      <c r="K1731" s="47">
        <v>445</v>
      </c>
      <c r="L1731" s="46"/>
      <c r="M1731" s="46"/>
      <c r="N1731" s="48" t="s">
        <v>3770</v>
      </c>
    </row>
    <row r="1732" spans="1:14">
      <c r="A1732" s="46" t="s">
        <v>368</v>
      </c>
      <c r="B1732" s="46"/>
      <c r="C1732" s="46" t="s">
        <v>122</v>
      </c>
      <c r="D1732" s="46" t="s">
        <v>3768</v>
      </c>
      <c r="E1732" s="46" t="s">
        <v>384</v>
      </c>
      <c r="F1732" s="46" t="s">
        <v>380</v>
      </c>
      <c r="G1732" s="46" t="s">
        <v>381</v>
      </c>
      <c r="H1732" s="46" t="s">
        <v>3769</v>
      </c>
      <c r="I1732" s="46" t="s">
        <v>3769</v>
      </c>
      <c r="J1732" s="46" t="s">
        <v>382</v>
      </c>
      <c r="K1732" s="47">
        <v>445</v>
      </c>
      <c r="L1732" s="46"/>
      <c r="M1732" s="46"/>
      <c r="N1732" s="48" t="s">
        <v>3771</v>
      </c>
    </row>
    <row r="1733" spans="1:14">
      <c r="A1733" s="46" t="s">
        <v>368</v>
      </c>
      <c r="B1733" s="46"/>
      <c r="C1733" s="46" t="s">
        <v>122</v>
      </c>
      <c r="D1733" s="46" t="s">
        <v>3772</v>
      </c>
      <c r="E1733" s="46" t="s">
        <v>384</v>
      </c>
      <c r="F1733" s="46" t="s">
        <v>380</v>
      </c>
      <c r="G1733" s="46" t="s">
        <v>381</v>
      </c>
      <c r="H1733" s="46" t="s">
        <v>3773</v>
      </c>
      <c r="I1733" s="46" t="s">
        <v>3773</v>
      </c>
      <c r="J1733" s="46" t="s">
        <v>382</v>
      </c>
      <c r="K1733" s="47">
        <v>445</v>
      </c>
      <c r="L1733" s="46"/>
      <c r="M1733" s="46"/>
      <c r="N1733" s="48" t="s">
        <v>3774</v>
      </c>
    </row>
    <row r="1734" spans="1:14">
      <c r="A1734" s="46" t="s">
        <v>368</v>
      </c>
      <c r="B1734" s="46"/>
      <c r="C1734" s="46" t="s">
        <v>122</v>
      </c>
      <c r="D1734" s="46" t="s">
        <v>3772</v>
      </c>
      <c r="E1734" s="46" t="s">
        <v>384</v>
      </c>
      <c r="F1734" s="46" t="s">
        <v>380</v>
      </c>
      <c r="G1734" s="46" t="s">
        <v>381</v>
      </c>
      <c r="H1734" s="46" t="s">
        <v>3773</v>
      </c>
      <c r="I1734" s="46" t="s">
        <v>3773</v>
      </c>
      <c r="J1734" s="46" t="s">
        <v>382</v>
      </c>
      <c r="K1734" s="47">
        <v>445</v>
      </c>
      <c r="L1734" s="46"/>
      <c r="M1734" s="46"/>
      <c r="N1734" s="48" t="s">
        <v>3775</v>
      </c>
    </row>
    <row r="1735" spans="1:14">
      <c r="A1735" s="46" t="s">
        <v>368</v>
      </c>
      <c r="B1735" s="46"/>
      <c r="C1735" s="46" t="s">
        <v>122</v>
      </c>
      <c r="D1735" s="46" t="s">
        <v>3776</v>
      </c>
      <c r="E1735" s="46" t="s">
        <v>384</v>
      </c>
      <c r="F1735" s="46" t="s">
        <v>380</v>
      </c>
      <c r="G1735" s="46" t="s">
        <v>381</v>
      </c>
      <c r="H1735" s="46" t="s">
        <v>3777</v>
      </c>
      <c r="I1735" s="46" t="s">
        <v>3777</v>
      </c>
      <c r="J1735" s="46" t="s">
        <v>382</v>
      </c>
      <c r="K1735" s="47">
        <v>445</v>
      </c>
      <c r="L1735" s="46"/>
      <c r="M1735" s="46"/>
      <c r="N1735" s="48" t="s">
        <v>3778</v>
      </c>
    </row>
    <row r="1736" spans="1:14">
      <c r="A1736" s="46" t="s">
        <v>368</v>
      </c>
      <c r="B1736" s="46"/>
      <c r="C1736" s="46" t="s">
        <v>122</v>
      </c>
      <c r="D1736" s="46" t="s">
        <v>3776</v>
      </c>
      <c r="E1736" s="46" t="s">
        <v>384</v>
      </c>
      <c r="F1736" s="46" t="s">
        <v>380</v>
      </c>
      <c r="G1736" s="46" t="s">
        <v>381</v>
      </c>
      <c r="H1736" s="46" t="s">
        <v>3777</v>
      </c>
      <c r="I1736" s="46" t="s">
        <v>3777</v>
      </c>
      <c r="J1736" s="46" t="s">
        <v>382</v>
      </c>
      <c r="K1736" s="47">
        <v>445</v>
      </c>
      <c r="L1736" s="46"/>
      <c r="M1736" s="46"/>
      <c r="N1736" s="48" t="s">
        <v>3779</v>
      </c>
    </row>
    <row r="1737" spans="1:14">
      <c r="A1737" s="46" t="s">
        <v>368</v>
      </c>
      <c r="B1737" s="46"/>
      <c r="C1737" s="46" t="s">
        <v>122</v>
      </c>
      <c r="D1737" s="46" t="s">
        <v>3780</v>
      </c>
      <c r="E1737" s="46" t="s">
        <v>384</v>
      </c>
      <c r="F1737" s="46" t="s">
        <v>380</v>
      </c>
      <c r="G1737" s="46" t="s">
        <v>381</v>
      </c>
      <c r="H1737" s="46" t="s">
        <v>3781</v>
      </c>
      <c r="I1737" s="46" t="s">
        <v>3781</v>
      </c>
      <c r="J1737" s="46" t="s">
        <v>382</v>
      </c>
      <c r="K1737" s="47">
        <v>445</v>
      </c>
      <c r="L1737" s="46"/>
      <c r="M1737" s="46"/>
      <c r="N1737" s="48" t="s">
        <v>3782</v>
      </c>
    </row>
    <row r="1738" spans="1:14">
      <c r="A1738" s="46" t="s">
        <v>368</v>
      </c>
      <c r="B1738" s="46"/>
      <c r="C1738" s="46" t="s">
        <v>122</v>
      </c>
      <c r="D1738" s="46" t="s">
        <v>3780</v>
      </c>
      <c r="E1738" s="46" t="s">
        <v>384</v>
      </c>
      <c r="F1738" s="46" t="s">
        <v>380</v>
      </c>
      <c r="G1738" s="46" t="s">
        <v>381</v>
      </c>
      <c r="H1738" s="46" t="s">
        <v>3781</v>
      </c>
      <c r="I1738" s="46" t="s">
        <v>3781</v>
      </c>
      <c r="J1738" s="46" t="s">
        <v>382</v>
      </c>
      <c r="K1738" s="47">
        <v>445</v>
      </c>
      <c r="L1738" s="46"/>
      <c r="M1738" s="46"/>
      <c r="N1738" s="48" t="s">
        <v>3783</v>
      </c>
    </row>
    <row r="1739" spans="1:14">
      <c r="A1739" s="46" t="s">
        <v>368</v>
      </c>
      <c r="B1739" s="46"/>
      <c r="C1739" s="46" t="s">
        <v>122</v>
      </c>
      <c r="D1739" s="46" t="s">
        <v>3784</v>
      </c>
      <c r="E1739" s="46" t="s">
        <v>384</v>
      </c>
      <c r="F1739" s="46" t="s">
        <v>380</v>
      </c>
      <c r="G1739" s="46" t="s">
        <v>381</v>
      </c>
      <c r="H1739" s="46" t="s">
        <v>3785</v>
      </c>
      <c r="I1739" s="46" t="s">
        <v>3785</v>
      </c>
      <c r="J1739" s="46" t="s">
        <v>382</v>
      </c>
      <c r="K1739" s="47">
        <v>444</v>
      </c>
      <c r="L1739" s="46"/>
      <c r="M1739" s="46"/>
      <c r="N1739" s="48" t="s">
        <v>3786</v>
      </c>
    </row>
    <row r="1740" spans="1:14">
      <c r="A1740" s="46" t="s">
        <v>368</v>
      </c>
      <c r="B1740" s="46"/>
      <c r="C1740" s="46" t="s">
        <v>122</v>
      </c>
      <c r="D1740" s="46" t="s">
        <v>3784</v>
      </c>
      <c r="E1740" s="46" t="s">
        <v>384</v>
      </c>
      <c r="F1740" s="46" t="s">
        <v>380</v>
      </c>
      <c r="G1740" s="46" t="s">
        <v>381</v>
      </c>
      <c r="H1740" s="46" t="s">
        <v>3785</v>
      </c>
      <c r="I1740" s="46" t="s">
        <v>3785</v>
      </c>
      <c r="J1740" s="46" t="s">
        <v>382</v>
      </c>
      <c r="K1740" s="47">
        <v>444</v>
      </c>
      <c r="L1740" s="46"/>
      <c r="M1740" s="46"/>
      <c r="N1740" s="48" t="s">
        <v>3787</v>
      </c>
    </row>
    <row r="1741" spans="1:14">
      <c r="A1741" s="46" t="s">
        <v>368</v>
      </c>
      <c r="B1741" s="46"/>
      <c r="C1741" s="46" t="s">
        <v>122</v>
      </c>
      <c r="D1741" s="46" t="s">
        <v>3788</v>
      </c>
      <c r="E1741" s="46" t="s">
        <v>384</v>
      </c>
      <c r="F1741" s="46" t="s">
        <v>380</v>
      </c>
      <c r="G1741" s="46" t="s">
        <v>381</v>
      </c>
      <c r="H1741" s="46" t="s">
        <v>3789</v>
      </c>
      <c r="I1741" s="46" t="s">
        <v>3789</v>
      </c>
      <c r="J1741" s="46" t="s">
        <v>382</v>
      </c>
      <c r="K1741" s="47">
        <v>444</v>
      </c>
      <c r="L1741" s="46"/>
      <c r="M1741" s="46"/>
      <c r="N1741" s="48" t="s">
        <v>3790</v>
      </c>
    </row>
    <row r="1742" spans="1:14">
      <c r="A1742" s="46" t="s">
        <v>368</v>
      </c>
      <c r="B1742" s="46"/>
      <c r="C1742" s="46" t="s">
        <v>122</v>
      </c>
      <c r="D1742" s="46" t="s">
        <v>3788</v>
      </c>
      <c r="E1742" s="46" t="s">
        <v>384</v>
      </c>
      <c r="F1742" s="46" t="s">
        <v>380</v>
      </c>
      <c r="G1742" s="46" t="s">
        <v>381</v>
      </c>
      <c r="H1742" s="46" t="s">
        <v>3789</v>
      </c>
      <c r="I1742" s="46" t="s">
        <v>3789</v>
      </c>
      <c r="J1742" s="46" t="s">
        <v>382</v>
      </c>
      <c r="K1742" s="47">
        <v>444</v>
      </c>
      <c r="L1742" s="46"/>
      <c r="M1742" s="46"/>
      <c r="N1742" s="48" t="s">
        <v>3791</v>
      </c>
    </row>
    <row r="1743" spans="1:14">
      <c r="A1743" s="46" t="s">
        <v>368</v>
      </c>
      <c r="B1743" s="46"/>
      <c r="C1743" s="46" t="s">
        <v>122</v>
      </c>
      <c r="D1743" s="46" t="s">
        <v>3792</v>
      </c>
      <c r="E1743" s="46" t="s">
        <v>384</v>
      </c>
      <c r="F1743" s="46" t="s">
        <v>380</v>
      </c>
      <c r="G1743" s="46" t="s">
        <v>381</v>
      </c>
      <c r="H1743" s="46" t="s">
        <v>3793</v>
      </c>
      <c r="I1743" s="46" t="s">
        <v>3793</v>
      </c>
      <c r="J1743" s="46" t="s">
        <v>382</v>
      </c>
      <c r="K1743" s="47">
        <v>444</v>
      </c>
      <c r="L1743" s="46"/>
      <c r="M1743" s="46"/>
      <c r="N1743" s="48" t="s">
        <v>3794</v>
      </c>
    </row>
    <row r="1744" spans="1:14">
      <c r="A1744" s="46" t="s">
        <v>368</v>
      </c>
      <c r="B1744" s="46"/>
      <c r="C1744" s="46" t="s">
        <v>122</v>
      </c>
      <c r="D1744" s="46" t="s">
        <v>3792</v>
      </c>
      <c r="E1744" s="46" t="s">
        <v>384</v>
      </c>
      <c r="F1744" s="46" t="s">
        <v>380</v>
      </c>
      <c r="G1744" s="46" t="s">
        <v>381</v>
      </c>
      <c r="H1744" s="46" t="s">
        <v>3793</v>
      </c>
      <c r="I1744" s="46" t="s">
        <v>3793</v>
      </c>
      <c r="J1744" s="46" t="s">
        <v>382</v>
      </c>
      <c r="K1744" s="47">
        <v>444</v>
      </c>
      <c r="L1744" s="46"/>
      <c r="M1744" s="46"/>
      <c r="N1744" s="48" t="s">
        <v>3795</v>
      </c>
    </row>
    <row r="1745" spans="1:14">
      <c r="A1745" s="46" t="s">
        <v>368</v>
      </c>
      <c r="B1745" s="46"/>
      <c r="C1745" s="46" t="s">
        <v>122</v>
      </c>
      <c r="D1745" s="46" t="s">
        <v>3796</v>
      </c>
      <c r="E1745" s="46" t="s">
        <v>384</v>
      </c>
      <c r="F1745" s="46" t="s">
        <v>380</v>
      </c>
      <c r="G1745" s="46" t="s">
        <v>381</v>
      </c>
      <c r="H1745" s="46" t="s">
        <v>3797</v>
      </c>
      <c r="I1745" s="46" t="s">
        <v>3797</v>
      </c>
      <c r="J1745" s="46" t="s">
        <v>382</v>
      </c>
      <c r="K1745" s="47">
        <v>445</v>
      </c>
      <c r="L1745" s="46"/>
      <c r="M1745" s="46"/>
      <c r="N1745" s="48" t="s">
        <v>3798</v>
      </c>
    </row>
    <row r="1746" spans="1:14">
      <c r="A1746" s="46" t="s">
        <v>368</v>
      </c>
      <c r="B1746" s="46"/>
      <c r="C1746" s="46" t="s">
        <v>122</v>
      </c>
      <c r="D1746" s="46" t="s">
        <v>3796</v>
      </c>
      <c r="E1746" s="46" t="s">
        <v>384</v>
      </c>
      <c r="F1746" s="46" t="s">
        <v>380</v>
      </c>
      <c r="G1746" s="46" t="s">
        <v>381</v>
      </c>
      <c r="H1746" s="46" t="s">
        <v>3797</v>
      </c>
      <c r="I1746" s="46" t="s">
        <v>3797</v>
      </c>
      <c r="J1746" s="46" t="s">
        <v>382</v>
      </c>
      <c r="K1746" s="47">
        <v>445</v>
      </c>
      <c r="L1746" s="46"/>
      <c r="M1746" s="46"/>
      <c r="N1746" s="48" t="s">
        <v>3799</v>
      </c>
    </row>
    <row r="1747" spans="1:14">
      <c r="A1747" s="46" t="s">
        <v>368</v>
      </c>
      <c r="B1747" s="46"/>
      <c r="C1747" s="46" t="s">
        <v>122</v>
      </c>
      <c r="D1747" s="46" t="s">
        <v>3800</v>
      </c>
      <c r="E1747" s="46" t="s">
        <v>384</v>
      </c>
      <c r="F1747" s="46" t="s">
        <v>380</v>
      </c>
      <c r="G1747" s="46" t="s">
        <v>381</v>
      </c>
      <c r="H1747" s="46" t="s">
        <v>3801</v>
      </c>
      <c r="I1747" s="46" t="s">
        <v>3801</v>
      </c>
      <c r="J1747" s="46" t="s">
        <v>382</v>
      </c>
      <c r="K1747" s="47">
        <v>445</v>
      </c>
      <c r="L1747" s="46"/>
      <c r="M1747" s="46"/>
      <c r="N1747" s="48" t="s">
        <v>3802</v>
      </c>
    </row>
    <row r="1748" spans="1:14">
      <c r="A1748" s="46" t="s">
        <v>368</v>
      </c>
      <c r="B1748" s="46"/>
      <c r="C1748" s="46" t="s">
        <v>122</v>
      </c>
      <c r="D1748" s="46" t="s">
        <v>3800</v>
      </c>
      <c r="E1748" s="46" t="s">
        <v>384</v>
      </c>
      <c r="F1748" s="46" t="s">
        <v>380</v>
      </c>
      <c r="G1748" s="46" t="s">
        <v>381</v>
      </c>
      <c r="H1748" s="46" t="s">
        <v>3801</v>
      </c>
      <c r="I1748" s="46" t="s">
        <v>3801</v>
      </c>
      <c r="J1748" s="46" t="s">
        <v>382</v>
      </c>
      <c r="K1748" s="47">
        <v>445</v>
      </c>
      <c r="L1748" s="46"/>
      <c r="M1748" s="46"/>
      <c r="N1748" s="48" t="s">
        <v>3803</v>
      </c>
    </row>
    <row r="1749" spans="1:14">
      <c r="A1749" s="46" t="s">
        <v>368</v>
      </c>
      <c r="B1749" s="46"/>
      <c r="C1749" s="46" t="s">
        <v>122</v>
      </c>
      <c r="D1749" s="46" t="s">
        <v>3804</v>
      </c>
      <c r="E1749" s="46" t="s">
        <v>384</v>
      </c>
      <c r="F1749" s="46" t="s">
        <v>380</v>
      </c>
      <c r="G1749" s="46" t="s">
        <v>381</v>
      </c>
      <c r="H1749" s="46" t="s">
        <v>3805</v>
      </c>
      <c r="I1749" s="46" t="s">
        <v>3805</v>
      </c>
      <c r="J1749" s="46" t="s">
        <v>382</v>
      </c>
      <c r="K1749" s="47">
        <v>445</v>
      </c>
      <c r="L1749" s="46"/>
      <c r="M1749" s="46"/>
      <c r="N1749" s="48" t="s">
        <v>3806</v>
      </c>
    </row>
    <row r="1750" spans="1:14">
      <c r="A1750" s="46" t="s">
        <v>368</v>
      </c>
      <c r="B1750" s="46"/>
      <c r="C1750" s="46" t="s">
        <v>122</v>
      </c>
      <c r="D1750" s="46" t="s">
        <v>3804</v>
      </c>
      <c r="E1750" s="46" t="s">
        <v>384</v>
      </c>
      <c r="F1750" s="46" t="s">
        <v>380</v>
      </c>
      <c r="G1750" s="46" t="s">
        <v>381</v>
      </c>
      <c r="H1750" s="46" t="s">
        <v>3805</v>
      </c>
      <c r="I1750" s="46" t="s">
        <v>3805</v>
      </c>
      <c r="J1750" s="46" t="s">
        <v>382</v>
      </c>
      <c r="K1750" s="47">
        <v>445</v>
      </c>
      <c r="L1750" s="46"/>
      <c r="M1750" s="46"/>
      <c r="N1750" s="48" t="s">
        <v>3807</v>
      </c>
    </row>
    <row r="1751" spans="1:14">
      <c r="A1751" s="46" t="s">
        <v>368</v>
      </c>
      <c r="B1751" s="46"/>
      <c r="C1751" s="46" t="s">
        <v>122</v>
      </c>
      <c r="D1751" s="46" t="s">
        <v>3808</v>
      </c>
      <c r="E1751" s="46" t="s">
        <v>384</v>
      </c>
      <c r="F1751" s="46" t="s">
        <v>380</v>
      </c>
      <c r="G1751" s="46" t="s">
        <v>381</v>
      </c>
      <c r="H1751" s="46" t="s">
        <v>3809</v>
      </c>
      <c r="I1751" s="46" t="s">
        <v>3809</v>
      </c>
      <c r="J1751" s="46" t="s">
        <v>382</v>
      </c>
      <c r="K1751" s="47">
        <v>445</v>
      </c>
      <c r="L1751" s="46"/>
      <c r="M1751" s="46"/>
      <c r="N1751" s="48" t="s">
        <v>3810</v>
      </c>
    </row>
    <row r="1752" spans="1:14">
      <c r="A1752" s="46" t="s">
        <v>368</v>
      </c>
      <c r="B1752" s="46"/>
      <c r="C1752" s="46" t="s">
        <v>122</v>
      </c>
      <c r="D1752" s="46" t="s">
        <v>3808</v>
      </c>
      <c r="E1752" s="46" t="s">
        <v>384</v>
      </c>
      <c r="F1752" s="46" t="s">
        <v>380</v>
      </c>
      <c r="G1752" s="46" t="s">
        <v>381</v>
      </c>
      <c r="H1752" s="46" t="s">
        <v>3809</v>
      </c>
      <c r="I1752" s="46" t="s">
        <v>3809</v>
      </c>
      <c r="J1752" s="46" t="s">
        <v>382</v>
      </c>
      <c r="K1752" s="47">
        <v>445</v>
      </c>
      <c r="L1752" s="46"/>
      <c r="M1752" s="46"/>
      <c r="N1752" s="48" t="s">
        <v>3811</v>
      </c>
    </row>
    <row r="1753" spans="1:14">
      <c r="A1753" s="46" t="s">
        <v>368</v>
      </c>
      <c r="B1753" s="46"/>
      <c r="C1753" s="46" t="s">
        <v>122</v>
      </c>
      <c r="D1753" s="46" t="s">
        <v>3812</v>
      </c>
      <c r="E1753" s="46" t="s">
        <v>384</v>
      </c>
      <c r="F1753" s="46" t="s">
        <v>380</v>
      </c>
      <c r="G1753" s="46" t="s">
        <v>381</v>
      </c>
      <c r="H1753" s="46" t="s">
        <v>3813</v>
      </c>
      <c r="I1753" s="46" t="s">
        <v>3813</v>
      </c>
      <c r="J1753" s="46" t="s">
        <v>382</v>
      </c>
      <c r="K1753" s="47">
        <v>445</v>
      </c>
      <c r="L1753" s="46"/>
      <c r="M1753" s="46"/>
      <c r="N1753" s="48" t="s">
        <v>3814</v>
      </c>
    </row>
    <row r="1754" spans="1:14">
      <c r="A1754" s="46" t="s">
        <v>368</v>
      </c>
      <c r="B1754" s="46"/>
      <c r="C1754" s="46" t="s">
        <v>122</v>
      </c>
      <c r="D1754" s="46" t="s">
        <v>3812</v>
      </c>
      <c r="E1754" s="46" t="s">
        <v>384</v>
      </c>
      <c r="F1754" s="46" t="s">
        <v>380</v>
      </c>
      <c r="G1754" s="46" t="s">
        <v>381</v>
      </c>
      <c r="H1754" s="46" t="s">
        <v>3813</v>
      </c>
      <c r="I1754" s="46" t="s">
        <v>3813</v>
      </c>
      <c r="J1754" s="46" t="s">
        <v>382</v>
      </c>
      <c r="K1754" s="47">
        <v>445</v>
      </c>
      <c r="L1754" s="46"/>
      <c r="M1754" s="46"/>
      <c r="N1754" s="48" t="s">
        <v>3815</v>
      </c>
    </row>
    <row r="1755" spans="1:14">
      <c r="A1755" s="46" t="s">
        <v>368</v>
      </c>
      <c r="B1755" s="46"/>
      <c r="C1755" s="46" t="s">
        <v>122</v>
      </c>
      <c r="D1755" s="46" t="s">
        <v>3816</v>
      </c>
      <c r="E1755" s="46" t="s">
        <v>384</v>
      </c>
      <c r="F1755" s="46" t="s">
        <v>380</v>
      </c>
      <c r="G1755" s="46" t="s">
        <v>381</v>
      </c>
      <c r="H1755" s="46" t="s">
        <v>3817</v>
      </c>
      <c r="I1755" s="46" t="s">
        <v>3817</v>
      </c>
      <c r="J1755" s="46" t="s">
        <v>382</v>
      </c>
      <c r="K1755" s="47">
        <v>445</v>
      </c>
      <c r="L1755" s="46"/>
      <c r="M1755" s="46"/>
      <c r="N1755" s="48" t="s">
        <v>3818</v>
      </c>
    </row>
    <row r="1756" spans="1:14">
      <c r="A1756" s="46" t="s">
        <v>368</v>
      </c>
      <c r="B1756" s="46"/>
      <c r="C1756" s="46" t="s">
        <v>122</v>
      </c>
      <c r="D1756" s="46" t="s">
        <v>3816</v>
      </c>
      <c r="E1756" s="46" t="s">
        <v>384</v>
      </c>
      <c r="F1756" s="46" t="s">
        <v>380</v>
      </c>
      <c r="G1756" s="46" t="s">
        <v>381</v>
      </c>
      <c r="H1756" s="46" t="s">
        <v>3817</v>
      </c>
      <c r="I1756" s="46" t="s">
        <v>3817</v>
      </c>
      <c r="J1756" s="46" t="s">
        <v>382</v>
      </c>
      <c r="K1756" s="47">
        <v>445</v>
      </c>
      <c r="L1756" s="46"/>
      <c r="M1756" s="46"/>
      <c r="N1756" s="48" t="s">
        <v>3819</v>
      </c>
    </row>
    <row r="1757" spans="1:14">
      <c r="A1757" s="46" t="s">
        <v>368</v>
      </c>
      <c r="B1757" s="46"/>
      <c r="C1757" s="46" t="s">
        <v>122</v>
      </c>
      <c r="D1757" s="46" t="s">
        <v>3820</v>
      </c>
      <c r="E1757" s="46" t="s">
        <v>384</v>
      </c>
      <c r="F1757" s="46" t="s">
        <v>380</v>
      </c>
      <c r="G1757" s="46" t="s">
        <v>381</v>
      </c>
      <c r="H1757" s="46" t="s">
        <v>3821</v>
      </c>
      <c r="I1757" s="46" t="s">
        <v>3821</v>
      </c>
      <c r="J1757" s="46" t="s">
        <v>382</v>
      </c>
      <c r="K1757" s="47">
        <v>445</v>
      </c>
      <c r="L1757" s="46"/>
      <c r="M1757" s="46"/>
      <c r="N1757" s="48" t="s">
        <v>3822</v>
      </c>
    </row>
    <row r="1758" spans="1:14">
      <c r="A1758" s="46" t="s">
        <v>368</v>
      </c>
      <c r="B1758" s="46"/>
      <c r="C1758" s="46" t="s">
        <v>122</v>
      </c>
      <c r="D1758" s="46" t="s">
        <v>3820</v>
      </c>
      <c r="E1758" s="46" t="s">
        <v>384</v>
      </c>
      <c r="F1758" s="46" t="s">
        <v>380</v>
      </c>
      <c r="G1758" s="46" t="s">
        <v>381</v>
      </c>
      <c r="H1758" s="46" t="s">
        <v>3821</v>
      </c>
      <c r="I1758" s="46" t="s">
        <v>3821</v>
      </c>
      <c r="J1758" s="46" t="s">
        <v>382</v>
      </c>
      <c r="K1758" s="47">
        <v>445</v>
      </c>
      <c r="L1758" s="46"/>
      <c r="M1758" s="46"/>
      <c r="N1758" s="48" t="s">
        <v>3823</v>
      </c>
    </row>
    <row r="1759" spans="1:14">
      <c r="A1759" s="46" t="s">
        <v>368</v>
      </c>
      <c r="B1759" s="46"/>
      <c r="C1759" s="46" t="s">
        <v>122</v>
      </c>
      <c r="D1759" s="46" t="s">
        <v>3824</v>
      </c>
      <c r="E1759" s="46" t="s">
        <v>384</v>
      </c>
      <c r="F1759" s="46" t="s">
        <v>380</v>
      </c>
      <c r="G1759" s="46" t="s">
        <v>381</v>
      </c>
      <c r="H1759" s="46" t="s">
        <v>3825</v>
      </c>
      <c r="I1759" s="46" t="s">
        <v>3825</v>
      </c>
      <c r="J1759" s="46" t="s">
        <v>382</v>
      </c>
      <c r="K1759" s="47">
        <v>445</v>
      </c>
      <c r="L1759" s="46"/>
      <c r="M1759" s="46"/>
      <c r="N1759" s="48" t="s">
        <v>3826</v>
      </c>
    </row>
    <row r="1760" spans="1:14">
      <c r="A1760" s="46" t="s">
        <v>368</v>
      </c>
      <c r="B1760" s="46"/>
      <c r="C1760" s="46" t="s">
        <v>122</v>
      </c>
      <c r="D1760" s="46" t="s">
        <v>3824</v>
      </c>
      <c r="E1760" s="46" t="s">
        <v>384</v>
      </c>
      <c r="F1760" s="46" t="s">
        <v>380</v>
      </c>
      <c r="G1760" s="46" t="s">
        <v>381</v>
      </c>
      <c r="H1760" s="46" t="s">
        <v>3825</v>
      </c>
      <c r="I1760" s="46" t="s">
        <v>3825</v>
      </c>
      <c r="J1760" s="46" t="s">
        <v>382</v>
      </c>
      <c r="K1760" s="47">
        <v>445</v>
      </c>
      <c r="L1760" s="46"/>
      <c r="M1760" s="46"/>
      <c r="N1760" s="48" t="s">
        <v>3827</v>
      </c>
    </row>
    <row r="1761" spans="1:14">
      <c r="A1761" s="46" t="s">
        <v>368</v>
      </c>
      <c r="B1761" s="46"/>
      <c r="C1761" s="46" t="s">
        <v>122</v>
      </c>
      <c r="D1761" s="46" t="s">
        <v>3828</v>
      </c>
      <c r="E1761" s="46" t="s">
        <v>384</v>
      </c>
      <c r="F1761" s="46" t="s">
        <v>380</v>
      </c>
      <c r="G1761" s="46" t="s">
        <v>381</v>
      </c>
      <c r="H1761" s="46" t="s">
        <v>3829</v>
      </c>
      <c r="I1761" s="46" t="s">
        <v>3829</v>
      </c>
      <c r="J1761" s="46" t="s">
        <v>382</v>
      </c>
      <c r="K1761" s="47">
        <v>445</v>
      </c>
      <c r="L1761" s="46"/>
      <c r="M1761" s="46"/>
      <c r="N1761" s="48" t="s">
        <v>3830</v>
      </c>
    </row>
    <row r="1762" spans="1:14">
      <c r="A1762" s="46" t="s">
        <v>368</v>
      </c>
      <c r="B1762" s="46"/>
      <c r="C1762" s="46" t="s">
        <v>122</v>
      </c>
      <c r="D1762" s="46" t="s">
        <v>3828</v>
      </c>
      <c r="E1762" s="46" t="s">
        <v>384</v>
      </c>
      <c r="F1762" s="46" t="s">
        <v>380</v>
      </c>
      <c r="G1762" s="46" t="s">
        <v>381</v>
      </c>
      <c r="H1762" s="46" t="s">
        <v>3829</v>
      </c>
      <c r="I1762" s="46" t="s">
        <v>3829</v>
      </c>
      <c r="J1762" s="46" t="s">
        <v>382</v>
      </c>
      <c r="K1762" s="47">
        <v>445</v>
      </c>
      <c r="L1762" s="46"/>
      <c r="M1762" s="46"/>
      <c r="N1762" s="48" t="s">
        <v>3831</v>
      </c>
    </row>
    <row r="1763" spans="1:14">
      <c r="A1763" s="46" t="s">
        <v>368</v>
      </c>
      <c r="B1763" s="46"/>
      <c r="C1763" s="46" t="s">
        <v>122</v>
      </c>
      <c r="D1763" s="46" t="s">
        <v>3832</v>
      </c>
      <c r="E1763" s="46" t="s">
        <v>384</v>
      </c>
      <c r="F1763" s="46" t="s">
        <v>380</v>
      </c>
      <c r="G1763" s="46" t="s">
        <v>381</v>
      </c>
      <c r="H1763" s="46" t="s">
        <v>3833</v>
      </c>
      <c r="I1763" s="46" t="s">
        <v>3833</v>
      </c>
      <c r="J1763" s="46" t="s">
        <v>382</v>
      </c>
      <c r="K1763" s="47">
        <v>445</v>
      </c>
      <c r="L1763" s="46"/>
      <c r="M1763" s="46"/>
      <c r="N1763" s="48" t="s">
        <v>3834</v>
      </c>
    </row>
    <row r="1764" spans="1:14">
      <c r="A1764" s="46" t="s">
        <v>368</v>
      </c>
      <c r="B1764" s="46"/>
      <c r="C1764" s="46" t="s">
        <v>122</v>
      </c>
      <c r="D1764" s="46" t="s">
        <v>3832</v>
      </c>
      <c r="E1764" s="46" t="s">
        <v>384</v>
      </c>
      <c r="F1764" s="46" t="s">
        <v>380</v>
      </c>
      <c r="G1764" s="46" t="s">
        <v>381</v>
      </c>
      <c r="H1764" s="46" t="s">
        <v>3833</v>
      </c>
      <c r="I1764" s="46" t="s">
        <v>3833</v>
      </c>
      <c r="J1764" s="46" t="s">
        <v>382</v>
      </c>
      <c r="K1764" s="47">
        <v>445</v>
      </c>
      <c r="L1764" s="46"/>
      <c r="M1764" s="46"/>
      <c r="N1764" s="48" t="s">
        <v>3835</v>
      </c>
    </row>
    <row r="1765" spans="1:14">
      <c r="A1765" s="46" t="s">
        <v>368</v>
      </c>
      <c r="B1765" s="46"/>
      <c r="C1765" s="46" t="s">
        <v>122</v>
      </c>
      <c r="D1765" s="46" t="s">
        <v>3836</v>
      </c>
      <c r="E1765" s="46" t="s">
        <v>384</v>
      </c>
      <c r="F1765" s="46" t="s">
        <v>380</v>
      </c>
      <c r="G1765" s="46" t="s">
        <v>381</v>
      </c>
      <c r="H1765" s="46" t="s">
        <v>3837</v>
      </c>
      <c r="I1765" s="46" t="s">
        <v>3837</v>
      </c>
      <c r="J1765" s="46" t="s">
        <v>382</v>
      </c>
      <c r="K1765" s="47">
        <v>445</v>
      </c>
      <c r="L1765" s="46"/>
      <c r="M1765" s="46"/>
      <c r="N1765" s="48" t="s">
        <v>3838</v>
      </c>
    </row>
    <row r="1766" spans="1:14">
      <c r="A1766" s="46" t="s">
        <v>368</v>
      </c>
      <c r="B1766" s="46"/>
      <c r="C1766" s="46" t="s">
        <v>122</v>
      </c>
      <c r="D1766" s="46" t="s">
        <v>3836</v>
      </c>
      <c r="E1766" s="46" t="s">
        <v>384</v>
      </c>
      <c r="F1766" s="46" t="s">
        <v>380</v>
      </c>
      <c r="G1766" s="46" t="s">
        <v>381</v>
      </c>
      <c r="H1766" s="46" t="s">
        <v>3837</v>
      </c>
      <c r="I1766" s="46" t="s">
        <v>3837</v>
      </c>
      <c r="J1766" s="46" t="s">
        <v>382</v>
      </c>
      <c r="K1766" s="47">
        <v>445</v>
      </c>
      <c r="L1766" s="46"/>
      <c r="M1766" s="46"/>
      <c r="N1766" s="48" t="s">
        <v>3839</v>
      </c>
    </row>
    <row r="1767" spans="1:14">
      <c r="A1767" s="46" t="s">
        <v>368</v>
      </c>
      <c r="B1767" s="46"/>
      <c r="C1767" s="46" t="s">
        <v>122</v>
      </c>
      <c r="D1767" s="46" t="s">
        <v>3840</v>
      </c>
      <c r="E1767" s="46" t="s">
        <v>384</v>
      </c>
      <c r="F1767" s="46" t="s">
        <v>380</v>
      </c>
      <c r="G1767" s="46" t="s">
        <v>381</v>
      </c>
      <c r="H1767" s="46" t="s">
        <v>3841</v>
      </c>
      <c r="I1767" s="46" t="s">
        <v>3841</v>
      </c>
      <c r="J1767" s="46" t="s">
        <v>382</v>
      </c>
      <c r="K1767" s="47">
        <v>444</v>
      </c>
      <c r="L1767" s="46"/>
      <c r="M1767" s="46"/>
      <c r="N1767" s="48" t="s">
        <v>3842</v>
      </c>
    </row>
    <row r="1768" spans="1:14">
      <c r="A1768" s="46" t="s">
        <v>368</v>
      </c>
      <c r="B1768" s="46"/>
      <c r="C1768" s="46" t="s">
        <v>122</v>
      </c>
      <c r="D1768" s="46" t="s">
        <v>3840</v>
      </c>
      <c r="E1768" s="46" t="s">
        <v>384</v>
      </c>
      <c r="F1768" s="46" t="s">
        <v>380</v>
      </c>
      <c r="G1768" s="46" t="s">
        <v>381</v>
      </c>
      <c r="H1768" s="46" t="s">
        <v>3841</v>
      </c>
      <c r="I1768" s="46" t="s">
        <v>3841</v>
      </c>
      <c r="J1768" s="46" t="s">
        <v>382</v>
      </c>
      <c r="K1768" s="47">
        <v>444</v>
      </c>
      <c r="L1768" s="46"/>
      <c r="M1768" s="46"/>
      <c r="N1768" s="48" t="s">
        <v>3843</v>
      </c>
    </row>
    <row r="1769" spans="1:14">
      <c r="A1769" s="46" t="s">
        <v>368</v>
      </c>
      <c r="B1769" s="46"/>
      <c r="C1769" s="46" t="s">
        <v>122</v>
      </c>
      <c r="D1769" s="46" t="s">
        <v>3844</v>
      </c>
      <c r="E1769" s="46" t="s">
        <v>384</v>
      </c>
      <c r="F1769" s="46" t="s">
        <v>380</v>
      </c>
      <c r="G1769" s="46" t="s">
        <v>381</v>
      </c>
      <c r="H1769" s="46" t="s">
        <v>3845</v>
      </c>
      <c r="I1769" s="46" t="s">
        <v>3845</v>
      </c>
      <c r="J1769" s="46" t="s">
        <v>382</v>
      </c>
      <c r="K1769" s="47">
        <v>445</v>
      </c>
      <c r="L1769" s="46"/>
      <c r="M1769" s="46"/>
      <c r="N1769" s="48" t="s">
        <v>3846</v>
      </c>
    </row>
    <row r="1770" spans="1:14">
      <c r="A1770" s="46" t="s">
        <v>368</v>
      </c>
      <c r="B1770" s="46"/>
      <c r="C1770" s="46" t="s">
        <v>122</v>
      </c>
      <c r="D1770" s="46" t="s">
        <v>3844</v>
      </c>
      <c r="E1770" s="46" t="s">
        <v>384</v>
      </c>
      <c r="F1770" s="46" t="s">
        <v>380</v>
      </c>
      <c r="G1770" s="46" t="s">
        <v>381</v>
      </c>
      <c r="H1770" s="46" t="s">
        <v>3845</v>
      </c>
      <c r="I1770" s="46" t="s">
        <v>3845</v>
      </c>
      <c r="J1770" s="46" t="s">
        <v>382</v>
      </c>
      <c r="K1770" s="47">
        <v>445</v>
      </c>
      <c r="L1770" s="46"/>
      <c r="M1770" s="46"/>
      <c r="N1770" s="48" t="s">
        <v>3847</v>
      </c>
    </row>
    <row r="1771" spans="1:14">
      <c r="A1771" s="46" t="s">
        <v>368</v>
      </c>
      <c r="B1771" s="46"/>
      <c r="C1771" s="46" t="s">
        <v>122</v>
      </c>
      <c r="D1771" s="46" t="s">
        <v>3848</v>
      </c>
      <c r="E1771" s="46" t="s">
        <v>384</v>
      </c>
      <c r="F1771" s="46" t="s">
        <v>380</v>
      </c>
      <c r="G1771" s="46" t="s">
        <v>381</v>
      </c>
      <c r="H1771" s="46" t="s">
        <v>3849</v>
      </c>
      <c r="I1771" s="46" t="s">
        <v>3849</v>
      </c>
      <c r="J1771" s="46" t="s">
        <v>382</v>
      </c>
      <c r="K1771" s="47">
        <v>444</v>
      </c>
      <c r="L1771" s="46"/>
      <c r="M1771" s="46"/>
      <c r="N1771" s="48" t="s">
        <v>3850</v>
      </c>
    </row>
    <row r="1772" spans="1:14">
      <c r="A1772" s="46" t="s">
        <v>368</v>
      </c>
      <c r="B1772" s="46"/>
      <c r="C1772" s="46" t="s">
        <v>122</v>
      </c>
      <c r="D1772" s="46" t="s">
        <v>3848</v>
      </c>
      <c r="E1772" s="46" t="s">
        <v>384</v>
      </c>
      <c r="F1772" s="46" t="s">
        <v>380</v>
      </c>
      <c r="G1772" s="46" t="s">
        <v>381</v>
      </c>
      <c r="H1772" s="46" t="s">
        <v>3849</v>
      </c>
      <c r="I1772" s="46" t="s">
        <v>3849</v>
      </c>
      <c r="J1772" s="46" t="s">
        <v>382</v>
      </c>
      <c r="K1772" s="47">
        <v>444</v>
      </c>
      <c r="L1772" s="46"/>
      <c r="M1772" s="46"/>
      <c r="N1772" s="48" t="s">
        <v>3851</v>
      </c>
    </row>
    <row r="1773" spans="1:14">
      <c r="A1773" s="46" t="s">
        <v>368</v>
      </c>
      <c r="B1773" s="46"/>
      <c r="C1773" s="46" t="s">
        <v>122</v>
      </c>
      <c r="D1773" s="46" t="s">
        <v>3852</v>
      </c>
      <c r="E1773" s="46" t="s">
        <v>384</v>
      </c>
      <c r="F1773" s="46" t="s">
        <v>380</v>
      </c>
      <c r="G1773" s="46" t="s">
        <v>381</v>
      </c>
      <c r="H1773" s="46" t="s">
        <v>3853</v>
      </c>
      <c r="I1773" s="46" t="s">
        <v>3853</v>
      </c>
      <c r="J1773" s="46" t="s">
        <v>382</v>
      </c>
      <c r="K1773" s="47">
        <v>444</v>
      </c>
      <c r="L1773" s="46"/>
      <c r="M1773" s="46"/>
      <c r="N1773" s="48" t="s">
        <v>3854</v>
      </c>
    </row>
    <row r="1774" spans="1:14">
      <c r="A1774" s="46" t="s">
        <v>368</v>
      </c>
      <c r="B1774" s="46"/>
      <c r="C1774" s="46" t="s">
        <v>122</v>
      </c>
      <c r="D1774" s="46" t="s">
        <v>3852</v>
      </c>
      <c r="E1774" s="46" t="s">
        <v>384</v>
      </c>
      <c r="F1774" s="46" t="s">
        <v>380</v>
      </c>
      <c r="G1774" s="46" t="s">
        <v>381</v>
      </c>
      <c r="H1774" s="46" t="s">
        <v>3853</v>
      </c>
      <c r="I1774" s="46" t="s">
        <v>3853</v>
      </c>
      <c r="J1774" s="46" t="s">
        <v>382</v>
      </c>
      <c r="K1774" s="47">
        <v>444</v>
      </c>
      <c r="L1774" s="46"/>
      <c r="M1774" s="46"/>
      <c r="N1774" s="48" t="s">
        <v>3855</v>
      </c>
    </row>
    <row r="1775" spans="1:14">
      <c r="A1775" s="46" t="s">
        <v>368</v>
      </c>
      <c r="B1775" s="46"/>
      <c r="C1775" s="46" t="s">
        <v>122</v>
      </c>
      <c r="D1775" s="46" t="s">
        <v>3856</v>
      </c>
      <c r="E1775" s="46" t="s">
        <v>384</v>
      </c>
      <c r="F1775" s="46" t="s">
        <v>380</v>
      </c>
      <c r="G1775" s="46" t="s">
        <v>381</v>
      </c>
      <c r="H1775" s="46" t="s">
        <v>3857</v>
      </c>
      <c r="I1775" s="46" t="s">
        <v>3857</v>
      </c>
      <c r="J1775" s="46" t="s">
        <v>382</v>
      </c>
      <c r="K1775" s="47">
        <v>444</v>
      </c>
      <c r="L1775" s="46"/>
      <c r="M1775" s="46"/>
      <c r="N1775" s="48" t="s">
        <v>3858</v>
      </c>
    </row>
    <row r="1776" spans="1:14">
      <c r="A1776" s="46" t="s">
        <v>368</v>
      </c>
      <c r="B1776" s="46"/>
      <c r="C1776" s="46" t="s">
        <v>122</v>
      </c>
      <c r="D1776" s="46" t="s">
        <v>3856</v>
      </c>
      <c r="E1776" s="46" t="s">
        <v>384</v>
      </c>
      <c r="F1776" s="46" t="s">
        <v>380</v>
      </c>
      <c r="G1776" s="46" t="s">
        <v>381</v>
      </c>
      <c r="H1776" s="46" t="s">
        <v>3857</v>
      </c>
      <c r="I1776" s="46" t="s">
        <v>3857</v>
      </c>
      <c r="J1776" s="46" t="s">
        <v>382</v>
      </c>
      <c r="K1776" s="47">
        <v>444</v>
      </c>
      <c r="L1776" s="46"/>
      <c r="M1776" s="46"/>
      <c r="N1776" s="48" t="s">
        <v>3859</v>
      </c>
    </row>
    <row r="1777" spans="1:14">
      <c r="A1777" s="46" t="s">
        <v>368</v>
      </c>
      <c r="B1777" s="46"/>
      <c r="C1777" s="46" t="s">
        <v>122</v>
      </c>
      <c r="D1777" s="46" t="s">
        <v>3860</v>
      </c>
      <c r="E1777" s="46" t="s">
        <v>384</v>
      </c>
      <c r="F1777" s="46" t="s">
        <v>380</v>
      </c>
      <c r="G1777" s="46" t="s">
        <v>381</v>
      </c>
      <c r="H1777" s="46" t="s">
        <v>3861</v>
      </c>
      <c r="I1777" s="46" t="s">
        <v>3861</v>
      </c>
      <c r="J1777" s="46" t="s">
        <v>382</v>
      </c>
      <c r="K1777" s="47">
        <v>445</v>
      </c>
      <c r="L1777" s="46"/>
      <c r="M1777" s="46"/>
      <c r="N1777" s="48" t="s">
        <v>3862</v>
      </c>
    </row>
    <row r="1778" spans="1:14">
      <c r="A1778" s="46" t="s">
        <v>368</v>
      </c>
      <c r="B1778" s="46"/>
      <c r="C1778" s="46" t="s">
        <v>122</v>
      </c>
      <c r="D1778" s="46" t="s">
        <v>3860</v>
      </c>
      <c r="E1778" s="46" t="s">
        <v>384</v>
      </c>
      <c r="F1778" s="46" t="s">
        <v>380</v>
      </c>
      <c r="G1778" s="46" t="s">
        <v>381</v>
      </c>
      <c r="H1778" s="46" t="s">
        <v>3861</v>
      </c>
      <c r="I1778" s="46" t="s">
        <v>3861</v>
      </c>
      <c r="J1778" s="46" t="s">
        <v>382</v>
      </c>
      <c r="K1778" s="47">
        <v>445</v>
      </c>
      <c r="L1778" s="46"/>
      <c r="M1778" s="46"/>
      <c r="N1778" s="48" t="s">
        <v>3863</v>
      </c>
    </row>
    <row r="1779" spans="1:14">
      <c r="A1779" s="46" t="s">
        <v>368</v>
      </c>
      <c r="B1779" s="46"/>
      <c r="C1779" s="46" t="s">
        <v>122</v>
      </c>
      <c r="D1779" s="46" t="s">
        <v>3864</v>
      </c>
      <c r="E1779" s="46" t="s">
        <v>384</v>
      </c>
      <c r="F1779" s="46" t="s">
        <v>380</v>
      </c>
      <c r="G1779" s="46" t="s">
        <v>381</v>
      </c>
      <c r="H1779" s="46" t="s">
        <v>3865</v>
      </c>
      <c r="I1779" s="46" t="s">
        <v>3865</v>
      </c>
      <c r="J1779" s="46" t="s">
        <v>382</v>
      </c>
      <c r="K1779" s="47">
        <v>445</v>
      </c>
      <c r="L1779" s="46"/>
      <c r="M1779" s="46"/>
      <c r="N1779" s="48" t="s">
        <v>3866</v>
      </c>
    </row>
    <row r="1780" spans="1:14">
      <c r="A1780" s="46" t="s">
        <v>368</v>
      </c>
      <c r="B1780" s="46"/>
      <c r="C1780" s="46" t="s">
        <v>122</v>
      </c>
      <c r="D1780" s="46" t="s">
        <v>3864</v>
      </c>
      <c r="E1780" s="46" t="s">
        <v>384</v>
      </c>
      <c r="F1780" s="46" t="s">
        <v>380</v>
      </c>
      <c r="G1780" s="46" t="s">
        <v>381</v>
      </c>
      <c r="H1780" s="46" t="s">
        <v>3865</v>
      </c>
      <c r="I1780" s="46" t="s">
        <v>3865</v>
      </c>
      <c r="J1780" s="46" t="s">
        <v>382</v>
      </c>
      <c r="K1780" s="47">
        <v>445</v>
      </c>
      <c r="L1780" s="46"/>
      <c r="M1780" s="46"/>
      <c r="N1780" s="48" t="s">
        <v>3867</v>
      </c>
    </row>
    <row r="1781" spans="1:14">
      <c r="A1781" s="46" t="s">
        <v>368</v>
      </c>
      <c r="B1781" s="46"/>
      <c r="C1781" s="46" t="s">
        <v>122</v>
      </c>
      <c r="D1781" s="46" t="s">
        <v>3868</v>
      </c>
      <c r="E1781" s="46" t="s">
        <v>384</v>
      </c>
      <c r="F1781" s="46" t="s">
        <v>380</v>
      </c>
      <c r="G1781" s="46" t="s">
        <v>381</v>
      </c>
      <c r="H1781" s="46" t="s">
        <v>3869</v>
      </c>
      <c r="I1781" s="46" t="s">
        <v>3869</v>
      </c>
      <c r="J1781" s="46" t="s">
        <v>382</v>
      </c>
      <c r="K1781" s="47">
        <v>445</v>
      </c>
      <c r="L1781" s="46"/>
      <c r="M1781" s="46"/>
      <c r="N1781" s="48" t="s">
        <v>3870</v>
      </c>
    </row>
    <row r="1782" spans="1:14">
      <c r="A1782" s="46" t="s">
        <v>368</v>
      </c>
      <c r="B1782" s="46"/>
      <c r="C1782" s="46" t="s">
        <v>122</v>
      </c>
      <c r="D1782" s="46" t="s">
        <v>3868</v>
      </c>
      <c r="E1782" s="46" t="s">
        <v>384</v>
      </c>
      <c r="F1782" s="46" t="s">
        <v>380</v>
      </c>
      <c r="G1782" s="46" t="s">
        <v>381</v>
      </c>
      <c r="H1782" s="46" t="s">
        <v>3869</v>
      </c>
      <c r="I1782" s="46" t="s">
        <v>3869</v>
      </c>
      <c r="J1782" s="46" t="s">
        <v>382</v>
      </c>
      <c r="K1782" s="47">
        <v>445</v>
      </c>
      <c r="L1782" s="46"/>
      <c r="M1782" s="46"/>
      <c r="N1782" s="48" t="s">
        <v>3871</v>
      </c>
    </row>
    <row r="1783" spans="1:14">
      <c r="A1783" s="46" t="s">
        <v>368</v>
      </c>
      <c r="B1783" s="46"/>
      <c r="C1783" s="46" t="s">
        <v>122</v>
      </c>
      <c r="D1783" s="46" t="s">
        <v>3872</v>
      </c>
      <c r="E1783" s="46" t="s">
        <v>384</v>
      </c>
      <c r="F1783" s="46" t="s">
        <v>380</v>
      </c>
      <c r="G1783" s="46" t="s">
        <v>381</v>
      </c>
      <c r="H1783" s="46" t="s">
        <v>3873</v>
      </c>
      <c r="I1783" s="46" t="s">
        <v>3873</v>
      </c>
      <c r="J1783" s="46" t="s">
        <v>382</v>
      </c>
      <c r="K1783" s="47">
        <v>445</v>
      </c>
      <c r="L1783" s="46"/>
      <c r="M1783" s="46"/>
      <c r="N1783" s="48" t="s">
        <v>3874</v>
      </c>
    </row>
    <row r="1784" spans="1:14">
      <c r="A1784" s="46" t="s">
        <v>368</v>
      </c>
      <c r="B1784" s="46"/>
      <c r="C1784" s="46" t="s">
        <v>122</v>
      </c>
      <c r="D1784" s="46" t="s">
        <v>3872</v>
      </c>
      <c r="E1784" s="46" t="s">
        <v>384</v>
      </c>
      <c r="F1784" s="46" t="s">
        <v>380</v>
      </c>
      <c r="G1784" s="46" t="s">
        <v>381</v>
      </c>
      <c r="H1784" s="46" t="s">
        <v>3873</v>
      </c>
      <c r="I1784" s="46" t="s">
        <v>3873</v>
      </c>
      <c r="J1784" s="46" t="s">
        <v>382</v>
      </c>
      <c r="K1784" s="47">
        <v>445</v>
      </c>
      <c r="L1784" s="46"/>
      <c r="M1784" s="46"/>
      <c r="N1784" s="48" t="s">
        <v>3875</v>
      </c>
    </row>
    <row r="1785" spans="1:14">
      <c r="A1785" s="46" t="s">
        <v>368</v>
      </c>
      <c r="B1785" s="46"/>
      <c r="C1785" s="46" t="s">
        <v>122</v>
      </c>
      <c r="D1785" s="46" t="s">
        <v>3876</v>
      </c>
      <c r="E1785" s="46" t="s">
        <v>384</v>
      </c>
      <c r="F1785" s="46" t="s">
        <v>380</v>
      </c>
      <c r="G1785" s="46" t="s">
        <v>381</v>
      </c>
      <c r="H1785" s="46" t="s">
        <v>3877</v>
      </c>
      <c r="I1785" s="46" t="s">
        <v>3877</v>
      </c>
      <c r="J1785" s="46" t="s">
        <v>382</v>
      </c>
      <c r="K1785" s="47">
        <v>445</v>
      </c>
      <c r="L1785" s="46"/>
      <c r="M1785" s="46"/>
      <c r="N1785" s="48" t="s">
        <v>3878</v>
      </c>
    </row>
    <row r="1786" spans="1:14">
      <c r="A1786" s="46" t="s">
        <v>368</v>
      </c>
      <c r="B1786" s="46"/>
      <c r="C1786" s="46" t="s">
        <v>122</v>
      </c>
      <c r="D1786" s="46" t="s">
        <v>3876</v>
      </c>
      <c r="E1786" s="46" t="s">
        <v>384</v>
      </c>
      <c r="F1786" s="46" t="s">
        <v>380</v>
      </c>
      <c r="G1786" s="46" t="s">
        <v>381</v>
      </c>
      <c r="H1786" s="46" t="s">
        <v>3877</v>
      </c>
      <c r="I1786" s="46" t="s">
        <v>3877</v>
      </c>
      <c r="J1786" s="46" t="s">
        <v>382</v>
      </c>
      <c r="K1786" s="47">
        <v>445</v>
      </c>
      <c r="L1786" s="46"/>
      <c r="M1786" s="46"/>
      <c r="N1786" s="48" t="s">
        <v>3879</v>
      </c>
    </row>
    <row r="1787" spans="1:14">
      <c r="A1787" s="46" t="s">
        <v>368</v>
      </c>
      <c r="B1787" s="46"/>
      <c r="C1787" s="46" t="s">
        <v>122</v>
      </c>
      <c r="D1787" s="46" t="s">
        <v>3880</v>
      </c>
      <c r="E1787" s="46" t="s">
        <v>384</v>
      </c>
      <c r="F1787" s="46" t="s">
        <v>380</v>
      </c>
      <c r="G1787" s="46" t="s">
        <v>381</v>
      </c>
      <c r="H1787" s="46" t="s">
        <v>3881</v>
      </c>
      <c r="I1787" s="46" t="s">
        <v>3881</v>
      </c>
      <c r="J1787" s="46" t="s">
        <v>382</v>
      </c>
      <c r="K1787" s="47">
        <v>445</v>
      </c>
      <c r="L1787" s="46"/>
      <c r="M1787" s="46"/>
      <c r="N1787" s="48" t="s">
        <v>3882</v>
      </c>
    </row>
    <row r="1788" spans="1:14">
      <c r="A1788" s="46" t="s">
        <v>368</v>
      </c>
      <c r="B1788" s="46"/>
      <c r="C1788" s="46" t="s">
        <v>122</v>
      </c>
      <c r="D1788" s="46" t="s">
        <v>3880</v>
      </c>
      <c r="E1788" s="46" t="s">
        <v>384</v>
      </c>
      <c r="F1788" s="46" t="s">
        <v>380</v>
      </c>
      <c r="G1788" s="46" t="s">
        <v>381</v>
      </c>
      <c r="H1788" s="46" t="s">
        <v>3881</v>
      </c>
      <c r="I1788" s="46" t="s">
        <v>3881</v>
      </c>
      <c r="J1788" s="46" t="s">
        <v>382</v>
      </c>
      <c r="K1788" s="47">
        <v>445</v>
      </c>
      <c r="L1788" s="46"/>
      <c r="M1788" s="46"/>
      <c r="N1788" s="48" t="s">
        <v>3883</v>
      </c>
    </row>
    <row r="1789" spans="1:14">
      <c r="A1789" s="46" t="s">
        <v>368</v>
      </c>
      <c r="B1789" s="46"/>
      <c r="C1789" s="46" t="s">
        <v>122</v>
      </c>
      <c r="D1789" s="46" t="s">
        <v>3884</v>
      </c>
      <c r="E1789" s="46" t="s">
        <v>384</v>
      </c>
      <c r="F1789" s="46" t="s">
        <v>380</v>
      </c>
      <c r="G1789" s="46" t="s">
        <v>381</v>
      </c>
      <c r="H1789" s="46" t="s">
        <v>3885</v>
      </c>
      <c r="I1789" s="46" t="s">
        <v>3885</v>
      </c>
      <c r="J1789" s="46" t="s">
        <v>382</v>
      </c>
      <c r="K1789" s="47">
        <v>424</v>
      </c>
      <c r="L1789" s="46"/>
      <c r="M1789" s="46"/>
      <c r="N1789" s="48" t="s">
        <v>3886</v>
      </c>
    </row>
    <row r="1790" spans="1:14">
      <c r="A1790" s="46" t="s">
        <v>368</v>
      </c>
      <c r="B1790" s="46"/>
      <c r="C1790" s="46" t="s">
        <v>122</v>
      </c>
      <c r="D1790" s="46" t="s">
        <v>3884</v>
      </c>
      <c r="E1790" s="46" t="s">
        <v>384</v>
      </c>
      <c r="F1790" s="46" t="s">
        <v>380</v>
      </c>
      <c r="G1790" s="46" t="s">
        <v>381</v>
      </c>
      <c r="H1790" s="46" t="s">
        <v>3885</v>
      </c>
      <c r="I1790" s="46" t="s">
        <v>3885</v>
      </c>
      <c r="J1790" s="46" t="s">
        <v>382</v>
      </c>
      <c r="K1790" s="47">
        <v>424</v>
      </c>
      <c r="L1790" s="46"/>
      <c r="M1790" s="46"/>
      <c r="N1790" s="48" t="s">
        <v>3887</v>
      </c>
    </row>
    <row r="1791" spans="1:14">
      <c r="A1791" s="46" t="s">
        <v>368</v>
      </c>
      <c r="B1791" s="46"/>
      <c r="C1791" s="46" t="s">
        <v>122</v>
      </c>
      <c r="D1791" s="46" t="s">
        <v>3888</v>
      </c>
      <c r="E1791" s="46" t="s">
        <v>384</v>
      </c>
      <c r="F1791" s="46" t="s">
        <v>380</v>
      </c>
      <c r="G1791" s="46" t="s">
        <v>381</v>
      </c>
      <c r="H1791" s="46" t="s">
        <v>3889</v>
      </c>
      <c r="I1791" s="46" t="s">
        <v>3889</v>
      </c>
      <c r="J1791" s="46" t="s">
        <v>382</v>
      </c>
      <c r="K1791" s="47">
        <v>424</v>
      </c>
      <c r="L1791" s="46"/>
      <c r="M1791" s="46"/>
      <c r="N1791" s="48" t="s">
        <v>3890</v>
      </c>
    </row>
    <row r="1792" spans="1:14">
      <c r="A1792" s="46" t="s">
        <v>368</v>
      </c>
      <c r="B1792" s="46"/>
      <c r="C1792" s="46" t="s">
        <v>122</v>
      </c>
      <c r="D1792" s="46" t="s">
        <v>3888</v>
      </c>
      <c r="E1792" s="46" t="s">
        <v>384</v>
      </c>
      <c r="F1792" s="46" t="s">
        <v>380</v>
      </c>
      <c r="G1792" s="46" t="s">
        <v>381</v>
      </c>
      <c r="H1792" s="46" t="s">
        <v>3889</v>
      </c>
      <c r="I1792" s="46" t="s">
        <v>3889</v>
      </c>
      <c r="J1792" s="46" t="s">
        <v>382</v>
      </c>
      <c r="K1792" s="47">
        <v>424</v>
      </c>
      <c r="L1792" s="46"/>
      <c r="M1792" s="46"/>
      <c r="N1792" s="48" t="s">
        <v>3891</v>
      </c>
    </row>
    <row r="1793" spans="1:14">
      <c r="A1793" s="46" t="s">
        <v>368</v>
      </c>
      <c r="B1793" s="46"/>
      <c r="C1793" s="46" t="s">
        <v>122</v>
      </c>
      <c r="D1793" s="46" t="s">
        <v>3892</v>
      </c>
      <c r="E1793" s="46" t="s">
        <v>384</v>
      </c>
      <c r="F1793" s="46" t="s">
        <v>380</v>
      </c>
      <c r="G1793" s="46" t="s">
        <v>381</v>
      </c>
      <c r="H1793" s="46" t="s">
        <v>3893</v>
      </c>
      <c r="I1793" s="46" t="s">
        <v>3893</v>
      </c>
      <c r="J1793" s="46" t="s">
        <v>382</v>
      </c>
      <c r="K1793" s="47">
        <v>424</v>
      </c>
      <c r="L1793" s="46"/>
      <c r="M1793" s="46"/>
      <c r="N1793" s="48" t="s">
        <v>3894</v>
      </c>
    </row>
    <row r="1794" spans="1:14">
      <c r="A1794" s="46" t="s">
        <v>368</v>
      </c>
      <c r="B1794" s="46"/>
      <c r="C1794" s="46" t="s">
        <v>122</v>
      </c>
      <c r="D1794" s="46" t="s">
        <v>3892</v>
      </c>
      <c r="E1794" s="46" t="s">
        <v>384</v>
      </c>
      <c r="F1794" s="46" t="s">
        <v>380</v>
      </c>
      <c r="G1794" s="46" t="s">
        <v>381</v>
      </c>
      <c r="H1794" s="46" t="s">
        <v>3893</v>
      </c>
      <c r="I1794" s="46" t="s">
        <v>3893</v>
      </c>
      <c r="J1794" s="46" t="s">
        <v>382</v>
      </c>
      <c r="K1794" s="47">
        <v>424</v>
      </c>
      <c r="L1794" s="46"/>
      <c r="M1794" s="46"/>
      <c r="N1794" s="48" t="s">
        <v>3895</v>
      </c>
    </row>
    <row r="1795" spans="1:14">
      <c r="A1795" s="46" t="s">
        <v>368</v>
      </c>
      <c r="B1795" s="46"/>
      <c r="C1795" s="46" t="s">
        <v>122</v>
      </c>
      <c r="D1795" s="46" t="s">
        <v>3896</v>
      </c>
      <c r="E1795" s="46" t="s">
        <v>384</v>
      </c>
      <c r="F1795" s="46" t="s">
        <v>380</v>
      </c>
      <c r="G1795" s="46" t="s">
        <v>381</v>
      </c>
      <c r="H1795" s="46" t="s">
        <v>3897</v>
      </c>
      <c r="I1795" s="46" t="s">
        <v>3897</v>
      </c>
      <c r="J1795" s="46" t="s">
        <v>382</v>
      </c>
      <c r="K1795" s="47">
        <v>424</v>
      </c>
      <c r="L1795" s="46"/>
      <c r="M1795" s="46"/>
      <c r="N1795" s="48" t="s">
        <v>3898</v>
      </c>
    </row>
    <row r="1796" spans="1:14">
      <c r="A1796" s="46" t="s">
        <v>368</v>
      </c>
      <c r="B1796" s="46"/>
      <c r="C1796" s="46" t="s">
        <v>122</v>
      </c>
      <c r="D1796" s="46" t="s">
        <v>3896</v>
      </c>
      <c r="E1796" s="46" t="s">
        <v>384</v>
      </c>
      <c r="F1796" s="46" t="s">
        <v>380</v>
      </c>
      <c r="G1796" s="46" t="s">
        <v>381</v>
      </c>
      <c r="H1796" s="46" t="s">
        <v>3897</v>
      </c>
      <c r="I1796" s="46" t="s">
        <v>3897</v>
      </c>
      <c r="J1796" s="46" t="s">
        <v>382</v>
      </c>
      <c r="K1796" s="47">
        <v>424</v>
      </c>
      <c r="L1796" s="46"/>
      <c r="M1796" s="46"/>
      <c r="N1796" s="48" t="s">
        <v>3899</v>
      </c>
    </row>
    <row r="1797" spans="1:14">
      <c r="A1797" s="46" t="s">
        <v>368</v>
      </c>
      <c r="B1797" s="46"/>
      <c r="C1797" s="46" t="s">
        <v>122</v>
      </c>
      <c r="D1797" s="46" t="s">
        <v>3900</v>
      </c>
      <c r="E1797" s="46" t="s">
        <v>384</v>
      </c>
      <c r="F1797" s="46" t="s">
        <v>380</v>
      </c>
      <c r="G1797" s="46" t="s">
        <v>381</v>
      </c>
      <c r="H1797" s="46" t="s">
        <v>3901</v>
      </c>
      <c r="I1797" s="46" t="s">
        <v>3901</v>
      </c>
      <c r="J1797" s="46" t="s">
        <v>382</v>
      </c>
      <c r="K1797" s="47">
        <v>424</v>
      </c>
      <c r="L1797" s="46"/>
      <c r="M1797" s="46"/>
      <c r="N1797" s="48" t="s">
        <v>3902</v>
      </c>
    </row>
    <row r="1798" spans="1:14">
      <c r="A1798" s="46" t="s">
        <v>368</v>
      </c>
      <c r="B1798" s="46"/>
      <c r="C1798" s="46" t="s">
        <v>122</v>
      </c>
      <c r="D1798" s="46" t="s">
        <v>3900</v>
      </c>
      <c r="E1798" s="46" t="s">
        <v>384</v>
      </c>
      <c r="F1798" s="46" t="s">
        <v>380</v>
      </c>
      <c r="G1798" s="46" t="s">
        <v>381</v>
      </c>
      <c r="H1798" s="46" t="s">
        <v>3901</v>
      </c>
      <c r="I1798" s="46" t="s">
        <v>3901</v>
      </c>
      <c r="J1798" s="46" t="s">
        <v>382</v>
      </c>
      <c r="K1798" s="47">
        <v>424</v>
      </c>
      <c r="L1798" s="46"/>
      <c r="M1798" s="46"/>
      <c r="N1798" s="48" t="s">
        <v>3903</v>
      </c>
    </row>
    <row r="1799" spans="1:14">
      <c r="A1799" s="46" t="s">
        <v>368</v>
      </c>
      <c r="B1799" s="46"/>
      <c r="C1799" s="46" t="s">
        <v>122</v>
      </c>
      <c r="D1799" s="46" t="s">
        <v>3904</v>
      </c>
      <c r="E1799" s="46" t="s">
        <v>384</v>
      </c>
      <c r="F1799" s="46" t="s">
        <v>380</v>
      </c>
      <c r="G1799" s="46" t="s">
        <v>381</v>
      </c>
      <c r="H1799" s="46" t="s">
        <v>3905</v>
      </c>
      <c r="I1799" s="46" t="s">
        <v>3905</v>
      </c>
      <c r="J1799" s="46" t="s">
        <v>382</v>
      </c>
      <c r="K1799" s="47">
        <v>424</v>
      </c>
      <c r="L1799" s="46"/>
      <c r="M1799" s="46"/>
      <c r="N1799" s="48" t="s">
        <v>3906</v>
      </c>
    </row>
    <row r="1800" spans="1:14">
      <c r="A1800" s="46" t="s">
        <v>368</v>
      </c>
      <c r="B1800" s="46"/>
      <c r="C1800" s="46" t="s">
        <v>122</v>
      </c>
      <c r="D1800" s="46" t="s">
        <v>3904</v>
      </c>
      <c r="E1800" s="46" t="s">
        <v>384</v>
      </c>
      <c r="F1800" s="46" t="s">
        <v>380</v>
      </c>
      <c r="G1800" s="46" t="s">
        <v>381</v>
      </c>
      <c r="H1800" s="46" t="s">
        <v>3905</v>
      </c>
      <c r="I1800" s="46" t="s">
        <v>3905</v>
      </c>
      <c r="J1800" s="46" t="s">
        <v>382</v>
      </c>
      <c r="K1800" s="47">
        <v>424</v>
      </c>
      <c r="L1800" s="46"/>
      <c r="M1800" s="46"/>
      <c r="N1800" s="48" t="s">
        <v>3907</v>
      </c>
    </row>
    <row r="1801" spans="1:14">
      <c r="A1801" s="46" t="s">
        <v>368</v>
      </c>
      <c r="B1801" s="46"/>
      <c r="C1801" s="46" t="s">
        <v>122</v>
      </c>
      <c r="D1801" s="46" t="s">
        <v>3908</v>
      </c>
      <c r="E1801" s="46" t="s">
        <v>384</v>
      </c>
      <c r="F1801" s="46" t="s">
        <v>380</v>
      </c>
      <c r="G1801" s="46" t="s">
        <v>381</v>
      </c>
      <c r="H1801" s="46" t="s">
        <v>3909</v>
      </c>
      <c r="I1801" s="46" t="s">
        <v>3909</v>
      </c>
      <c r="J1801" s="46" t="s">
        <v>382</v>
      </c>
      <c r="K1801" s="47">
        <v>444</v>
      </c>
      <c r="L1801" s="46"/>
      <c r="M1801" s="46"/>
      <c r="N1801" s="48" t="s">
        <v>3910</v>
      </c>
    </row>
    <row r="1802" spans="1:14">
      <c r="A1802" s="46" t="s">
        <v>368</v>
      </c>
      <c r="B1802" s="46"/>
      <c r="C1802" s="46" t="s">
        <v>122</v>
      </c>
      <c r="D1802" s="46" t="s">
        <v>3908</v>
      </c>
      <c r="E1802" s="46" t="s">
        <v>384</v>
      </c>
      <c r="F1802" s="46" t="s">
        <v>380</v>
      </c>
      <c r="G1802" s="46" t="s">
        <v>381</v>
      </c>
      <c r="H1802" s="46" t="s">
        <v>3909</v>
      </c>
      <c r="I1802" s="46" t="s">
        <v>3909</v>
      </c>
      <c r="J1802" s="46" t="s">
        <v>382</v>
      </c>
      <c r="K1802" s="47">
        <v>444</v>
      </c>
      <c r="L1802" s="46"/>
      <c r="M1802" s="46"/>
      <c r="N1802" s="48" t="s">
        <v>3911</v>
      </c>
    </row>
    <row r="1803" spans="1:14">
      <c r="A1803" s="46" t="s">
        <v>368</v>
      </c>
      <c r="B1803" s="46"/>
      <c r="C1803" s="46" t="s">
        <v>122</v>
      </c>
      <c r="D1803" s="46" t="s">
        <v>3912</v>
      </c>
      <c r="E1803" s="46" t="s">
        <v>384</v>
      </c>
      <c r="F1803" s="46" t="s">
        <v>380</v>
      </c>
      <c r="G1803" s="46" t="s">
        <v>381</v>
      </c>
      <c r="H1803" s="46" t="s">
        <v>3913</v>
      </c>
      <c r="I1803" s="46" t="s">
        <v>3913</v>
      </c>
      <c r="J1803" s="46" t="s">
        <v>382</v>
      </c>
      <c r="K1803" s="47">
        <v>444</v>
      </c>
      <c r="L1803" s="46"/>
      <c r="M1803" s="46"/>
      <c r="N1803" s="48" t="s">
        <v>3914</v>
      </c>
    </row>
    <row r="1804" spans="1:14">
      <c r="A1804" s="46" t="s">
        <v>368</v>
      </c>
      <c r="B1804" s="46"/>
      <c r="C1804" s="46" t="s">
        <v>122</v>
      </c>
      <c r="D1804" s="46" t="s">
        <v>3912</v>
      </c>
      <c r="E1804" s="46" t="s">
        <v>384</v>
      </c>
      <c r="F1804" s="46" t="s">
        <v>380</v>
      </c>
      <c r="G1804" s="46" t="s">
        <v>381</v>
      </c>
      <c r="H1804" s="46" t="s">
        <v>3913</v>
      </c>
      <c r="I1804" s="46" t="s">
        <v>3913</v>
      </c>
      <c r="J1804" s="46" t="s">
        <v>382</v>
      </c>
      <c r="K1804" s="47">
        <v>444</v>
      </c>
      <c r="L1804" s="46"/>
      <c r="M1804" s="46"/>
      <c r="N1804" s="48" t="s">
        <v>3915</v>
      </c>
    </row>
    <row r="1805" spans="1:14">
      <c r="A1805" s="46" t="s">
        <v>368</v>
      </c>
      <c r="B1805" s="46"/>
      <c r="C1805" s="46" t="s">
        <v>122</v>
      </c>
      <c r="D1805" s="46" t="s">
        <v>3916</v>
      </c>
      <c r="E1805" s="46" t="s">
        <v>384</v>
      </c>
      <c r="F1805" s="46" t="s">
        <v>380</v>
      </c>
      <c r="G1805" s="46" t="s">
        <v>381</v>
      </c>
      <c r="H1805" s="46" t="s">
        <v>3917</v>
      </c>
      <c r="I1805" s="46" t="s">
        <v>3917</v>
      </c>
      <c r="J1805" s="46" t="s">
        <v>382</v>
      </c>
      <c r="K1805" s="47">
        <v>444</v>
      </c>
      <c r="L1805" s="46"/>
      <c r="M1805" s="46"/>
      <c r="N1805" s="48" t="s">
        <v>3918</v>
      </c>
    </row>
    <row r="1806" spans="1:14">
      <c r="A1806" s="46" t="s">
        <v>368</v>
      </c>
      <c r="B1806" s="46"/>
      <c r="C1806" s="46" t="s">
        <v>122</v>
      </c>
      <c r="D1806" s="46" t="s">
        <v>3916</v>
      </c>
      <c r="E1806" s="46" t="s">
        <v>384</v>
      </c>
      <c r="F1806" s="46" t="s">
        <v>380</v>
      </c>
      <c r="G1806" s="46" t="s">
        <v>381</v>
      </c>
      <c r="H1806" s="46" t="s">
        <v>3917</v>
      </c>
      <c r="I1806" s="46" t="s">
        <v>3917</v>
      </c>
      <c r="J1806" s="46" t="s">
        <v>382</v>
      </c>
      <c r="K1806" s="47">
        <v>444</v>
      </c>
      <c r="L1806" s="46"/>
      <c r="M1806" s="46"/>
      <c r="N1806" s="48" t="s">
        <v>3919</v>
      </c>
    </row>
    <row r="1807" spans="1:14">
      <c r="A1807" s="46" t="s">
        <v>368</v>
      </c>
      <c r="B1807" s="46"/>
      <c r="C1807" s="46" t="s">
        <v>122</v>
      </c>
      <c r="D1807" s="46" t="s">
        <v>3920</v>
      </c>
      <c r="E1807" s="46" t="s">
        <v>384</v>
      </c>
      <c r="F1807" s="46" t="s">
        <v>380</v>
      </c>
      <c r="G1807" s="46" t="s">
        <v>381</v>
      </c>
      <c r="H1807" s="46" t="s">
        <v>3921</v>
      </c>
      <c r="I1807" s="46" t="s">
        <v>3921</v>
      </c>
      <c r="J1807" s="46" t="s">
        <v>382</v>
      </c>
      <c r="K1807" s="47">
        <v>444</v>
      </c>
      <c r="L1807" s="46"/>
      <c r="M1807" s="46"/>
      <c r="N1807" s="48" t="s">
        <v>3922</v>
      </c>
    </row>
    <row r="1808" spans="1:14">
      <c r="A1808" s="46" t="s">
        <v>368</v>
      </c>
      <c r="B1808" s="46"/>
      <c r="C1808" s="46" t="s">
        <v>122</v>
      </c>
      <c r="D1808" s="46" t="s">
        <v>3920</v>
      </c>
      <c r="E1808" s="46" t="s">
        <v>384</v>
      </c>
      <c r="F1808" s="46" t="s">
        <v>380</v>
      </c>
      <c r="G1808" s="46" t="s">
        <v>381</v>
      </c>
      <c r="H1808" s="46" t="s">
        <v>3921</v>
      </c>
      <c r="I1808" s="46" t="s">
        <v>3921</v>
      </c>
      <c r="J1808" s="46" t="s">
        <v>382</v>
      </c>
      <c r="K1808" s="47">
        <v>444</v>
      </c>
      <c r="L1808" s="46"/>
      <c r="M1808" s="46"/>
      <c r="N1808" s="48" t="s">
        <v>3923</v>
      </c>
    </row>
    <row r="1809" spans="1:14">
      <c r="A1809" s="46" t="s">
        <v>368</v>
      </c>
      <c r="B1809" s="46"/>
      <c r="C1809" s="46" t="s">
        <v>122</v>
      </c>
      <c r="D1809" s="46" t="s">
        <v>3924</v>
      </c>
      <c r="E1809" s="46" t="s">
        <v>384</v>
      </c>
      <c r="F1809" s="46" t="s">
        <v>380</v>
      </c>
      <c r="G1809" s="46" t="s">
        <v>381</v>
      </c>
      <c r="H1809" s="46" t="s">
        <v>3925</v>
      </c>
      <c r="I1809" s="46" t="s">
        <v>3925</v>
      </c>
      <c r="J1809" s="46" t="s">
        <v>382</v>
      </c>
      <c r="K1809" s="47">
        <v>444</v>
      </c>
      <c r="L1809" s="46"/>
      <c r="M1809" s="46"/>
      <c r="N1809" s="48" t="s">
        <v>3926</v>
      </c>
    </row>
    <row r="1810" spans="1:14">
      <c r="A1810" s="46" t="s">
        <v>368</v>
      </c>
      <c r="B1810" s="46"/>
      <c r="C1810" s="46" t="s">
        <v>122</v>
      </c>
      <c r="D1810" s="46" t="s">
        <v>3924</v>
      </c>
      <c r="E1810" s="46" t="s">
        <v>384</v>
      </c>
      <c r="F1810" s="46" t="s">
        <v>380</v>
      </c>
      <c r="G1810" s="46" t="s">
        <v>381</v>
      </c>
      <c r="H1810" s="46" t="s">
        <v>3925</v>
      </c>
      <c r="I1810" s="46" t="s">
        <v>3925</v>
      </c>
      <c r="J1810" s="46" t="s">
        <v>382</v>
      </c>
      <c r="K1810" s="47">
        <v>444</v>
      </c>
      <c r="L1810" s="46"/>
      <c r="M1810" s="46"/>
      <c r="N1810" s="48" t="s">
        <v>3927</v>
      </c>
    </row>
    <row r="1811" spans="1:14">
      <c r="A1811" s="46" t="s">
        <v>368</v>
      </c>
      <c r="B1811" s="46"/>
      <c r="C1811" s="46" t="s">
        <v>122</v>
      </c>
      <c r="D1811" s="46" t="s">
        <v>3928</v>
      </c>
      <c r="E1811" s="46" t="s">
        <v>384</v>
      </c>
      <c r="F1811" s="46" t="s">
        <v>380</v>
      </c>
      <c r="G1811" s="46" t="s">
        <v>381</v>
      </c>
      <c r="H1811" s="46" t="s">
        <v>3929</v>
      </c>
      <c r="I1811" s="46" t="s">
        <v>3929</v>
      </c>
      <c r="J1811" s="46" t="s">
        <v>382</v>
      </c>
      <c r="K1811" s="47">
        <v>444</v>
      </c>
      <c r="L1811" s="46"/>
      <c r="M1811" s="46"/>
      <c r="N1811" s="48" t="s">
        <v>3930</v>
      </c>
    </row>
    <row r="1812" spans="1:14">
      <c r="A1812" s="46" t="s">
        <v>368</v>
      </c>
      <c r="B1812" s="46"/>
      <c r="C1812" s="46" t="s">
        <v>122</v>
      </c>
      <c r="D1812" s="46" t="s">
        <v>3928</v>
      </c>
      <c r="E1812" s="46" t="s">
        <v>384</v>
      </c>
      <c r="F1812" s="46" t="s">
        <v>380</v>
      </c>
      <c r="G1812" s="46" t="s">
        <v>381</v>
      </c>
      <c r="H1812" s="46" t="s">
        <v>3929</v>
      </c>
      <c r="I1812" s="46" t="s">
        <v>3929</v>
      </c>
      <c r="J1812" s="46" t="s">
        <v>382</v>
      </c>
      <c r="K1812" s="47">
        <v>444</v>
      </c>
      <c r="L1812" s="46"/>
      <c r="M1812" s="46"/>
      <c r="N1812" s="48" t="s">
        <v>3931</v>
      </c>
    </row>
    <row r="1813" spans="1:14">
      <c r="A1813" s="46" t="s">
        <v>368</v>
      </c>
      <c r="B1813" s="46"/>
      <c r="C1813" s="46" t="s">
        <v>122</v>
      </c>
      <c r="D1813" s="46" t="s">
        <v>3932</v>
      </c>
      <c r="E1813" s="46" t="s">
        <v>384</v>
      </c>
      <c r="F1813" s="46" t="s">
        <v>380</v>
      </c>
      <c r="G1813" s="46" t="s">
        <v>381</v>
      </c>
      <c r="H1813" s="46" t="s">
        <v>3933</v>
      </c>
      <c r="I1813" s="46" t="s">
        <v>3933</v>
      </c>
      <c r="J1813" s="46" t="s">
        <v>382</v>
      </c>
      <c r="K1813" s="47">
        <v>444</v>
      </c>
      <c r="L1813" s="46"/>
      <c r="M1813" s="46"/>
      <c r="N1813" s="48" t="s">
        <v>3934</v>
      </c>
    </row>
    <row r="1814" spans="1:14">
      <c r="A1814" s="46" t="s">
        <v>368</v>
      </c>
      <c r="B1814" s="46"/>
      <c r="C1814" s="46" t="s">
        <v>122</v>
      </c>
      <c r="D1814" s="46" t="s">
        <v>3932</v>
      </c>
      <c r="E1814" s="46" t="s">
        <v>384</v>
      </c>
      <c r="F1814" s="46" t="s">
        <v>380</v>
      </c>
      <c r="G1814" s="46" t="s">
        <v>381</v>
      </c>
      <c r="H1814" s="46" t="s">
        <v>3933</v>
      </c>
      <c r="I1814" s="46" t="s">
        <v>3933</v>
      </c>
      <c r="J1814" s="46" t="s">
        <v>382</v>
      </c>
      <c r="K1814" s="47">
        <v>444</v>
      </c>
      <c r="L1814" s="46"/>
      <c r="M1814" s="46"/>
      <c r="N1814" s="48" t="s">
        <v>3935</v>
      </c>
    </row>
    <row r="1815" spans="1:14">
      <c r="A1815" s="46" t="s">
        <v>368</v>
      </c>
      <c r="B1815" s="46"/>
      <c r="C1815" s="46" t="s">
        <v>122</v>
      </c>
      <c r="D1815" s="46" t="s">
        <v>3936</v>
      </c>
      <c r="E1815" s="46" t="s">
        <v>384</v>
      </c>
      <c r="F1815" s="46" t="s">
        <v>380</v>
      </c>
      <c r="G1815" s="46" t="s">
        <v>381</v>
      </c>
      <c r="H1815" s="46" t="s">
        <v>3937</v>
      </c>
      <c r="I1815" s="46" t="s">
        <v>3937</v>
      </c>
      <c r="J1815" s="46" t="s">
        <v>382</v>
      </c>
      <c r="K1815" s="47">
        <v>444</v>
      </c>
      <c r="L1815" s="46"/>
      <c r="M1815" s="46"/>
      <c r="N1815" s="48" t="s">
        <v>3938</v>
      </c>
    </row>
    <row r="1816" spans="1:14">
      <c r="A1816" s="46" t="s">
        <v>368</v>
      </c>
      <c r="B1816" s="46"/>
      <c r="C1816" s="46" t="s">
        <v>122</v>
      </c>
      <c r="D1816" s="46" t="s">
        <v>3936</v>
      </c>
      <c r="E1816" s="46" t="s">
        <v>384</v>
      </c>
      <c r="F1816" s="46" t="s">
        <v>380</v>
      </c>
      <c r="G1816" s="46" t="s">
        <v>381</v>
      </c>
      <c r="H1816" s="46" t="s">
        <v>3937</v>
      </c>
      <c r="I1816" s="46" t="s">
        <v>3937</v>
      </c>
      <c r="J1816" s="46" t="s">
        <v>382</v>
      </c>
      <c r="K1816" s="47">
        <v>444</v>
      </c>
      <c r="L1816" s="46"/>
      <c r="M1816" s="46"/>
      <c r="N1816" s="48" t="s">
        <v>3939</v>
      </c>
    </row>
    <row r="1817" spans="1:14">
      <c r="A1817" s="46" t="s">
        <v>368</v>
      </c>
      <c r="B1817" s="46"/>
      <c r="C1817" s="46" t="s">
        <v>122</v>
      </c>
      <c r="D1817" s="46" t="s">
        <v>3940</v>
      </c>
      <c r="E1817" s="46" t="s">
        <v>384</v>
      </c>
      <c r="F1817" s="46" t="s">
        <v>380</v>
      </c>
      <c r="G1817" s="46" t="s">
        <v>381</v>
      </c>
      <c r="H1817" s="46" t="s">
        <v>3941</v>
      </c>
      <c r="I1817" s="46" t="s">
        <v>3941</v>
      </c>
      <c r="J1817" s="46" t="s">
        <v>382</v>
      </c>
      <c r="K1817" s="47">
        <v>444</v>
      </c>
      <c r="L1817" s="46"/>
      <c r="M1817" s="46"/>
      <c r="N1817" s="48" t="s">
        <v>3942</v>
      </c>
    </row>
    <row r="1818" spans="1:14">
      <c r="A1818" s="46" t="s">
        <v>368</v>
      </c>
      <c r="B1818" s="46"/>
      <c r="C1818" s="46" t="s">
        <v>122</v>
      </c>
      <c r="D1818" s="46" t="s">
        <v>3940</v>
      </c>
      <c r="E1818" s="46" t="s">
        <v>384</v>
      </c>
      <c r="F1818" s="46" t="s">
        <v>380</v>
      </c>
      <c r="G1818" s="46" t="s">
        <v>381</v>
      </c>
      <c r="H1818" s="46" t="s">
        <v>3941</v>
      </c>
      <c r="I1818" s="46" t="s">
        <v>3941</v>
      </c>
      <c r="J1818" s="46" t="s">
        <v>382</v>
      </c>
      <c r="K1818" s="47">
        <v>444</v>
      </c>
      <c r="L1818" s="46"/>
      <c r="M1818" s="46"/>
      <c r="N1818" s="48" t="s">
        <v>3943</v>
      </c>
    </row>
    <row r="1819" spans="1:14">
      <c r="A1819" s="46" t="s">
        <v>368</v>
      </c>
      <c r="B1819" s="46"/>
      <c r="C1819" s="46" t="s">
        <v>122</v>
      </c>
      <c r="D1819" s="46" t="s">
        <v>3944</v>
      </c>
      <c r="E1819" s="46" t="s">
        <v>384</v>
      </c>
      <c r="F1819" s="46" t="s">
        <v>380</v>
      </c>
      <c r="G1819" s="46" t="s">
        <v>381</v>
      </c>
      <c r="H1819" s="46" t="s">
        <v>3945</v>
      </c>
      <c r="I1819" s="46" t="s">
        <v>3945</v>
      </c>
      <c r="J1819" s="46" t="s">
        <v>382</v>
      </c>
      <c r="K1819" s="47">
        <v>444</v>
      </c>
      <c r="L1819" s="46"/>
      <c r="M1819" s="46"/>
      <c r="N1819" s="48" t="s">
        <v>3946</v>
      </c>
    </row>
    <row r="1820" spans="1:14">
      <c r="A1820" s="46" t="s">
        <v>368</v>
      </c>
      <c r="B1820" s="46"/>
      <c r="C1820" s="46" t="s">
        <v>122</v>
      </c>
      <c r="D1820" s="46" t="s">
        <v>3944</v>
      </c>
      <c r="E1820" s="46" t="s">
        <v>384</v>
      </c>
      <c r="F1820" s="46" t="s">
        <v>380</v>
      </c>
      <c r="G1820" s="46" t="s">
        <v>381</v>
      </c>
      <c r="H1820" s="46" t="s">
        <v>3945</v>
      </c>
      <c r="I1820" s="46" t="s">
        <v>3945</v>
      </c>
      <c r="J1820" s="46" t="s">
        <v>382</v>
      </c>
      <c r="K1820" s="47">
        <v>444</v>
      </c>
      <c r="L1820" s="46"/>
      <c r="M1820" s="46"/>
      <c r="N1820" s="48" t="s">
        <v>3947</v>
      </c>
    </row>
    <row r="1821" spans="1:14">
      <c r="A1821" s="46" t="s">
        <v>368</v>
      </c>
      <c r="B1821" s="46"/>
      <c r="C1821" s="46" t="s">
        <v>122</v>
      </c>
      <c r="D1821" s="46" t="s">
        <v>3948</v>
      </c>
      <c r="E1821" s="46" t="s">
        <v>384</v>
      </c>
      <c r="F1821" s="46" t="s">
        <v>380</v>
      </c>
      <c r="G1821" s="46" t="s">
        <v>381</v>
      </c>
      <c r="H1821" s="46" t="s">
        <v>3949</v>
      </c>
      <c r="I1821" s="46" t="s">
        <v>3949</v>
      </c>
      <c r="J1821" s="46" t="s">
        <v>382</v>
      </c>
      <c r="K1821" s="47">
        <v>444</v>
      </c>
      <c r="L1821" s="46"/>
      <c r="M1821" s="46"/>
      <c r="N1821" s="48" t="s">
        <v>3950</v>
      </c>
    </row>
    <row r="1822" spans="1:14">
      <c r="A1822" s="46" t="s">
        <v>368</v>
      </c>
      <c r="B1822" s="46"/>
      <c r="C1822" s="46" t="s">
        <v>122</v>
      </c>
      <c r="D1822" s="46" t="s">
        <v>3948</v>
      </c>
      <c r="E1822" s="46" t="s">
        <v>384</v>
      </c>
      <c r="F1822" s="46" t="s">
        <v>380</v>
      </c>
      <c r="G1822" s="46" t="s">
        <v>381</v>
      </c>
      <c r="H1822" s="46" t="s">
        <v>3949</v>
      </c>
      <c r="I1822" s="46" t="s">
        <v>3949</v>
      </c>
      <c r="J1822" s="46" t="s">
        <v>382</v>
      </c>
      <c r="K1822" s="47">
        <v>444</v>
      </c>
      <c r="L1822" s="46"/>
      <c r="M1822" s="46"/>
      <c r="N1822" s="48" t="s">
        <v>3951</v>
      </c>
    </row>
    <row r="1823" spans="1:14">
      <c r="A1823" s="46" t="s">
        <v>368</v>
      </c>
      <c r="B1823" s="46"/>
      <c r="C1823" s="46" t="s">
        <v>122</v>
      </c>
      <c r="D1823" s="46" t="s">
        <v>3952</v>
      </c>
      <c r="E1823" s="46" t="s">
        <v>384</v>
      </c>
      <c r="F1823" s="46" t="s">
        <v>380</v>
      </c>
      <c r="G1823" s="46" t="s">
        <v>381</v>
      </c>
      <c r="H1823" s="46" t="s">
        <v>3953</v>
      </c>
      <c r="I1823" s="46" t="s">
        <v>3953</v>
      </c>
      <c r="J1823" s="46" t="s">
        <v>382</v>
      </c>
      <c r="K1823" s="47">
        <v>444</v>
      </c>
      <c r="L1823" s="46"/>
      <c r="M1823" s="46"/>
      <c r="N1823" s="48" t="s">
        <v>3954</v>
      </c>
    </row>
    <row r="1824" spans="1:14">
      <c r="A1824" s="46" t="s">
        <v>368</v>
      </c>
      <c r="B1824" s="46"/>
      <c r="C1824" s="46" t="s">
        <v>122</v>
      </c>
      <c r="D1824" s="46" t="s">
        <v>3952</v>
      </c>
      <c r="E1824" s="46" t="s">
        <v>384</v>
      </c>
      <c r="F1824" s="46" t="s">
        <v>380</v>
      </c>
      <c r="G1824" s="46" t="s">
        <v>381</v>
      </c>
      <c r="H1824" s="46" t="s">
        <v>3953</v>
      </c>
      <c r="I1824" s="46" t="s">
        <v>3953</v>
      </c>
      <c r="J1824" s="46" t="s">
        <v>382</v>
      </c>
      <c r="K1824" s="47">
        <v>444</v>
      </c>
      <c r="L1824" s="46"/>
      <c r="M1824" s="46"/>
      <c r="N1824" s="48" t="s">
        <v>3955</v>
      </c>
    </row>
    <row r="1825" spans="1:14">
      <c r="A1825" s="46" t="s">
        <v>368</v>
      </c>
      <c r="B1825" s="46"/>
      <c r="C1825" s="46" t="s">
        <v>122</v>
      </c>
      <c r="D1825" s="46" t="s">
        <v>3956</v>
      </c>
      <c r="E1825" s="46" t="s">
        <v>384</v>
      </c>
      <c r="F1825" s="46" t="s">
        <v>380</v>
      </c>
      <c r="G1825" s="46" t="s">
        <v>381</v>
      </c>
      <c r="H1825" s="46" t="s">
        <v>3957</v>
      </c>
      <c r="I1825" s="46" t="s">
        <v>3957</v>
      </c>
      <c r="J1825" s="46" t="s">
        <v>382</v>
      </c>
      <c r="K1825" s="47">
        <v>444</v>
      </c>
      <c r="L1825" s="46"/>
      <c r="M1825" s="46"/>
      <c r="N1825" s="48" t="s">
        <v>3958</v>
      </c>
    </row>
    <row r="1826" spans="1:14">
      <c r="A1826" s="46" t="s">
        <v>368</v>
      </c>
      <c r="B1826" s="46"/>
      <c r="C1826" s="46" t="s">
        <v>122</v>
      </c>
      <c r="D1826" s="46" t="s">
        <v>3956</v>
      </c>
      <c r="E1826" s="46" t="s">
        <v>384</v>
      </c>
      <c r="F1826" s="46" t="s">
        <v>380</v>
      </c>
      <c r="G1826" s="46" t="s">
        <v>381</v>
      </c>
      <c r="H1826" s="46" t="s">
        <v>3957</v>
      </c>
      <c r="I1826" s="46" t="s">
        <v>3957</v>
      </c>
      <c r="J1826" s="46" t="s">
        <v>382</v>
      </c>
      <c r="K1826" s="47">
        <v>444</v>
      </c>
      <c r="L1826" s="46"/>
      <c r="M1826" s="46"/>
      <c r="N1826" s="48" t="s">
        <v>3959</v>
      </c>
    </row>
    <row r="1827" spans="1:14">
      <c r="A1827" s="46" t="s">
        <v>368</v>
      </c>
      <c r="B1827" s="46"/>
      <c r="C1827" s="46" t="s">
        <v>122</v>
      </c>
      <c r="D1827" s="46" t="s">
        <v>3960</v>
      </c>
      <c r="E1827" s="46" t="s">
        <v>384</v>
      </c>
      <c r="F1827" s="46" t="s">
        <v>380</v>
      </c>
      <c r="G1827" s="46" t="s">
        <v>381</v>
      </c>
      <c r="H1827" s="46" t="s">
        <v>3961</v>
      </c>
      <c r="I1827" s="46" t="s">
        <v>3961</v>
      </c>
      <c r="J1827" s="46" t="s">
        <v>382</v>
      </c>
      <c r="K1827" s="47">
        <v>444</v>
      </c>
      <c r="L1827" s="46"/>
      <c r="M1827" s="46"/>
      <c r="N1827" s="48" t="s">
        <v>3962</v>
      </c>
    </row>
    <row r="1828" spans="1:14">
      <c r="A1828" s="46" t="s">
        <v>368</v>
      </c>
      <c r="B1828" s="46"/>
      <c r="C1828" s="46" t="s">
        <v>122</v>
      </c>
      <c r="D1828" s="46" t="s">
        <v>3960</v>
      </c>
      <c r="E1828" s="46" t="s">
        <v>384</v>
      </c>
      <c r="F1828" s="46" t="s">
        <v>380</v>
      </c>
      <c r="G1828" s="46" t="s">
        <v>381</v>
      </c>
      <c r="H1828" s="46" t="s">
        <v>3961</v>
      </c>
      <c r="I1828" s="46" t="s">
        <v>3961</v>
      </c>
      <c r="J1828" s="46" t="s">
        <v>382</v>
      </c>
      <c r="K1828" s="47">
        <v>444</v>
      </c>
      <c r="L1828" s="46"/>
      <c r="M1828" s="46"/>
      <c r="N1828" s="48" t="s">
        <v>3963</v>
      </c>
    </row>
    <row r="1829" spans="1:14">
      <c r="A1829" s="46" t="s">
        <v>368</v>
      </c>
      <c r="B1829" s="46"/>
      <c r="C1829" s="46" t="s">
        <v>122</v>
      </c>
      <c r="D1829" s="46" t="s">
        <v>3964</v>
      </c>
      <c r="E1829" s="46" t="s">
        <v>384</v>
      </c>
      <c r="F1829" s="46" t="s">
        <v>380</v>
      </c>
      <c r="G1829" s="46" t="s">
        <v>381</v>
      </c>
      <c r="H1829" s="46" t="s">
        <v>3965</v>
      </c>
      <c r="I1829" s="46" t="s">
        <v>3965</v>
      </c>
      <c r="J1829" s="46" t="s">
        <v>382</v>
      </c>
      <c r="K1829" s="47">
        <v>444</v>
      </c>
      <c r="L1829" s="46"/>
      <c r="M1829" s="46"/>
      <c r="N1829" s="48" t="s">
        <v>3966</v>
      </c>
    </row>
    <row r="1830" spans="1:14">
      <c r="A1830" s="46" t="s">
        <v>368</v>
      </c>
      <c r="B1830" s="46"/>
      <c r="C1830" s="46" t="s">
        <v>122</v>
      </c>
      <c r="D1830" s="46" t="s">
        <v>3964</v>
      </c>
      <c r="E1830" s="46" t="s">
        <v>384</v>
      </c>
      <c r="F1830" s="46" t="s">
        <v>380</v>
      </c>
      <c r="G1830" s="46" t="s">
        <v>381</v>
      </c>
      <c r="H1830" s="46" t="s">
        <v>3965</v>
      </c>
      <c r="I1830" s="46" t="s">
        <v>3965</v>
      </c>
      <c r="J1830" s="46" t="s">
        <v>382</v>
      </c>
      <c r="K1830" s="47">
        <v>444</v>
      </c>
      <c r="L1830" s="46"/>
      <c r="M1830" s="46"/>
      <c r="N1830" s="48" t="s">
        <v>3967</v>
      </c>
    </row>
    <row r="1831" spans="1:14">
      <c r="A1831" s="46" t="s">
        <v>368</v>
      </c>
      <c r="B1831" s="46"/>
      <c r="C1831" s="46" t="s">
        <v>122</v>
      </c>
      <c r="D1831" s="46" t="s">
        <v>3968</v>
      </c>
      <c r="E1831" s="46" t="s">
        <v>384</v>
      </c>
      <c r="F1831" s="46" t="s">
        <v>380</v>
      </c>
      <c r="G1831" s="46" t="s">
        <v>381</v>
      </c>
      <c r="H1831" s="46" t="s">
        <v>3969</v>
      </c>
      <c r="I1831" s="46" t="s">
        <v>3969</v>
      </c>
      <c r="J1831" s="46" t="s">
        <v>382</v>
      </c>
      <c r="K1831" s="47">
        <v>444</v>
      </c>
      <c r="L1831" s="46"/>
      <c r="M1831" s="46"/>
      <c r="N1831" s="48" t="s">
        <v>3970</v>
      </c>
    </row>
    <row r="1832" spans="1:14">
      <c r="A1832" s="46" t="s">
        <v>368</v>
      </c>
      <c r="B1832" s="46"/>
      <c r="C1832" s="46" t="s">
        <v>122</v>
      </c>
      <c r="D1832" s="46" t="s">
        <v>3968</v>
      </c>
      <c r="E1832" s="46" t="s">
        <v>384</v>
      </c>
      <c r="F1832" s="46" t="s">
        <v>380</v>
      </c>
      <c r="G1832" s="46" t="s">
        <v>381</v>
      </c>
      <c r="H1832" s="46" t="s">
        <v>3969</v>
      </c>
      <c r="I1832" s="46" t="s">
        <v>3969</v>
      </c>
      <c r="J1832" s="46" t="s">
        <v>382</v>
      </c>
      <c r="K1832" s="47">
        <v>444</v>
      </c>
      <c r="L1832" s="46"/>
      <c r="M1832" s="46"/>
      <c r="N1832" s="48" t="s">
        <v>3971</v>
      </c>
    </row>
    <row r="1833" spans="1:14">
      <c r="A1833" s="46" t="s">
        <v>368</v>
      </c>
      <c r="B1833" s="46"/>
      <c r="C1833" s="46" t="s">
        <v>122</v>
      </c>
      <c r="D1833" s="46" t="s">
        <v>3972</v>
      </c>
      <c r="E1833" s="46" t="s">
        <v>384</v>
      </c>
      <c r="F1833" s="46" t="s">
        <v>380</v>
      </c>
      <c r="G1833" s="46" t="s">
        <v>381</v>
      </c>
      <c r="H1833" s="46" t="s">
        <v>3973</v>
      </c>
      <c r="I1833" s="46" t="s">
        <v>3973</v>
      </c>
      <c r="J1833" s="46" t="s">
        <v>382</v>
      </c>
      <c r="K1833" s="47">
        <v>444</v>
      </c>
      <c r="L1833" s="46"/>
      <c r="M1833" s="46"/>
      <c r="N1833" s="48" t="s">
        <v>3974</v>
      </c>
    </row>
    <row r="1834" spans="1:14">
      <c r="A1834" s="46" t="s">
        <v>368</v>
      </c>
      <c r="B1834" s="46"/>
      <c r="C1834" s="46" t="s">
        <v>122</v>
      </c>
      <c r="D1834" s="46" t="s">
        <v>3972</v>
      </c>
      <c r="E1834" s="46" t="s">
        <v>384</v>
      </c>
      <c r="F1834" s="46" t="s">
        <v>380</v>
      </c>
      <c r="G1834" s="46" t="s">
        <v>381</v>
      </c>
      <c r="H1834" s="46" t="s">
        <v>3973</v>
      </c>
      <c r="I1834" s="46" t="s">
        <v>3973</v>
      </c>
      <c r="J1834" s="46" t="s">
        <v>382</v>
      </c>
      <c r="K1834" s="47">
        <v>444</v>
      </c>
      <c r="L1834" s="46"/>
      <c r="M1834" s="46"/>
      <c r="N1834" s="48" t="s">
        <v>3975</v>
      </c>
    </row>
    <row r="1835" spans="1:14">
      <c r="A1835" s="46" t="s">
        <v>368</v>
      </c>
      <c r="B1835" s="46"/>
      <c r="C1835" s="46" t="s">
        <v>122</v>
      </c>
      <c r="D1835" s="46" t="s">
        <v>3976</v>
      </c>
      <c r="E1835" s="46" t="s">
        <v>384</v>
      </c>
      <c r="F1835" s="46" t="s">
        <v>380</v>
      </c>
      <c r="G1835" s="46" t="s">
        <v>381</v>
      </c>
      <c r="H1835" s="46" t="s">
        <v>3977</v>
      </c>
      <c r="I1835" s="46" t="s">
        <v>3977</v>
      </c>
      <c r="J1835" s="46" t="s">
        <v>382</v>
      </c>
      <c r="K1835" s="47">
        <v>444</v>
      </c>
      <c r="L1835" s="46"/>
      <c r="M1835" s="46"/>
      <c r="N1835" s="48" t="s">
        <v>3978</v>
      </c>
    </row>
    <row r="1836" spans="1:14">
      <c r="A1836" s="46" t="s">
        <v>368</v>
      </c>
      <c r="B1836" s="46"/>
      <c r="C1836" s="46" t="s">
        <v>122</v>
      </c>
      <c r="D1836" s="46" t="s">
        <v>3976</v>
      </c>
      <c r="E1836" s="46" t="s">
        <v>384</v>
      </c>
      <c r="F1836" s="46" t="s">
        <v>380</v>
      </c>
      <c r="G1836" s="46" t="s">
        <v>381</v>
      </c>
      <c r="H1836" s="46" t="s">
        <v>3977</v>
      </c>
      <c r="I1836" s="46" t="s">
        <v>3977</v>
      </c>
      <c r="J1836" s="46" t="s">
        <v>382</v>
      </c>
      <c r="K1836" s="47">
        <v>444</v>
      </c>
      <c r="L1836" s="46"/>
      <c r="M1836" s="46"/>
      <c r="N1836" s="48" t="s">
        <v>3979</v>
      </c>
    </row>
    <row r="1837" spans="1:14">
      <c r="A1837" s="46" t="s">
        <v>368</v>
      </c>
      <c r="B1837" s="46"/>
      <c r="C1837" s="46" t="s">
        <v>122</v>
      </c>
      <c r="D1837" s="46" t="s">
        <v>3980</v>
      </c>
      <c r="E1837" s="46" t="s">
        <v>384</v>
      </c>
      <c r="F1837" s="46" t="s">
        <v>380</v>
      </c>
      <c r="G1837" s="46" t="s">
        <v>381</v>
      </c>
      <c r="H1837" s="46" t="s">
        <v>3981</v>
      </c>
      <c r="I1837" s="46" t="s">
        <v>3981</v>
      </c>
      <c r="J1837" s="46" t="s">
        <v>382</v>
      </c>
      <c r="K1837" s="47">
        <v>445</v>
      </c>
      <c r="L1837" s="46"/>
      <c r="M1837" s="46"/>
      <c r="N1837" s="48" t="s">
        <v>3982</v>
      </c>
    </row>
    <row r="1838" spans="1:14">
      <c r="A1838" s="46" t="s">
        <v>368</v>
      </c>
      <c r="B1838" s="46"/>
      <c r="C1838" s="46" t="s">
        <v>122</v>
      </c>
      <c r="D1838" s="46" t="s">
        <v>3980</v>
      </c>
      <c r="E1838" s="46" t="s">
        <v>384</v>
      </c>
      <c r="F1838" s="46" t="s">
        <v>380</v>
      </c>
      <c r="G1838" s="46" t="s">
        <v>381</v>
      </c>
      <c r="H1838" s="46" t="s">
        <v>3981</v>
      </c>
      <c r="I1838" s="46" t="s">
        <v>3981</v>
      </c>
      <c r="J1838" s="46" t="s">
        <v>382</v>
      </c>
      <c r="K1838" s="47">
        <v>445</v>
      </c>
      <c r="L1838" s="46"/>
      <c r="M1838" s="46"/>
      <c r="N1838" s="48" t="s">
        <v>3983</v>
      </c>
    </row>
    <row r="1839" spans="1:14">
      <c r="A1839" s="46" t="s">
        <v>368</v>
      </c>
      <c r="B1839" s="46"/>
      <c r="C1839" s="46" t="s">
        <v>122</v>
      </c>
      <c r="D1839" s="46" t="s">
        <v>3984</v>
      </c>
      <c r="E1839" s="46" t="s">
        <v>384</v>
      </c>
      <c r="F1839" s="46" t="s">
        <v>380</v>
      </c>
      <c r="G1839" s="46" t="s">
        <v>381</v>
      </c>
      <c r="H1839" s="46" t="s">
        <v>3985</v>
      </c>
      <c r="I1839" s="46" t="s">
        <v>3985</v>
      </c>
      <c r="J1839" s="46" t="s">
        <v>382</v>
      </c>
      <c r="K1839" s="47">
        <v>445</v>
      </c>
      <c r="L1839" s="46"/>
      <c r="M1839" s="46"/>
      <c r="N1839" s="48" t="s">
        <v>3986</v>
      </c>
    </row>
    <row r="1840" spans="1:14">
      <c r="A1840" s="46" t="s">
        <v>368</v>
      </c>
      <c r="B1840" s="46"/>
      <c r="C1840" s="46" t="s">
        <v>122</v>
      </c>
      <c r="D1840" s="46" t="s">
        <v>3984</v>
      </c>
      <c r="E1840" s="46" t="s">
        <v>384</v>
      </c>
      <c r="F1840" s="46" t="s">
        <v>380</v>
      </c>
      <c r="G1840" s="46" t="s">
        <v>381</v>
      </c>
      <c r="H1840" s="46" t="s">
        <v>3985</v>
      </c>
      <c r="I1840" s="46" t="s">
        <v>3985</v>
      </c>
      <c r="J1840" s="46" t="s">
        <v>382</v>
      </c>
      <c r="K1840" s="47">
        <v>445</v>
      </c>
      <c r="L1840" s="46"/>
      <c r="M1840" s="46"/>
      <c r="N1840" s="48" t="s">
        <v>3987</v>
      </c>
    </row>
    <row r="1841" spans="1:14">
      <c r="A1841" s="46" t="s">
        <v>368</v>
      </c>
      <c r="B1841" s="46"/>
      <c r="C1841" s="46" t="s">
        <v>122</v>
      </c>
      <c r="D1841" s="46" t="s">
        <v>3988</v>
      </c>
      <c r="E1841" s="46" t="s">
        <v>384</v>
      </c>
      <c r="F1841" s="46" t="s">
        <v>380</v>
      </c>
      <c r="G1841" s="46" t="s">
        <v>381</v>
      </c>
      <c r="H1841" s="46" t="s">
        <v>3989</v>
      </c>
      <c r="I1841" s="46" t="s">
        <v>3989</v>
      </c>
      <c r="J1841" s="46" t="s">
        <v>382</v>
      </c>
      <c r="K1841" s="47">
        <v>445</v>
      </c>
      <c r="L1841" s="46"/>
      <c r="M1841" s="46"/>
      <c r="N1841" s="48" t="s">
        <v>3990</v>
      </c>
    </row>
    <row r="1842" spans="1:14">
      <c r="A1842" s="46" t="s">
        <v>368</v>
      </c>
      <c r="B1842" s="46"/>
      <c r="C1842" s="46" t="s">
        <v>122</v>
      </c>
      <c r="D1842" s="46" t="s">
        <v>3988</v>
      </c>
      <c r="E1842" s="46" t="s">
        <v>384</v>
      </c>
      <c r="F1842" s="46" t="s">
        <v>380</v>
      </c>
      <c r="G1842" s="46" t="s">
        <v>381</v>
      </c>
      <c r="H1842" s="46" t="s">
        <v>3989</v>
      </c>
      <c r="I1842" s="46" t="s">
        <v>3989</v>
      </c>
      <c r="J1842" s="46" t="s">
        <v>382</v>
      </c>
      <c r="K1842" s="47">
        <v>445</v>
      </c>
      <c r="L1842" s="46"/>
      <c r="M1842" s="46"/>
      <c r="N1842" s="48" t="s">
        <v>3991</v>
      </c>
    </row>
    <row r="1843" spans="1:14">
      <c r="A1843" s="46" t="s">
        <v>368</v>
      </c>
      <c r="B1843" s="46"/>
      <c r="C1843" s="46" t="s">
        <v>122</v>
      </c>
      <c r="D1843" s="46" t="s">
        <v>3992</v>
      </c>
      <c r="E1843" s="46" t="s">
        <v>384</v>
      </c>
      <c r="F1843" s="46" t="s">
        <v>380</v>
      </c>
      <c r="G1843" s="46" t="s">
        <v>381</v>
      </c>
      <c r="H1843" s="46" t="s">
        <v>3993</v>
      </c>
      <c r="I1843" s="46" t="s">
        <v>3993</v>
      </c>
      <c r="J1843" s="46" t="s">
        <v>382</v>
      </c>
      <c r="K1843" s="47">
        <v>424</v>
      </c>
      <c r="L1843" s="46"/>
      <c r="M1843" s="46"/>
      <c r="N1843" s="48" t="s">
        <v>3994</v>
      </c>
    </row>
    <row r="1844" spans="1:14">
      <c r="A1844" s="46" t="s">
        <v>368</v>
      </c>
      <c r="B1844" s="46"/>
      <c r="C1844" s="46" t="s">
        <v>122</v>
      </c>
      <c r="D1844" s="46" t="s">
        <v>3992</v>
      </c>
      <c r="E1844" s="46" t="s">
        <v>384</v>
      </c>
      <c r="F1844" s="46" t="s">
        <v>380</v>
      </c>
      <c r="G1844" s="46" t="s">
        <v>381</v>
      </c>
      <c r="H1844" s="46" t="s">
        <v>3993</v>
      </c>
      <c r="I1844" s="46" t="s">
        <v>3993</v>
      </c>
      <c r="J1844" s="46" t="s">
        <v>382</v>
      </c>
      <c r="K1844" s="47">
        <v>424</v>
      </c>
      <c r="L1844" s="46"/>
      <c r="M1844" s="46"/>
      <c r="N1844" s="48" t="s">
        <v>3995</v>
      </c>
    </row>
    <row r="1845" spans="1:14">
      <c r="A1845" s="46" t="s">
        <v>368</v>
      </c>
      <c r="B1845" s="46"/>
      <c r="C1845" s="46" t="s">
        <v>122</v>
      </c>
      <c r="D1845" s="46" t="s">
        <v>3996</v>
      </c>
      <c r="E1845" s="46" t="s">
        <v>384</v>
      </c>
      <c r="F1845" s="46" t="s">
        <v>380</v>
      </c>
      <c r="G1845" s="46" t="s">
        <v>381</v>
      </c>
      <c r="H1845" s="46" t="s">
        <v>3997</v>
      </c>
      <c r="I1845" s="46" t="s">
        <v>3997</v>
      </c>
      <c r="J1845" s="46" t="s">
        <v>382</v>
      </c>
      <c r="K1845" s="47">
        <v>445</v>
      </c>
      <c r="L1845" s="46"/>
      <c r="M1845" s="46"/>
      <c r="N1845" s="48" t="s">
        <v>3998</v>
      </c>
    </row>
    <row r="1846" spans="1:14">
      <c r="A1846" s="46" t="s">
        <v>368</v>
      </c>
      <c r="B1846" s="46"/>
      <c r="C1846" s="46" t="s">
        <v>122</v>
      </c>
      <c r="D1846" s="46" t="s">
        <v>3996</v>
      </c>
      <c r="E1846" s="46" t="s">
        <v>384</v>
      </c>
      <c r="F1846" s="46" t="s">
        <v>380</v>
      </c>
      <c r="G1846" s="46" t="s">
        <v>381</v>
      </c>
      <c r="H1846" s="46" t="s">
        <v>3997</v>
      </c>
      <c r="I1846" s="46" t="s">
        <v>3997</v>
      </c>
      <c r="J1846" s="46" t="s">
        <v>382</v>
      </c>
      <c r="K1846" s="47">
        <v>445</v>
      </c>
      <c r="L1846" s="46"/>
      <c r="M1846" s="46"/>
      <c r="N1846" s="48" t="s">
        <v>3999</v>
      </c>
    </row>
    <row r="1847" spans="1:14">
      <c r="A1847" s="46" t="s">
        <v>368</v>
      </c>
      <c r="B1847" s="46"/>
      <c r="C1847" s="46" t="s">
        <v>122</v>
      </c>
      <c r="D1847" s="46" t="s">
        <v>4000</v>
      </c>
      <c r="E1847" s="46" t="s">
        <v>384</v>
      </c>
      <c r="F1847" s="46" t="s">
        <v>380</v>
      </c>
      <c r="G1847" s="46" t="s">
        <v>381</v>
      </c>
      <c r="H1847" s="46" t="s">
        <v>4001</v>
      </c>
      <c r="I1847" s="46" t="s">
        <v>4001</v>
      </c>
      <c r="J1847" s="46" t="s">
        <v>382</v>
      </c>
      <c r="K1847" s="47">
        <v>445</v>
      </c>
      <c r="L1847" s="46"/>
      <c r="M1847" s="46"/>
      <c r="N1847" s="48" t="s">
        <v>4002</v>
      </c>
    </row>
    <row r="1848" spans="1:14">
      <c r="A1848" s="46" t="s">
        <v>368</v>
      </c>
      <c r="B1848" s="46"/>
      <c r="C1848" s="46" t="s">
        <v>122</v>
      </c>
      <c r="D1848" s="46" t="s">
        <v>4000</v>
      </c>
      <c r="E1848" s="46" t="s">
        <v>384</v>
      </c>
      <c r="F1848" s="46" t="s">
        <v>380</v>
      </c>
      <c r="G1848" s="46" t="s">
        <v>381</v>
      </c>
      <c r="H1848" s="46" t="s">
        <v>4001</v>
      </c>
      <c r="I1848" s="46" t="s">
        <v>4001</v>
      </c>
      <c r="J1848" s="46" t="s">
        <v>382</v>
      </c>
      <c r="K1848" s="47">
        <v>445</v>
      </c>
      <c r="L1848" s="46"/>
      <c r="M1848" s="46"/>
      <c r="N1848" s="48" t="s">
        <v>4003</v>
      </c>
    </row>
    <row r="1849" spans="1:14">
      <c r="A1849" s="46" t="s">
        <v>368</v>
      </c>
      <c r="B1849" s="46"/>
      <c r="C1849" s="46" t="s">
        <v>122</v>
      </c>
      <c r="D1849" s="46" t="s">
        <v>4004</v>
      </c>
      <c r="E1849" s="46" t="s">
        <v>384</v>
      </c>
      <c r="F1849" s="46" t="s">
        <v>380</v>
      </c>
      <c r="G1849" s="46" t="s">
        <v>381</v>
      </c>
      <c r="H1849" s="46" t="s">
        <v>4005</v>
      </c>
      <c r="I1849" s="46" t="s">
        <v>4005</v>
      </c>
      <c r="J1849" s="46" t="s">
        <v>382</v>
      </c>
      <c r="K1849" s="47">
        <v>424</v>
      </c>
      <c r="L1849" s="46"/>
      <c r="M1849" s="46"/>
      <c r="N1849" s="48" t="s">
        <v>4006</v>
      </c>
    </row>
    <row r="1850" spans="1:14">
      <c r="A1850" s="46" t="s">
        <v>368</v>
      </c>
      <c r="B1850" s="46"/>
      <c r="C1850" s="46" t="s">
        <v>122</v>
      </c>
      <c r="D1850" s="46" t="s">
        <v>4004</v>
      </c>
      <c r="E1850" s="46" t="s">
        <v>384</v>
      </c>
      <c r="F1850" s="46" t="s">
        <v>380</v>
      </c>
      <c r="G1850" s="46" t="s">
        <v>381</v>
      </c>
      <c r="H1850" s="46" t="s">
        <v>4005</v>
      </c>
      <c r="I1850" s="46" t="s">
        <v>4005</v>
      </c>
      <c r="J1850" s="46" t="s">
        <v>382</v>
      </c>
      <c r="K1850" s="47">
        <v>424</v>
      </c>
      <c r="L1850" s="46"/>
      <c r="M1850" s="46"/>
      <c r="N1850" s="48" t="s">
        <v>4007</v>
      </c>
    </row>
    <row r="1851" spans="1:14">
      <c r="A1851" s="46" t="s">
        <v>368</v>
      </c>
      <c r="B1851" s="46"/>
      <c r="C1851" s="46" t="s">
        <v>122</v>
      </c>
      <c r="D1851" s="46" t="s">
        <v>4008</v>
      </c>
      <c r="E1851" s="46" t="s">
        <v>384</v>
      </c>
      <c r="F1851" s="46" t="s">
        <v>380</v>
      </c>
      <c r="G1851" s="46" t="s">
        <v>381</v>
      </c>
      <c r="H1851" s="46" t="s">
        <v>4009</v>
      </c>
      <c r="I1851" s="46" t="s">
        <v>4009</v>
      </c>
      <c r="J1851" s="46" t="s">
        <v>382</v>
      </c>
      <c r="K1851" s="47">
        <v>424</v>
      </c>
      <c r="L1851" s="46"/>
      <c r="M1851" s="46"/>
      <c r="N1851" s="48" t="s">
        <v>4010</v>
      </c>
    </row>
    <row r="1852" spans="1:14">
      <c r="A1852" s="46" t="s">
        <v>368</v>
      </c>
      <c r="B1852" s="46"/>
      <c r="C1852" s="46" t="s">
        <v>122</v>
      </c>
      <c r="D1852" s="46" t="s">
        <v>4008</v>
      </c>
      <c r="E1852" s="46" t="s">
        <v>384</v>
      </c>
      <c r="F1852" s="46" t="s">
        <v>380</v>
      </c>
      <c r="G1852" s="46" t="s">
        <v>381</v>
      </c>
      <c r="H1852" s="46" t="s">
        <v>4009</v>
      </c>
      <c r="I1852" s="46" t="s">
        <v>4009</v>
      </c>
      <c r="J1852" s="46" t="s">
        <v>382</v>
      </c>
      <c r="K1852" s="47">
        <v>424</v>
      </c>
      <c r="L1852" s="46"/>
      <c r="M1852" s="46"/>
      <c r="N1852" s="48" t="s">
        <v>4011</v>
      </c>
    </row>
    <row r="1853" spans="1:14">
      <c r="A1853" s="46" t="s">
        <v>368</v>
      </c>
      <c r="B1853" s="46"/>
      <c r="C1853" s="46" t="s">
        <v>122</v>
      </c>
      <c r="D1853" s="46" t="s">
        <v>4012</v>
      </c>
      <c r="E1853" s="46" t="s">
        <v>384</v>
      </c>
      <c r="F1853" s="46" t="s">
        <v>380</v>
      </c>
      <c r="G1853" s="46" t="s">
        <v>381</v>
      </c>
      <c r="H1853" s="46" t="s">
        <v>4013</v>
      </c>
      <c r="I1853" s="46" t="s">
        <v>4013</v>
      </c>
      <c r="J1853" s="46" t="s">
        <v>382</v>
      </c>
      <c r="K1853" s="47">
        <v>424</v>
      </c>
      <c r="L1853" s="46"/>
      <c r="M1853" s="46"/>
      <c r="N1853" s="48" t="s">
        <v>4014</v>
      </c>
    </row>
    <row r="1854" spans="1:14">
      <c r="A1854" s="46" t="s">
        <v>368</v>
      </c>
      <c r="B1854" s="46"/>
      <c r="C1854" s="46" t="s">
        <v>122</v>
      </c>
      <c r="D1854" s="46" t="s">
        <v>4012</v>
      </c>
      <c r="E1854" s="46" t="s">
        <v>384</v>
      </c>
      <c r="F1854" s="46" t="s">
        <v>380</v>
      </c>
      <c r="G1854" s="46" t="s">
        <v>381</v>
      </c>
      <c r="H1854" s="46" t="s">
        <v>4013</v>
      </c>
      <c r="I1854" s="46" t="s">
        <v>4013</v>
      </c>
      <c r="J1854" s="46" t="s">
        <v>382</v>
      </c>
      <c r="K1854" s="47">
        <v>424</v>
      </c>
      <c r="L1854" s="46"/>
      <c r="M1854" s="46"/>
      <c r="N1854" s="48" t="s">
        <v>4015</v>
      </c>
    </row>
    <row r="1855" spans="1:14">
      <c r="A1855" s="46" t="s">
        <v>368</v>
      </c>
      <c r="B1855" s="46"/>
      <c r="C1855" s="46" t="s">
        <v>122</v>
      </c>
      <c r="D1855" s="46" t="s">
        <v>4016</v>
      </c>
      <c r="E1855" s="46" t="s">
        <v>384</v>
      </c>
      <c r="F1855" s="46" t="s">
        <v>380</v>
      </c>
      <c r="G1855" s="46" t="s">
        <v>381</v>
      </c>
      <c r="H1855" s="46" t="s">
        <v>4017</v>
      </c>
      <c r="I1855" s="46" t="s">
        <v>4017</v>
      </c>
      <c r="J1855" s="46" t="s">
        <v>382</v>
      </c>
      <c r="K1855" s="47">
        <v>424</v>
      </c>
      <c r="L1855" s="46"/>
      <c r="M1855" s="46"/>
      <c r="N1855" s="48" t="s">
        <v>4018</v>
      </c>
    </row>
    <row r="1856" spans="1:14">
      <c r="A1856" s="46" t="s">
        <v>368</v>
      </c>
      <c r="B1856" s="46"/>
      <c r="C1856" s="46" t="s">
        <v>122</v>
      </c>
      <c r="D1856" s="46" t="s">
        <v>4016</v>
      </c>
      <c r="E1856" s="46" t="s">
        <v>384</v>
      </c>
      <c r="F1856" s="46" t="s">
        <v>380</v>
      </c>
      <c r="G1856" s="46" t="s">
        <v>381</v>
      </c>
      <c r="H1856" s="46" t="s">
        <v>4017</v>
      </c>
      <c r="I1856" s="46" t="s">
        <v>4017</v>
      </c>
      <c r="J1856" s="46" t="s">
        <v>382</v>
      </c>
      <c r="K1856" s="47">
        <v>424</v>
      </c>
      <c r="L1856" s="46"/>
      <c r="M1856" s="46"/>
      <c r="N1856" s="48" t="s">
        <v>4019</v>
      </c>
    </row>
    <row r="1857" spans="1:14">
      <c r="A1857" s="46" t="s">
        <v>368</v>
      </c>
      <c r="B1857" s="46"/>
      <c r="C1857" s="46" t="s">
        <v>122</v>
      </c>
      <c r="D1857" s="46" t="s">
        <v>4020</v>
      </c>
      <c r="E1857" s="46" t="s">
        <v>384</v>
      </c>
      <c r="F1857" s="46" t="s">
        <v>380</v>
      </c>
      <c r="G1857" s="46" t="s">
        <v>381</v>
      </c>
      <c r="H1857" s="46" t="s">
        <v>4021</v>
      </c>
      <c r="I1857" s="46" t="s">
        <v>4021</v>
      </c>
      <c r="J1857" s="46" t="s">
        <v>382</v>
      </c>
      <c r="K1857" s="47">
        <v>424</v>
      </c>
      <c r="L1857" s="46"/>
      <c r="M1857" s="46"/>
      <c r="N1857" s="48" t="s">
        <v>4022</v>
      </c>
    </row>
    <row r="1858" spans="1:14">
      <c r="A1858" s="46" t="s">
        <v>368</v>
      </c>
      <c r="B1858" s="46"/>
      <c r="C1858" s="46" t="s">
        <v>122</v>
      </c>
      <c r="D1858" s="46" t="s">
        <v>4020</v>
      </c>
      <c r="E1858" s="46" t="s">
        <v>384</v>
      </c>
      <c r="F1858" s="46" t="s">
        <v>380</v>
      </c>
      <c r="G1858" s="46" t="s">
        <v>381</v>
      </c>
      <c r="H1858" s="46" t="s">
        <v>4021</v>
      </c>
      <c r="I1858" s="46" t="s">
        <v>4021</v>
      </c>
      <c r="J1858" s="46" t="s">
        <v>382</v>
      </c>
      <c r="K1858" s="47">
        <v>424</v>
      </c>
      <c r="L1858" s="46"/>
      <c r="M1858" s="46"/>
      <c r="N1858" s="48" t="s">
        <v>4023</v>
      </c>
    </row>
    <row r="1859" spans="1:14">
      <c r="A1859" s="46" t="s">
        <v>368</v>
      </c>
      <c r="B1859" s="46"/>
      <c r="C1859" s="46" t="s">
        <v>122</v>
      </c>
      <c r="D1859" s="46" t="s">
        <v>4024</v>
      </c>
      <c r="E1859" s="46" t="s">
        <v>384</v>
      </c>
      <c r="F1859" s="46" t="s">
        <v>380</v>
      </c>
      <c r="G1859" s="46" t="s">
        <v>381</v>
      </c>
      <c r="H1859" s="46" t="s">
        <v>4025</v>
      </c>
      <c r="I1859" s="46" t="s">
        <v>4025</v>
      </c>
      <c r="J1859" s="46" t="s">
        <v>382</v>
      </c>
      <c r="K1859" s="47">
        <v>424</v>
      </c>
      <c r="L1859" s="46"/>
      <c r="M1859" s="46"/>
      <c r="N1859" s="48" t="s">
        <v>4026</v>
      </c>
    </row>
    <row r="1860" spans="1:14">
      <c r="A1860" s="46" t="s">
        <v>368</v>
      </c>
      <c r="B1860" s="46"/>
      <c r="C1860" s="46" t="s">
        <v>122</v>
      </c>
      <c r="D1860" s="46" t="s">
        <v>4024</v>
      </c>
      <c r="E1860" s="46" t="s">
        <v>384</v>
      </c>
      <c r="F1860" s="46" t="s">
        <v>380</v>
      </c>
      <c r="G1860" s="46" t="s">
        <v>381</v>
      </c>
      <c r="H1860" s="46" t="s">
        <v>4025</v>
      </c>
      <c r="I1860" s="46" t="s">
        <v>4025</v>
      </c>
      <c r="J1860" s="46" t="s">
        <v>382</v>
      </c>
      <c r="K1860" s="47">
        <v>424</v>
      </c>
      <c r="L1860" s="46"/>
      <c r="M1860" s="46"/>
      <c r="N1860" s="48" t="s">
        <v>4027</v>
      </c>
    </row>
    <row r="1861" spans="1:14">
      <c r="A1861" s="46" t="s">
        <v>368</v>
      </c>
      <c r="B1861" s="46"/>
      <c r="C1861" s="46" t="s">
        <v>122</v>
      </c>
      <c r="D1861" s="46" t="s">
        <v>4028</v>
      </c>
      <c r="E1861" s="46" t="s">
        <v>384</v>
      </c>
      <c r="F1861" s="46" t="s">
        <v>380</v>
      </c>
      <c r="G1861" s="46" t="s">
        <v>381</v>
      </c>
      <c r="H1861" s="46" t="s">
        <v>4029</v>
      </c>
      <c r="I1861" s="46" t="s">
        <v>4029</v>
      </c>
      <c r="J1861" s="46" t="s">
        <v>382</v>
      </c>
      <c r="K1861" s="47">
        <v>445</v>
      </c>
      <c r="L1861" s="46"/>
      <c r="M1861" s="46"/>
      <c r="N1861" s="48" t="s">
        <v>4030</v>
      </c>
    </row>
    <row r="1862" spans="1:14">
      <c r="A1862" s="46" t="s">
        <v>368</v>
      </c>
      <c r="B1862" s="46"/>
      <c r="C1862" s="46" t="s">
        <v>122</v>
      </c>
      <c r="D1862" s="46" t="s">
        <v>4028</v>
      </c>
      <c r="E1862" s="46" t="s">
        <v>384</v>
      </c>
      <c r="F1862" s="46" t="s">
        <v>380</v>
      </c>
      <c r="G1862" s="46" t="s">
        <v>381</v>
      </c>
      <c r="H1862" s="46" t="s">
        <v>4029</v>
      </c>
      <c r="I1862" s="46" t="s">
        <v>4029</v>
      </c>
      <c r="J1862" s="46" t="s">
        <v>382</v>
      </c>
      <c r="K1862" s="47">
        <v>445</v>
      </c>
      <c r="L1862" s="46"/>
      <c r="M1862" s="46"/>
      <c r="N1862" s="48" t="s">
        <v>4031</v>
      </c>
    </row>
    <row r="1863" spans="1:14">
      <c r="A1863" s="46" t="s">
        <v>368</v>
      </c>
      <c r="B1863" s="46"/>
      <c r="C1863" s="46" t="s">
        <v>122</v>
      </c>
      <c r="D1863" s="46" t="s">
        <v>4032</v>
      </c>
      <c r="E1863" s="46" t="s">
        <v>384</v>
      </c>
      <c r="F1863" s="46" t="s">
        <v>380</v>
      </c>
      <c r="G1863" s="46" t="s">
        <v>381</v>
      </c>
      <c r="H1863" s="46" t="s">
        <v>4033</v>
      </c>
      <c r="I1863" s="46" t="s">
        <v>4033</v>
      </c>
      <c r="J1863" s="46" t="s">
        <v>382</v>
      </c>
      <c r="K1863" s="47">
        <v>445</v>
      </c>
      <c r="L1863" s="46"/>
      <c r="M1863" s="46"/>
      <c r="N1863" s="48" t="s">
        <v>4034</v>
      </c>
    </row>
    <row r="1864" spans="1:14">
      <c r="A1864" s="46" t="s">
        <v>368</v>
      </c>
      <c r="B1864" s="46"/>
      <c r="C1864" s="46" t="s">
        <v>122</v>
      </c>
      <c r="D1864" s="46" t="s">
        <v>4032</v>
      </c>
      <c r="E1864" s="46" t="s">
        <v>384</v>
      </c>
      <c r="F1864" s="46" t="s">
        <v>380</v>
      </c>
      <c r="G1864" s="46" t="s">
        <v>381</v>
      </c>
      <c r="H1864" s="46" t="s">
        <v>4033</v>
      </c>
      <c r="I1864" s="46" t="s">
        <v>4033</v>
      </c>
      <c r="J1864" s="46" t="s">
        <v>382</v>
      </c>
      <c r="K1864" s="47">
        <v>445</v>
      </c>
      <c r="L1864" s="46"/>
      <c r="M1864" s="46"/>
      <c r="N1864" s="48" t="s">
        <v>4035</v>
      </c>
    </row>
    <row r="1865" spans="1:14">
      <c r="A1865" s="46" t="s">
        <v>368</v>
      </c>
      <c r="B1865" s="46"/>
      <c r="C1865" s="46" t="s">
        <v>122</v>
      </c>
      <c r="D1865" s="46" t="s">
        <v>4036</v>
      </c>
      <c r="E1865" s="46" t="s">
        <v>384</v>
      </c>
      <c r="F1865" s="46" t="s">
        <v>380</v>
      </c>
      <c r="G1865" s="46" t="s">
        <v>381</v>
      </c>
      <c r="H1865" s="46" t="s">
        <v>4037</v>
      </c>
      <c r="I1865" s="46" t="s">
        <v>4037</v>
      </c>
      <c r="J1865" s="46" t="s">
        <v>382</v>
      </c>
      <c r="K1865" s="47">
        <v>444</v>
      </c>
      <c r="L1865" s="46"/>
      <c r="M1865" s="46"/>
      <c r="N1865" s="48" t="s">
        <v>4038</v>
      </c>
    </row>
    <row r="1866" spans="1:14">
      <c r="A1866" s="46" t="s">
        <v>368</v>
      </c>
      <c r="B1866" s="46"/>
      <c r="C1866" s="46" t="s">
        <v>122</v>
      </c>
      <c r="D1866" s="46" t="s">
        <v>4036</v>
      </c>
      <c r="E1866" s="46" t="s">
        <v>384</v>
      </c>
      <c r="F1866" s="46" t="s">
        <v>380</v>
      </c>
      <c r="G1866" s="46" t="s">
        <v>381</v>
      </c>
      <c r="H1866" s="46" t="s">
        <v>4037</v>
      </c>
      <c r="I1866" s="46" t="s">
        <v>4037</v>
      </c>
      <c r="J1866" s="46" t="s">
        <v>382</v>
      </c>
      <c r="K1866" s="47">
        <v>444</v>
      </c>
      <c r="L1866" s="46"/>
      <c r="M1866" s="46"/>
      <c r="N1866" s="48" t="s">
        <v>4039</v>
      </c>
    </row>
    <row r="1867" spans="1:14">
      <c r="A1867" s="46" t="s">
        <v>368</v>
      </c>
      <c r="B1867" s="46"/>
      <c r="C1867" s="46" t="s">
        <v>122</v>
      </c>
      <c r="D1867" s="46" t="s">
        <v>4040</v>
      </c>
      <c r="E1867" s="46" t="s">
        <v>384</v>
      </c>
      <c r="F1867" s="46" t="s">
        <v>380</v>
      </c>
      <c r="G1867" s="46" t="s">
        <v>381</v>
      </c>
      <c r="H1867" s="46" t="s">
        <v>4041</v>
      </c>
      <c r="I1867" s="46" t="s">
        <v>4041</v>
      </c>
      <c r="J1867" s="46" t="s">
        <v>382</v>
      </c>
      <c r="K1867" s="47">
        <v>445</v>
      </c>
      <c r="L1867" s="46"/>
      <c r="M1867" s="46"/>
      <c r="N1867" s="48" t="s">
        <v>4042</v>
      </c>
    </row>
    <row r="1868" spans="1:14">
      <c r="A1868" s="46" t="s">
        <v>368</v>
      </c>
      <c r="B1868" s="46"/>
      <c r="C1868" s="46" t="s">
        <v>122</v>
      </c>
      <c r="D1868" s="46" t="s">
        <v>4040</v>
      </c>
      <c r="E1868" s="46" t="s">
        <v>384</v>
      </c>
      <c r="F1868" s="46" t="s">
        <v>380</v>
      </c>
      <c r="G1868" s="46" t="s">
        <v>381</v>
      </c>
      <c r="H1868" s="46" t="s">
        <v>4041</v>
      </c>
      <c r="I1868" s="46" t="s">
        <v>4041</v>
      </c>
      <c r="J1868" s="46" t="s">
        <v>382</v>
      </c>
      <c r="K1868" s="47">
        <v>445</v>
      </c>
      <c r="L1868" s="46"/>
      <c r="M1868" s="46"/>
      <c r="N1868" s="48" t="s">
        <v>4043</v>
      </c>
    </row>
    <row r="1869" spans="1:14">
      <c r="A1869" s="46" t="s">
        <v>368</v>
      </c>
      <c r="B1869" s="46"/>
      <c r="C1869" s="46" t="s">
        <v>122</v>
      </c>
      <c r="D1869" s="46" t="s">
        <v>4044</v>
      </c>
      <c r="E1869" s="46" t="s">
        <v>384</v>
      </c>
      <c r="F1869" s="46" t="s">
        <v>380</v>
      </c>
      <c r="G1869" s="46" t="s">
        <v>381</v>
      </c>
      <c r="H1869" s="46" t="s">
        <v>4045</v>
      </c>
      <c r="I1869" s="46" t="s">
        <v>4045</v>
      </c>
      <c r="J1869" s="46" t="s">
        <v>382</v>
      </c>
      <c r="K1869" s="47">
        <v>444</v>
      </c>
      <c r="L1869" s="46"/>
      <c r="M1869" s="46"/>
      <c r="N1869" s="48" t="s">
        <v>4046</v>
      </c>
    </row>
    <row r="1870" spans="1:14">
      <c r="A1870" s="46" t="s">
        <v>368</v>
      </c>
      <c r="B1870" s="46"/>
      <c r="C1870" s="46" t="s">
        <v>122</v>
      </c>
      <c r="D1870" s="46" t="s">
        <v>4044</v>
      </c>
      <c r="E1870" s="46" t="s">
        <v>384</v>
      </c>
      <c r="F1870" s="46" t="s">
        <v>380</v>
      </c>
      <c r="G1870" s="46" t="s">
        <v>381</v>
      </c>
      <c r="H1870" s="46" t="s">
        <v>4045</v>
      </c>
      <c r="I1870" s="46" t="s">
        <v>4045</v>
      </c>
      <c r="J1870" s="46" t="s">
        <v>382</v>
      </c>
      <c r="K1870" s="47">
        <v>444</v>
      </c>
      <c r="L1870" s="46"/>
      <c r="M1870" s="46"/>
      <c r="N1870" s="48" t="s">
        <v>4047</v>
      </c>
    </row>
    <row r="1871" spans="1:14">
      <c r="A1871" s="46" t="s">
        <v>368</v>
      </c>
      <c r="B1871" s="46"/>
      <c r="C1871" s="46" t="s">
        <v>122</v>
      </c>
      <c r="D1871" s="46" t="s">
        <v>4048</v>
      </c>
      <c r="E1871" s="46" t="s">
        <v>384</v>
      </c>
      <c r="F1871" s="46" t="s">
        <v>380</v>
      </c>
      <c r="G1871" s="46" t="s">
        <v>381</v>
      </c>
      <c r="H1871" s="46" t="s">
        <v>4049</v>
      </c>
      <c r="I1871" s="46" t="s">
        <v>4049</v>
      </c>
      <c r="J1871" s="46" t="s">
        <v>382</v>
      </c>
      <c r="K1871" s="47">
        <v>445</v>
      </c>
      <c r="L1871" s="46"/>
      <c r="M1871" s="46"/>
      <c r="N1871" s="48" t="s">
        <v>4050</v>
      </c>
    </row>
    <row r="1872" spans="1:14">
      <c r="A1872" s="46" t="s">
        <v>368</v>
      </c>
      <c r="B1872" s="46"/>
      <c r="C1872" s="46" t="s">
        <v>122</v>
      </c>
      <c r="D1872" s="46" t="s">
        <v>4048</v>
      </c>
      <c r="E1872" s="46" t="s">
        <v>384</v>
      </c>
      <c r="F1872" s="46" t="s">
        <v>380</v>
      </c>
      <c r="G1872" s="46" t="s">
        <v>381</v>
      </c>
      <c r="H1872" s="46" t="s">
        <v>4049</v>
      </c>
      <c r="I1872" s="46" t="s">
        <v>4049</v>
      </c>
      <c r="J1872" s="46" t="s">
        <v>382</v>
      </c>
      <c r="K1872" s="47">
        <v>445</v>
      </c>
      <c r="L1872" s="46"/>
      <c r="M1872" s="46"/>
      <c r="N1872" s="48" t="s">
        <v>4051</v>
      </c>
    </row>
    <row r="1873" spans="1:14">
      <c r="A1873" s="46" t="s">
        <v>368</v>
      </c>
      <c r="B1873" s="46"/>
      <c r="C1873" s="46" t="s">
        <v>122</v>
      </c>
      <c r="D1873" s="46" t="s">
        <v>4052</v>
      </c>
      <c r="E1873" s="46" t="s">
        <v>384</v>
      </c>
      <c r="F1873" s="46" t="s">
        <v>380</v>
      </c>
      <c r="G1873" s="46" t="s">
        <v>381</v>
      </c>
      <c r="H1873" s="46" t="s">
        <v>4053</v>
      </c>
      <c r="I1873" s="46" t="s">
        <v>4053</v>
      </c>
      <c r="J1873" s="46" t="s">
        <v>382</v>
      </c>
      <c r="K1873" s="47">
        <v>424</v>
      </c>
      <c r="L1873" s="46"/>
      <c r="M1873" s="46"/>
      <c r="N1873" s="48" t="s">
        <v>4054</v>
      </c>
    </row>
    <row r="1874" spans="1:14">
      <c r="A1874" s="46" t="s">
        <v>368</v>
      </c>
      <c r="B1874" s="46"/>
      <c r="C1874" s="46" t="s">
        <v>122</v>
      </c>
      <c r="D1874" s="46" t="s">
        <v>4052</v>
      </c>
      <c r="E1874" s="46" t="s">
        <v>384</v>
      </c>
      <c r="F1874" s="46" t="s">
        <v>380</v>
      </c>
      <c r="G1874" s="46" t="s">
        <v>381</v>
      </c>
      <c r="H1874" s="46" t="s">
        <v>4053</v>
      </c>
      <c r="I1874" s="46" t="s">
        <v>4053</v>
      </c>
      <c r="J1874" s="46" t="s">
        <v>382</v>
      </c>
      <c r="K1874" s="47">
        <v>424</v>
      </c>
      <c r="L1874" s="46"/>
      <c r="M1874" s="46"/>
      <c r="N1874" s="48" t="s">
        <v>4055</v>
      </c>
    </row>
    <row r="1875" spans="1:14">
      <c r="A1875" s="46" t="s">
        <v>368</v>
      </c>
      <c r="B1875" s="46"/>
      <c r="C1875" s="46" t="s">
        <v>122</v>
      </c>
      <c r="D1875" s="46" t="s">
        <v>4056</v>
      </c>
      <c r="E1875" s="46" t="s">
        <v>384</v>
      </c>
      <c r="F1875" s="46" t="s">
        <v>380</v>
      </c>
      <c r="G1875" s="46" t="s">
        <v>381</v>
      </c>
      <c r="H1875" s="46" t="s">
        <v>4057</v>
      </c>
      <c r="I1875" s="46" t="s">
        <v>4057</v>
      </c>
      <c r="J1875" s="46" t="s">
        <v>382</v>
      </c>
      <c r="K1875" s="47">
        <v>424</v>
      </c>
      <c r="L1875" s="46"/>
      <c r="M1875" s="46"/>
      <c r="N1875" s="48" t="s">
        <v>4058</v>
      </c>
    </row>
    <row r="1876" spans="1:14">
      <c r="A1876" s="46" t="s">
        <v>368</v>
      </c>
      <c r="B1876" s="46"/>
      <c r="C1876" s="46" t="s">
        <v>122</v>
      </c>
      <c r="D1876" s="46" t="s">
        <v>4056</v>
      </c>
      <c r="E1876" s="46" t="s">
        <v>384</v>
      </c>
      <c r="F1876" s="46" t="s">
        <v>380</v>
      </c>
      <c r="G1876" s="46" t="s">
        <v>381</v>
      </c>
      <c r="H1876" s="46" t="s">
        <v>4057</v>
      </c>
      <c r="I1876" s="46" t="s">
        <v>4057</v>
      </c>
      <c r="J1876" s="46" t="s">
        <v>382</v>
      </c>
      <c r="K1876" s="47">
        <v>424</v>
      </c>
      <c r="L1876" s="46"/>
      <c r="M1876" s="46"/>
      <c r="N1876" s="48" t="s">
        <v>4059</v>
      </c>
    </row>
    <row r="1877" spans="1:14">
      <c r="A1877" s="46" t="s">
        <v>368</v>
      </c>
      <c r="B1877" s="46"/>
      <c r="C1877" s="46" t="s">
        <v>122</v>
      </c>
      <c r="D1877" s="46" t="s">
        <v>4060</v>
      </c>
      <c r="E1877" s="46" t="s">
        <v>384</v>
      </c>
      <c r="F1877" s="46" t="s">
        <v>380</v>
      </c>
      <c r="G1877" s="46" t="s">
        <v>381</v>
      </c>
      <c r="H1877" s="46" t="s">
        <v>4061</v>
      </c>
      <c r="I1877" s="46" t="s">
        <v>4061</v>
      </c>
      <c r="J1877" s="46" t="s">
        <v>382</v>
      </c>
      <c r="K1877" s="47">
        <v>424</v>
      </c>
      <c r="L1877" s="46"/>
      <c r="M1877" s="46"/>
      <c r="N1877" s="48" t="s">
        <v>4062</v>
      </c>
    </row>
    <row r="1878" spans="1:14">
      <c r="A1878" s="46" t="s">
        <v>368</v>
      </c>
      <c r="B1878" s="46"/>
      <c r="C1878" s="46" t="s">
        <v>122</v>
      </c>
      <c r="D1878" s="46" t="s">
        <v>4060</v>
      </c>
      <c r="E1878" s="46" t="s">
        <v>384</v>
      </c>
      <c r="F1878" s="46" t="s">
        <v>380</v>
      </c>
      <c r="G1878" s="46" t="s">
        <v>381</v>
      </c>
      <c r="H1878" s="46" t="s">
        <v>4061</v>
      </c>
      <c r="I1878" s="46" t="s">
        <v>4061</v>
      </c>
      <c r="J1878" s="46" t="s">
        <v>382</v>
      </c>
      <c r="K1878" s="47">
        <v>424</v>
      </c>
      <c r="L1878" s="46"/>
      <c r="M1878" s="46"/>
      <c r="N1878" s="48" t="s">
        <v>4063</v>
      </c>
    </row>
    <row r="1879" spans="1:14">
      <c r="A1879" s="46" t="s">
        <v>368</v>
      </c>
      <c r="B1879" s="46"/>
      <c r="C1879" s="46" t="s">
        <v>122</v>
      </c>
      <c r="D1879" s="46" t="s">
        <v>4064</v>
      </c>
      <c r="E1879" s="46" t="s">
        <v>384</v>
      </c>
      <c r="F1879" s="46" t="s">
        <v>380</v>
      </c>
      <c r="G1879" s="46" t="s">
        <v>381</v>
      </c>
      <c r="H1879" s="46" t="s">
        <v>4065</v>
      </c>
      <c r="I1879" s="46" t="s">
        <v>4065</v>
      </c>
      <c r="J1879" s="46" t="s">
        <v>382</v>
      </c>
      <c r="K1879" s="47">
        <v>424</v>
      </c>
      <c r="L1879" s="46"/>
      <c r="M1879" s="46"/>
      <c r="N1879" s="48" t="s">
        <v>4066</v>
      </c>
    </row>
    <row r="1880" spans="1:14">
      <c r="A1880" s="46" t="s">
        <v>368</v>
      </c>
      <c r="B1880" s="46"/>
      <c r="C1880" s="46" t="s">
        <v>122</v>
      </c>
      <c r="D1880" s="46" t="s">
        <v>4064</v>
      </c>
      <c r="E1880" s="46" t="s">
        <v>384</v>
      </c>
      <c r="F1880" s="46" t="s">
        <v>380</v>
      </c>
      <c r="G1880" s="46" t="s">
        <v>381</v>
      </c>
      <c r="H1880" s="46" t="s">
        <v>4065</v>
      </c>
      <c r="I1880" s="46" t="s">
        <v>4065</v>
      </c>
      <c r="J1880" s="46" t="s">
        <v>382</v>
      </c>
      <c r="K1880" s="47">
        <v>424</v>
      </c>
      <c r="L1880" s="46"/>
      <c r="M1880" s="46"/>
      <c r="N1880" s="48" t="s">
        <v>4067</v>
      </c>
    </row>
    <row r="1881" spans="1:14">
      <c r="A1881" s="46" t="s">
        <v>368</v>
      </c>
      <c r="B1881" s="46"/>
      <c r="C1881" s="46" t="s">
        <v>122</v>
      </c>
      <c r="D1881" s="46" t="s">
        <v>4068</v>
      </c>
      <c r="E1881" s="46" t="s">
        <v>384</v>
      </c>
      <c r="F1881" s="46" t="s">
        <v>380</v>
      </c>
      <c r="G1881" s="46" t="s">
        <v>381</v>
      </c>
      <c r="H1881" s="46" t="s">
        <v>4069</v>
      </c>
      <c r="I1881" s="46" t="s">
        <v>4069</v>
      </c>
      <c r="J1881" s="46" t="s">
        <v>382</v>
      </c>
      <c r="K1881" s="47">
        <v>424</v>
      </c>
      <c r="L1881" s="46"/>
      <c r="M1881" s="46"/>
      <c r="N1881" s="48" t="s">
        <v>4070</v>
      </c>
    </row>
    <row r="1882" spans="1:14">
      <c r="A1882" s="46" t="s">
        <v>368</v>
      </c>
      <c r="B1882" s="46"/>
      <c r="C1882" s="46" t="s">
        <v>122</v>
      </c>
      <c r="D1882" s="46" t="s">
        <v>4068</v>
      </c>
      <c r="E1882" s="46" t="s">
        <v>384</v>
      </c>
      <c r="F1882" s="46" t="s">
        <v>380</v>
      </c>
      <c r="G1882" s="46" t="s">
        <v>381</v>
      </c>
      <c r="H1882" s="46" t="s">
        <v>4069</v>
      </c>
      <c r="I1882" s="46" t="s">
        <v>4069</v>
      </c>
      <c r="J1882" s="46" t="s">
        <v>382</v>
      </c>
      <c r="K1882" s="47">
        <v>424</v>
      </c>
      <c r="L1882" s="46"/>
      <c r="M1882" s="46"/>
      <c r="N1882" s="48" t="s">
        <v>4071</v>
      </c>
    </row>
    <row r="1883" spans="1:14">
      <c r="A1883" s="46" t="s">
        <v>368</v>
      </c>
      <c r="B1883" s="46"/>
      <c r="C1883" s="46" t="s">
        <v>122</v>
      </c>
      <c r="D1883" s="46" t="s">
        <v>4072</v>
      </c>
      <c r="E1883" s="46" t="s">
        <v>384</v>
      </c>
      <c r="F1883" s="46" t="s">
        <v>380</v>
      </c>
      <c r="G1883" s="46" t="s">
        <v>381</v>
      </c>
      <c r="H1883" s="46" t="s">
        <v>4073</v>
      </c>
      <c r="I1883" s="46" t="s">
        <v>4073</v>
      </c>
      <c r="J1883" s="46" t="s">
        <v>382</v>
      </c>
      <c r="K1883" s="47">
        <v>424</v>
      </c>
      <c r="L1883" s="46"/>
      <c r="M1883" s="46"/>
      <c r="N1883" s="48" t="s">
        <v>4074</v>
      </c>
    </row>
    <row r="1884" spans="1:14">
      <c r="A1884" s="46" t="s">
        <v>368</v>
      </c>
      <c r="B1884" s="46"/>
      <c r="C1884" s="46" t="s">
        <v>122</v>
      </c>
      <c r="D1884" s="46" t="s">
        <v>4072</v>
      </c>
      <c r="E1884" s="46" t="s">
        <v>384</v>
      </c>
      <c r="F1884" s="46" t="s">
        <v>380</v>
      </c>
      <c r="G1884" s="46" t="s">
        <v>381</v>
      </c>
      <c r="H1884" s="46" t="s">
        <v>4073</v>
      </c>
      <c r="I1884" s="46" t="s">
        <v>4073</v>
      </c>
      <c r="J1884" s="46" t="s">
        <v>382</v>
      </c>
      <c r="K1884" s="47">
        <v>424</v>
      </c>
      <c r="L1884" s="46"/>
      <c r="M1884" s="46"/>
      <c r="N1884" s="48" t="s">
        <v>4075</v>
      </c>
    </row>
    <row r="1885" spans="1:14">
      <c r="A1885" s="46" t="s">
        <v>368</v>
      </c>
      <c r="B1885" s="46"/>
      <c r="C1885" s="46" t="s">
        <v>122</v>
      </c>
      <c r="D1885" s="46" t="s">
        <v>4076</v>
      </c>
      <c r="E1885" s="46" t="s">
        <v>384</v>
      </c>
      <c r="F1885" s="46" t="s">
        <v>380</v>
      </c>
      <c r="G1885" s="46" t="s">
        <v>381</v>
      </c>
      <c r="H1885" s="46" t="s">
        <v>4077</v>
      </c>
      <c r="I1885" s="46" t="s">
        <v>4077</v>
      </c>
      <c r="J1885" s="46" t="s">
        <v>382</v>
      </c>
      <c r="K1885" s="47">
        <v>444</v>
      </c>
      <c r="L1885" s="46"/>
      <c r="M1885" s="46"/>
      <c r="N1885" s="48" t="s">
        <v>4078</v>
      </c>
    </row>
    <row r="1886" spans="1:14">
      <c r="A1886" s="46" t="s">
        <v>368</v>
      </c>
      <c r="B1886" s="46"/>
      <c r="C1886" s="46" t="s">
        <v>122</v>
      </c>
      <c r="D1886" s="46" t="s">
        <v>4076</v>
      </c>
      <c r="E1886" s="46" t="s">
        <v>384</v>
      </c>
      <c r="F1886" s="46" t="s">
        <v>380</v>
      </c>
      <c r="G1886" s="46" t="s">
        <v>381</v>
      </c>
      <c r="H1886" s="46" t="s">
        <v>4077</v>
      </c>
      <c r="I1886" s="46" t="s">
        <v>4077</v>
      </c>
      <c r="J1886" s="46" t="s">
        <v>382</v>
      </c>
      <c r="K1886" s="47">
        <v>444</v>
      </c>
      <c r="L1886" s="46"/>
      <c r="M1886" s="46"/>
      <c r="N1886" s="48" t="s">
        <v>4079</v>
      </c>
    </row>
    <row r="1887" spans="1:14">
      <c r="A1887" s="46" t="s">
        <v>368</v>
      </c>
      <c r="B1887" s="46"/>
      <c r="C1887" s="46" t="s">
        <v>122</v>
      </c>
      <c r="D1887" s="46" t="s">
        <v>4080</v>
      </c>
      <c r="E1887" s="46" t="s">
        <v>384</v>
      </c>
      <c r="F1887" s="46" t="s">
        <v>380</v>
      </c>
      <c r="G1887" s="46" t="s">
        <v>381</v>
      </c>
      <c r="H1887" s="46" t="s">
        <v>4081</v>
      </c>
      <c r="I1887" s="46" t="s">
        <v>4081</v>
      </c>
      <c r="J1887" s="46" t="s">
        <v>382</v>
      </c>
      <c r="K1887" s="47">
        <v>444</v>
      </c>
      <c r="L1887" s="46"/>
      <c r="M1887" s="46"/>
      <c r="N1887" s="48" t="s">
        <v>4082</v>
      </c>
    </row>
    <row r="1888" spans="1:14">
      <c r="A1888" s="46" t="s">
        <v>368</v>
      </c>
      <c r="B1888" s="46"/>
      <c r="C1888" s="46" t="s">
        <v>122</v>
      </c>
      <c r="D1888" s="46" t="s">
        <v>4080</v>
      </c>
      <c r="E1888" s="46" t="s">
        <v>384</v>
      </c>
      <c r="F1888" s="46" t="s">
        <v>380</v>
      </c>
      <c r="G1888" s="46" t="s">
        <v>381</v>
      </c>
      <c r="H1888" s="46" t="s">
        <v>4081</v>
      </c>
      <c r="I1888" s="46" t="s">
        <v>4081</v>
      </c>
      <c r="J1888" s="46" t="s">
        <v>382</v>
      </c>
      <c r="K1888" s="47">
        <v>444</v>
      </c>
      <c r="L1888" s="46"/>
      <c r="M1888" s="46"/>
      <c r="N1888" s="48" t="s">
        <v>4083</v>
      </c>
    </row>
    <row r="1889" spans="1:14">
      <c r="A1889" s="46" t="s">
        <v>368</v>
      </c>
      <c r="B1889" s="46"/>
      <c r="C1889" s="46" t="s">
        <v>122</v>
      </c>
      <c r="D1889" s="46" t="s">
        <v>4084</v>
      </c>
      <c r="E1889" s="46" t="s">
        <v>384</v>
      </c>
      <c r="F1889" s="46" t="s">
        <v>380</v>
      </c>
      <c r="G1889" s="46" t="s">
        <v>381</v>
      </c>
      <c r="H1889" s="46" t="s">
        <v>4085</v>
      </c>
      <c r="I1889" s="46" t="s">
        <v>4085</v>
      </c>
      <c r="J1889" s="46" t="s">
        <v>382</v>
      </c>
      <c r="K1889" s="47">
        <v>444</v>
      </c>
      <c r="L1889" s="46"/>
      <c r="M1889" s="46"/>
      <c r="N1889" s="48" t="s">
        <v>4086</v>
      </c>
    </row>
    <row r="1890" spans="1:14">
      <c r="A1890" s="46" t="s">
        <v>368</v>
      </c>
      <c r="B1890" s="46"/>
      <c r="C1890" s="46" t="s">
        <v>122</v>
      </c>
      <c r="D1890" s="46" t="s">
        <v>4084</v>
      </c>
      <c r="E1890" s="46" t="s">
        <v>384</v>
      </c>
      <c r="F1890" s="46" t="s">
        <v>380</v>
      </c>
      <c r="G1890" s="46" t="s">
        <v>381</v>
      </c>
      <c r="H1890" s="46" t="s">
        <v>4085</v>
      </c>
      <c r="I1890" s="46" t="s">
        <v>4085</v>
      </c>
      <c r="J1890" s="46" t="s">
        <v>382</v>
      </c>
      <c r="K1890" s="47">
        <v>444</v>
      </c>
      <c r="L1890" s="46"/>
      <c r="M1890" s="46"/>
      <c r="N1890" s="48" t="s">
        <v>4087</v>
      </c>
    </row>
    <row r="1891" spans="1:14">
      <c r="A1891" s="46" t="s">
        <v>368</v>
      </c>
      <c r="B1891" s="46"/>
      <c r="C1891" s="46" t="s">
        <v>122</v>
      </c>
      <c r="D1891" s="46" t="s">
        <v>4088</v>
      </c>
      <c r="E1891" s="46" t="s">
        <v>384</v>
      </c>
      <c r="F1891" s="46" t="s">
        <v>380</v>
      </c>
      <c r="G1891" s="46" t="s">
        <v>381</v>
      </c>
      <c r="H1891" s="46" t="s">
        <v>4089</v>
      </c>
      <c r="I1891" s="46" t="s">
        <v>4089</v>
      </c>
      <c r="J1891" s="46" t="s">
        <v>382</v>
      </c>
      <c r="K1891" s="47">
        <v>424</v>
      </c>
      <c r="L1891" s="46"/>
      <c r="M1891" s="46"/>
      <c r="N1891" s="48" t="s">
        <v>4090</v>
      </c>
    </row>
    <row r="1892" spans="1:14">
      <c r="A1892" s="46" t="s">
        <v>368</v>
      </c>
      <c r="B1892" s="46"/>
      <c r="C1892" s="46" t="s">
        <v>122</v>
      </c>
      <c r="D1892" s="46" t="s">
        <v>4088</v>
      </c>
      <c r="E1892" s="46" t="s">
        <v>384</v>
      </c>
      <c r="F1892" s="46" t="s">
        <v>380</v>
      </c>
      <c r="G1892" s="46" t="s">
        <v>381</v>
      </c>
      <c r="H1892" s="46" t="s">
        <v>4089</v>
      </c>
      <c r="I1892" s="46" t="s">
        <v>4089</v>
      </c>
      <c r="J1892" s="46" t="s">
        <v>382</v>
      </c>
      <c r="K1892" s="47">
        <v>424</v>
      </c>
      <c r="L1892" s="46"/>
      <c r="M1892" s="46"/>
      <c r="N1892" s="48" t="s">
        <v>4091</v>
      </c>
    </row>
    <row r="1893" spans="1:14">
      <c r="A1893" s="46" t="s">
        <v>368</v>
      </c>
      <c r="B1893" s="46"/>
      <c r="C1893" s="46" t="s">
        <v>122</v>
      </c>
      <c r="D1893" s="46" t="s">
        <v>4092</v>
      </c>
      <c r="E1893" s="46" t="s">
        <v>384</v>
      </c>
      <c r="F1893" s="46" t="s">
        <v>380</v>
      </c>
      <c r="G1893" s="46" t="s">
        <v>381</v>
      </c>
      <c r="H1893" s="46" t="s">
        <v>4093</v>
      </c>
      <c r="I1893" s="46" t="s">
        <v>4093</v>
      </c>
      <c r="J1893" s="46" t="s">
        <v>382</v>
      </c>
      <c r="K1893" s="47">
        <v>424</v>
      </c>
      <c r="L1893" s="46"/>
      <c r="M1893" s="46"/>
      <c r="N1893" s="48" t="s">
        <v>4094</v>
      </c>
    </row>
    <row r="1894" spans="1:14">
      <c r="A1894" s="46" t="s">
        <v>368</v>
      </c>
      <c r="B1894" s="46"/>
      <c r="C1894" s="46" t="s">
        <v>122</v>
      </c>
      <c r="D1894" s="46" t="s">
        <v>4092</v>
      </c>
      <c r="E1894" s="46" t="s">
        <v>384</v>
      </c>
      <c r="F1894" s="46" t="s">
        <v>380</v>
      </c>
      <c r="G1894" s="46" t="s">
        <v>381</v>
      </c>
      <c r="H1894" s="46" t="s">
        <v>4093</v>
      </c>
      <c r="I1894" s="46" t="s">
        <v>4093</v>
      </c>
      <c r="J1894" s="46" t="s">
        <v>382</v>
      </c>
      <c r="K1894" s="47">
        <v>424</v>
      </c>
      <c r="L1894" s="46"/>
      <c r="M1894" s="46"/>
      <c r="N1894" s="48" t="s">
        <v>4095</v>
      </c>
    </row>
    <row r="1895" spans="1:14">
      <c r="A1895" s="46" t="s">
        <v>368</v>
      </c>
      <c r="B1895" s="46"/>
      <c r="C1895" s="46" t="s">
        <v>122</v>
      </c>
      <c r="D1895" s="46" t="s">
        <v>4096</v>
      </c>
      <c r="E1895" s="46" t="s">
        <v>384</v>
      </c>
      <c r="F1895" s="46" t="s">
        <v>380</v>
      </c>
      <c r="G1895" s="46" t="s">
        <v>381</v>
      </c>
      <c r="H1895" s="46" t="s">
        <v>4097</v>
      </c>
      <c r="I1895" s="46" t="s">
        <v>4097</v>
      </c>
      <c r="J1895" s="46" t="s">
        <v>382</v>
      </c>
      <c r="K1895" s="47">
        <v>424</v>
      </c>
      <c r="L1895" s="46"/>
      <c r="M1895" s="46"/>
      <c r="N1895" s="48" t="s">
        <v>4098</v>
      </c>
    </row>
    <row r="1896" spans="1:14">
      <c r="A1896" s="46" t="s">
        <v>368</v>
      </c>
      <c r="B1896" s="46"/>
      <c r="C1896" s="46" t="s">
        <v>122</v>
      </c>
      <c r="D1896" s="46" t="s">
        <v>4096</v>
      </c>
      <c r="E1896" s="46" t="s">
        <v>384</v>
      </c>
      <c r="F1896" s="46" t="s">
        <v>380</v>
      </c>
      <c r="G1896" s="46" t="s">
        <v>381</v>
      </c>
      <c r="H1896" s="46" t="s">
        <v>4097</v>
      </c>
      <c r="I1896" s="46" t="s">
        <v>4097</v>
      </c>
      <c r="J1896" s="46" t="s">
        <v>382</v>
      </c>
      <c r="K1896" s="47">
        <v>424</v>
      </c>
      <c r="L1896" s="46"/>
      <c r="M1896" s="46"/>
      <c r="N1896" s="48" t="s">
        <v>4099</v>
      </c>
    </row>
    <row r="1897" spans="1:14">
      <c r="A1897" s="46" t="s">
        <v>368</v>
      </c>
      <c r="B1897" s="46"/>
      <c r="C1897" s="46" t="s">
        <v>122</v>
      </c>
      <c r="D1897" s="46" t="s">
        <v>4100</v>
      </c>
      <c r="E1897" s="46" t="s">
        <v>384</v>
      </c>
      <c r="F1897" s="46" t="s">
        <v>380</v>
      </c>
      <c r="G1897" s="46" t="s">
        <v>381</v>
      </c>
      <c r="H1897" s="46" t="s">
        <v>4101</v>
      </c>
      <c r="I1897" s="46" t="s">
        <v>4101</v>
      </c>
      <c r="J1897" s="46" t="s">
        <v>382</v>
      </c>
      <c r="K1897" s="47">
        <v>424</v>
      </c>
      <c r="L1897" s="46"/>
      <c r="M1897" s="46"/>
      <c r="N1897" s="48" t="s">
        <v>4102</v>
      </c>
    </row>
    <row r="1898" spans="1:14">
      <c r="A1898" s="46" t="s">
        <v>368</v>
      </c>
      <c r="B1898" s="46"/>
      <c r="C1898" s="46" t="s">
        <v>122</v>
      </c>
      <c r="D1898" s="46" t="s">
        <v>4100</v>
      </c>
      <c r="E1898" s="46" t="s">
        <v>384</v>
      </c>
      <c r="F1898" s="46" t="s">
        <v>380</v>
      </c>
      <c r="G1898" s="46" t="s">
        <v>381</v>
      </c>
      <c r="H1898" s="46" t="s">
        <v>4101</v>
      </c>
      <c r="I1898" s="46" t="s">
        <v>4101</v>
      </c>
      <c r="J1898" s="46" t="s">
        <v>382</v>
      </c>
      <c r="K1898" s="47">
        <v>424</v>
      </c>
      <c r="L1898" s="46"/>
      <c r="M1898" s="46"/>
      <c r="N1898" s="48" t="s">
        <v>4103</v>
      </c>
    </row>
    <row r="1899" spans="1:14">
      <c r="A1899" s="46" t="s">
        <v>368</v>
      </c>
      <c r="B1899" s="46"/>
      <c r="C1899" s="46" t="s">
        <v>122</v>
      </c>
      <c r="D1899" s="46" t="s">
        <v>4104</v>
      </c>
      <c r="E1899" s="46" t="s">
        <v>384</v>
      </c>
      <c r="F1899" s="46" t="s">
        <v>380</v>
      </c>
      <c r="G1899" s="46" t="s">
        <v>381</v>
      </c>
      <c r="H1899" s="46" t="s">
        <v>4105</v>
      </c>
      <c r="I1899" s="46" t="s">
        <v>4105</v>
      </c>
      <c r="J1899" s="46" t="s">
        <v>382</v>
      </c>
      <c r="K1899" s="47">
        <v>444</v>
      </c>
      <c r="L1899" s="46"/>
      <c r="M1899" s="46"/>
      <c r="N1899" s="48" t="s">
        <v>4106</v>
      </c>
    </row>
    <row r="1900" spans="1:14">
      <c r="A1900" s="46" t="s">
        <v>368</v>
      </c>
      <c r="B1900" s="46"/>
      <c r="C1900" s="46" t="s">
        <v>122</v>
      </c>
      <c r="D1900" s="46" t="s">
        <v>4104</v>
      </c>
      <c r="E1900" s="46" t="s">
        <v>384</v>
      </c>
      <c r="F1900" s="46" t="s">
        <v>380</v>
      </c>
      <c r="G1900" s="46" t="s">
        <v>381</v>
      </c>
      <c r="H1900" s="46" t="s">
        <v>4105</v>
      </c>
      <c r="I1900" s="46" t="s">
        <v>4105</v>
      </c>
      <c r="J1900" s="46" t="s">
        <v>382</v>
      </c>
      <c r="K1900" s="47">
        <v>444</v>
      </c>
      <c r="L1900" s="46"/>
      <c r="M1900" s="46"/>
      <c r="N1900" s="48" t="s">
        <v>4107</v>
      </c>
    </row>
    <row r="1901" spans="1:14">
      <c r="A1901" s="46" t="s">
        <v>368</v>
      </c>
      <c r="B1901" s="46"/>
      <c r="C1901" s="46" t="s">
        <v>122</v>
      </c>
      <c r="D1901" s="46" t="s">
        <v>4108</v>
      </c>
      <c r="E1901" s="46" t="s">
        <v>384</v>
      </c>
      <c r="F1901" s="46" t="s">
        <v>380</v>
      </c>
      <c r="G1901" s="46" t="s">
        <v>381</v>
      </c>
      <c r="H1901" s="46" t="s">
        <v>4109</v>
      </c>
      <c r="I1901" s="46" t="s">
        <v>4109</v>
      </c>
      <c r="J1901" s="46" t="s">
        <v>382</v>
      </c>
      <c r="K1901" s="47">
        <v>444</v>
      </c>
      <c r="L1901" s="46"/>
      <c r="M1901" s="46"/>
      <c r="N1901" s="48" t="s">
        <v>4110</v>
      </c>
    </row>
    <row r="1902" spans="1:14">
      <c r="A1902" s="46" t="s">
        <v>368</v>
      </c>
      <c r="B1902" s="46"/>
      <c r="C1902" s="46" t="s">
        <v>122</v>
      </c>
      <c r="D1902" s="46" t="s">
        <v>4108</v>
      </c>
      <c r="E1902" s="46" t="s">
        <v>384</v>
      </c>
      <c r="F1902" s="46" t="s">
        <v>380</v>
      </c>
      <c r="G1902" s="46" t="s">
        <v>381</v>
      </c>
      <c r="H1902" s="46" t="s">
        <v>4109</v>
      </c>
      <c r="I1902" s="46" t="s">
        <v>4109</v>
      </c>
      <c r="J1902" s="46" t="s">
        <v>382</v>
      </c>
      <c r="K1902" s="47">
        <v>444</v>
      </c>
      <c r="L1902" s="46"/>
      <c r="M1902" s="46"/>
      <c r="N1902" s="48" t="s">
        <v>4111</v>
      </c>
    </row>
    <row r="1903" spans="1:14">
      <c r="A1903" s="46" t="s">
        <v>368</v>
      </c>
      <c r="B1903" s="46"/>
      <c r="C1903" s="46" t="s">
        <v>122</v>
      </c>
      <c r="D1903" s="46" t="s">
        <v>4112</v>
      </c>
      <c r="E1903" s="46" t="s">
        <v>384</v>
      </c>
      <c r="F1903" s="46" t="s">
        <v>380</v>
      </c>
      <c r="G1903" s="46" t="s">
        <v>381</v>
      </c>
      <c r="H1903" s="46" t="s">
        <v>4113</v>
      </c>
      <c r="I1903" s="46" t="s">
        <v>4113</v>
      </c>
      <c r="J1903" s="46" t="s">
        <v>382</v>
      </c>
      <c r="K1903" s="47">
        <v>444</v>
      </c>
      <c r="L1903" s="46"/>
      <c r="M1903" s="46"/>
      <c r="N1903" s="48" t="s">
        <v>4114</v>
      </c>
    </row>
    <row r="1904" spans="1:14">
      <c r="A1904" s="46" t="s">
        <v>368</v>
      </c>
      <c r="B1904" s="46"/>
      <c r="C1904" s="46" t="s">
        <v>122</v>
      </c>
      <c r="D1904" s="46" t="s">
        <v>4112</v>
      </c>
      <c r="E1904" s="46" t="s">
        <v>384</v>
      </c>
      <c r="F1904" s="46" t="s">
        <v>380</v>
      </c>
      <c r="G1904" s="46" t="s">
        <v>381</v>
      </c>
      <c r="H1904" s="46" t="s">
        <v>4113</v>
      </c>
      <c r="I1904" s="46" t="s">
        <v>4113</v>
      </c>
      <c r="J1904" s="46" t="s">
        <v>382</v>
      </c>
      <c r="K1904" s="47">
        <v>444</v>
      </c>
      <c r="L1904" s="46"/>
      <c r="M1904" s="46"/>
      <c r="N1904" s="48" t="s">
        <v>4115</v>
      </c>
    </row>
    <row r="1905" spans="1:14">
      <c r="A1905" s="46" t="s">
        <v>368</v>
      </c>
      <c r="B1905" s="46"/>
      <c r="C1905" s="46" t="s">
        <v>122</v>
      </c>
      <c r="D1905" s="46" t="s">
        <v>4116</v>
      </c>
      <c r="E1905" s="46" t="s">
        <v>384</v>
      </c>
      <c r="F1905" s="46" t="s">
        <v>380</v>
      </c>
      <c r="G1905" s="46" t="s">
        <v>381</v>
      </c>
      <c r="H1905" s="46" t="s">
        <v>4117</v>
      </c>
      <c r="I1905" s="46" t="s">
        <v>4117</v>
      </c>
      <c r="J1905" s="46" t="s">
        <v>382</v>
      </c>
      <c r="K1905" s="47">
        <v>444</v>
      </c>
      <c r="L1905" s="46"/>
      <c r="M1905" s="46"/>
      <c r="N1905" s="48" t="s">
        <v>4118</v>
      </c>
    </row>
    <row r="1906" spans="1:14">
      <c r="A1906" s="46" t="s">
        <v>368</v>
      </c>
      <c r="B1906" s="46"/>
      <c r="C1906" s="46" t="s">
        <v>122</v>
      </c>
      <c r="D1906" s="46" t="s">
        <v>4116</v>
      </c>
      <c r="E1906" s="46" t="s">
        <v>384</v>
      </c>
      <c r="F1906" s="46" t="s">
        <v>380</v>
      </c>
      <c r="G1906" s="46" t="s">
        <v>381</v>
      </c>
      <c r="H1906" s="46" t="s">
        <v>4117</v>
      </c>
      <c r="I1906" s="46" t="s">
        <v>4117</v>
      </c>
      <c r="J1906" s="46" t="s">
        <v>382</v>
      </c>
      <c r="K1906" s="47">
        <v>444</v>
      </c>
      <c r="L1906" s="46"/>
      <c r="M1906" s="46"/>
      <c r="N1906" s="48" t="s">
        <v>4119</v>
      </c>
    </row>
    <row r="1907" spans="1:14">
      <c r="A1907" s="46" t="s">
        <v>368</v>
      </c>
      <c r="B1907" s="46"/>
      <c r="C1907" s="46" t="s">
        <v>122</v>
      </c>
      <c r="D1907" s="46" t="s">
        <v>4120</v>
      </c>
      <c r="E1907" s="46" t="s">
        <v>384</v>
      </c>
      <c r="F1907" s="46" t="s">
        <v>380</v>
      </c>
      <c r="G1907" s="46" t="s">
        <v>381</v>
      </c>
      <c r="H1907" s="46" t="s">
        <v>4121</v>
      </c>
      <c r="I1907" s="46" t="s">
        <v>4121</v>
      </c>
      <c r="J1907" s="46" t="s">
        <v>382</v>
      </c>
      <c r="K1907" s="47">
        <v>444</v>
      </c>
      <c r="L1907" s="46"/>
      <c r="M1907" s="46"/>
      <c r="N1907" s="48" t="s">
        <v>4122</v>
      </c>
    </row>
    <row r="1908" spans="1:14">
      <c r="A1908" s="46" t="s">
        <v>368</v>
      </c>
      <c r="B1908" s="46"/>
      <c r="C1908" s="46" t="s">
        <v>122</v>
      </c>
      <c r="D1908" s="46" t="s">
        <v>4120</v>
      </c>
      <c r="E1908" s="46" t="s">
        <v>384</v>
      </c>
      <c r="F1908" s="46" t="s">
        <v>380</v>
      </c>
      <c r="G1908" s="46" t="s">
        <v>381</v>
      </c>
      <c r="H1908" s="46" t="s">
        <v>4121</v>
      </c>
      <c r="I1908" s="46" t="s">
        <v>4121</v>
      </c>
      <c r="J1908" s="46" t="s">
        <v>382</v>
      </c>
      <c r="K1908" s="47">
        <v>444</v>
      </c>
      <c r="L1908" s="46"/>
      <c r="M1908" s="46"/>
      <c r="N1908" s="48" t="s">
        <v>4123</v>
      </c>
    </row>
    <row r="1909" spans="1:14">
      <c r="A1909" s="46" t="s">
        <v>368</v>
      </c>
      <c r="B1909" s="46"/>
      <c r="C1909" s="46" t="s">
        <v>122</v>
      </c>
      <c r="D1909" s="46" t="s">
        <v>4124</v>
      </c>
      <c r="E1909" s="46" t="s">
        <v>384</v>
      </c>
      <c r="F1909" s="46" t="s">
        <v>380</v>
      </c>
      <c r="G1909" s="46" t="s">
        <v>381</v>
      </c>
      <c r="H1909" s="46" t="s">
        <v>4125</v>
      </c>
      <c r="I1909" s="46" t="s">
        <v>4125</v>
      </c>
      <c r="J1909" s="46" t="s">
        <v>382</v>
      </c>
      <c r="K1909" s="47">
        <v>444</v>
      </c>
      <c r="L1909" s="46"/>
      <c r="M1909" s="46"/>
      <c r="N1909" s="48" t="s">
        <v>4126</v>
      </c>
    </row>
    <row r="1910" spans="1:14">
      <c r="A1910" s="46" t="s">
        <v>368</v>
      </c>
      <c r="B1910" s="46"/>
      <c r="C1910" s="46" t="s">
        <v>122</v>
      </c>
      <c r="D1910" s="46" t="s">
        <v>4124</v>
      </c>
      <c r="E1910" s="46" t="s">
        <v>384</v>
      </c>
      <c r="F1910" s="46" t="s">
        <v>380</v>
      </c>
      <c r="G1910" s="46" t="s">
        <v>381</v>
      </c>
      <c r="H1910" s="46" t="s">
        <v>4125</v>
      </c>
      <c r="I1910" s="46" t="s">
        <v>4125</v>
      </c>
      <c r="J1910" s="46" t="s">
        <v>382</v>
      </c>
      <c r="K1910" s="47">
        <v>444</v>
      </c>
      <c r="L1910" s="46"/>
      <c r="M1910" s="46"/>
      <c r="N1910" s="48" t="s">
        <v>4127</v>
      </c>
    </row>
    <row r="1911" spans="1:14">
      <c r="A1911" s="46" t="s">
        <v>368</v>
      </c>
      <c r="B1911" s="46"/>
      <c r="C1911" s="46" t="s">
        <v>122</v>
      </c>
      <c r="D1911" s="46" t="s">
        <v>4128</v>
      </c>
      <c r="E1911" s="46" t="s">
        <v>384</v>
      </c>
      <c r="F1911" s="46" t="s">
        <v>380</v>
      </c>
      <c r="G1911" s="46" t="s">
        <v>381</v>
      </c>
      <c r="H1911" s="46" t="s">
        <v>4129</v>
      </c>
      <c r="I1911" s="46" t="s">
        <v>4129</v>
      </c>
      <c r="J1911" s="46" t="s">
        <v>382</v>
      </c>
      <c r="K1911" s="47">
        <v>445</v>
      </c>
      <c r="L1911" s="46"/>
      <c r="M1911" s="46"/>
      <c r="N1911" s="48" t="s">
        <v>4130</v>
      </c>
    </row>
    <row r="1912" spans="1:14">
      <c r="A1912" s="46" t="s">
        <v>368</v>
      </c>
      <c r="B1912" s="46"/>
      <c r="C1912" s="46" t="s">
        <v>122</v>
      </c>
      <c r="D1912" s="46" t="s">
        <v>4128</v>
      </c>
      <c r="E1912" s="46" t="s">
        <v>384</v>
      </c>
      <c r="F1912" s="46" t="s">
        <v>380</v>
      </c>
      <c r="G1912" s="46" t="s">
        <v>381</v>
      </c>
      <c r="H1912" s="46" t="s">
        <v>4129</v>
      </c>
      <c r="I1912" s="46" t="s">
        <v>4129</v>
      </c>
      <c r="J1912" s="46" t="s">
        <v>382</v>
      </c>
      <c r="K1912" s="47">
        <v>445</v>
      </c>
      <c r="L1912" s="46"/>
      <c r="M1912" s="46"/>
      <c r="N1912" s="48" t="s">
        <v>4131</v>
      </c>
    </row>
    <row r="1913" spans="1:14">
      <c r="A1913" s="46" t="s">
        <v>368</v>
      </c>
      <c r="B1913" s="46"/>
      <c r="C1913" s="46" t="s">
        <v>122</v>
      </c>
      <c r="D1913" s="46" t="s">
        <v>4132</v>
      </c>
      <c r="E1913" s="46" t="s">
        <v>384</v>
      </c>
      <c r="F1913" s="46" t="s">
        <v>380</v>
      </c>
      <c r="G1913" s="46" t="s">
        <v>381</v>
      </c>
      <c r="H1913" s="46" t="s">
        <v>4133</v>
      </c>
      <c r="I1913" s="46" t="s">
        <v>4133</v>
      </c>
      <c r="J1913" s="46" t="s">
        <v>382</v>
      </c>
      <c r="K1913" s="47">
        <v>445</v>
      </c>
      <c r="L1913" s="46"/>
      <c r="M1913" s="46"/>
      <c r="N1913" s="48" t="s">
        <v>4134</v>
      </c>
    </row>
    <row r="1914" spans="1:14">
      <c r="A1914" s="46" t="s">
        <v>368</v>
      </c>
      <c r="B1914" s="46"/>
      <c r="C1914" s="46" t="s">
        <v>122</v>
      </c>
      <c r="D1914" s="46" t="s">
        <v>4132</v>
      </c>
      <c r="E1914" s="46" t="s">
        <v>384</v>
      </c>
      <c r="F1914" s="46" t="s">
        <v>380</v>
      </c>
      <c r="G1914" s="46" t="s">
        <v>381</v>
      </c>
      <c r="H1914" s="46" t="s">
        <v>4133</v>
      </c>
      <c r="I1914" s="46" t="s">
        <v>4133</v>
      </c>
      <c r="J1914" s="46" t="s">
        <v>382</v>
      </c>
      <c r="K1914" s="47">
        <v>445</v>
      </c>
      <c r="L1914" s="46"/>
      <c r="M1914" s="46"/>
      <c r="N1914" s="48" t="s">
        <v>4135</v>
      </c>
    </row>
    <row r="1915" spans="1:14">
      <c r="A1915" s="46" t="s">
        <v>368</v>
      </c>
      <c r="B1915" s="46"/>
      <c r="C1915" s="46" t="s">
        <v>122</v>
      </c>
      <c r="D1915" s="46" t="s">
        <v>4136</v>
      </c>
      <c r="E1915" s="46" t="s">
        <v>384</v>
      </c>
      <c r="F1915" s="46" t="s">
        <v>380</v>
      </c>
      <c r="G1915" s="46" t="s">
        <v>381</v>
      </c>
      <c r="H1915" s="46" t="s">
        <v>4137</v>
      </c>
      <c r="I1915" s="46" t="s">
        <v>4137</v>
      </c>
      <c r="J1915" s="46" t="s">
        <v>382</v>
      </c>
      <c r="K1915" s="47">
        <v>445</v>
      </c>
      <c r="L1915" s="46"/>
      <c r="M1915" s="46"/>
      <c r="N1915" s="48" t="s">
        <v>4138</v>
      </c>
    </row>
    <row r="1916" spans="1:14">
      <c r="A1916" s="46" t="s">
        <v>368</v>
      </c>
      <c r="B1916" s="46"/>
      <c r="C1916" s="46" t="s">
        <v>122</v>
      </c>
      <c r="D1916" s="46" t="s">
        <v>4136</v>
      </c>
      <c r="E1916" s="46" t="s">
        <v>384</v>
      </c>
      <c r="F1916" s="46" t="s">
        <v>380</v>
      </c>
      <c r="G1916" s="46" t="s">
        <v>381</v>
      </c>
      <c r="H1916" s="46" t="s">
        <v>4137</v>
      </c>
      <c r="I1916" s="46" t="s">
        <v>4137</v>
      </c>
      <c r="J1916" s="46" t="s">
        <v>382</v>
      </c>
      <c r="K1916" s="47">
        <v>445</v>
      </c>
      <c r="L1916" s="46"/>
      <c r="M1916" s="46"/>
      <c r="N1916" s="48" t="s">
        <v>4139</v>
      </c>
    </row>
    <row r="1917" spans="1:14">
      <c r="A1917" s="46" t="s">
        <v>368</v>
      </c>
      <c r="B1917" s="46"/>
      <c r="C1917" s="46" t="s">
        <v>122</v>
      </c>
      <c r="D1917" s="46" t="s">
        <v>4140</v>
      </c>
      <c r="E1917" s="46" t="s">
        <v>384</v>
      </c>
      <c r="F1917" s="46" t="s">
        <v>380</v>
      </c>
      <c r="G1917" s="46" t="s">
        <v>381</v>
      </c>
      <c r="H1917" s="46" t="s">
        <v>4141</v>
      </c>
      <c r="I1917" s="46" t="s">
        <v>4141</v>
      </c>
      <c r="J1917" s="46" t="s">
        <v>382</v>
      </c>
      <c r="K1917" s="47">
        <v>444</v>
      </c>
      <c r="L1917" s="46"/>
      <c r="M1917" s="46"/>
      <c r="N1917" s="48" t="s">
        <v>4142</v>
      </c>
    </row>
    <row r="1918" spans="1:14">
      <c r="A1918" s="46" t="s">
        <v>368</v>
      </c>
      <c r="B1918" s="46"/>
      <c r="C1918" s="46" t="s">
        <v>122</v>
      </c>
      <c r="D1918" s="46" t="s">
        <v>4140</v>
      </c>
      <c r="E1918" s="46" t="s">
        <v>384</v>
      </c>
      <c r="F1918" s="46" t="s">
        <v>380</v>
      </c>
      <c r="G1918" s="46" t="s">
        <v>381</v>
      </c>
      <c r="H1918" s="46" t="s">
        <v>4141</v>
      </c>
      <c r="I1918" s="46" t="s">
        <v>4141</v>
      </c>
      <c r="J1918" s="46" t="s">
        <v>382</v>
      </c>
      <c r="K1918" s="47">
        <v>444</v>
      </c>
      <c r="L1918" s="46"/>
      <c r="M1918" s="46"/>
      <c r="N1918" s="48" t="s">
        <v>4143</v>
      </c>
    </row>
    <row r="1919" spans="1:14">
      <c r="A1919" s="46" t="s">
        <v>368</v>
      </c>
      <c r="B1919" s="46"/>
      <c r="C1919" s="46" t="s">
        <v>122</v>
      </c>
      <c r="D1919" s="46" t="s">
        <v>4144</v>
      </c>
      <c r="E1919" s="46" t="s">
        <v>384</v>
      </c>
      <c r="F1919" s="46" t="s">
        <v>380</v>
      </c>
      <c r="G1919" s="46" t="s">
        <v>381</v>
      </c>
      <c r="H1919" s="46" t="s">
        <v>4145</v>
      </c>
      <c r="I1919" s="46" t="s">
        <v>4145</v>
      </c>
      <c r="J1919" s="46" t="s">
        <v>382</v>
      </c>
      <c r="K1919" s="47">
        <v>444</v>
      </c>
      <c r="L1919" s="46"/>
      <c r="M1919" s="46"/>
      <c r="N1919" s="48" t="s">
        <v>4146</v>
      </c>
    </row>
    <row r="1920" spans="1:14">
      <c r="A1920" s="46" t="s">
        <v>368</v>
      </c>
      <c r="B1920" s="46"/>
      <c r="C1920" s="46" t="s">
        <v>122</v>
      </c>
      <c r="D1920" s="46" t="s">
        <v>4144</v>
      </c>
      <c r="E1920" s="46" t="s">
        <v>384</v>
      </c>
      <c r="F1920" s="46" t="s">
        <v>380</v>
      </c>
      <c r="G1920" s="46" t="s">
        <v>381</v>
      </c>
      <c r="H1920" s="46" t="s">
        <v>4145</v>
      </c>
      <c r="I1920" s="46" t="s">
        <v>4145</v>
      </c>
      <c r="J1920" s="46" t="s">
        <v>382</v>
      </c>
      <c r="K1920" s="47">
        <v>444</v>
      </c>
      <c r="L1920" s="46"/>
      <c r="M1920" s="46"/>
      <c r="N1920" s="48" t="s">
        <v>4147</v>
      </c>
    </row>
    <row r="1921" spans="1:14">
      <c r="A1921" s="46" t="s">
        <v>368</v>
      </c>
      <c r="B1921" s="46"/>
      <c r="C1921" s="46" t="s">
        <v>122</v>
      </c>
      <c r="D1921" s="46" t="s">
        <v>4148</v>
      </c>
      <c r="E1921" s="46" t="s">
        <v>384</v>
      </c>
      <c r="F1921" s="46" t="s">
        <v>380</v>
      </c>
      <c r="G1921" s="46" t="s">
        <v>381</v>
      </c>
      <c r="H1921" s="46" t="s">
        <v>4149</v>
      </c>
      <c r="I1921" s="46" t="s">
        <v>4149</v>
      </c>
      <c r="J1921" s="46" t="s">
        <v>382</v>
      </c>
      <c r="K1921" s="47">
        <v>444</v>
      </c>
      <c r="L1921" s="46"/>
      <c r="M1921" s="46"/>
      <c r="N1921" s="48" t="s">
        <v>4150</v>
      </c>
    </row>
    <row r="1922" spans="1:14">
      <c r="A1922" s="46" t="s">
        <v>368</v>
      </c>
      <c r="B1922" s="46"/>
      <c r="C1922" s="46" t="s">
        <v>122</v>
      </c>
      <c r="D1922" s="46" t="s">
        <v>4148</v>
      </c>
      <c r="E1922" s="46" t="s">
        <v>384</v>
      </c>
      <c r="F1922" s="46" t="s">
        <v>380</v>
      </c>
      <c r="G1922" s="46" t="s">
        <v>381</v>
      </c>
      <c r="H1922" s="46" t="s">
        <v>4149</v>
      </c>
      <c r="I1922" s="46" t="s">
        <v>4149</v>
      </c>
      <c r="J1922" s="46" t="s">
        <v>382</v>
      </c>
      <c r="K1922" s="47">
        <v>444</v>
      </c>
      <c r="L1922" s="46"/>
      <c r="M1922" s="46"/>
      <c r="N1922" s="48" t="s">
        <v>4151</v>
      </c>
    </row>
    <row r="1923" spans="1:14">
      <c r="A1923" s="46" t="s">
        <v>368</v>
      </c>
      <c r="B1923" s="46"/>
      <c r="C1923" s="46" t="s">
        <v>122</v>
      </c>
      <c r="D1923" s="46" t="s">
        <v>4152</v>
      </c>
      <c r="E1923" s="46" t="s">
        <v>384</v>
      </c>
      <c r="F1923" s="46" t="s">
        <v>380</v>
      </c>
      <c r="G1923" s="46" t="s">
        <v>381</v>
      </c>
      <c r="H1923" s="46" t="s">
        <v>4153</v>
      </c>
      <c r="I1923" s="46" t="s">
        <v>4153</v>
      </c>
      <c r="J1923" s="46" t="s">
        <v>382</v>
      </c>
      <c r="K1923" s="47">
        <v>444</v>
      </c>
      <c r="L1923" s="46"/>
      <c r="M1923" s="46"/>
      <c r="N1923" s="48" t="s">
        <v>4154</v>
      </c>
    </row>
    <row r="1924" spans="1:14">
      <c r="A1924" s="46" t="s">
        <v>368</v>
      </c>
      <c r="B1924" s="46"/>
      <c r="C1924" s="46" t="s">
        <v>122</v>
      </c>
      <c r="D1924" s="46" t="s">
        <v>4152</v>
      </c>
      <c r="E1924" s="46" t="s">
        <v>384</v>
      </c>
      <c r="F1924" s="46" t="s">
        <v>380</v>
      </c>
      <c r="G1924" s="46" t="s">
        <v>381</v>
      </c>
      <c r="H1924" s="46" t="s">
        <v>4153</v>
      </c>
      <c r="I1924" s="46" t="s">
        <v>4153</v>
      </c>
      <c r="J1924" s="46" t="s">
        <v>382</v>
      </c>
      <c r="K1924" s="47">
        <v>444</v>
      </c>
      <c r="L1924" s="46"/>
      <c r="M1924" s="46"/>
      <c r="N1924" s="48" t="s">
        <v>4155</v>
      </c>
    </row>
    <row r="1925" spans="1:14">
      <c r="A1925" s="46" t="s">
        <v>368</v>
      </c>
      <c r="B1925" s="46"/>
      <c r="C1925" s="46" t="s">
        <v>122</v>
      </c>
      <c r="D1925" s="46" t="s">
        <v>4156</v>
      </c>
      <c r="E1925" s="46" t="s">
        <v>384</v>
      </c>
      <c r="F1925" s="46" t="s">
        <v>380</v>
      </c>
      <c r="G1925" s="46" t="s">
        <v>381</v>
      </c>
      <c r="H1925" s="46" t="s">
        <v>4157</v>
      </c>
      <c r="I1925" s="46" t="s">
        <v>4157</v>
      </c>
      <c r="J1925" s="46" t="s">
        <v>382</v>
      </c>
      <c r="K1925" s="47">
        <v>444</v>
      </c>
      <c r="L1925" s="46"/>
      <c r="M1925" s="46"/>
      <c r="N1925" s="48" t="s">
        <v>4158</v>
      </c>
    </row>
    <row r="1926" spans="1:14">
      <c r="A1926" s="46" t="s">
        <v>368</v>
      </c>
      <c r="B1926" s="46"/>
      <c r="C1926" s="46" t="s">
        <v>122</v>
      </c>
      <c r="D1926" s="46" t="s">
        <v>4156</v>
      </c>
      <c r="E1926" s="46" t="s">
        <v>384</v>
      </c>
      <c r="F1926" s="46" t="s">
        <v>380</v>
      </c>
      <c r="G1926" s="46" t="s">
        <v>381</v>
      </c>
      <c r="H1926" s="46" t="s">
        <v>4157</v>
      </c>
      <c r="I1926" s="46" t="s">
        <v>4157</v>
      </c>
      <c r="J1926" s="46" t="s">
        <v>382</v>
      </c>
      <c r="K1926" s="47">
        <v>444</v>
      </c>
      <c r="L1926" s="46"/>
      <c r="M1926" s="46"/>
      <c r="N1926" s="48" t="s">
        <v>4159</v>
      </c>
    </row>
    <row r="1927" spans="1:14">
      <c r="A1927" s="46" t="s">
        <v>368</v>
      </c>
      <c r="B1927" s="46"/>
      <c r="C1927" s="46" t="s">
        <v>122</v>
      </c>
      <c r="D1927" s="46" t="s">
        <v>4160</v>
      </c>
      <c r="E1927" s="46" t="s">
        <v>384</v>
      </c>
      <c r="F1927" s="46" t="s">
        <v>380</v>
      </c>
      <c r="G1927" s="46" t="s">
        <v>381</v>
      </c>
      <c r="H1927" s="46" t="s">
        <v>4161</v>
      </c>
      <c r="I1927" s="46" t="s">
        <v>4161</v>
      </c>
      <c r="J1927" s="46" t="s">
        <v>382</v>
      </c>
      <c r="K1927" s="47">
        <v>444</v>
      </c>
      <c r="L1927" s="46"/>
      <c r="M1927" s="46"/>
      <c r="N1927" s="48" t="s">
        <v>4162</v>
      </c>
    </row>
    <row r="1928" spans="1:14">
      <c r="A1928" s="46" t="s">
        <v>368</v>
      </c>
      <c r="B1928" s="46"/>
      <c r="C1928" s="46" t="s">
        <v>122</v>
      </c>
      <c r="D1928" s="46" t="s">
        <v>4160</v>
      </c>
      <c r="E1928" s="46" t="s">
        <v>384</v>
      </c>
      <c r="F1928" s="46" t="s">
        <v>380</v>
      </c>
      <c r="G1928" s="46" t="s">
        <v>381</v>
      </c>
      <c r="H1928" s="46" t="s">
        <v>4161</v>
      </c>
      <c r="I1928" s="46" t="s">
        <v>4161</v>
      </c>
      <c r="J1928" s="46" t="s">
        <v>382</v>
      </c>
      <c r="K1928" s="47">
        <v>444</v>
      </c>
      <c r="L1928" s="46"/>
      <c r="M1928" s="46"/>
      <c r="N1928" s="48" t="s">
        <v>4163</v>
      </c>
    </row>
    <row r="1929" spans="1:14">
      <c r="A1929" s="46" t="s">
        <v>368</v>
      </c>
      <c r="B1929" s="46"/>
      <c r="C1929" s="46" t="s">
        <v>122</v>
      </c>
      <c r="D1929" s="46" t="s">
        <v>4164</v>
      </c>
      <c r="E1929" s="46" t="s">
        <v>384</v>
      </c>
      <c r="F1929" s="46" t="s">
        <v>380</v>
      </c>
      <c r="G1929" s="46" t="s">
        <v>381</v>
      </c>
      <c r="H1929" s="46" t="s">
        <v>4165</v>
      </c>
      <c r="I1929" s="46" t="s">
        <v>4165</v>
      </c>
      <c r="J1929" s="46" t="s">
        <v>382</v>
      </c>
      <c r="K1929" s="47">
        <v>444</v>
      </c>
      <c r="L1929" s="46"/>
      <c r="M1929" s="46"/>
      <c r="N1929" s="48" t="s">
        <v>4166</v>
      </c>
    </row>
    <row r="1930" spans="1:14">
      <c r="A1930" s="46" t="s">
        <v>368</v>
      </c>
      <c r="B1930" s="46"/>
      <c r="C1930" s="46" t="s">
        <v>122</v>
      </c>
      <c r="D1930" s="46" t="s">
        <v>4164</v>
      </c>
      <c r="E1930" s="46" t="s">
        <v>384</v>
      </c>
      <c r="F1930" s="46" t="s">
        <v>380</v>
      </c>
      <c r="G1930" s="46" t="s">
        <v>381</v>
      </c>
      <c r="H1930" s="46" t="s">
        <v>4165</v>
      </c>
      <c r="I1930" s="46" t="s">
        <v>4165</v>
      </c>
      <c r="J1930" s="46" t="s">
        <v>382</v>
      </c>
      <c r="K1930" s="47">
        <v>444</v>
      </c>
      <c r="L1930" s="46"/>
      <c r="M1930" s="46"/>
      <c r="N1930" s="48" t="s">
        <v>4167</v>
      </c>
    </row>
    <row r="1931" spans="1:14">
      <c r="A1931" s="46" t="s">
        <v>368</v>
      </c>
      <c r="B1931" s="46"/>
      <c r="C1931" s="46" t="s">
        <v>122</v>
      </c>
      <c r="D1931" s="46" t="s">
        <v>4168</v>
      </c>
      <c r="E1931" s="46" t="s">
        <v>384</v>
      </c>
      <c r="F1931" s="46" t="s">
        <v>380</v>
      </c>
      <c r="G1931" s="46" t="s">
        <v>381</v>
      </c>
      <c r="H1931" s="46" t="s">
        <v>4169</v>
      </c>
      <c r="I1931" s="46" t="s">
        <v>4169</v>
      </c>
      <c r="J1931" s="46" t="s">
        <v>382</v>
      </c>
      <c r="K1931" s="47">
        <v>444</v>
      </c>
      <c r="L1931" s="46"/>
      <c r="M1931" s="46"/>
      <c r="N1931" s="48" t="s">
        <v>4170</v>
      </c>
    </row>
    <row r="1932" spans="1:14">
      <c r="A1932" s="46" t="s">
        <v>368</v>
      </c>
      <c r="B1932" s="46"/>
      <c r="C1932" s="46" t="s">
        <v>122</v>
      </c>
      <c r="D1932" s="46" t="s">
        <v>4168</v>
      </c>
      <c r="E1932" s="46" t="s">
        <v>384</v>
      </c>
      <c r="F1932" s="46" t="s">
        <v>380</v>
      </c>
      <c r="G1932" s="46" t="s">
        <v>381</v>
      </c>
      <c r="H1932" s="46" t="s">
        <v>4169</v>
      </c>
      <c r="I1932" s="46" t="s">
        <v>4169</v>
      </c>
      <c r="J1932" s="46" t="s">
        <v>382</v>
      </c>
      <c r="K1932" s="47">
        <v>444</v>
      </c>
      <c r="L1932" s="46"/>
      <c r="M1932" s="46"/>
      <c r="N1932" s="48" t="s">
        <v>4171</v>
      </c>
    </row>
    <row r="1933" spans="1:14">
      <c r="A1933" s="46" t="s">
        <v>368</v>
      </c>
      <c r="B1933" s="46"/>
      <c r="C1933" s="46" t="s">
        <v>122</v>
      </c>
      <c r="D1933" s="46" t="s">
        <v>4172</v>
      </c>
      <c r="E1933" s="46" t="s">
        <v>384</v>
      </c>
      <c r="F1933" s="46" t="s">
        <v>380</v>
      </c>
      <c r="G1933" s="46" t="s">
        <v>381</v>
      </c>
      <c r="H1933" s="46" t="s">
        <v>4173</v>
      </c>
      <c r="I1933" s="46" t="s">
        <v>4173</v>
      </c>
      <c r="J1933" s="46" t="s">
        <v>382</v>
      </c>
      <c r="K1933" s="47">
        <v>444</v>
      </c>
      <c r="L1933" s="46"/>
      <c r="M1933" s="46"/>
      <c r="N1933" s="48" t="s">
        <v>4174</v>
      </c>
    </row>
    <row r="1934" spans="1:14">
      <c r="A1934" s="46" t="s">
        <v>368</v>
      </c>
      <c r="B1934" s="46"/>
      <c r="C1934" s="46" t="s">
        <v>122</v>
      </c>
      <c r="D1934" s="46" t="s">
        <v>4172</v>
      </c>
      <c r="E1934" s="46" t="s">
        <v>384</v>
      </c>
      <c r="F1934" s="46" t="s">
        <v>380</v>
      </c>
      <c r="G1934" s="46" t="s">
        <v>381</v>
      </c>
      <c r="H1934" s="46" t="s">
        <v>4173</v>
      </c>
      <c r="I1934" s="46" t="s">
        <v>4173</v>
      </c>
      <c r="J1934" s="46" t="s">
        <v>382</v>
      </c>
      <c r="K1934" s="47">
        <v>444</v>
      </c>
      <c r="L1934" s="46"/>
      <c r="M1934" s="46"/>
      <c r="N1934" s="48" t="s">
        <v>4175</v>
      </c>
    </row>
    <row r="1935" spans="1:14">
      <c r="A1935" s="46" t="s">
        <v>368</v>
      </c>
      <c r="B1935" s="46"/>
      <c r="C1935" s="46" t="s">
        <v>122</v>
      </c>
      <c r="D1935" s="46" t="s">
        <v>4176</v>
      </c>
      <c r="E1935" s="46" t="s">
        <v>384</v>
      </c>
      <c r="F1935" s="46" t="s">
        <v>380</v>
      </c>
      <c r="G1935" s="46" t="s">
        <v>381</v>
      </c>
      <c r="H1935" s="46" t="s">
        <v>4177</v>
      </c>
      <c r="I1935" s="46" t="s">
        <v>4177</v>
      </c>
      <c r="J1935" s="46" t="s">
        <v>382</v>
      </c>
      <c r="K1935" s="47">
        <v>444</v>
      </c>
      <c r="L1935" s="46"/>
      <c r="M1935" s="46"/>
      <c r="N1935" s="48" t="s">
        <v>4178</v>
      </c>
    </row>
    <row r="1936" spans="1:14">
      <c r="A1936" s="46" t="s">
        <v>368</v>
      </c>
      <c r="B1936" s="46"/>
      <c r="C1936" s="46" t="s">
        <v>122</v>
      </c>
      <c r="D1936" s="46" t="s">
        <v>4176</v>
      </c>
      <c r="E1936" s="46" t="s">
        <v>384</v>
      </c>
      <c r="F1936" s="46" t="s">
        <v>380</v>
      </c>
      <c r="G1936" s="46" t="s">
        <v>381</v>
      </c>
      <c r="H1936" s="46" t="s">
        <v>4177</v>
      </c>
      <c r="I1936" s="46" t="s">
        <v>4177</v>
      </c>
      <c r="J1936" s="46" t="s">
        <v>382</v>
      </c>
      <c r="K1936" s="47">
        <v>444</v>
      </c>
      <c r="L1936" s="46"/>
      <c r="M1936" s="46"/>
      <c r="N1936" s="48" t="s">
        <v>4179</v>
      </c>
    </row>
    <row r="1937" spans="1:14">
      <c r="A1937" s="46" t="s">
        <v>368</v>
      </c>
      <c r="B1937" s="46"/>
      <c r="C1937" s="46" t="s">
        <v>122</v>
      </c>
      <c r="D1937" s="46" t="s">
        <v>4180</v>
      </c>
      <c r="E1937" s="46" t="s">
        <v>384</v>
      </c>
      <c r="F1937" s="46" t="s">
        <v>380</v>
      </c>
      <c r="G1937" s="46" t="s">
        <v>381</v>
      </c>
      <c r="H1937" s="46" t="s">
        <v>4181</v>
      </c>
      <c r="I1937" s="46" t="s">
        <v>4181</v>
      </c>
      <c r="J1937" s="46" t="s">
        <v>382</v>
      </c>
      <c r="K1937" s="47">
        <v>444</v>
      </c>
      <c r="L1937" s="46"/>
      <c r="M1937" s="46"/>
      <c r="N1937" s="48" t="s">
        <v>4182</v>
      </c>
    </row>
    <row r="1938" spans="1:14">
      <c r="A1938" s="46" t="s">
        <v>368</v>
      </c>
      <c r="B1938" s="46"/>
      <c r="C1938" s="46" t="s">
        <v>122</v>
      </c>
      <c r="D1938" s="46" t="s">
        <v>4180</v>
      </c>
      <c r="E1938" s="46" t="s">
        <v>384</v>
      </c>
      <c r="F1938" s="46" t="s">
        <v>380</v>
      </c>
      <c r="G1938" s="46" t="s">
        <v>381</v>
      </c>
      <c r="H1938" s="46" t="s">
        <v>4181</v>
      </c>
      <c r="I1938" s="46" t="s">
        <v>4181</v>
      </c>
      <c r="J1938" s="46" t="s">
        <v>382</v>
      </c>
      <c r="K1938" s="47">
        <v>444</v>
      </c>
      <c r="L1938" s="46"/>
      <c r="M1938" s="46"/>
      <c r="N1938" s="48" t="s">
        <v>4183</v>
      </c>
    </row>
    <row r="1939" spans="1:14">
      <c r="A1939" s="46" t="s">
        <v>368</v>
      </c>
      <c r="B1939" s="46"/>
      <c r="C1939" s="46" t="s">
        <v>122</v>
      </c>
      <c r="D1939" s="46" t="s">
        <v>4184</v>
      </c>
      <c r="E1939" s="46" t="s">
        <v>384</v>
      </c>
      <c r="F1939" s="46" t="s">
        <v>380</v>
      </c>
      <c r="G1939" s="46" t="s">
        <v>381</v>
      </c>
      <c r="H1939" s="46" t="s">
        <v>4185</v>
      </c>
      <c r="I1939" s="46" t="s">
        <v>4185</v>
      </c>
      <c r="J1939" s="46" t="s">
        <v>382</v>
      </c>
      <c r="K1939" s="47">
        <v>444</v>
      </c>
      <c r="L1939" s="46"/>
      <c r="M1939" s="46"/>
      <c r="N1939" s="48" t="s">
        <v>4186</v>
      </c>
    </row>
    <row r="1940" spans="1:14">
      <c r="A1940" s="46" t="s">
        <v>368</v>
      </c>
      <c r="B1940" s="46"/>
      <c r="C1940" s="46" t="s">
        <v>122</v>
      </c>
      <c r="D1940" s="46" t="s">
        <v>4184</v>
      </c>
      <c r="E1940" s="46" t="s">
        <v>384</v>
      </c>
      <c r="F1940" s="46" t="s">
        <v>380</v>
      </c>
      <c r="G1940" s="46" t="s">
        <v>381</v>
      </c>
      <c r="H1940" s="46" t="s">
        <v>4185</v>
      </c>
      <c r="I1940" s="46" t="s">
        <v>4185</v>
      </c>
      <c r="J1940" s="46" t="s">
        <v>382</v>
      </c>
      <c r="K1940" s="47">
        <v>444</v>
      </c>
      <c r="L1940" s="46"/>
      <c r="M1940" s="46"/>
      <c r="N1940" s="48" t="s">
        <v>4187</v>
      </c>
    </row>
    <row r="1941" spans="1:14">
      <c r="A1941" s="46" t="s">
        <v>368</v>
      </c>
      <c r="B1941" s="46"/>
      <c r="C1941" s="46" t="s">
        <v>122</v>
      </c>
      <c r="D1941" s="46" t="s">
        <v>4188</v>
      </c>
      <c r="E1941" s="46" t="s">
        <v>384</v>
      </c>
      <c r="F1941" s="46" t="s">
        <v>380</v>
      </c>
      <c r="G1941" s="46" t="s">
        <v>381</v>
      </c>
      <c r="H1941" s="46" t="s">
        <v>4189</v>
      </c>
      <c r="I1941" s="46" t="s">
        <v>4189</v>
      </c>
      <c r="J1941" s="46" t="s">
        <v>382</v>
      </c>
      <c r="K1941" s="47">
        <v>444</v>
      </c>
      <c r="L1941" s="46"/>
      <c r="M1941" s="46"/>
      <c r="N1941" s="48" t="s">
        <v>4190</v>
      </c>
    </row>
    <row r="1942" spans="1:14">
      <c r="A1942" s="46" t="s">
        <v>368</v>
      </c>
      <c r="B1942" s="46"/>
      <c r="C1942" s="46" t="s">
        <v>122</v>
      </c>
      <c r="D1942" s="46" t="s">
        <v>4188</v>
      </c>
      <c r="E1942" s="46" t="s">
        <v>384</v>
      </c>
      <c r="F1942" s="46" t="s">
        <v>380</v>
      </c>
      <c r="G1942" s="46" t="s">
        <v>381</v>
      </c>
      <c r="H1942" s="46" t="s">
        <v>4189</v>
      </c>
      <c r="I1942" s="46" t="s">
        <v>4189</v>
      </c>
      <c r="J1942" s="46" t="s">
        <v>382</v>
      </c>
      <c r="K1942" s="47">
        <v>444</v>
      </c>
      <c r="L1942" s="46"/>
      <c r="M1942" s="46"/>
      <c r="N1942" s="48" t="s">
        <v>4191</v>
      </c>
    </row>
    <row r="1943" spans="1:14">
      <c r="A1943" s="46" t="s">
        <v>368</v>
      </c>
      <c r="B1943" s="46"/>
      <c r="C1943" s="46" t="s">
        <v>122</v>
      </c>
      <c r="D1943" s="46" t="s">
        <v>4192</v>
      </c>
      <c r="E1943" s="46" t="s">
        <v>384</v>
      </c>
      <c r="F1943" s="46" t="s">
        <v>380</v>
      </c>
      <c r="G1943" s="46" t="s">
        <v>381</v>
      </c>
      <c r="H1943" s="46" t="s">
        <v>4193</v>
      </c>
      <c r="I1943" s="46" t="s">
        <v>4193</v>
      </c>
      <c r="J1943" s="46" t="s">
        <v>382</v>
      </c>
      <c r="K1943" s="47">
        <v>444</v>
      </c>
      <c r="L1943" s="46"/>
      <c r="M1943" s="46"/>
      <c r="N1943" s="48" t="s">
        <v>4194</v>
      </c>
    </row>
    <row r="1944" spans="1:14">
      <c r="A1944" s="46" t="s">
        <v>368</v>
      </c>
      <c r="B1944" s="46"/>
      <c r="C1944" s="46" t="s">
        <v>122</v>
      </c>
      <c r="D1944" s="46" t="s">
        <v>4192</v>
      </c>
      <c r="E1944" s="46" t="s">
        <v>384</v>
      </c>
      <c r="F1944" s="46" t="s">
        <v>380</v>
      </c>
      <c r="G1944" s="46" t="s">
        <v>381</v>
      </c>
      <c r="H1944" s="46" t="s">
        <v>4193</v>
      </c>
      <c r="I1944" s="46" t="s">
        <v>4193</v>
      </c>
      <c r="J1944" s="46" t="s">
        <v>382</v>
      </c>
      <c r="K1944" s="47">
        <v>444</v>
      </c>
      <c r="L1944" s="46"/>
      <c r="M1944" s="46"/>
      <c r="N1944" s="48" t="s">
        <v>4195</v>
      </c>
    </row>
    <row r="1945" spans="1:14">
      <c r="A1945" s="46" t="s">
        <v>368</v>
      </c>
      <c r="B1945" s="46"/>
      <c r="C1945" s="46" t="s">
        <v>122</v>
      </c>
      <c r="D1945" s="46" t="s">
        <v>4196</v>
      </c>
      <c r="E1945" s="46" t="s">
        <v>384</v>
      </c>
      <c r="F1945" s="46" t="s">
        <v>380</v>
      </c>
      <c r="G1945" s="46" t="s">
        <v>381</v>
      </c>
      <c r="H1945" s="46" t="s">
        <v>4197</v>
      </c>
      <c r="I1945" s="46" t="s">
        <v>4197</v>
      </c>
      <c r="J1945" s="46" t="s">
        <v>382</v>
      </c>
      <c r="K1945" s="47">
        <v>445</v>
      </c>
      <c r="L1945" s="46"/>
      <c r="M1945" s="46"/>
      <c r="N1945" s="48" t="s">
        <v>4198</v>
      </c>
    </row>
    <row r="1946" spans="1:14">
      <c r="A1946" s="46" t="s">
        <v>368</v>
      </c>
      <c r="B1946" s="46"/>
      <c r="C1946" s="46" t="s">
        <v>122</v>
      </c>
      <c r="D1946" s="46" t="s">
        <v>4196</v>
      </c>
      <c r="E1946" s="46" t="s">
        <v>384</v>
      </c>
      <c r="F1946" s="46" t="s">
        <v>380</v>
      </c>
      <c r="G1946" s="46" t="s">
        <v>381</v>
      </c>
      <c r="H1946" s="46" t="s">
        <v>4197</v>
      </c>
      <c r="I1946" s="46" t="s">
        <v>4197</v>
      </c>
      <c r="J1946" s="46" t="s">
        <v>382</v>
      </c>
      <c r="K1946" s="47">
        <v>445</v>
      </c>
      <c r="L1946" s="46"/>
      <c r="M1946" s="46"/>
      <c r="N1946" s="48" t="s">
        <v>4199</v>
      </c>
    </row>
    <row r="1947" spans="1:14">
      <c r="A1947" s="46" t="s">
        <v>368</v>
      </c>
      <c r="B1947" s="46"/>
      <c r="C1947" s="46" t="s">
        <v>122</v>
      </c>
      <c r="D1947" s="46" t="s">
        <v>4200</v>
      </c>
      <c r="E1947" s="46" t="s">
        <v>384</v>
      </c>
      <c r="F1947" s="46" t="s">
        <v>380</v>
      </c>
      <c r="G1947" s="46" t="s">
        <v>381</v>
      </c>
      <c r="H1947" s="46" t="s">
        <v>4201</v>
      </c>
      <c r="I1947" s="46" t="s">
        <v>4201</v>
      </c>
      <c r="J1947" s="46" t="s">
        <v>382</v>
      </c>
      <c r="K1947" s="47">
        <v>445</v>
      </c>
      <c r="L1947" s="46"/>
      <c r="M1947" s="46"/>
      <c r="N1947" s="48" t="s">
        <v>4202</v>
      </c>
    </row>
    <row r="1948" spans="1:14">
      <c r="A1948" s="46" t="s">
        <v>368</v>
      </c>
      <c r="B1948" s="46"/>
      <c r="C1948" s="46" t="s">
        <v>122</v>
      </c>
      <c r="D1948" s="46" t="s">
        <v>4200</v>
      </c>
      <c r="E1948" s="46" t="s">
        <v>384</v>
      </c>
      <c r="F1948" s="46" t="s">
        <v>380</v>
      </c>
      <c r="G1948" s="46" t="s">
        <v>381</v>
      </c>
      <c r="H1948" s="46" t="s">
        <v>4201</v>
      </c>
      <c r="I1948" s="46" t="s">
        <v>4201</v>
      </c>
      <c r="J1948" s="46" t="s">
        <v>382</v>
      </c>
      <c r="K1948" s="47">
        <v>445</v>
      </c>
      <c r="L1948" s="46"/>
      <c r="M1948" s="46"/>
      <c r="N1948" s="48" t="s">
        <v>4203</v>
      </c>
    </row>
    <row r="1949" spans="1:14">
      <c r="A1949" s="46" t="s">
        <v>368</v>
      </c>
      <c r="B1949" s="46"/>
      <c r="C1949" s="46" t="s">
        <v>122</v>
      </c>
      <c r="D1949" s="46" t="s">
        <v>4204</v>
      </c>
      <c r="E1949" s="46" t="s">
        <v>384</v>
      </c>
      <c r="F1949" s="46" t="s">
        <v>380</v>
      </c>
      <c r="G1949" s="46" t="s">
        <v>381</v>
      </c>
      <c r="H1949" s="46" t="s">
        <v>4205</v>
      </c>
      <c r="I1949" s="46" t="s">
        <v>4205</v>
      </c>
      <c r="J1949" s="46" t="s">
        <v>382</v>
      </c>
      <c r="K1949" s="47">
        <v>445</v>
      </c>
      <c r="L1949" s="46"/>
      <c r="M1949" s="46"/>
      <c r="N1949" s="48" t="s">
        <v>4206</v>
      </c>
    </row>
    <row r="1950" spans="1:14">
      <c r="A1950" s="46" t="s">
        <v>368</v>
      </c>
      <c r="B1950" s="46"/>
      <c r="C1950" s="46" t="s">
        <v>122</v>
      </c>
      <c r="D1950" s="46" t="s">
        <v>4204</v>
      </c>
      <c r="E1950" s="46" t="s">
        <v>384</v>
      </c>
      <c r="F1950" s="46" t="s">
        <v>380</v>
      </c>
      <c r="G1950" s="46" t="s">
        <v>381</v>
      </c>
      <c r="H1950" s="46" t="s">
        <v>4205</v>
      </c>
      <c r="I1950" s="46" t="s">
        <v>4205</v>
      </c>
      <c r="J1950" s="46" t="s">
        <v>382</v>
      </c>
      <c r="K1950" s="47">
        <v>445</v>
      </c>
      <c r="L1950" s="46"/>
      <c r="M1950" s="46"/>
      <c r="N1950" s="48" t="s">
        <v>4207</v>
      </c>
    </row>
    <row r="1951" spans="1:14">
      <c r="A1951" s="46" t="s">
        <v>368</v>
      </c>
      <c r="B1951" s="46"/>
      <c r="C1951" s="46" t="s">
        <v>122</v>
      </c>
      <c r="D1951" s="46" t="s">
        <v>4208</v>
      </c>
      <c r="E1951" s="46" t="s">
        <v>384</v>
      </c>
      <c r="F1951" s="46" t="s">
        <v>380</v>
      </c>
      <c r="G1951" s="46" t="s">
        <v>381</v>
      </c>
      <c r="H1951" s="46" t="s">
        <v>4209</v>
      </c>
      <c r="I1951" s="46" t="s">
        <v>4209</v>
      </c>
      <c r="J1951" s="46" t="s">
        <v>382</v>
      </c>
      <c r="K1951" s="47">
        <v>445</v>
      </c>
      <c r="L1951" s="46"/>
      <c r="M1951" s="46"/>
      <c r="N1951" s="48" t="s">
        <v>4210</v>
      </c>
    </row>
    <row r="1952" spans="1:14">
      <c r="A1952" s="46" t="s">
        <v>368</v>
      </c>
      <c r="B1952" s="46"/>
      <c r="C1952" s="46" t="s">
        <v>122</v>
      </c>
      <c r="D1952" s="46" t="s">
        <v>4208</v>
      </c>
      <c r="E1952" s="46" t="s">
        <v>384</v>
      </c>
      <c r="F1952" s="46" t="s">
        <v>380</v>
      </c>
      <c r="G1952" s="46" t="s">
        <v>381</v>
      </c>
      <c r="H1952" s="46" t="s">
        <v>4209</v>
      </c>
      <c r="I1952" s="46" t="s">
        <v>4209</v>
      </c>
      <c r="J1952" s="46" t="s">
        <v>382</v>
      </c>
      <c r="K1952" s="47">
        <v>445</v>
      </c>
      <c r="L1952" s="46"/>
      <c r="M1952" s="46"/>
      <c r="N1952" s="48" t="s">
        <v>4211</v>
      </c>
    </row>
    <row r="1953" spans="1:14">
      <c r="A1953" s="46" t="s">
        <v>368</v>
      </c>
      <c r="B1953" s="46"/>
      <c r="C1953" s="46" t="s">
        <v>122</v>
      </c>
      <c r="D1953" s="46" t="s">
        <v>4212</v>
      </c>
      <c r="E1953" s="46" t="s">
        <v>384</v>
      </c>
      <c r="F1953" s="46" t="s">
        <v>380</v>
      </c>
      <c r="G1953" s="46" t="s">
        <v>381</v>
      </c>
      <c r="H1953" s="46" t="s">
        <v>4213</v>
      </c>
      <c r="I1953" s="46" t="s">
        <v>4213</v>
      </c>
      <c r="J1953" s="46" t="s">
        <v>382</v>
      </c>
      <c r="K1953" s="47">
        <v>445</v>
      </c>
      <c r="L1953" s="46"/>
      <c r="M1953" s="46"/>
      <c r="N1953" s="48" t="s">
        <v>4214</v>
      </c>
    </row>
    <row r="1954" spans="1:14">
      <c r="A1954" s="46" t="s">
        <v>368</v>
      </c>
      <c r="B1954" s="46"/>
      <c r="C1954" s="46" t="s">
        <v>122</v>
      </c>
      <c r="D1954" s="46" t="s">
        <v>4212</v>
      </c>
      <c r="E1954" s="46" t="s">
        <v>384</v>
      </c>
      <c r="F1954" s="46" t="s">
        <v>380</v>
      </c>
      <c r="G1954" s="46" t="s">
        <v>381</v>
      </c>
      <c r="H1954" s="46" t="s">
        <v>4213</v>
      </c>
      <c r="I1954" s="46" t="s">
        <v>4213</v>
      </c>
      <c r="J1954" s="46" t="s">
        <v>382</v>
      </c>
      <c r="K1954" s="47">
        <v>445</v>
      </c>
      <c r="L1954" s="46"/>
      <c r="M1954" s="46"/>
      <c r="N1954" s="48" t="s">
        <v>4215</v>
      </c>
    </row>
    <row r="1955" spans="1:14">
      <c r="A1955" s="46" t="s">
        <v>368</v>
      </c>
      <c r="B1955" s="46"/>
      <c r="C1955" s="46" t="s">
        <v>122</v>
      </c>
      <c r="D1955" s="46" t="s">
        <v>4216</v>
      </c>
      <c r="E1955" s="46" t="s">
        <v>384</v>
      </c>
      <c r="F1955" s="46" t="s">
        <v>380</v>
      </c>
      <c r="G1955" s="46" t="s">
        <v>381</v>
      </c>
      <c r="H1955" s="46" t="s">
        <v>4217</v>
      </c>
      <c r="I1955" s="46" t="s">
        <v>4217</v>
      </c>
      <c r="J1955" s="46" t="s">
        <v>382</v>
      </c>
      <c r="K1955" s="47">
        <v>445</v>
      </c>
      <c r="L1955" s="46"/>
      <c r="M1955" s="46"/>
      <c r="N1955" s="48" t="s">
        <v>4218</v>
      </c>
    </row>
    <row r="1956" spans="1:14">
      <c r="A1956" s="46" t="s">
        <v>368</v>
      </c>
      <c r="B1956" s="46"/>
      <c r="C1956" s="46" t="s">
        <v>122</v>
      </c>
      <c r="D1956" s="46" t="s">
        <v>4216</v>
      </c>
      <c r="E1956" s="46" t="s">
        <v>384</v>
      </c>
      <c r="F1956" s="46" t="s">
        <v>380</v>
      </c>
      <c r="G1956" s="46" t="s">
        <v>381</v>
      </c>
      <c r="H1956" s="46" t="s">
        <v>4217</v>
      </c>
      <c r="I1956" s="46" t="s">
        <v>4217</v>
      </c>
      <c r="J1956" s="46" t="s">
        <v>382</v>
      </c>
      <c r="K1956" s="47">
        <v>445</v>
      </c>
      <c r="L1956" s="46"/>
      <c r="M1956" s="46"/>
      <c r="N1956" s="48" t="s">
        <v>4219</v>
      </c>
    </row>
    <row r="1957" spans="1:14">
      <c r="A1957" s="46" t="s">
        <v>368</v>
      </c>
      <c r="B1957" s="46"/>
      <c r="C1957" s="46" t="s">
        <v>122</v>
      </c>
      <c r="D1957" s="46" t="s">
        <v>4220</v>
      </c>
      <c r="E1957" s="46" t="s">
        <v>384</v>
      </c>
      <c r="F1957" s="46" t="s">
        <v>380</v>
      </c>
      <c r="G1957" s="46" t="s">
        <v>381</v>
      </c>
      <c r="H1957" s="46" t="s">
        <v>4221</v>
      </c>
      <c r="I1957" s="46" t="s">
        <v>4221</v>
      </c>
      <c r="J1957" s="46" t="s">
        <v>382</v>
      </c>
      <c r="K1957" s="47">
        <v>444</v>
      </c>
      <c r="L1957" s="46"/>
      <c r="M1957" s="46"/>
      <c r="N1957" s="48" t="s">
        <v>4222</v>
      </c>
    </row>
    <row r="1958" spans="1:14">
      <c r="A1958" s="46" t="s">
        <v>368</v>
      </c>
      <c r="B1958" s="46"/>
      <c r="C1958" s="46" t="s">
        <v>122</v>
      </c>
      <c r="D1958" s="46" t="s">
        <v>4220</v>
      </c>
      <c r="E1958" s="46" t="s">
        <v>384</v>
      </c>
      <c r="F1958" s="46" t="s">
        <v>380</v>
      </c>
      <c r="G1958" s="46" t="s">
        <v>381</v>
      </c>
      <c r="H1958" s="46" t="s">
        <v>4221</v>
      </c>
      <c r="I1958" s="46" t="s">
        <v>4221</v>
      </c>
      <c r="J1958" s="46" t="s">
        <v>382</v>
      </c>
      <c r="K1958" s="47">
        <v>444</v>
      </c>
      <c r="L1958" s="46"/>
      <c r="M1958" s="46"/>
      <c r="N1958" s="48" t="s">
        <v>4223</v>
      </c>
    </row>
    <row r="1959" spans="1:14">
      <c r="A1959" s="46" t="s">
        <v>368</v>
      </c>
      <c r="B1959" s="46"/>
      <c r="C1959" s="46" t="s">
        <v>122</v>
      </c>
      <c r="D1959" s="46" t="s">
        <v>4224</v>
      </c>
      <c r="E1959" s="46" t="s">
        <v>384</v>
      </c>
      <c r="F1959" s="46" t="s">
        <v>380</v>
      </c>
      <c r="G1959" s="46" t="s">
        <v>381</v>
      </c>
      <c r="H1959" s="46" t="s">
        <v>4225</v>
      </c>
      <c r="I1959" s="46" t="s">
        <v>4225</v>
      </c>
      <c r="J1959" s="46" t="s">
        <v>382</v>
      </c>
      <c r="K1959" s="47">
        <v>444</v>
      </c>
      <c r="L1959" s="46"/>
      <c r="M1959" s="46"/>
      <c r="N1959" s="48" t="s">
        <v>4226</v>
      </c>
    </row>
    <row r="1960" spans="1:14">
      <c r="A1960" s="46" t="s">
        <v>368</v>
      </c>
      <c r="B1960" s="46"/>
      <c r="C1960" s="46" t="s">
        <v>122</v>
      </c>
      <c r="D1960" s="46" t="s">
        <v>4224</v>
      </c>
      <c r="E1960" s="46" t="s">
        <v>384</v>
      </c>
      <c r="F1960" s="46" t="s">
        <v>380</v>
      </c>
      <c r="G1960" s="46" t="s">
        <v>381</v>
      </c>
      <c r="H1960" s="46" t="s">
        <v>4225</v>
      </c>
      <c r="I1960" s="46" t="s">
        <v>4225</v>
      </c>
      <c r="J1960" s="46" t="s">
        <v>382</v>
      </c>
      <c r="K1960" s="47">
        <v>444</v>
      </c>
      <c r="L1960" s="46"/>
      <c r="M1960" s="46"/>
      <c r="N1960" s="48" t="s">
        <v>4227</v>
      </c>
    </row>
    <row r="1961" spans="1:14">
      <c r="A1961" s="46" t="s">
        <v>368</v>
      </c>
      <c r="B1961" s="46"/>
      <c r="C1961" s="46" t="s">
        <v>122</v>
      </c>
      <c r="D1961" s="46" t="s">
        <v>4228</v>
      </c>
      <c r="E1961" s="46" t="s">
        <v>384</v>
      </c>
      <c r="F1961" s="46" t="s">
        <v>380</v>
      </c>
      <c r="G1961" s="46" t="s">
        <v>381</v>
      </c>
      <c r="H1961" s="46" t="s">
        <v>4229</v>
      </c>
      <c r="I1961" s="46" t="s">
        <v>4229</v>
      </c>
      <c r="J1961" s="46" t="s">
        <v>382</v>
      </c>
      <c r="K1961" s="47">
        <v>444</v>
      </c>
      <c r="L1961" s="46"/>
      <c r="M1961" s="46"/>
      <c r="N1961" s="48" t="s">
        <v>4230</v>
      </c>
    </row>
    <row r="1962" spans="1:14">
      <c r="A1962" s="46" t="s">
        <v>368</v>
      </c>
      <c r="B1962" s="46"/>
      <c r="C1962" s="46" t="s">
        <v>122</v>
      </c>
      <c r="D1962" s="46" t="s">
        <v>4228</v>
      </c>
      <c r="E1962" s="46" t="s">
        <v>384</v>
      </c>
      <c r="F1962" s="46" t="s">
        <v>380</v>
      </c>
      <c r="G1962" s="46" t="s">
        <v>381</v>
      </c>
      <c r="H1962" s="46" t="s">
        <v>4229</v>
      </c>
      <c r="I1962" s="46" t="s">
        <v>4229</v>
      </c>
      <c r="J1962" s="46" t="s">
        <v>382</v>
      </c>
      <c r="K1962" s="47">
        <v>444</v>
      </c>
      <c r="L1962" s="46"/>
      <c r="M1962" s="46"/>
      <c r="N1962" s="48" t="s">
        <v>4231</v>
      </c>
    </row>
    <row r="1963" spans="1:14">
      <c r="A1963" s="46" t="s">
        <v>368</v>
      </c>
      <c r="B1963" s="46"/>
      <c r="C1963" s="46" t="s">
        <v>122</v>
      </c>
      <c r="D1963" s="46" t="s">
        <v>4232</v>
      </c>
      <c r="E1963" s="46" t="s">
        <v>384</v>
      </c>
      <c r="F1963" s="46" t="s">
        <v>380</v>
      </c>
      <c r="G1963" s="46" t="s">
        <v>381</v>
      </c>
      <c r="H1963" s="46" t="s">
        <v>4233</v>
      </c>
      <c r="I1963" s="46" t="s">
        <v>4233</v>
      </c>
      <c r="J1963" s="46" t="s">
        <v>382</v>
      </c>
      <c r="K1963" s="47">
        <v>444</v>
      </c>
      <c r="L1963" s="46"/>
      <c r="M1963" s="46"/>
      <c r="N1963" s="48" t="s">
        <v>4234</v>
      </c>
    </row>
    <row r="1964" spans="1:14">
      <c r="A1964" s="46" t="s">
        <v>368</v>
      </c>
      <c r="B1964" s="46"/>
      <c r="C1964" s="46" t="s">
        <v>122</v>
      </c>
      <c r="D1964" s="46" t="s">
        <v>4232</v>
      </c>
      <c r="E1964" s="46" t="s">
        <v>384</v>
      </c>
      <c r="F1964" s="46" t="s">
        <v>380</v>
      </c>
      <c r="G1964" s="46" t="s">
        <v>381</v>
      </c>
      <c r="H1964" s="46" t="s">
        <v>4233</v>
      </c>
      <c r="I1964" s="46" t="s">
        <v>4233</v>
      </c>
      <c r="J1964" s="46" t="s">
        <v>382</v>
      </c>
      <c r="K1964" s="47">
        <v>444</v>
      </c>
      <c r="L1964" s="46"/>
      <c r="M1964" s="46"/>
      <c r="N1964" s="48" t="s">
        <v>4235</v>
      </c>
    </row>
    <row r="1965" spans="1:14">
      <c r="A1965" s="46" t="s">
        <v>368</v>
      </c>
      <c r="B1965" s="46"/>
      <c r="C1965" s="46" t="s">
        <v>122</v>
      </c>
      <c r="D1965" s="46" t="s">
        <v>4236</v>
      </c>
      <c r="E1965" s="46" t="s">
        <v>384</v>
      </c>
      <c r="F1965" s="46" t="s">
        <v>380</v>
      </c>
      <c r="G1965" s="46" t="s">
        <v>381</v>
      </c>
      <c r="H1965" s="46" t="s">
        <v>4237</v>
      </c>
      <c r="I1965" s="46" t="s">
        <v>4237</v>
      </c>
      <c r="J1965" s="46" t="s">
        <v>382</v>
      </c>
      <c r="K1965" s="47">
        <v>444</v>
      </c>
      <c r="L1965" s="46"/>
      <c r="M1965" s="46"/>
      <c r="N1965" s="48" t="s">
        <v>4238</v>
      </c>
    </row>
    <row r="1966" spans="1:14">
      <c r="A1966" s="46" t="s">
        <v>368</v>
      </c>
      <c r="B1966" s="46"/>
      <c r="C1966" s="46" t="s">
        <v>122</v>
      </c>
      <c r="D1966" s="46" t="s">
        <v>4236</v>
      </c>
      <c r="E1966" s="46" t="s">
        <v>384</v>
      </c>
      <c r="F1966" s="46" t="s">
        <v>380</v>
      </c>
      <c r="G1966" s="46" t="s">
        <v>381</v>
      </c>
      <c r="H1966" s="46" t="s">
        <v>4237</v>
      </c>
      <c r="I1966" s="46" t="s">
        <v>4237</v>
      </c>
      <c r="J1966" s="46" t="s">
        <v>382</v>
      </c>
      <c r="K1966" s="47">
        <v>444</v>
      </c>
      <c r="L1966" s="46"/>
      <c r="M1966" s="46"/>
      <c r="N1966" s="48" t="s">
        <v>4239</v>
      </c>
    </row>
    <row r="1967" spans="1:14">
      <c r="A1967" s="46" t="s">
        <v>368</v>
      </c>
      <c r="B1967" s="46"/>
      <c r="C1967" s="46" t="s">
        <v>122</v>
      </c>
      <c r="D1967" s="46" t="s">
        <v>4240</v>
      </c>
      <c r="E1967" s="46" t="s">
        <v>384</v>
      </c>
      <c r="F1967" s="46" t="s">
        <v>380</v>
      </c>
      <c r="G1967" s="46" t="s">
        <v>381</v>
      </c>
      <c r="H1967" s="46" t="s">
        <v>4241</v>
      </c>
      <c r="I1967" s="46" t="s">
        <v>4241</v>
      </c>
      <c r="J1967" s="46" t="s">
        <v>382</v>
      </c>
      <c r="K1967" s="47">
        <v>444</v>
      </c>
      <c r="L1967" s="46"/>
      <c r="M1967" s="46"/>
      <c r="N1967" s="48" t="s">
        <v>4242</v>
      </c>
    </row>
    <row r="1968" spans="1:14">
      <c r="A1968" s="46" t="s">
        <v>368</v>
      </c>
      <c r="B1968" s="46"/>
      <c r="C1968" s="46" t="s">
        <v>122</v>
      </c>
      <c r="D1968" s="46" t="s">
        <v>4240</v>
      </c>
      <c r="E1968" s="46" t="s">
        <v>384</v>
      </c>
      <c r="F1968" s="46" t="s">
        <v>380</v>
      </c>
      <c r="G1968" s="46" t="s">
        <v>381</v>
      </c>
      <c r="H1968" s="46" t="s">
        <v>4241</v>
      </c>
      <c r="I1968" s="46" t="s">
        <v>4241</v>
      </c>
      <c r="J1968" s="46" t="s">
        <v>382</v>
      </c>
      <c r="K1968" s="47">
        <v>444</v>
      </c>
      <c r="L1968" s="46"/>
      <c r="M1968" s="46"/>
      <c r="N1968" s="48" t="s">
        <v>4243</v>
      </c>
    </row>
    <row r="1969" spans="1:14">
      <c r="A1969" s="46" t="s">
        <v>368</v>
      </c>
      <c r="B1969" s="46"/>
      <c r="C1969" s="46" t="s">
        <v>122</v>
      </c>
      <c r="D1969" s="46" t="s">
        <v>4244</v>
      </c>
      <c r="E1969" s="46" t="s">
        <v>384</v>
      </c>
      <c r="F1969" s="46" t="s">
        <v>380</v>
      </c>
      <c r="G1969" s="46" t="s">
        <v>381</v>
      </c>
      <c r="H1969" s="46" t="s">
        <v>4245</v>
      </c>
      <c r="I1969" s="46" t="s">
        <v>4245</v>
      </c>
      <c r="J1969" s="46" t="s">
        <v>382</v>
      </c>
      <c r="K1969" s="47">
        <v>424</v>
      </c>
      <c r="L1969" s="46"/>
      <c r="M1969" s="46"/>
      <c r="N1969" s="48" t="s">
        <v>4246</v>
      </c>
    </row>
    <row r="1970" spans="1:14">
      <c r="A1970" s="46" t="s">
        <v>368</v>
      </c>
      <c r="B1970" s="46"/>
      <c r="C1970" s="46" t="s">
        <v>122</v>
      </c>
      <c r="D1970" s="46" t="s">
        <v>4244</v>
      </c>
      <c r="E1970" s="46" t="s">
        <v>384</v>
      </c>
      <c r="F1970" s="46" t="s">
        <v>380</v>
      </c>
      <c r="G1970" s="46" t="s">
        <v>381</v>
      </c>
      <c r="H1970" s="46" t="s">
        <v>4245</v>
      </c>
      <c r="I1970" s="46" t="s">
        <v>4245</v>
      </c>
      <c r="J1970" s="46" t="s">
        <v>382</v>
      </c>
      <c r="K1970" s="47">
        <v>424</v>
      </c>
      <c r="L1970" s="46"/>
      <c r="M1970" s="46"/>
      <c r="N1970" s="48" t="s">
        <v>4247</v>
      </c>
    </row>
    <row r="1971" spans="1:14">
      <c r="A1971" s="46" t="s">
        <v>368</v>
      </c>
      <c r="B1971" s="46"/>
      <c r="C1971" s="46" t="s">
        <v>122</v>
      </c>
      <c r="D1971" s="46" t="s">
        <v>4248</v>
      </c>
      <c r="E1971" s="46" t="s">
        <v>384</v>
      </c>
      <c r="F1971" s="46" t="s">
        <v>380</v>
      </c>
      <c r="G1971" s="46" t="s">
        <v>381</v>
      </c>
      <c r="H1971" s="46" t="s">
        <v>4249</v>
      </c>
      <c r="I1971" s="46" t="s">
        <v>4249</v>
      </c>
      <c r="J1971" s="46" t="s">
        <v>382</v>
      </c>
      <c r="K1971" s="47">
        <v>424</v>
      </c>
      <c r="L1971" s="46"/>
      <c r="M1971" s="46"/>
      <c r="N1971" s="48" t="s">
        <v>4250</v>
      </c>
    </row>
    <row r="1972" spans="1:14">
      <c r="A1972" s="46" t="s">
        <v>368</v>
      </c>
      <c r="B1972" s="46"/>
      <c r="C1972" s="46" t="s">
        <v>122</v>
      </c>
      <c r="D1972" s="46" t="s">
        <v>4248</v>
      </c>
      <c r="E1972" s="46" t="s">
        <v>384</v>
      </c>
      <c r="F1972" s="46" t="s">
        <v>380</v>
      </c>
      <c r="G1972" s="46" t="s">
        <v>381</v>
      </c>
      <c r="H1972" s="46" t="s">
        <v>4249</v>
      </c>
      <c r="I1972" s="46" t="s">
        <v>4249</v>
      </c>
      <c r="J1972" s="46" t="s">
        <v>382</v>
      </c>
      <c r="K1972" s="47">
        <v>424</v>
      </c>
      <c r="L1972" s="46"/>
      <c r="M1972" s="46"/>
      <c r="N1972" s="48" t="s">
        <v>4251</v>
      </c>
    </row>
    <row r="1973" spans="1:14">
      <c r="A1973" s="46" t="s">
        <v>368</v>
      </c>
      <c r="B1973" s="46"/>
      <c r="C1973" s="46" t="s">
        <v>122</v>
      </c>
      <c r="D1973" s="46" t="s">
        <v>4252</v>
      </c>
      <c r="E1973" s="46" t="s">
        <v>384</v>
      </c>
      <c r="F1973" s="46" t="s">
        <v>380</v>
      </c>
      <c r="G1973" s="46" t="s">
        <v>381</v>
      </c>
      <c r="H1973" s="46" t="s">
        <v>4253</v>
      </c>
      <c r="I1973" s="46" t="s">
        <v>4253</v>
      </c>
      <c r="J1973" s="46" t="s">
        <v>382</v>
      </c>
      <c r="K1973" s="47">
        <v>424</v>
      </c>
      <c r="L1973" s="46"/>
      <c r="M1973" s="46"/>
      <c r="N1973" s="48" t="s">
        <v>4254</v>
      </c>
    </row>
    <row r="1974" spans="1:14">
      <c r="A1974" s="46" t="s">
        <v>368</v>
      </c>
      <c r="B1974" s="46"/>
      <c r="C1974" s="46" t="s">
        <v>122</v>
      </c>
      <c r="D1974" s="46" t="s">
        <v>4252</v>
      </c>
      <c r="E1974" s="46" t="s">
        <v>384</v>
      </c>
      <c r="F1974" s="46" t="s">
        <v>380</v>
      </c>
      <c r="G1974" s="46" t="s">
        <v>381</v>
      </c>
      <c r="H1974" s="46" t="s">
        <v>4253</v>
      </c>
      <c r="I1974" s="46" t="s">
        <v>4253</v>
      </c>
      <c r="J1974" s="46" t="s">
        <v>382</v>
      </c>
      <c r="K1974" s="47">
        <v>424</v>
      </c>
      <c r="L1974" s="46"/>
      <c r="M1974" s="46"/>
      <c r="N1974" s="48" t="s">
        <v>4255</v>
      </c>
    </row>
    <row r="1975" spans="1:14">
      <c r="A1975" s="46" t="s">
        <v>368</v>
      </c>
      <c r="B1975" s="46"/>
      <c r="C1975" s="46" t="s">
        <v>122</v>
      </c>
      <c r="D1975" s="46" t="s">
        <v>4256</v>
      </c>
      <c r="E1975" s="46" t="s">
        <v>384</v>
      </c>
      <c r="F1975" s="46" t="s">
        <v>380</v>
      </c>
      <c r="G1975" s="46" t="s">
        <v>381</v>
      </c>
      <c r="H1975" s="46" t="s">
        <v>4257</v>
      </c>
      <c r="I1975" s="46" t="s">
        <v>4257</v>
      </c>
      <c r="J1975" s="46" t="s">
        <v>382</v>
      </c>
      <c r="K1975" s="47">
        <v>49</v>
      </c>
      <c r="L1975" s="46"/>
      <c r="M1975" s="46"/>
      <c r="N1975" s="48" t="s">
        <v>4258</v>
      </c>
    </row>
    <row r="1976" spans="1:14">
      <c r="A1976" s="46" t="s">
        <v>368</v>
      </c>
      <c r="B1976" s="46"/>
      <c r="C1976" s="46" t="s">
        <v>122</v>
      </c>
      <c r="D1976" s="46" t="s">
        <v>4256</v>
      </c>
      <c r="E1976" s="46" t="s">
        <v>384</v>
      </c>
      <c r="F1976" s="46" t="s">
        <v>380</v>
      </c>
      <c r="G1976" s="46" t="s">
        <v>381</v>
      </c>
      <c r="H1976" s="46" t="s">
        <v>4257</v>
      </c>
      <c r="I1976" s="46" t="s">
        <v>4257</v>
      </c>
      <c r="J1976" s="46" t="s">
        <v>382</v>
      </c>
      <c r="K1976" s="47">
        <v>49</v>
      </c>
      <c r="L1976" s="46"/>
      <c r="M1976" s="46"/>
      <c r="N1976" s="48" t="s">
        <v>4259</v>
      </c>
    </row>
    <row r="1977" spans="1:14">
      <c r="A1977" s="46" t="s">
        <v>368</v>
      </c>
      <c r="B1977" s="46"/>
      <c r="C1977" s="46" t="s">
        <v>122</v>
      </c>
      <c r="D1977" s="46" t="s">
        <v>4260</v>
      </c>
      <c r="E1977" s="46" t="s">
        <v>384</v>
      </c>
      <c r="F1977" s="46" t="s">
        <v>380</v>
      </c>
      <c r="G1977" s="46" t="s">
        <v>381</v>
      </c>
      <c r="H1977" s="46" t="s">
        <v>4261</v>
      </c>
      <c r="I1977" s="46" t="s">
        <v>4261</v>
      </c>
      <c r="J1977" s="46" t="s">
        <v>382</v>
      </c>
      <c r="K1977" s="47">
        <v>444</v>
      </c>
      <c r="L1977" s="46"/>
      <c r="M1977" s="46"/>
      <c r="N1977" s="48" t="s">
        <v>4262</v>
      </c>
    </row>
    <row r="1978" spans="1:14">
      <c r="A1978" s="46" t="s">
        <v>368</v>
      </c>
      <c r="B1978" s="46"/>
      <c r="C1978" s="46" t="s">
        <v>122</v>
      </c>
      <c r="D1978" s="46" t="s">
        <v>4260</v>
      </c>
      <c r="E1978" s="46" t="s">
        <v>384</v>
      </c>
      <c r="F1978" s="46" t="s">
        <v>380</v>
      </c>
      <c r="G1978" s="46" t="s">
        <v>381</v>
      </c>
      <c r="H1978" s="46" t="s">
        <v>4261</v>
      </c>
      <c r="I1978" s="46" t="s">
        <v>4261</v>
      </c>
      <c r="J1978" s="46" t="s">
        <v>382</v>
      </c>
      <c r="K1978" s="47">
        <v>444</v>
      </c>
      <c r="L1978" s="46"/>
      <c r="M1978" s="46"/>
      <c r="N1978" s="48" t="s">
        <v>4263</v>
      </c>
    </row>
    <row r="1979" spans="1:14">
      <c r="A1979" s="46" t="s">
        <v>368</v>
      </c>
      <c r="B1979" s="46"/>
      <c r="C1979" s="46" t="s">
        <v>122</v>
      </c>
      <c r="D1979" s="46" t="s">
        <v>4264</v>
      </c>
      <c r="E1979" s="46" t="s">
        <v>384</v>
      </c>
      <c r="F1979" s="46" t="s">
        <v>380</v>
      </c>
      <c r="G1979" s="46" t="s">
        <v>381</v>
      </c>
      <c r="H1979" s="46" t="s">
        <v>4265</v>
      </c>
      <c r="I1979" s="46" t="s">
        <v>4265</v>
      </c>
      <c r="J1979" s="46" t="s">
        <v>382</v>
      </c>
      <c r="K1979" s="47">
        <v>444</v>
      </c>
      <c r="L1979" s="46"/>
      <c r="M1979" s="46"/>
      <c r="N1979" s="48" t="s">
        <v>4266</v>
      </c>
    </row>
    <row r="1980" spans="1:14">
      <c r="A1980" s="46" t="s">
        <v>368</v>
      </c>
      <c r="B1980" s="46"/>
      <c r="C1980" s="46" t="s">
        <v>122</v>
      </c>
      <c r="D1980" s="46" t="s">
        <v>4264</v>
      </c>
      <c r="E1980" s="46" t="s">
        <v>384</v>
      </c>
      <c r="F1980" s="46" t="s">
        <v>380</v>
      </c>
      <c r="G1980" s="46" t="s">
        <v>381</v>
      </c>
      <c r="H1980" s="46" t="s">
        <v>4265</v>
      </c>
      <c r="I1980" s="46" t="s">
        <v>4265</v>
      </c>
      <c r="J1980" s="46" t="s">
        <v>382</v>
      </c>
      <c r="K1980" s="47">
        <v>444</v>
      </c>
      <c r="L1980" s="46"/>
      <c r="M1980" s="46"/>
      <c r="N1980" s="48" t="s">
        <v>4267</v>
      </c>
    </row>
    <row r="1981" spans="1:14">
      <c r="A1981" s="46" t="s">
        <v>368</v>
      </c>
      <c r="B1981" s="46"/>
      <c r="C1981" s="46" t="s">
        <v>122</v>
      </c>
      <c r="D1981" s="46" t="s">
        <v>4268</v>
      </c>
      <c r="E1981" s="46" t="s">
        <v>384</v>
      </c>
      <c r="F1981" s="46" t="s">
        <v>380</v>
      </c>
      <c r="G1981" s="46" t="s">
        <v>381</v>
      </c>
      <c r="H1981" s="46" t="s">
        <v>4269</v>
      </c>
      <c r="I1981" s="46" t="s">
        <v>4269</v>
      </c>
      <c r="J1981" s="46" t="s">
        <v>382</v>
      </c>
      <c r="K1981" s="47">
        <v>49</v>
      </c>
      <c r="L1981" s="46"/>
      <c r="M1981" s="46"/>
      <c r="N1981" s="48" t="s">
        <v>4270</v>
      </c>
    </row>
    <row r="1982" spans="1:14">
      <c r="A1982" s="46" t="s">
        <v>368</v>
      </c>
      <c r="B1982" s="46"/>
      <c r="C1982" s="46" t="s">
        <v>122</v>
      </c>
      <c r="D1982" s="46" t="s">
        <v>4268</v>
      </c>
      <c r="E1982" s="46" t="s">
        <v>384</v>
      </c>
      <c r="F1982" s="46" t="s">
        <v>380</v>
      </c>
      <c r="G1982" s="46" t="s">
        <v>381</v>
      </c>
      <c r="H1982" s="46" t="s">
        <v>4269</v>
      </c>
      <c r="I1982" s="46" t="s">
        <v>4269</v>
      </c>
      <c r="J1982" s="46" t="s">
        <v>382</v>
      </c>
      <c r="K1982" s="47">
        <v>49</v>
      </c>
      <c r="L1982" s="46"/>
      <c r="M1982" s="46"/>
      <c r="N1982" s="48" t="s">
        <v>4271</v>
      </c>
    </row>
    <row r="1983" spans="1:14">
      <c r="A1983" s="46" t="s">
        <v>368</v>
      </c>
      <c r="B1983" s="46"/>
      <c r="C1983" s="46" t="s">
        <v>122</v>
      </c>
      <c r="D1983" s="46" t="s">
        <v>4272</v>
      </c>
      <c r="E1983" s="46" t="s">
        <v>384</v>
      </c>
      <c r="F1983" s="46" t="s">
        <v>380</v>
      </c>
      <c r="G1983" s="46" t="s">
        <v>381</v>
      </c>
      <c r="H1983" s="46" t="s">
        <v>4273</v>
      </c>
      <c r="I1983" s="46" t="s">
        <v>4273</v>
      </c>
      <c r="J1983" s="46" t="s">
        <v>382</v>
      </c>
      <c r="K1983" s="47">
        <v>444</v>
      </c>
      <c r="L1983" s="46"/>
      <c r="M1983" s="46"/>
      <c r="N1983" s="48" t="s">
        <v>4274</v>
      </c>
    </row>
    <row r="1984" spans="1:14">
      <c r="A1984" s="46" t="s">
        <v>368</v>
      </c>
      <c r="B1984" s="46"/>
      <c r="C1984" s="46" t="s">
        <v>122</v>
      </c>
      <c r="D1984" s="46" t="s">
        <v>4272</v>
      </c>
      <c r="E1984" s="46" t="s">
        <v>384</v>
      </c>
      <c r="F1984" s="46" t="s">
        <v>380</v>
      </c>
      <c r="G1984" s="46" t="s">
        <v>381</v>
      </c>
      <c r="H1984" s="46" t="s">
        <v>4273</v>
      </c>
      <c r="I1984" s="46" t="s">
        <v>4273</v>
      </c>
      <c r="J1984" s="46" t="s">
        <v>382</v>
      </c>
      <c r="K1984" s="47">
        <v>444</v>
      </c>
      <c r="L1984" s="46"/>
      <c r="M1984" s="46"/>
      <c r="N1984" s="48" t="s">
        <v>4275</v>
      </c>
    </row>
    <row r="1985" spans="1:14">
      <c r="A1985" s="46" t="s">
        <v>368</v>
      </c>
      <c r="B1985" s="46"/>
      <c r="C1985" s="46" t="s">
        <v>122</v>
      </c>
      <c r="D1985" s="46" t="s">
        <v>4276</v>
      </c>
      <c r="E1985" s="46" t="s">
        <v>384</v>
      </c>
      <c r="F1985" s="46" t="s">
        <v>380</v>
      </c>
      <c r="G1985" s="46" t="s">
        <v>381</v>
      </c>
      <c r="H1985" s="46" t="s">
        <v>4277</v>
      </c>
      <c r="I1985" s="46" t="s">
        <v>4277</v>
      </c>
      <c r="J1985" s="46" t="s">
        <v>382</v>
      </c>
      <c r="K1985" s="47">
        <v>444</v>
      </c>
      <c r="L1985" s="46"/>
      <c r="M1985" s="46"/>
      <c r="N1985" s="48" t="s">
        <v>4278</v>
      </c>
    </row>
    <row r="1986" spans="1:14">
      <c r="A1986" s="46" t="s">
        <v>368</v>
      </c>
      <c r="B1986" s="46"/>
      <c r="C1986" s="46" t="s">
        <v>122</v>
      </c>
      <c r="D1986" s="46" t="s">
        <v>4276</v>
      </c>
      <c r="E1986" s="46" t="s">
        <v>384</v>
      </c>
      <c r="F1986" s="46" t="s">
        <v>380</v>
      </c>
      <c r="G1986" s="46" t="s">
        <v>381</v>
      </c>
      <c r="H1986" s="46" t="s">
        <v>4277</v>
      </c>
      <c r="I1986" s="46" t="s">
        <v>4277</v>
      </c>
      <c r="J1986" s="46" t="s">
        <v>382</v>
      </c>
      <c r="K1986" s="47">
        <v>444</v>
      </c>
      <c r="L1986" s="46"/>
      <c r="M1986" s="46"/>
      <c r="N1986" s="48" t="s">
        <v>4279</v>
      </c>
    </row>
    <row r="1987" spans="1:14">
      <c r="A1987" s="46" t="s">
        <v>368</v>
      </c>
      <c r="B1987" s="46"/>
      <c r="C1987" s="46" t="s">
        <v>122</v>
      </c>
      <c r="D1987" s="46" t="s">
        <v>4280</v>
      </c>
      <c r="E1987" s="46" t="s">
        <v>384</v>
      </c>
      <c r="F1987" s="46" t="s">
        <v>380</v>
      </c>
      <c r="G1987" s="46" t="s">
        <v>381</v>
      </c>
      <c r="H1987" s="46" t="s">
        <v>4281</v>
      </c>
      <c r="I1987" s="46" t="s">
        <v>4281</v>
      </c>
      <c r="J1987" s="46" t="s">
        <v>382</v>
      </c>
      <c r="K1987" s="47">
        <v>445</v>
      </c>
      <c r="L1987" s="46"/>
      <c r="M1987" s="46"/>
      <c r="N1987" s="48" t="s">
        <v>4282</v>
      </c>
    </row>
    <row r="1988" spans="1:14">
      <c r="A1988" s="46" t="s">
        <v>368</v>
      </c>
      <c r="B1988" s="46"/>
      <c r="C1988" s="46" t="s">
        <v>122</v>
      </c>
      <c r="D1988" s="46" t="s">
        <v>4280</v>
      </c>
      <c r="E1988" s="46" t="s">
        <v>384</v>
      </c>
      <c r="F1988" s="46" t="s">
        <v>380</v>
      </c>
      <c r="G1988" s="46" t="s">
        <v>381</v>
      </c>
      <c r="H1988" s="46" t="s">
        <v>4281</v>
      </c>
      <c r="I1988" s="46" t="s">
        <v>4281</v>
      </c>
      <c r="J1988" s="46" t="s">
        <v>382</v>
      </c>
      <c r="K1988" s="47">
        <v>445</v>
      </c>
      <c r="L1988" s="46"/>
      <c r="M1988" s="46"/>
      <c r="N1988" s="48" t="s">
        <v>4283</v>
      </c>
    </row>
    <row r="1989" spans="1:14">
      <c r="A1989" s="46" t="s">
        <v>368</v>
      </c>
      <c r="B1989" s="46"/>
      <c r="C1989" s="46" t="s">
        <v>122</v>
      </c>
      <c r="D1989" s="46" t="s">
        <v>4284</v>
      </c>
      <c r="E1989" s="46" t="s">
        <v>384</v>
      </c>
      <c r="F1989" s="46" t="s">
        <v>380</v>
      </c>
      <c r="G1989" s="46" t="s">
        <v>381</v>
      </c>
      <c r="H1989" s="46" t="s">
        <v>4285</v>
      </c>
      <c r="I1989" s="46" t="s">
        <v>4285</v>
      </c>
      <c r="J1989" s="46" t="s">
        <v>382</v>
      </c>
      <c r="K1989" s="47">
        <v>445</v>
      </c>
      <c r="L1989" s="46"/>
      <c r="M1989" s="46"/>
      <c r="N1989" s="48" t="s">
        <v>4286</v>
      </c>
    </row>
    <row r="1990" spans="1:14">
      <c r="A1990" s="46" t="s">
        <v>368</v>
      </c>
      <c r="B1990" s="46"/>
      <c r="C1990" s="46" t="s">
        <v>122</v>
      </c>
      <c r="D1990" s="46" t="s">
        <v>4284</v>
      </c>
      <c r="E1990" s="46" t="s">
        <v>384</v>
      </c>
      <c r="F1990" s="46" t="s">
        <v>380</v>
      </c>
      <c r="G1990" s="46" t="s">
        <v>381</v>
      </c>
      <c r="H1990" s="46" t="s">
        <v>4285</v>
      </c>
      <c r="I1990" s="46" t="s">
        <v>4285</v>
      </c>
      <c r="J1990" s="46" t="s">
        <v>382</v>
      </c>
      <c r="K1990" s="47">
        <v>445</v>
      </c>
      <c r="L1990" s="46"/>
      <c r="M1990" s="46"/>
      <c r="N1990" s="48" t="s">
        <v>4287</v>
      </c>
    </row>
    <row r="1991" spans="1:14">
      <c r="A1991" s="46" t="s">
        <v>368</v>
      </c>
      <c r="B1991" s="46"/>
      <c r="C1991" s="46" t="s">
        <v>122</v>
      </c>
      <c r="D1991" s="46" t="s">
        <v>4288</v>
      </c>
      <c r="E1991" s="46" t="s">
        <v>384</v>
      </c>
      <c r="F1991" s="46" t="s">
        <v>380</v>
      </c>
      <c r="G1991" s="46" t="s">
        <v>381</v>
      </c>
      <c r="H1991" s="46" t="s">
        <v>4289</v>
      </c>
      <c r="I1991" s="46" t="s">
        <v>4289</v>
      </c>
      <c r="J1991" s="46" t="s">
        <v>382</v>
      </c>
      <c r="K1991" s="47">
        <v>445</v>
      </c>
      <c r="L1991" s="46"/>
      <c r="M1991" s="46"/>
      <c r="N1991" s="48" t="s">
        <v>4290</v>
      </c>
    </row>
    <row r="1992" spans="1:14">
      <c r="A1992" s="46" t="s">
        <v>368</v>
      </c>
      <c r="B1992" s="46"/>
      <c r="C1992" s="46" t="s">
        <v>122</v>
      </c>
      <c r="D1992" s="46" t="s">
        <v>4288</v>
      </c>
      <c r="E1992" s="46" t="s">
        <v>384</v>
      </c>
      <c r="F1992" s="46" t="s">
        <v>380</v>
      </c>
      <c r="G1992" s="46" t="s">
        <v>381</v>
      </c>
      <c r="H1992" s="46" t="s">
        <v>4289</v>
      </c>
      <c r="I1992" s="46" t="s">
        <v>4289</v>
      </c>
      <c r="J1992" s="46" t="s">
        <v>382</v>
      </c>
      <c r="K1992" s="47">
        <v>445</v>
      </c>
      <c r="L1992" s="46"/>
      <c r="M1992" s="46"/>
      <c r="N1992" s="48" t="s">
        <v>4291</v>
      </c>
    </row>
    <row r="1993" spans="1:14">
      <c r="A1993" s="46" t="s">
        <v>368</v>
      </c>
      <c r="B1993" s="46"/>
      <c r="C1993" s="46" t="s">
        <v>122</v>
      </c>
      <c r="D1993" s="46" t="s">
        <v>4292</v>
      </c>
      <c r="E1993" s="46" t="s">
        <v>384</v>
      </c>
      <c r="F1993" s="46" t="s">
        <v>380</v>
      </c>
      <c r="G1993" s="46" t="s">
        <v>381</v>
      </c>
      <c r="H1993" s="46" t="s">
        <v>4293</v>
      </c>
      <c r="I1993" s="46" t="s">
        <v>4293</v>
      </c>
      <c r="J1993" s="46" t="s">
        <v>382</v>
      </c>
      <c r="K1993" s="47">
        <v>444</v>
      </c>
      <c r="L1993" s="46"/>
      <c r="M1993" s="46"/>
      <c r="N1993" s="48" t="s">
        <v>4294</v>
      </c>
    </row>
    <row r="1994" spans="1:14">
      <c r="A1994" s="46" t="s">
        <v>368</v>
      </c>
      <c r="B1994" s="46"/>
      <c r="C1994" s="46" t="s">
        <v>122</v>
      </c>
      <c r="D1994" s="46" t="s">
        <v>4292</v>
      </c>
      <c r="E1994" s="46" t="s">
        <v>384</v>
      </c>
      <c r="F1994" s="46" t="s">
        <v>380</v>
      </c>
      <c r="G1994" s="46" t="s">
        <v>381</v>
      </c>
      <c r="H1994" s="46" t="s">
        <v>4293</v>
      </c>
      <c r="I1994" s="46" t="s">
        <v>4293</v>
      </c>
      <c r="J1994" s="46" t="s">
        <v>382</v>
      </c>
      <c r="K1994" s="47">
        <v>444</v>
      </c>
      <c r="L1994" s="46"/>
      <c r="M1994" s="46"/>
      <c r="N1994" s="48" t="s">
        <v>4295</v>
      </c>
    </row>
    <row r="1995" spans="1:14">
      <c r="A1995" s="46" t="s">
        <v>368</v>
      </c>
      <c r="B1995" s="46"/>
      <c r="C1995" s="46" t="s">
        <v>122</v>
      </c>
      <c r="D1995" s="46" t="s">
        <v>4296</v>
      </c>
      <c r="E1995" s="46" t="s">
        <v>384</v>
      </c>
      <c r="F1995" s="46" t="s">
        <v>380</v>
      </c>
      <c r="G1995" s="46" t="s">
        <v>381</v>
      </c>
      <c r="H1995" s="46" t="s">
        <v>4297</v>
      </c>
      <c r="I1995" s="46" t="s">
        <v>4297</v>
      </c>
      <c r="J1995" s="46" t="s">
        <v>382</v>
      </c>
      <c r="K1995" s="47">
        <v>444</v>
      </c>
      <c r="L1995" s="46"/>
      <c r="M1995" s="46"/>
      <c r="N1995" s="48" t="s">
        <v>4298</v>
      </c>
    </row>
    <row r="1996" spans="1:14">
      <c r="A1996" s="46" t="s">
        <v>368</v>
      </c>
      <c r="B1996" s="46"/>
      <c r="C1996" s="46" t="s">
        <v>122</v>
      </c>
      <c r="D1996" s="46" t="s">
        <v>4296</v>
      </c>
      <c r="E1996" s="46" t="s">
        <v>384</v>
      </c>
      <c r="F1996" s="46" t="s">
        <v>380</v>
      </c>
      <c r="G1996" s="46" t="s">
        <v>381</v>
      </c>
      <c r="H1996" s="46" t="s">
        <v>4297</v>
      </c>
      <c r="I1996" s="46" t="s">
        <v>4297</v>
      </c>
      <c r="J1996" s="46" t="s">
        <v>382</v>
      </c>
      <c r="K1996" s="47">
        <v>444</v>
      </c>
      <c r="L1996" s="46"/>
      <c r="M1996" s="46"/>
      <c r="N1996" s="48" t="s">
        <v>4299</v>
      </c>
    </row>
    <row r="1997" spans="1:14">
      <c r="A1997" s="46" t="s">
        <v>368</v>
      </c>
      <c r="B1997" s="46"/>
      <c r="C1997" s="46" t="s">
        <v>122</v>
      </c>
      <c r="D1997" s="46" t="s">
        <v>4300</v>
      </c>
      <c r="E1997" s="46" t="s">
        <v>384</v>
      </c>
      <c r="F1997" s="46" t="s">
        <v>380</v>
      </c>
      <c r="G1997" s="46" t="s">
        <v>381</v>
      </c>
      <c r="H1997" s="46" t="s">
        <v>4301</v>
      </c>
      <c r="I1997" s="46" t="s">
        <v>4301</v>
      </c>
      <c r="J1997" s="46" t="s">
        <v>382</v>
      </c>
      <c r="K1997" s="47">
        <v>445</v>
      </c>
      <c r="L1997" s="46"/>
      <c r="M1997" s="46"/>
      <c r="N1997" s="48" t="s">
        <v>4302</v>
      </c>
    </row>
    <row r="1998" spans="1:14">
      <c r="A1998" s="46" t="s">
        <v>368</v>
      </c>
      <c r="B1998" s="46"/>
      <c r="C1998" s="46" t="s">
        <v>122</v>
      </c>
      <c r="D1998" s="46" t="s">
        <v>4300</v>
      </c>
      <c r="E1998" s="46" t="s">
        <v>384</v>
      </c>
      <c r="F1998" s="46" t="s">
        <v>380</v>
      </c>
      <c r="G1998" s="46" t="s">
        <v>381</v>
      </c>
      <c r="H1998" s="46" t="s">
        <v>4301</v>
      </c>
      <c r="I1998" s="46" t="s">
        <v>4301</v>
      </c>
      <c r="J1998" s="46" t="s">
        <v>382</v>
      </c>
      <c r="K1998" s="47">
        <v>445</v>
      </c>
      <c r="L1998" s="46"/>
      <c r="M1998" s="46"/>
      <c r="N1998" s="48" t="s">
        <v>4303</v>
      </c>
    </row>
    <row r="1999" spans="1:14">
      <c r="A1999" s="46" t="s">
        <v>368</v>
      </c>
      <c r="B1999" s="46"/>
      <c r="C1999" s="46" t="s">
        <v>122</v>
      </c>
      <c r="D1999" s="46" t="s">
        <v>4304</v>
      </c>
      <c r="E1999" s="46" t="s">
        <v>384</v>
      </c>
      <c r="F1999" s="46" t="s">
        <v>380</v>
      </c>
      <c r="G1999" s="46" t="s">
        <v>381</v>
      </c>
      <c r="H1999" s="46" t="s">
        <v>4305</v>
      </c>
      <c r="I1999" s="46" t="s">
        <v>4305</v>
      </c>
      <c r="J1999" s="46" t="s">
        <v>382</v>
      </c>
      <c r="K1999" s="47">
        <v>444</v>
      </c>
      <c r="L1999" s="46"/>
      <c r="M1999" s="46"/>
      <c r="N1999" s="48" t="s">
        <v>4306</v>
      </c>
    </row>
    <row r="2000" spans="1:14">
      <c r="A2000" s="46" t="s">
        <v>368</v>
      </c>
      <c r="B2000" s="46"/>
      <c r="C2000" s="46" t="s">
        <v>122</v>
      </c>
      <c r="D2000" s="46" t="s">
        <v>4304</v>
      </c>
      <c r="E2000" s="46" t="s">
        <v>384</v>
      </c>
      <c r="F2000" s="46" t="s">
        <v>380</v>
      </c>
      <c r="G2000" s="46" t="s">
        <v>381</v>
      </c>
      <c r="H2000" s="46" t="s">
        <v>4305</v>
      </c>
      <c r="I2000" s="46" t="s">
        <v>4305</v>
      </c>
      <c r="J2000" s="46" t="s">
        <v>382</v>
      </c>
      <c r="K2000" s="47">
        <v>444</v>
      </c>
      <c r="L2000" s="46"/>
      <c r="M2000" s="46"/>
      <c r="N2000" s="48" t="s">
        <v>4307</v>
      </c>
    </row>
    <row r="2001" spans="1:14">
      <c r="A2001" s="46" t="s">
        <v>368</v>
      </c>
      <c r="B2001" s="46"/>
      <c r="C2001" s="46" t="s">
        <v>122</v>
      </c>
      <c r="D2001" s="46" t="s">
        <v>4308</v>
      </c>
      <c r="E2001" s="46" t="s">
        <v>384</v>
      </c>
      <c r="F2001" s="46" t="s">
        <v>380</v>
      </c>
      <c r="G2001" s="46" t="s">
        <v>381</v>
      </c>
      <c r="H2001" s="46" t="s">
        <v>4309</v>
      </c>
      <c r="I2001" s="46" t="s">
        <v>4309</v>
      </c>
      <c r="J2001" s="46" t="s">
        <v>382</v>
      </c>
      <c r="K2001" s="47">
        <v>444</v>
      </c>
      <c r="L2001" s="46"/>
      <c r="M2001" s="46"/>
      <c r="N2001" s="48" t="s">
        <v>4310</v>
      </c>
    </row>
    <row r="2002" spans="1:14">
      <c r="A2002" s="46" t="s">
        <v>368</v>
      </c>
      <c r="B2002" s="46"/>
      <c r="C2002" s="46" t="s">
        <v>122</v>
      </c>
      <c r="D2002" s="46" t="s">
        <v>4308</v>
      </c>
      <c r="E2002" s="46" t="s">
        <v>384</v>
      </c>
      <c r="F2002" s="46" t="s">
        <v>380</v>
      </c>
      <c r="G2002" s="46" t="s">
        <v>381</v>
      </c>
      <c r="H2002" s="46" t="s">
        <v>4309</v>
      </c>
      <c r="I2002" s="46" t="s">
        <v>4309</v>
      </c>
      <c r="J2002" s="46" t="s">
        <v>382</v>
      </c>
      <c r="K2002" s="47">
        <v>444</v>
      </c>
      <c r="L2002" s="46"/>
      <c r="M2002" s="46"/>
      <c r="N2002" s="48" t="s">
        <v>4311</v>
      </c>
    </row>
    <row r="2003" spans="1:14">
      <c r="A2003" s="46" t="s">
        <v>368</v>
      </c>
      <c r="B2003" s="46"/>
      <c r="C2003" s="46" t="s">
        <v>122</v>
      </c>
      <c r="D2003" s="46" t="s">
        <v>4312</v>
      </c>
      <c r="E2003" s="46" t="s">
        <v>384</v>
      </c>
      <c r="F2003" s="46" t="s">
        <v>380</v>
      </c>
      <c r="G2003" s="46" t="s">
        <v>381</v>
      </c>
      <c r="H2003" s="46" t="s">
        <v>4313</v>
      </c>
      <c r="I2003" s="46" t="s">
        <v>4313</v>
      </c>
      <c r="J2003" s="46" t="s">
        <v>382</v>
      </c>
      <c r="K2003" s="47">
        <v>444</v>
      </c>
      <c r="L2003" s="46"/>
      <c r="M2003" s="46"/>
      <c r="N2003" s="48" t="s">
        <v>4314</v>
      </c>
    </row>
    <row r="2004" spans="1:14">
      <c r="A2004" s="46" t="s">
        <v>368</v>
      </c>
      <c r="B2004" s="46"/>
      <c r="C2004" s="46" t="s">
        <v>122</v>
      </c>
      <c r="D2004" s="46" t="s">
        <v>4312</v>
      </c>
      <c r="E2004" s="46" t="s">
        <v>384</v>
      </c>
      <c r="F2004" s="46" t="s">
        <v>380</v>
      </c>
      <c r="G2004" s="46" t="s">
        <v>381</v>
      </c>
      <c r="H2004" s="46" t="s">
        <v>4313</v>
      </c>
      <c r="I2004" s="46" t="s">
        <v>4313</v>
      </c>
      <c r="J2004" s="46" t="s">
        <v>382</v>
      </c>
      <c r="K2004" s="47">
        <v>444</v>
      </c>
      <c r="L2004" s="46"/>
      <c r="M2004" s="46"/>
      <c r="N2004" s="48" t="s">
        <v>4315</v>
      </c>
    </row>
    <row r="2005" spans="1:14">
      <c r="A2005" s="46" t="s">
        <v>368</v>
      </c>
      <c r="B2005" s="46"/>
      <c r="C2005" s="46" t="s">
        <v>122</v>
      </c>
      <c r="D2005" s="46" t="s">
        <v>4316</v>
      </c>
      <c r="E2005" s="46" t="s">
        <v>384</v>
      </c>
      <c r="F2005" s="46" t="s">
        <v>380</v>
      </c>
      <c r="G2005" s="46" t="s">
        <v>381</v>
      </c>
      <c r="H2005" s="46" t="s">
        <v>4317</v>
      </c>
      <c r="I2005" s="46" t="s">
        <v>4317</v>
      </c>
      <c r="J2005" s="46" t="s">
        <v>382</v>
      </c>
      <c r="K2005" s="47">
        <v>444</v>
      </c>
      <c r="L2005" s="46"/>
      <c r="M2005" s="46"/>
      <c r="N2005" s="48" t="s">
        <v>4318</v>
      </c>
    </row>
    <row r="2006" spans="1:14">
      <c r="A2006" s="46" t="s">
        <v>368</v>
      </c>
      <c r="B2006" s="46"/>
      <c r="C2006" s="46" t="s">
        <v>122</v>
      </c>
      <c r="D2006" s="46" t="s">
        <v>4316</v>
      </c>
      <c r="E2006" s="46" t="s">
        <v>384</v>
      </c>
      <c r="F2006" s="46" t="s">
        <v>380</v>
      </c>
      <c r="G2006" s="46" t="s">
        <v>381</v>
      </c>
      <c r="H2006" s="46" t="s">
        <v>4317</v>
      </c>
      <c r="I2006" s="46" t="s">
        <v>4317</v>
      </c>
      <c r="J2006" s="46" t="s">
        <v>382</v>
      </c>
      <c r="K2006" s="47">
        <v>444</v>
      </c>
      <c r="L2006" s="46"/>
      <c r="M2006" s="46"/>
      <c r="N2006" s="48" t="s">
        <v>4319</v>
      </c>
    </row>
    <row r="2007" spans="1:14">
      <c r="A2007" s="46" t="s">
        <v>368</v>
      </c>
      <c r="B2007" s="46"/>
      <c r="C2007" s="46" t="s">
        <v>122</v>
      </c>
      <c r="D2007" s="46" t="s">
        <v>4320</v>
      </c>
      <c r="E2007" s="46" t="s">
        <v>384</v>
      </c>
      <c r="F2007" s="46" t="s">
        <v>380</v>
      </c>
      <c r="G2007" s="46" t="s">
        <v>381</v>
      </c>
      <c r="H2007" s="46" t="s">
        <v>4321</v>
      </c>
      <c r="I2007" s="46" t="s">
        <v>4321</v>
      </c>
      <c r="J2007" s="46" t="s">
        <v>382</v>
      </c>
      <c r="K2007" s="47">
        <v>444</v>
      </c>
      <c r="L2007" s="46"/>
      <c r="M2007" s="46"/>
      <c r="N2007" s="48" t="s">
        <v>4322</v>
      </c>
    </row>
    <row r="2008" spans="1:14">
      <c r="A2008" s="46" t="s">
        <v>368</v>
      </c>
      <c r="B2008" s="46"/>
      <c r="C2008" s="46" t="s">
        <v>122</v>
      </c>
      <c r="D2008" s="46" t="s">
        <v>4320</v>
      </c>
      <c r="E2008" s="46" t="s">
        <v>384</v>
      </c>
      <c r="F2008" s="46" t="s">
        <v>380</v>
      </c>
      <c r="G2008" s="46" t="s">
        <v>381</v>
      </c>
      <c r="H2008" s="46" t="s">
        <v>4321</v>
      </c>
      <c r="I2008" s="46" t="s">
        <v>4321</v>
      </c>
      <c r="J2008" s="46" t="s">
        <v>382</v>
      </c>
      <c r="K2008" s="47">
        <v>444</v>
      </c>
      <c r="L2008" s="46"/>
      <c r="M2008" s="46"/>
      <c r="N2008" s="48" t="s">
        <v>4323</v>
      </c>
    </row>
    <row r="2009" spans="1:14">
      <c r="A2009" s="46" t="s">
        <v>368</v>
      </c>
      <c r="B2009" s="46"/>
      <c r="C2009" s="46" t="s">
        <v>122</v>
      </c>
      <c r="D2009" s="46" t="s">
        <v>4324</v>
      </c>
      <c r="E2009" s="46" t="s">
        <v>384</v>
      </c>
      <c r="F2009" s="46" t="s">
        <v>380</v>
      </c>
      <c r="G2009" s="46" t="s">
        <v>381</v>
      </c>
      <c r="H2009" s="46" t="s">
        <v>4325</v>
      </c>
      <c r="I2009" s="46" t="s">
        <v>4325</v>
      </c>
      <c r="J2009" s="46" t="s">
        <v>382</v>
      </c>
      <c r="K2009" s="47">
        <v>444</v>
      </c>
      <c r="L2009" s="46"/>
      <c r="M2009" s="46"/>
      <c r="N2009" s="48" t="s">
        <v>4326</v>
      </c>
    </row>
    <row r="2010" spans="1:14">
      <c r="A2010" s="46" t="s">
        <v>368</v>
      </c>
      <c r="B2010" s="46"/>
      <c r="C2010" s="46" t="s">
        <v>122</v>
      </c>
      <c r="D2010" s="46" t="s">
        <v>4324</v>
      </c>
      <c r="E2010" s="46" t="s">
        <v>384</v>
      </c>
      <c r="F2010" s="46" t="s">
        <v>380</v>
      </c>
      <c r="G2010" s="46" t="s">
        <v>381</v>
      </c>
      <c r="H2010" s="46" t="s">
        <v>4325</v>
      </c>
      <c r="I2010" s="46" t="s">
        <v>4325</v>
      </c>
      <c r="J2010" s="46" t="s">
        <v>382</v>
      </c>
      <c r="K2010" s="47">
        <v>444</v>
      </c>
      <c r="L2010" s="46"/>
      <c r="M2010" s="46"/>
      <c r="N2010" s="48" t="s">
        <v>4327</v>
      </c>
    </row>
    <row r="2011" spans="1:14">
      <c r="A2011" s="46" t="s">
        <v>368</v>
      </c>
      <c r="B2011" s="46"/>
      <c r="C2011" s="46" t="s">
        <v>122</v>
      </c>
      <c r="D2011" s="46" t="s">
        <v>4328</v>
      </c>
      <c r="E2011" s="46" t="s">
        <v>384</v>
      </c>
      <c r="F2011" s="46" t="s">
        <v>380</v>
      </c>
      <c r="G2011" s="46" t="s">
        <v>381</v>
      </c>
      <c r="H2011" s="46" t="s">
        <v>4329</v>
      </c>
      <c r="I2011" s="46" t="s">
        <v>4329</v>
      </c>
      <c r="J2011" s="46" t="s">
        <v>382</v>
      </c>
      <c r="K2011" s="47">
        <v>445</v>
      </c>
      <c r="L2011" s="46"/>
      <c r="M2011" s="46"/>
      <c r="N2011" s="48" t="s">
        <v>4330</v>
      </c>
    </row>
    <row r="2012" spans="1:14">
      <c r="A2012" s="46" t="s">
        <v>368</v>
      </c>
      <c r="B2012" s="46"/>
      <c r="C2012" s="46" t="s">
        <v>122</v>
      </c>
      <c r="D2012" s="46" t="s">
        <v>4328</v>
      </c>
      <c r="E2012" s="46" t="s">
        <v>384</v>
      </c>
      <c r="F2012" s="46" t="s">
        <v>380</v>
      </c>
      <c r="G2012" s="46" t="s">
        <v>381</v>
      </c>
      <c r="H2012" s="46" t="s">
        <v>4329</v>
      </c>
      <c r="I2012" s="46" t="s">
        <v>4329</v>
      </c>
      <c r="J2012" s="46" t="s">
        <v>382</v>
      </c>
      <c r="K2012" s="47">
        <v>445</v>
      </c>
      <c r="L2012" s="46"/>
      <c r="M2012" s="46"/>
      <c r="N2012" s="48" t="s">
        <v>4331</v>
      </c>
    </row>
    <row r="2013" spans="1:14">
      <c r="A2013" s="46" t="s">
        <v>368</v>
      </c>
      <c r="B2013" s="46"/>
      <c r="C2013" s="46" t="s">
        <v>122</v>
      </c>
      <c r="D2013" s="46" t="s">
        <v>4332</v>
      </c>
      <c r="E2013" s="46" t="s">
        <v>384</v>
      </c>
      <c r="F2013" s="46" t="s">
        <v>380</v>
      </c>
      <c r="G2013" s="46" t="s">
        <v>381</v>
      </c>
      <c r="H2013" s="46" t="s">
        <v>4333</v>
      </c>
      <c r="I2013" s="46" t="s">
        <v>4333</v>
      </c>
      <c r="J2013" s="46" t="s">
        <v>382</v>
      </c>
      <c r="K2013" s="47">
        <v>445</v>
      </c>
      <c r="L2013" s="46"/>
      <c r="M2013" s="46"/>
      <c r="N2013" s="48" t="s">
        <v>4334</v>
      </c>
    </row>
    <row r="2014" spans="1:14">
      <c r="A2014" s="46" t="s">
        <v>368</v>
      </c>
      <c r="B2014" s="46"/>
      <c r="C2014" s="46" t="s">
        <v>122</v>
      </c>
      <c r="D2014" s="46" t="s">
        <v>4332</v>
      </c>
      <c r="E2014" s="46" t="s">
        <v>384</v>
      </c>
      <c r="F2014" s="46" t="s">
        <v>380</v>
      </c>
      <c r="G2014" s="46" t="s">
        <v>381</v>
      </c>
      <c r="H2014" s="46" t="s">
        <v>4333</v>
      </c>
      <c r="I2014" s="46" t="s">
        <v>4333</v>
      </c>
      <c r="J2014" s="46" t="s">
        <v>382</v>
      </c>
      <c r="K2014" s="47">
        <v>445</v>
      </c>
      <c r="L2014" s="46"/>
      <c r="M2014" s="46"/>
      <c r="N2014" s="48" t="s">
        <v>4335</v>
      </c>
    </row>
    <row r="2015" spans="1:14">
      <c r="A2015" s="46" t="s">
        <v>368</v>
      </c>
      <c r="B2015" s="46"/>
      <c r="C2015" s="46" t="s">
        <v>122</v>
      </c>
      <c r="D2015" s="46" t="s">
        <v>4336</v>
      </c>
      <c r="E2015" s="46" t="s">
        <v>384</v>
      </c>
      <c r="F2015" s="46" t="s">
        <v>380</v>
      </c>
      <c r="G2015" s="46" t="s">
        <v>381</v>
      </c>
      <c r="H2015" s="46" t="s">
        <v>4337</v>
      </c>
      <c r="I2015" s="46" t="s">
        <v>4337</v>
      </c>
      <c r="J2015" s="46" t="s">
        <v>382</v>
      </c>
      <c r="K2015" s="47">
        <v>445</v>
      </c>
      <c r="L2015" s="46"/>
      <c r="M2015" s="46"/>
      <c r="N2015" s="48" t="s">
        <v>4338</v>
      </c>
    </row>
    <row r="2016" spans="1:14">
      <c r="A2016" s="46" t="s">
        <v>368</v>
      </c>
      <c r="B2016" s="46"/>
      <c r="C2016" s="46" t="s">
        <v>122</v>
      </c>
      <c r="D2016" s="46" t="s">
        <v>4336</v>
      </c>
      <c r="E2016" s="46" t="s">
        <v>384</v>
      </c>
      <c r="F2016" s="46" t="s">
        <v>380</v>
      </c>
      <c r="G2016" s="46" t="s">
        <v>381</v>
      </c>
      <c r="H2016" s="46" t="s">
        <v>4337</v>
      </c>
      <c r="I2016" s="46" t="s">
        <v>4337</v>
      </c>
      <c r="J2016" s="46" t="s">
        <v>382</v>
      </c>
      <c r="K2016" s="47">
        <v>445</v>
      </c>
      <c r="L2016" s="46"/>
      <c r="M2016" s="46"/>
      <c r="N2016" s="48" t="s">
        <v>4339</v>
      </c>
    </row>
    <row r="2017" spans="1:14">
      <c r="A2017" s="46" t="s">
        <v>368</v>
      </c>
      <c r="B2017" s="46"/>
      <c r="C2017" s="46" t="s">
        <v>122</v>
      </c>
      <c r="D2017" s="46" t="s">
        <v>4340</v>
      </c>
      <c r="E2017" s="46" t="s">
        <v>384</v>
      </c>
      <c r="F2017" s="46" t="s">
        <v>380</v>
      </c>
      <c r="G2017" s="46" t="s">
        <v>381</v>
      </c>
      <c r="H2017" s="46" t="s">
        <v>4341</v>
      </c>
      <c r="I2017" s="46" t="s">
        <v>4341</v>
      </c>
      <c r="J2017" s="46" t="s">
        <v>382</v>
      </c>
      <c r="K2017" s="47">
        <v>445</v>
      </c>
      <c r="L2017" s="46"/>
      <c r="M2017" s="46"/>
      <c r="N2017" s="48" t="s">
        <v>4342</v>
      </c>
    </row>
    <row r="2018" spans="1:14">
      <c r="A2018" s="46" t="s">
        <v>368</v>
      </c>
      <c r="B2018" s="46"/>
      <c r="C2018" s="46" t="s">
        <v>122</v>
      </c>
      <c r="D2018" s="46" t="s">
        <v>4340</v>
      </c>
      <c r="E2018" s="46" t="s">
        <v>384</v>
      </c>
      <c r="F2018" s="46" t="s">
        <v>380</v>
      </c>
      <c r="G2018" s="46" t="s">
        <v>381</v>
      </c>
      <c r="H2018" s="46" t="s">
        <v>4341</v>
      </c>
      <c r="I2018" s="46" t="s">
        <v>4341</v>
      </c>
      <c r="J2018" s="46" t="s">
        <v>382</v>
      </c>
      <c r="K2018" s="47">
        <v>445</v>
      </c>
      <c r="L2018" s="46"/>
      <c r="M2018" s="46"/>
      <c r="N2018" s="48" t="s">
        <v>4343</v>
      </c>
    </row>
    <row r="2019" spans="1:14">
      <c r="A2019" s="46" t="s">
        <v>368</v>
      </c>
      <c r="B2019" s="46"/>
      <c r="C2019" s="46" t="s">
        <v>122</v>
      </c>
      <c r="D2019" s="46" t="s">
        <v>4344</v>
      </c>
      <c r="E2019" s="46" t="s">
        <v>384</v>
      </c>
      <c r="F2019" s="46" t="s">
        <v>380</v>
      </c>
      <c r="G2019" s="46" t="s">
        <v>381</v>
      </c>
      <c r="H2019" s="46" t="s">
        <v>4345</v>
      </c>
      <c r="I2019" s="46" t="s">
        <v>4345</v>
      </c>
      <c r="J2019" s="46" t="s">
        <v>382</v>
      </c>
      <c r="K2019" s="47">
        <v>445</v>
      </c>
      <c r="L2019" s="46"/>
      <c r="M2019" s="46"/>
      <c r="N2019" s="48" t="s">
        <v>4346</v>
      </c>
    </row>
    <row r="2020" spans="1:14">
      <c r="A2020" s="46" t="s">
        <v>368</v>
      </c>
      <c r="B2020" s="46"/>
      <c r="C2020" s="46" t="s">
        <v>122</v>
      </c>
      <c r="D2020" s="46" t="s">
        <v>4344</v>
      </c>
      <c r="E2020" s="46" t="s">
        <v>384</v>
      </c>
      <c r="F2020" s="46" t="s">
        <v>380</v>
      </c>
      <c r="G2020" s="46" t="s">
        <v>381</v>
      </c>
      <c r="H2020" s="46" t="s">
        <v>4345</v>
      </c>
      <c r="I2020" s="46" t="s">
        <v>4345</v>
      </c>
      <c r="J2020" s="46" t="s">
        <v>382</v>
      </c>
      <c r="K2020" s="47">
        <v>445</v>
      </c>
      <c r="L2020" s="46"/>
      <c r="M2020" s="46"/>
      <c r="N2020" s="48" t="s">
        <v>4347</v>
      </c>
    </row>
    <row r="2021" spans="1:14">
      <c r="A2021" s="46" t="s">
        <v>368</v>
      </c>
      <c r="B2021" s="46"/>
      <c r="C2021" s="46" t="s">
        <v>122</v>
      </c>
      <c r="D2021" s="46" t="s">
        <v>4348</v>
      </c>
      <c r="E2021" s="46" t="s">
        <v>384</v>
      </c>
      <c r="F2021" s="46" t="s">
        <v>380</v>
      </c>
      <c r="G2021" s="46" t="s">
        <v>381</v>
      </c>
      <c r="H2021" s="46" t="s">
        <v>4349</v>
      </c>
      <c r="I2021" s="46" t="s">
        <v>4349</v>
      </c>
      <c r="J2021" s="46" t="s">
        <v>382</v>
      </c>
      <c r="K2021" s="47">
        <v>445</v>
      </c>
      <c r="L2021" s="46"/>
      <c r="M2021" s="46"/>
      <c r="N2021" s="48" t="s">
        <v>4350</v>
      </c>
    </row>
    <row r="2022" spans="1:14">
      <c r="A2022" s="46" t="s">
        <v>368</v>
      </c>
      <c r="B2022" s="46"/>
      <c r="C2022" s="46" t="s">
        <v>122</v>
      </c>
      <c r="D2022" s="46" t="s">
        <v>4348</v>
      </c>
      <c r="E2022" s="46" t="s">
        <v>384</v>
      </c>
      <c r="F2022" s="46" t="s">
        <v>380</v>
      </c>
      <c r="G2022" s="46" t="s">
        <v>381</v>
      </c>
      <c r="H2022" s="46" t="s">
        <v>4349</v>
      </c>
      <c r="I2022" s="46" t="s">
        <v>4349</v>
      </c>
      <c r="J2022" s="46" t="s">
        <v>382</v>
      </c>
      <c r="K2022" s="47">
        <v>445</v>
      </c>
      <c r="L2022" s="46"/>
      <c r="M2022" s="46"/>
      <c r="N2022" s="48" t="s">
        <v>4351</v>
      </c>
    </row>
    <row r="2023" spans="1:14">
      <c r="A2023" s="46" t="s">
        <v>368</v>
      </c>
      <c r="B2023" s="46"/>
      <c r="C2023" s="46" t="s">
        <v>122</v>
      </c>
      <c r="D2023" s="46" t="s">
        <v>4352</v>
      </c>
      <c r="E2023" s="46" t="s">
        <v>384</v>
      </c>
      <c r="F2023" s="46" t="s">
        <v>380</v>
      </c>
      <c r="G2023" s="46" t="s">
        <v>381</v>
      </c>
      <c r="H2023" s="46" t="s">
        <v>4353</v>
      </c>
      <c r="I2023" s="46" t="s">
        <v>4353</v>
      </c>
      <c r="J2023" s="46" t="s">
        <v>382</v>
      </c>
      <c r="K2023" s="47">
        <v>423</v>
      </c>
      <c r="L2023" s="46"/>
      <c r="M2023" s="46"/>
      <c r="N2023" s="48" t="s">
        <v>4354</v>
      </c>
    </row>
    <row r="2024" spans="1:14">
      <c r="A2024" s="46" t="s">
        <v>368</v>
      </c>
      <c r="B2024" s="46"/>
      <c r="C2024" s="46" t="s">
        <v>122</v>
      </c>
      <c r="D2024" s="46" t="s">
        <v>4352</v>
      </c>
      <c r="E2024" s="46" t="s">
        <v>384</v>
      </c>
      <c r="F2024" s="46" t="s">
        <v>380</v>
      </c>
      <c r="G2024" s="46" t="s">
        <v>381</v>
      </c>
      <c r="H2024" s="46" t="s">
        <v>4353</v>
      </c>
      <c r="I2024" s="46" t="s">
        <v>4353</v>
      </c>
      <c r="J2024" s="46" t="s">
        <v>382</v>
      </c>
      <c r="K2024" s="47">
        <v>423</v>
      </c>
      <c r="L2024" s="46"/>
      <c r="M2024" s="46"/>
      <c r="N2024" s="48" t="s">
        <v>4355</v>
      </c>
    </row>
    <row r="2025" spans="1:14">
      <c r="A2025" s="46" t="s">
        <v>368</v>
      </c>
      <c r="B2025" s="46"/>
      <c r="C2025" s="46" t="s">
        <v>122</v>
      </c>
      <c r="D2025" s="46" t="s">
        <v>4356</v>
      </c>
      <c r="E2025" s="46" t="s">
        <v>384</v>
      </c>
      <c r="F2025" s="46" t="s">
        <v>380</v>
      </c>
      <c r="G2025" s="46" t="s">
        <v>381</v>
      </c>
      <c r="H2025" s="46" t="s">
        <v>4357</v>
      </c>
      <c r="I2025" s="46" t="s">
        <v>4357</v>
      </c>
      <c r="J2025" s="46" t="s">
        <v>382</v>
      </c>
      <c r="K2025" s="47">
        <v>424</v>
      </c>
      <c r="L2025" s="46"/>
      <c r="M2025" s="46"/>
      <c r="N2025" s="48" t="s">
        <v>4358</v>
      </c>
    </row>
    <row r="2026" spans="1:14">
      <c r="A2026" s="46" t="s">
        <v>368</v>
      </c>
      <c r="B2026" s="46"/>
      <c r="C2026" s="46" t="s">
        <v>122</v>
      </c>
      <c r="D2026" s="46" t="s">
        <v>4356</v>
      </c>
      <c r="E2026" s="46" t="s">
        <v>384</v>
      </c>
      <c r="F2026" s="46" t="s">
        <v>380</v>
      </c>
      <c r="G2026" s="46" t="s">
        <v>381</v>
      </c>
      <c r="H2026" s="46" t="s">
        <v>4357</v>
      </c>
      <c r="I2026" s="46" t="s">
        <v>4357</v>
      </c>
      <c r="J2026" s="46" t="s">
        <v>382</v>
      </c>
      <c r="K2026" s="47">
        <v>424</v>
      </c>
      <c r="L2026" s="46"/>
      <c r="M2026" s="46"/>
      <c r="N2026" s="48" t="s">
        <v>4359</v>
      </c>
    </row>
    <row r="2027" spans="1:14">
      <c r="A2027" s="46" t="s">
        <v>368</v>
      </c>
      <c r="B2027" s="46"/>
      <c r="C2027" s="46" t="s">
        <v>122</v>
      </c>
      <c r="D2027" s="46" t="s">
        <v>4360</v>
      </c>
      <c r="E2027" s="46" t="s">
        <v>384</v>
      </c>
      <c r="F2027" s="46" t="s">
        <v>380</v>
      </c>
      <c r="G2027" s="46" t="s">
        <v>381</v>
      </c>
      <c r="H2027" s="46" t="s">
        <v>4361</v>
      </c>
      <c r="I2027" s="46" t="s">
        <v>4361</v>
      </c>
      <c r="J2027" s="46" t="s">
        <v>382</v>
      </c>
      <c r="K2027" s="47">
        <v>424</v>
      </c>
      <c r="L2027" s="46"/>
      <c r="M2027" s="46"/>
      <c r="N2027" s="48" t="s">
        <v>4362</v>
      </c>
    </row>
    <row r="2028" spans="1:14">
      <c r="A2028" s="46" t="s">
        <v>368</v>
      </c>
      <c r="B2028" s="46"/>
      <c r="C2028" s="46" t="s">
        <v>122</v>
      </c>
      <c r="D2028" s="46" t="s">
        <v>4360</v>
      </c>
      <c r="E2028" s="46" t="s">
        <v>384</v>
      </c>
      <c r="F2028" s="46" t="s">
        <v>380</v>
      </c>
      <c r="G2028" s="46" t="s">
        <v>381</v>
      </c>
      <c r="H2028" s="46" t="s">
        <v>4361</v>
      </c>
      <c r="I2028" s="46" t="s">
        <v>4361</v>
      </c>
      <c r="J2028" s="46" t="s">
        <v>382</v>
      </c>
      <c r="K2028" s="47">
        <v>424</v>
      </c>
      <c r="L2028" s="46"/>
      <c r="M2028" s="46"/>
      <c r="N2028" s="48" t="s">
        <v>4363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E27" sqref="E27"/>
    </sheetView>
  </sheetViews>
  <sheetFormatPr defaultRowHeight="15"/>
  <sheetData>
    <row r="1" spans="1:3">
      <c r="A1" s="24"/>
      <c r="B1" s="20" t="s">
        <v>65</v>
      </c>
      <c r="C1" s="20" t="s">
        <v>50</v>
      </c>
    </row>
    <row r="2" spans="1:3">
      <c r="A2" s="23" t="s">
        <v>66</v>
      </c>
      <c r="B2" s="24">
        <v>9613</v>
      </c>
      <c r="C2" s="24">
        <v>10563</v>
      </c>
    </row>
    <row r="3" spans="1:3">
      <c r="A3" s="23" t="s">
        <v>67</v>
      </c>
      <c r="B3" s="24">
        <v>9638</v>
      </c>
      <c r="C3" s="24">
        <v>10588</v>
      </c>
    </row>
    <row r="4" spans="1:3">
      <c r="A4" s="23" t="s">
        <v>68</v>
      </c>
      <c r="B4" s="24">
        <v>9663</v>
      </c>
      <c r="C4" s="24">
        <v>10613</v>
      </c>
    </row>
    <row r="5" spans="1:3">
      <c r="A5" s="23" t="s">
        <v>69</v>
      </c>
      <c r="B5" s="24">
        <v>2838</v>
      </c>
      <c r="C5" s="24">
        <v>3063</v>
      </c>
    </row>
    <row r="6" spans="1:3">
      <c r="A6" s="23" t="s">
        <v>70</v>
      </c>
      <c r="B6" s="24">
        <v>9763</v>
      </c>
      <c r="C6" s="24">
        <v>10713</v>
      </c>
    </row>
    <row r="7" spans="1:3">
      <c r="A7" s="23" t="s">
        <v>71</v>
      </c>
      <c r="B7" s="24">
        <v>9788</v>
      </c>
      <c r="C7" s="24">
        <v>10738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64F5C3-1855-4199-B324-F21F01052A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</vt:i4>
      </vt:variant>
    </vt:vector>
  </HeadingPairs>
  <TitlesOfParts>
    <vt:vector size="10" baseType="lpstr">
      <vt:lpstr>Revision History</vt:lpstr>
      <vt:lpstr>BTS</vt:lpstr>
      <vt:lpstr>ADJ G2G</vt:lpstr>
      <vt:lpstr>ADJ G2U</vt:lpstr>
      <vt:lpstr>External 3G cells</vt:lpstr>
      <vt:lpstr>FSC_TOTAL</vt:lpstr>
      <vt:lpstr>Freq_Plan_2G</vt:lpstr>
      <vt:lpstr>PSC_Plan_3G</vt:lpstr>
      <vt:lpstr>VR71BSC</vt:lpstr>
      <vt:lpstr>Appoggio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2018-11-27T09:40:21Z</dcterms:modified>
</cp:coreProperties>
</file>