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ttb\Downloads\"/>
    </mc:Choice>
  </mc:AlternateContent>
  <xr:revisionPtr revIDLastSave="0" documentId="8_{57F037F0-9872-46F7-B481-943D7E5F910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2" i="3"/>
  <c r="J3" i="3"/>
  <c r="J4" i="3"/>
  <c r="J5" i="3"/>
  <c r="J2" i="3"/>
  <c r="N3" i="3"/>
  <c r="N4" i="3"/>
  <c r="N5" i="3"/>
  <c r="N6" i="3"/>
  <c r="N7" i="3"/>
  <c r="N8" i="3"/>
  <c r="N2" i="3"/>
  <c r="I3" i="3"/>
  <c r="I4" i="3"/>
  <c r="I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2" i="3"/>
  <c r="C3" i="2"/>
  <c r="C4" i="2"/>
  <c r="C5" i="2"/>
  <c r="C6" i="2"/>
  <c r="C7" i="2"/>
  <c r="C8" i="2"/>
  <c r="C2" i="2"/>
  <c r="C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<sst xmlns="http://schemas.openxmlformats.org/spreadsheetml/2006/main" count="822" uniqueCount="582">
  <si>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</si>
  <si>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</si>
  <si>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</si>
  <si>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</si>
  <si>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</si>
  <si>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</si>
  <si>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</si>
  <si>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</si>
  <si>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</si>
  <si>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</si>
  <si>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</si>
  <si>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</si>
  <si>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</si>
  <si>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</si>
  <si>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</si>
  <si>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</si>
  <si>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</si>
  <si>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</si>
  <si>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</si>
  <si>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</si>
  <si>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</si>
  <si>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</si>
  <si>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</si>
  <si>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</si>
  <si>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</si>
  <si>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</si>
  <si>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</si>
  <si>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</si>
  <si>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</si>
  <si>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</si>
  <si>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</si>
  <si>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</si>
  <si>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</si>
  <si>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</si>
  <si>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</si>
  <si>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</si>
  <si>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</si>
  <si>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</si>
  <si>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</si>
  <si>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</si>
  <si>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</si>
  <si>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</si>
  <si>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</si>
  <si>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</si>
  <si>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</si>
  <si>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</si>
  <si>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</si>
  <si>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</si>
  <si>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</si>
  <si>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</si>
  <si>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</si>
  <si>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</si>
  <si>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</si>
  <si>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</si>
  <si>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</si>
  <si>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</si>
  <si>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</si>
  <si>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</si>
  <si>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</si>
  <si>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</si>
  <si>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</si>
  <si>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</si>
  <si>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</si>
  <si>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</si>
  <si>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</si>
  <si>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</si>
  <si>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</si>
  <si>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</si>
  <si>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</si>
  <si>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</si>
  <si>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</si>
  <si>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</si>
  <si>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</si>
  <si>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</si>
  <si>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</si>
  <si>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</si>
  <si>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</si>
  <si>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</si>
  <si>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</si>
  <si>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</si>
  <si>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</si>
  <si>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</si>
  <si>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</si>
  <si>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</si>
  <si>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</si>
  <si>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</si>
  <si>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</si>
  <si>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</si>
  <si>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</si>
  <si>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</si>
  <si>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</si>
  <si>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</si>
  <si>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</si>
  <si>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</si>
  <si>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</si>
  <si>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</si>
  <si>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</si>
  <si>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</si>
  <si>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</si>
  <si>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</si>
  <si>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</si>
  <si>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</si>
  <si>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</si>
  <si>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</si>
  <si>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</si>
  <si>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</si>
  <si>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</si>
  <si>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</si>
  <si>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</si>
  <si>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</si>
  <si>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</si>
  <si>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</si>
  <si>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</si>
  <si>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</si>
  <si>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</si>
  <si>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</si>
  <si>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</si>
  <si>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</si>
  <si>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</si>
  <si>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</si>
  <si>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</si>
  <si>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</si>
  <si>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</si>
  <si>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</si>
  <si>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</si>
  <si>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</si>
  <si>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</si>
  <si>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</si>
  <si>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</si>
  <si>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</si>
  <si>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</si>
  <si>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</si>
  <si>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</si>
  <si>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</si>
  <si>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</si>
  <si>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</si>
  <si>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</si>
  <si>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</si>
  <si>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</si>
  <si>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</si>
  <si>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</si>
  <si>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</si>
  <si>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</si>
  <si>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</si>
  <si>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</si>
  <si>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</si>
  <si>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</si>
  <si>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</si>
  <si>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</si>
  <si>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</si>
  <si>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</si>
  <si>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</si>
  <si>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</si>
  <si>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</si>
  <si>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</si>
  <si>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</si>
  <si>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</si>
  <si>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</si>
  <si>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</si>
  <si>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</si>
  <si>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</si>
  <si>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</si>
  <si>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</si>
  <si>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</si>
  <si>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</si>
  <si>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</si>
  <si>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</si>
  <si>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</si>
  <si>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</si>
  <si>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</si>
  <si>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</si>
  <si>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</si>
  <si>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</si>
  <si>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</si>
  <si>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</si>
  <si>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</si>
  <si>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</si>
  <si>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</si>
  <si>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</si>
  <si>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</si>
  <si>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</si>
  <si>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</si>
  <si>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</si>
  <si>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</si>
  <si>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</si>
  <si>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</si>
  <si>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</si>
  <si>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</si>
  <si>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</si>
  <si>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</si>
  <si>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</si>
  <si>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</si>
  <si>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</si>
  <si>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</si>
  <si>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</si>
  <si>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</si>
  <si>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</si>
  <si>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</si>
  <si>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</si>
  <si>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</si>
  <si>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</si>
  <si>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</si>
  <si>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</si>
  <si>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</si>
  <si>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</si>
  <si>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</si>
  <si>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</si>
  <si>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</si>
  <si>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</si>
  <si>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</si>
  <si>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</si>
  <si>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</si>
  <si>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</si>
  <si>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</si>
  <si>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</si>
  <si>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</si>
  <si>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</si>
  <si>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</si>
  <si>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</si>
  <si>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</si>
  <si>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</si>
  <si>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</si>
  <si>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</si>
  <si>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</si>
  <si>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</si>
  <si>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</si>
  <si>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</si>
  <si>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</si>
  <si>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</si>
  <si>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</si>
  <si>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</si>
  <si>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</si>
  <si>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</si>
  <si>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</si>
  <si>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</si>
  <si>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</si>
  <si>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</si>
  <si>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</si>
  <si>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</si>
  <si>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</si>
  <si>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</si>
  <si>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</si>
  <si>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</si>
  <si>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</si>
  <si>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</si>
  <si>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</si>
  <si>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</si>
  <si>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</si>
  <si>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</si>
  <si>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</si>
  <si>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</si>
  <si>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</si>
  <si>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</si>
  <si>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</si>
  <si>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</si>
  <si>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</si>
  <si>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</si>
  <si>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</si>
  <si>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</si>
  <si>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</si>
  <si>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</si>
  <si>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</si>
  <si>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</si>
  <si>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</si>
  <si>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</si>
  <si>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</si>
  <si>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</si>
  <si>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</si>
  <si>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</si>
  <si>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</si>
  <si>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</si>
  <si>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</si>
  <si>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</si>
  <si>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</si>
  <si>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</si>
  <si>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</si>
  <si>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</si>
  <si>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</si>
  <si>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</si>
  <si>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</si>
  <si>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</si>
  <si>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</si>
  <si>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</si>
  <si>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</si>
  <si>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</si>
  <si>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</si>
  <si>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</si>
  <si>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</si>
  <si>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</si>
  <si>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</si>
  <si>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</si>
  <si>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</si>
  <si>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</si>
  <si>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</si>
  <si>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</si>
  <si>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</si>
  <si>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</si>
  <si>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</si>
  <si>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</si>
  <si>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</si>
  <si>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</si>
  <si>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</si>
  <si>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</si>
  <si>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</si>
  <si>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</si>
  <si>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</si>
  <si>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</si>
  <si>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</si>
  <si>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</si>
  <si>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</si>
  <si>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</si>
  <si>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</si>
  <si>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</si>
  <si>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</si>
  <si>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</si>
  <si>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</si>
  <si>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</si>
  <si>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</si>
  <si>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</si>
  <si>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</si>
  <si>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</si>
  <si>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</si>
  <si>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</si>
  <si>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</si>
  <si>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</si>
  <si>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</si>
  <si>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</si>
  <si>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</si>
  <si>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</si>
  <si>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</si>
  <si>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</si>
  <si>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</si>
  <si>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</si>
  <si>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</si>
  <si>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</si>
  <si>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</si>
  <si>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</si>
  <si>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</si>
  <si>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</si>
  <si>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</si>
  <si>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</si>
  <si>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</si>
  <si>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</si>
  <si>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</si>
  <si>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</si>
  <si>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</si>
  <si>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</si>
  <si>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</si>
  <si>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</si>
  <si>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</si>
  <si>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</si>
  <si>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</si>
  <si>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</si>
  <si>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</si>
  <si>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</si>
  <si>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</si>
  <si>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</si>
  <si>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</si>
  <si>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</si>
  <si>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</si>
  <si>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</si>
  <si>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</si>
  <si>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</si>
  <si>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</si>
  <si>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</si>
  <si>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</si>
  <si>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</si>
  <si>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</si>
  <si>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</si>
  <si>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</si>
  <si>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</si>
  <si>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</si>
  <si>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</si>
  <si>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</si>
  <si>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</si>
  <si>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</si>
  <si>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</si>
  <si>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</si>
  <si>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</si>
  <si>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</si>
  <si>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</si>
  <si>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</si>
  <si>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</si>
  <si>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</si>
  <si>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</si>
  <si>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</si>
  <si>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</si>
  <si>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</si>
  <si>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</si>
  <si>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</si>
  <si>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</si>
  <si>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</si>
  <si>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</si>
  <si>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</si>
  <si>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</si>
  <si>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</si>
  <si>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</si>
  <si>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</si>
  <si>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</si>
  <si>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</si>
  <si>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</si>
  <si>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</si>
  <si>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</si>
  <si>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</si>
  <si>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</si>
  <si>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</si>
  <si>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</si>
  <si>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</si>
  <si>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</si>
  <si>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</si>
  <si>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</si>
  <si>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</si>
  <si>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</si>
  <si>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</si>
  <si>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</si>
  <si>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</si>
  <si>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</si>
  <si>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</si>
  <si>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</si>
  <si>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</si>
  <si>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</si>
  <si>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</si>
  <si>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</si>
  <si>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</si>
  <si>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</si>
  <si>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</si>
  <si>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</si>
  <si>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</si>
  <si>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</si>
  <si>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</si>
  <si>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</si>
  <si>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</si>
  <si>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</si>
  <si>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</si>
  <si>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</si>
  <si>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</si>
  <si>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</si>
  <si>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</si>
  <si>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</si>
  <si>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</si>
  <si>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</si>
  <si>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</si>
  <si>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</si>
  <si>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</si>
  <si>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</si>
  <si>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</si>
  <si>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</si>
  <si>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</si>
  <si>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</si>
  <si>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</si>
  <si>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</si>
  <si>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</si>
  <si>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</si>
  <si>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</si>
  <si>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</si>
  <si>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</si>
  <si>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</si>
  <si>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</si>
  <si>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</si>
  <si>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</si>
  <si>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</si>
  <si>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</si>
  <si>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</si>
  <si>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</si>
  <si>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</si>
  <si>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</si>
  <si>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</si>
  <si>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</si>
  <si>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</si>
  <si>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</si>
  <si>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</si>
  <si>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</si>
  <si>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</si>
  <si>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</si>
  <si>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</si>
  <si>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</si>
  <si>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</si>
  <si>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</si>
  <si>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</si>
  <si>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</si>
  <si>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</si>
  <si>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</si>
  <si>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</si>
  <si>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</si>
  <si>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</si>
  <si>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</si>
  <si>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</si>
  <si>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</si>
  <si>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</si>
  <si>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</si>
  <si>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</si>
  <si>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</si>
  <si>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</si>
  <si>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</si>
  <si>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</si>
  <si>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</si>
  <si>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</si>
  <si>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</si>
  <si>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</si>
  <si>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</si>
  <si>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</si>
  <si>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</si>
  <si>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</si>
  <si>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</si>
  <si>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</si>
  <si>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</si>
  <si>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</si>
  <si>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</si>
  <si>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</si>
  <si>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</si>
  <si>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</si>
  <si>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</si>
  <si>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</si>
  <si>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</si>
  <si>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</si>
  <si>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</si>
  <si>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</si>
  <si>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</si>
  <si>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</si>
  <si>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</si>
  <si>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</si>
  <si>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</si>
  <si>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</si>
  <si>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</si>
  <si>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</si>
  <si>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</si>
  <si>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</si>
  <si>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</si>
  <si>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</si>
  <si>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</si>
  <si>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</si>
  <si>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</si>
  <si>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</si>
  <si>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</si>
  <si>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</si>
  <si>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</si>
  <si>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</si>
  <si>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</si>
  <si>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</si>
  <si>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</si>
  <si>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</si>
  <si>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</si>
  <si>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</si>
  <si>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</si>
  <si>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</si>
  <si>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</si>
  <si>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</si>
  <si>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</si>
  <si>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</si>
  <si>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</si>
  <si>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</si>
  <si>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</si>
  <si>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</si>
  <si>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</si>
  <si>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</si>
  <si>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</si>
  <si>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</si>
  <si>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</si>
  <si>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</si>
  <si>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</si>
  <si>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</si>
  <si>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</si>
  <si>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</si>
  <si>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</si>
  <si>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</si>
  <si>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</si>
  <si>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</si>
  <si>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</si>
  <si>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</si>
  <si>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respinto</t>
  </si>
  <si>
    <t>sufficiente</t>
  </si>
  <si>
    <t>discreto</t>
  </si>
  <si>
    <t>buono</t>
  </si>
  <si>
    <t>totale fattura</t>
  </si>
  <si>
    <t>Concatena</t>
  </si>
  <si>
    <t>Iva 20%</t>
  </si>
  <si>
    <t>Totale netto</t>
  </si>
  <si>
    <t>Categorie</t>
  </si>
  <si>
    <t>Numero fatture</t>
  </si>
  <si>
    <t>Clienti</t>
  </si>
  <si>
    <t>Epcot Centrer</t>
  </si>
  <si>
    <t>Fatturato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</si>
</sst>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69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165" fontId="0" fillId="0" borderId="0" xfId="0" applyNumberFormat="1"/>
    <xf numFmtId="0" fontId="6" fillId="0" borderId="2" xfId="0" applyFont="1" applyBorder="1"/>
    <xf numFmtId="0" fontId="0" fillId="0" borderId="2" xfId="0" applyBorder="1"/>
    <xf numFmtId="2" fontId="0" fillId="0" borderId="2" xfId="0" applyNumberFormat="1" applyBorder="1"/>
    <xf numFmtId="169" fontId="0" fillId="0" borderId="2" xfId="0" applyNumberFormat="1" applyBorder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Row],[Column2]],E1:F4,2,0)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22.33203125" customWidth="1"/>
    <col min="5" max="5" width="47.6640625" customWidth="1"/>
    <col min="6" max="6" width="74.4414062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576</v>
      </c>
      <c r="E1" s="1" t="s">
        <v>575</v>
      </c>
      <c r="F1" s="1" t="s">
        <v>574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C2*(1-20%)</f>
        <v>224800</v>
      </c>
      <c r="E2" s="15">
        <f>C2-D2</f>
        <v>56200</v>
      </c>
      <c r="F2" s="4" t="str">
        <f>_xlfn.CONCAT(A2," ",B2)</f>
        <v>MON.SVGA 0,28 14" AOC 4VLR 1024 x 768, MPR II, N.I.,  Energy Star Digital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C3*(1-20%)</f>
        <v>258400</v>
      </c>
      <c r="E3" s="15">
        <f t="shared" ref="E3:E66" si="1">C3-D3</f>
        <v>64600</v>
      </c>
      <c r="F3" s="4" t="str">
        <f t="shared" ref="F3:F66" si="2">_xlfn.CONCAT(A3," ",B3)</f>
        <v>MON.SVGA 0,28 15" AOC 5VLR 1280 x 1024, MPR II, N.I., Energy Star Digital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275200</v>
      </c>
      <c r="E4" s="15">
        <f t="shared" si="1"/>
        <v>68800</v>
      </c>
      <c r="F4" s="4" t="str">
        <f t="shared" si="2"/>
        <v>MON.SVGA 0,28 15" AOC 5NLR OSD 1280 x 1024, MPR II, N.I., Energy Star Digital, 69KHz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288800</v>
      </c>
      <c r="E5" s="15">
        <f t="shared" si="1"/>
        <v>72200</v>
      </c>
      <c r="F5" s="4" t="str">
        <f t="shared" si="2"/>
        <v>MON.SVGA 0,28 15" AOC 5GLR+ OSD 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416800</v>
      </c>
      <c r="E6" s="15">
        <f t="shared" si="1"/>
        <v>104200</v>
      </c>
      <c r="F6" s="4" t="str">
        <f t="shared" si="2"/>
        <v>MON. 15" 0.23 CM500ET HITACHI 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421600</v>
      </c>
      <c r="E7" s="15">
        <f t="shared" si="1"/>
        <v>105400</v>
      </c>
      <c r="F7" s="4" t="str">
        <f t="shared" si="2"/>
        <v>MON. 15" 0.28 A500 NEC 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500800</v>
      </c>
      <c r="E8" s="15">
        <f t="shared" si="1"/>
        <v>125200</v>
      </c>
      <c r="F8" s="4" t="str">
        <f t="shared" si="2"/>
        <v>MON.SVGA 0,28 17" AOC 7VLR 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524800</v>
      </c>
      <c r="E9" s="15">
        <f t="shared" si="1"/>
        <v>131200</v>
      </c>
      <c r="F9" s="4" t="str">
        <f t="shared" si="2"/>
        <v>MON. 15" 0.25 E500 NEC, Croma Clear 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532800</v>
      </c>
      <c r="E10" s="15">
        <f t="shared" si="1"/>
        <v>133200</v>
      </c>
      <c r="F10" s="4" t="str">
        <f t="shared" si="2"/>
        <v>MON.SVGA 0,26 17" AOC 7GLR OSD 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705600</v>
      </c>
      <c r="E11" s="15">
        <f t="shared" si="1"/>
        <v>176400</v>
      </c>
      <c r="F11" s="4" t="str">
        <f t="shared" si="2"/>
        <v>MON. 17" 0.28 A700 NEC 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886400</v>
      </c>
      <c r="E12" s="15">
        <f t="shared" si="1"/>
        <v>221600</v>
      </c>
      <c r="F12" s="4" t="str">
        <f t="shared" si="2"/>
        <v xml:space="preserve">MON. 17" 0.21 CM630ET HITACHI 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1052800</v>
      </c>
      <c r="E13" s="15">
        <f t="shared" si="1"/>
        <v>263200</v>
      </c>
      <c r="F13" s="4" t="str">
        <f t="shared" si="2"/>
        <v>MON. 17" 0.25 P750 NEC, Croma Clear 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1275200</v>
      </c>
      <c r="E14" s="15">
        <f t="shared" si="1"/>
        <v>318800</v>
      </c>
      <c r="F14" s="4" t="str">
        <f t="shared" si="2"/>
        <v xml:space="preserve">MON. 19" 0.22 CM751ET HITACHI 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2175200</v>
      </c>
      <c r="E15" s="15">
        <f t="shared" si="1"/>
        <v>543800</v>
      </c>
      <c r="F15" s="4" t="str">
        <f t="shared" si="2"/>
        <v xml:space="preserve">MON. 21" 0.21 CM802ETM HITACHI 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15">
        <f t="shared" si="1"/>
        <v>0</v>
      </c>
      <c r="F16" s="4" t="str">
        <f t="shared" si="2"/>
        <v xml:space="preserve">MONITOR  LCD 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3273600</v>
      </c>
      <c r="E17" s="15">
        <f t="shared" si="1"/>
        <v>818400</v>
      </c>
      <c r="F17" s="4" t="str">
        <f t="shared" si="2"/>
        <v>MON. 14" LCD 0.28 LCD400V NEC 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11087200</v>
      </c>
      <c r="E18" s="15">
        <f t="shared" si="1"/>
        <v>2771800</v>
      </c>
      <c r="F18" s="4" t="str">
        <f t="shared" si="2"/>
        <v>MON. 20" LCD 0.31 LCD2000sf NEC 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15">
        <f t="shared" si="1"/>
        <v>0</v>
      </c>
      <c r="F19" s="4" t="str">
        <f t="shared" si="2"/>
        <v xml:space="preserve">SCHEDE MADRI 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133600</v>
      </c>
      <c r="E20" s="15">
        <f t="shared" si="1"/>
        <v>33400</v>
      </c>
      <c r="F20" s="4" t="str">
        <f t="shared" si="2"/>
        <v>M/B ASUS SP97-V SVGA SHARE MEMORY 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161600</v>
      </c>
      <c r="E21" s="15">
        <f t="shared" si="1"/>
        <v>40400</v>
      </c>
      <c r="F21" s="4" t="str">
        <f t="shared" si="2"/>
        <v>M/B ASUS TXP4 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162400</v>
      </c>
      <c r="E22" s="15">
        <f t="shared" si="1"/>
        <v>40600</v>
      </c>
      <c r="F22" s="4" t="str">
        <f t="shared" si="2"/>
        <v>M/B ASUS SP98AGP-X ATX 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187200</v>
      </c>
      <c r="E23" s="15">
        <f t="shared" si="1"/>
        <v>46800</v>
      </c>
      <c r="F23" s="4" t="str">
        <f t="shared" si="2"/>
        <v>M/B ASUS TX-97 - E 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201600</v>
      </c>
      <c r="E24" s="15">
        <f t="shared" si="1"/>
        <v>50400</v>
      </c>
      <c r="F24" s="4" t="str">
        <f t="shared" si="2"/>
        <v>M/B ASUS TX-97 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207200</v>
      </c>
      <c r="E25" s="15">
        <f t="shared" si="1"/>
        <v>51800</v>
      </c>
      <c r="F25" s="4" t="str">
        <f t="shared" si="2"/>
        <v>M/B ASUS TX-97 - XE ATX NO AUDIO 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215200</v>
      </c>
      <c r="E26" s="15">
        <f t="shared" si="1"/>
        <v>53800</v>
      </c>
      <c r="F26" s="4" t="str">
        <f t="shared" si="2"/>
        <v>M/B ASUS P2L97-B 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216800</v>
      </c>
      <c r="E27" s="15">
        <f t="shared" si="1"/>
        <v>54200</v>
      </c>
      <c r="F27" s="4" t="str">
        <f t="shared" si="2"/>
        <v>M/B ASUS  P55T2P4 430HX 512K P5 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233600</v>
      </c>
      <c r="E28" s="15">
        <f t="shared" si="1"/>
        <v>58400</v>
      </c>
      <c r="F28" s="4" t="str">
        <f t="shared" si="2"/>
        <v>M/B ASUS P2L97 ATX 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234400</v>
      </c>
      <c r="E29" s="15">
        <f t="shared" si="1"/>
        <v>58600</v>
      </c>
      <c r="F29" s="4" t="str">
        <f t="shared" si="2"/>
        <v>M/B ASUS XP55T2P4 512K ATX P5 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245600</v>
      </c>
      <c r="E30" s="15">
        <f t="shared" si="1"/>
        <v>61400</v>
      </c>
      <c r="F30" s="4" t="str">
        <f t="shared" si="2"/>
        <v>M/B ASUS TX-97 -XE ATX -CREATIVE VIBRA16 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352000</v>
      </c>
      <c r="E31" s="15">
        <f t="shared" si="1"/>
        <v>88000</v>
      </c>
      <c r="F31" s="4" t="str">
        <f t="shared" si="2"/>
        <v>M/B ASUS P2L97-A ATX+VGA AGP 4MB 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389600</v>
      </c>
      <c r="E32" s="15">
        <f t="shared" si="1"/>
        <v>97400</v>
      </c>
      <c r="F32" s="4" t="str">
        <f t="shared" si="2"/>
        <v>M/B ASUS P2L97-S ADAPTEC ATX 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452800</v>
      </c>
      <c r="E33" s="15">
        <f t="shared" si="1"/>
        <v>113200</v>
      </c>
      <c r="F33" s="4" t="str">
        <f t="shared" si="2"/>
        <v>M/B ASUS P65UP5+P55T2D 512K DUAL P5 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641600</v>
      </c>
      <c r="E34" s="15">
        <f t="shared" si="1"/>
        <v>160400</v>
      </c>
      <c r="F34" s="4" t="str">
        <f t="shared" si="2"/>
        <v>M/B ASUS P2L97-DS DUAL P II 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1263200</v>
      </c>
      <c r="E35" s="15">
        <f t="shared" si="1"/>
        <v>315800</v>
      </c>
      <c r="F35" s="4" t="str">
        <f t="shared" si="2"/>
        <v>M/B ASUS P65UP8+PKND DUAL PII 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15">
        <f t="shared" si="1"/>
        <v>0</v>
      </c>
      <c r="F36" s="4" t="str">
        <f t="shared" si="2"/>
        <v xml:space="preserve">SCHEDE VIDEO 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56000</v>
      </c>
      <c r="E37" s="15">
        <f t="shared" si="1"/>
        <v>14000</v>
      </c>
      <c r="F37" s="4" t="str">
        <f t="shared" si="2"/>
        <v>SVGA S3 3D PRO VIRGE 2MB 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83200</v>
      </c>
      <c r="E38" s="15">
        <f t="shared" si="1"/>
        <v>20800</v>
      </c>
      <c r="F38" s="4" t="str">
        <f t="shared" si="2"/>
        <v>CREATIVE ECLIPSE 4MB 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101600</v>
      </c>
      <c r="E39" s="15">
        <f t="shared" si="1"/>
        <v>25400</v>
      </c>
      <c r="F39" s="4" t="str">
        <f t="shared" si="2"/>
        <v>ADD-ON MATROX m3D 4MB 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129600</v>
      </c>
      <c r="E40" s="15">
        <f t="shared" si="1"/>
        <v>32400</v>
      </c>
      <c r="F40" s="4" t="str">
        <f t="shared" si="2"/>
        <v>ASUS 3DP-V264GT2 4MB TV-OUT 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143200</v>
      </c>
      <c r="E41" s="15">
        <f t="shared" si="1"/>
        <v>35800</v>
      </c>
      <c r="F41" s="4" t="str">
        <f t="shared" si="2"/>
        <v>SVGA MYSTIQUE 220 "BULK" 4MB 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148800</v>
      </c>
      <c r="E42" s="15">
        <f t="shared" si="1"/>
        <v>37200</v>
      </c>
      <c r="F42" s="4" t="str">
        <f t="shared" si="2"/>
        <v>ASUS 3DP-V385GX2 4MB TV-OUT 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148800</v>
      </c>
      <c r="E43" s="15">
        <f t="shared" si="1"/>
        <v>37200</v>
      </c>
      <c r="F43" s="4" t="str">
        <f t="shared" si="2"/>
        <v>ASUS V385GX2 AGP 4MB TV-OUT 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162400</v>
      </c>
      <c r="E44" s="15">
        <f t="shared" si="1"/>
        <v>40600</v>
      </c>
      <c r="F44" s="4" t="str">
        <f t="shared" si="2"/>
        <v>CREATIVE GRAPHIC EXXTREME 4MB 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169600</v>
      </c>
      <c r="E45" s="15">
        <f t="shared" si="1"/>
        <v>42400</v>
      </c>
      <c r="F45" s="4" t="str">
        <f t="shared" si="2"/>
        <v>SVGA MYSTIQUE 220  4MB 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177600</v>
      </c>
      <c r="E46" s="15">
        <f t="shared" si="1"/>
        <v>44400</v>
      </c>
      <c r="F46" s="4" t="str">
        <f t="shared" si="2"/>
        <v>SVGA ACC. 3D/FX VOODO RUSH 4MB 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196000</v>
      </c>
      <c r="E47" s="15">
        <f t="shared" si="1"/>
        <v>49000</v>
      </c>
      <c r="F47" s="4" t="str">
        <f t="shared" si="2"/>
        <v>SVGA ACC. 3D/FX VOODO RUSH 6MB 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200800</v>
      </c>
      <c r="E48" s="15">
        <f t="shared" si="1"/>
        <v>50200</v>
      </c>
      <c r="F48" s="4" t="str">
        <f t="shared" si="2"/>
        <v>RAINBOW R. TV 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205600</v>
      </c>
      <c r="E49" s="15">
        <f t="shared" si="1"/>
        <v>51400</v>
      </c>
      <c r="F49" s="4" t="str">
        <f t="shared" si="2"/>
        <v>ASUS 3D EXPLORER AGP 4MB TV-OUT 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215200</v>
      </c>
      <c r="E50" s="15">
        <f t="shared" si="1"/>
        <v>53800</v>
      </c>
      <c r="F50" s="4" t="str">
        <f t="shared" si="2"/>
        <v>ASUS 3D EXPLORER PCI 4MB TV-OUT 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251200</v>
      </c>
      <c r="E51" s="15">
        <f t="shared" si="1"/>
        <v>62800</v>
      </c>
      <c r="F51" s="4" t="str">
        <f t="shared" si="2"/>
        <v xml:space="preserve">SVGA MILLENNIUM II 4MB "BULK" 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260000</v>
      </c>
      <c r="E52" s="15">
        <f t="shared" si="1"/>
        <v>65000</v>
      </c>
      <c r="F52" s="4" t="str">
        <f t="shared" si="2"/>
        <v>SVGA MILLENNIUM II 4MB AGP 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277600</v>
      </c>
      <c r="E53" s="15">
        <f t="shared" si="1"/>
        <v>69400</v>
      </c>
      <c r="F53" s="4" t="str">
        <f t="shared" si="2"/>
        <v>RAINBOW R. STUDIO 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295200</v>
      </c>
      <c r="E54" s="15">
        <f t="shared" si="1"/>
        <v>73800</v>
      </c>
      <c r="F54" s="4" t="str">
        <f t="shared" si="2"/>
        <v xml:space="preserve">SVGA MILLENNIUM II 4MB 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321600</v>
      </c>
      <c r="E55" s="15">
        <f t="shared" si="1"/>
        <v>80400</v>
      </c>
      <c r="F55" s="4" t="str">
        <f t="shared" si="2"/>
        <v>CREATIVE VOODO-2 8MB Add-on 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376800</v>
      </c>
      <c r="E56" s="15">
        <f t="shared" si="1"/>
        <v>94200</v>
      </c>
      <c r="F56" s="4" t="str">
        <f t="shared" si="2"/>
        <v xml:space="preserve">SVGA MILLENNIUM II 8MB "BULK" 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380800</v>
      </c>
      <c r="E57" s="15">
        <f t="shared" si="1"/>
        <v>95200</v>
      </c>
      <c r="F57" s="4" t="str">
        <f t="shared" si="2"/>
        <v>SVGA MILLENNIUM II 8MB AGP 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393600</v>
      </c>
      <c r="E58" s="15">
        <f t="shared" si="1"/>
        <v>98400</v>
      </c>
      <c r="F58" s="4" t="str">
        <f t="shared" si="2"/>
        <v>CREATIVE VOODO-2 12MB Add-on 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424800</v>
      </c>
      <c r="E59" s="15">
        <f t="shared" si="1"/>
        <v>106200</v>
      </c>
      <c r="F59" s="4" t="str">
        <f t="shared" si="2"/>
        <v>VIDEO &amp; GRAPHIC KIT 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441600</v>
      </c>
      <c r="E60" s="15">
        <f t="shared" si="1"/>
        <v>110400</v>
      </c>
      <c r="F60" s="4" t="str">
        <f t="shared" si="2"/>
        <v xml:space="preserve">SVGA MILLENNIUM II 8MB 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1189600</v>
      </c>
      <c r="E61" s="15">
        <f t="shared" si="1"/>
        <v>297400</v>
      </c>
      <c r="F61" s="4" t="str">
        <f t="shared" si="2"/>
        <v>ASUS 3DP- V500TX 16MB Work.Prof.3d 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15">
        <f t="shared" si="1"/>
        <v>0</v>
      </c>
      <c r="F62" s="4" t="str">
        <f t="shared" si="2"/>
        <v xml:space="preserve">SCHEDE I/O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80800</v>
      </c>
      <c r="E63" s="15">
        <f t="shared" si="1"/>
        <v>20200</v>
      </c>
      <c r="F63" s="4" t="str">
        <f t="shared" si="2"/>
        <v>Contr. PCI SCSI 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30400</v>
      </c>
      <c r="E64" s="15">
        <f t="shared" si="1"/>
        <v>7600</v>
      </c>
      <c r="F64" s="4" t="str">
        <f t="shared" si="2"/>
        <v>Contr. PCI EIDE 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109600</v>
      </c>
      <c r="E65" s="15">
        <f t="shared" si="1"/>
        <v>27400</v>
      </c>
      <c r="F65" s="4" t="str">
        <f t="shared" si="2"/>
        <v>Contr. PCI SC200 SCSI-2 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177600</v>
      </c>
      <c r="E66" s="15">
        <f t="shared" si="1"/>
        <v>44400</v>
      </c>
      <c r="F66" s="4" t="str">
        <f t="shared" si="2"/>
        <v>Contr. PCI SC875 Wide SCSI, SCSI-2 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3">C67*(1-20%)</f>
        <v>400800</v>
      </c>
      <c r="E67" s="15">
        <f t="shared" ref="E67:E130" si="4">C67-D67</f>
        <v>100200</v>
      </c>
      <c r="F67" s="4" t="str">
        <f t="shared" ref="F67:F130" si="5">_xlfn.CONCAT(A67," ",B67)</f>
        <v>Contr. PCI AHA 2940AU SCSI-2 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3"/>
        <v>342400</v>
      </c>
      <c r="E68" s="15">
        <f t="shared" si="4"/>
        <v>85600</v>
      </c>
      <c r="F68" s="4" t="str">
        <f t="shared" si="5"/>
        <v>Contr. PCI AHA 2940UW Wide SCSI OEM 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3"/>
        <v>448800</v>
      </c>
      <c r="E69" s="15">
        <f t="shared" si="4"/>
        <v>112200</v>
      </c>
      <c r="F69" s="4" t="str">
        <f t="shared" si="5"/>
        <v>Contr. PCI AHA 2940UW Wide SCSI 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3"/>
        <v>1262400</v>
      </c>
      <c r="E70" s="15">
        <f t="shared" si="4"/>
        <v>315600</v>
      </c>
      <c r="F70" s="4" t="str">
        <f t="shared" si="5"/>
        <v>Contr.PCI DA2100 Dual Wide SCSI 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3"/>
        <v>27200</v>
      </c>
      <c r="E71" s="15">
        <f t="shared" si="4"/>
        <v>6800</v>
      </c>
      <c r="F71" s="4" t="str">
        <f t="shared" si="5"/>
        <v>Scheda 2 porte seriali, 1 porta parallela 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3"/>
        <v>16000</v>
      </c>
      <c r="E72" s="15">
        <f t="shared" si="4"/>
        <v>4000</v>
      </c>
      <c r="F72" s="4" t="str">
        <f t="shared" si="5"/>
        <v xml:space="preserve">Scheda singola seriale 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3"/>
        <v>18400</v>
      </c>
      <c r="E73" s="15">
        <f t="shared" si="4"/>
        <v>4600</v>
      </c>
      <c r="F73" s="4" t="str">
        <f t="shared" si="5"/>
        <v xml:space="preserve">Scheda doppia seriale 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3"/>
        <v>78400</v>
      </c>
      <c r="E74" s="15">
        <f t="shared" si="4"/>
        <v>19600</v>
      </c>
      <c r="F74" s="4" t="str">
        <f t="shared" si="5"/>
        <v xml:space="preserve">Scheda 4 porte seriali 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3"/>
        <v>200800</v>
      </c>
      <c r="E75" s="15">
        <f t="shared" si="4"/>
        <v>50200</v>
      </c>
      <c r="F75" s="4" t="str">
        <f t="shared" si="5"/>
        <v xml:space="preserve">Scheda 8 porte seriali 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3"/>
        <v>12000</v>
      </c>
      <c r="E76" s="15">
        <f t="shared" si="4"/>
        <v>3000</v>
      </c>
      <c r="F76" s="4" t="str">
        <f t="shared" si="5"/>
        <v xml:space="preserve">Scheda singola parallela 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3"/>
        <v>11200</v>
      </c>
      <c r="E77" s="15">
        <f t="shared" si="4"/>
        <v>2800</v>
      </c>
      <c r="F77" s="4" t="str">
        <f t="shared" si="5"/>
        <v xml:space="preserve">Scheda 2 porte joystick 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3"/>
        <v>0</v>
      </c>
      <c r="E78" s="15">
        <f t="shared" si="4"/>
        <v>0</v>
      </c>
      <c r="F78" s="4" t="str">
        <f t="shared" si="5"/>
        <v xml:space="preserve">HARD DISK 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3"/>
        <v>319200</v>
      </c>
      <c r="E79" s="15">
        <f t="shared" si="4"/>
        <v>79800</v>
      </c>
      <c r="F79" s="4" t="str">
        <f t="shared" si="5"/>
        <v>HARD DISK 2.5"  2,1GB U.Dma 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3"/>
        <v>207200</v>
      </c>
      <c r="E80" s="15">
        <f t="shared" si="4"/>
        <v>51800</v>
      </c>
      <c r="F80" s="4" t="str">
        <f t="shared" si="5"/>
        <v xml:space="preserve">HD 2,1 GB Ultra DMA 5400rpm 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3"/>
        <v>259200</v>
      </c>
      <c r="E81" s="15">
        <f t="shared" si="4"/>
        <v>64800</v>
      </c>
      <c r="F81" s="4" t="str">
        <f t="shared" si="5"/>
        <v xml:space="preserve">HD 3,2 GB Ultra DMA 5400rpm 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3"/>
        <v>302400</v>
      </c>
      <c r="E82" s="15">
        <f t="shared" si="4"/>
        <v>75600</v>
      </c>
      <c r="F82" s="4" t="str">
        <f t="shared" si="5"/>
        <v xml:space="preserve">HD 4,3 GB Ultra DMA 5400rpm 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3"/>
        <v>375200</v>
      </c>
      <c r="E83" s="15">
        <f t="shared" si="4"/>
        <v>93800</v>
      </c>
      <c r="F83" s="4" t="str">
        <f t="shared" si="5"/>
        <v xml:space="preserve">HD 5,2 GB Ultra DMA 5400rpm 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3"/>
        <v>444800</v>
      </c>
      <c r="E84" s="15">
        <f t="shared" si="4"/>
        <v>111200</v>
      </c>
      <c r="F84" s="4" t="str">
        <f t="shared" si="5"/>
        <v xml:space="preserve">HD 6,4 GB Ultra DMA 5400rpm 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3"/>
        <v>380800</v>
      </c>
      <c r="E85" s="15">
        <f t="shared" si="4"/>
        <v>95200</v>
      </c>
      <c r="F85" s="4" t="str">
        <f t="shared" si="5"/>
        <v>HD 2 GB SCSI III 5400 rpm 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3"/>
        <v>381600</v>
      </c>
      <c r="E86" s="15">
        <f t="shared" si="4"/>
        <v>95400</v>
      </c>
      <c r="F86" s="4" t="str">
        <f t="shared" si="5"/>
        <v>HD 3,2 GB SCSI III 5400rpm 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3"/>
        <v>444800</v>
      </c>
      <c r="E87" s="15">
        <f t="shared" si="4"/>
        <v>111200</v>
      </c>
      <c r="F87" s="4" t="str">
        <f t="shared" si="5"/>
        <v>HD 4,3 GB SCSI 5400 rpm 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3"/>
        <v>556000</v>
      </c>
      <c r="E88" s="15">
        <f t="shared" si="4"/>
        <v>139000</v>
      </c>
      <c r="F88" s="4" t="str">
        <f t="shared" si="5"/>
        <v>HD 4,5 GB SCSI ULTRA WIDE 7200rpm 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3"/>
        <v>1023200</v>
      </c>
      <c r="E89" s="15">
        <f t="shared" si="4"/>
        <v>255800</v>
      </c>
      <c r="F89" s="4" t="str">
        <f t="shared" si="5"/>
        <v>HD 4,5 GB SCSI ULTRA WIDE 10.000rpm 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3"/>
        <v>28000</v>
      </c>
      <c r="E90" s="15">
        <f t="shared" si="4"/>
        <v>7000</v>
      </c>
      <c r="F90" s="4" t="str">
        <f t="shared" si="5"/>
        <v>FDD 1,44MB 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3"/>
        <v>140000</v>
      </c>
      <c r="E91" s="15">
        <f t="shared" si="4"/>
        <v>35000</v>
      </c>
      <c r="F91" s="4" t="str">
        <f t="shared" si="5"/>
        <v>FLOPPY DRIVE 120MB 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3"/>
        <v>217600</v>
      </c>
      <c r="E92" s="15">
        <f t="shared" si="4"/>
        <v>54400</v>
      </c>
      <c r="F92" s="4" t="str">
        <f t="shared" si="5"/>
        <v>ZIP DRIVE 100MB PARALL. 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3"/>
        <v>158400</v>
      </c>
      <c r="E93" s="15">
        <f t="shared" si="4"/>
        <v>39600</v>
      </c>
      <c r="F93" s="4" t="str">
        <f t="shared" si="5"/>
        <v>ZIP ATAPI 100MB INTERNO 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3"/>
        <v>232000</v>
      </c>
      <c r="E94" s="15">
        <f t="shared" si="4"/>
        <v>58000</v>
      </c>
      <c r="F94" s="4" t="str">
        <f t="shared" si="5"/>
        <v>ZIP DRIVE 100MB SCSI 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3"/>
        <v>471200</v>
      </c>
      <c r="E95" s="15">
        <f t="shared" si="4"/>
        <v>117800</v>
      </c>
      <c r="F95" s="4" t="str">
        <f t="shared" si="5"/>
        <v>JAZ DRIVE 1GB INT. 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3"/>
        <v>594400</v>
      </c>
      <c r="E96" s="15">
        <f t="shared" si="4"/>
        <v>148600</v>
      </c>
      <c r="F96" s="4" t="str">
        <f t="shared" si="5"/>
        <v>JAZ DRIVE 1GB EXT. 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3"/>
        <v>216800</v>
      </c>
      <c r="E97" s="15">
        <f t="shared" si="4"/>
        <v>54200</v>
      </c>
      <c r="F97" s="4" t="str">
        <f t="shared" si="5"/>
        <v xml:space="preserve">KIT 10  CARTUCCE ZIP DRIVE 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3"/>
        <v>505600</v>
      </c>
      <c r="E98" s="15">
        <f t="shared" si="4"/>
        <v>126400</v>
      </c>
      <c r="F98" s="4" t="str">
        <f t="shared" si="5"/>
        <v xml:space="preserve">KIT 3 CARTUCCE JAZ DRIVE 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3"/>
        <v>72000</v>
      </c>
      <c r="E99" s="15">
        <f t="shared" si="4"/>
        <v>18000</v>
      </c>
      <c r="F99" s="4" t="str">
        <f t="shared" si="5"/>
        <v>KIT 3 CARTUCCE 120MB 3M 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3"/>
        <v>3200</v>
      </c>
      <c r="E100" s="15">
        <f t="shared" si="4"/>
        <v>800</v>
      </c>
      <c r="F100" s="4" t="str">
        <f t="shared" si="5"/>
        <v>FRAME HDD 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3"/>
        <v>4000</v>
      </c>
      <c r="E101" s="15">
        <f t="shared" si="4"/>
        <v>1000</v>
      </c>
      <c r="F101" s="4" t="str">
        <f t="shared" si="5"/>
        <v>FRAME FDD 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3"/>
        <v>32800</v>
      </c>
      <c r="E102" s="15">
        <f t="shared" si="4"/>
        <v>8200</v>
      </c>
      <c r="F102" s="4" t="str">
        <f t="shared" si="5"/>
        <v>FRAME REMOVIBILE 3.5" 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3"/>
        <v>0</v>
      </c>
      <c r="E103" s="15">
        <f t="shared" si="4"/>
        <v>0</v>
      </c>
      <c r="F103" s="4" t="str">
        <f t="shared" si="5"/>
        <v xml:space="preserve">MAGNETO-OTTICI 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3"/>
        <v>589600</v>
      </c>
      <c r="E104" s="15">
        <f t="shared" si="4"/>
        <v>147400</v>
      </c>
      <c r="F104" s="4" t="str">
        <f t="shared" si="5"/>
        <v>M.O. + CD 4X,  PD 2000 INT. 650 MB 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3"/>
        <v>728000</v>
      </c>
      <c r="E105" s="15">
        <f t="shared" si="4"/>
        <v>182000</v>
      </c>
      <c r="F105" s="4" t="str">
        <f t="shared" si="5"/>
        <v>M.O. + CD 4X,  PD 2000 EXT. 650 MB 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3"/>
        <v>192800</v>
      </c>
      <c r="E106" s="15">
        <f t="shared" si="4"/>
        <v>48200</v>
      </c>
      <c r="F106" s="4" t="str">
        <f t="shared" si="5"/>
        <v xml:space="preserve">KIT 5 CARTUCCE 650 MB 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3"/>
        <v>0</v>
      </c>
      <c r="E107" s="15">
        <f t="shared" si="4"/>
        <v>0</v>
      </c>
      <c r="F107" s="4" t="str">
        <f t="shared" si="5"/>
        <v xml:space="preserve">CD ROM 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3"/>
        <v>89600</v>
      </c>
      <c r="E108" s="15">
        <f t="shared" si="4"/>
        <v>22400</v>
      </c>
      <c r="F108" s="4" t="str">
        <f t="shared" si="5"/>
        <v>CD ROM 24X HITACHI CDR 8330 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3"/>
        <v>90400</v>
      </c>
      <c r="E109" s="15">
        <f t="shared" si="4"/>
        <v>22600</v>
      </c>
      <c r="F109" s="4" t="str">
        <f t="shared" si="5"/>
        <v>CD ROM 24X CREATIVE 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3"/>
        <v>96800</v>
      </c>
      <c r="E110" s="15">
        <f t="shared" si="4"/>
        <v>24200</v>
      </c>
      <c r="F110" s="4" t="str">
        <f t="shared" si="5"/>
        <v>CD ROM 24X PIONEER 502-S Bulk 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3"/>
        <v>128000</v>
      </c>
      <c r="E111" s="15">
        <f t="shared" si="4"/>
        <v>32000</v>
      </c>
      <c r="F111" s="4" t="str">
        <f t="shared" si="5"/>
        <v>CD ROM 34X ASUS 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3"/>
        <v>156000</v>
      </c>
      <c r="E112" s="15">
        <f t="shared" si="4"/>
        <v>39000</v>
      </c>
      <c r="F112" s="4" t="str">
        <f t="shared" si="5"/>
        <v>CD ROM 24X SCSI NEC 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3"/>
        <v>172000</v>
      </c>
      <c r="E113" s="15">
        <f t="shared" si="4"/>
        <v>43000</v>
      </c>
      <c r="F113" s="4" t="str">
        <f t="shared" si="5"/>
        <v>CD ROM 32X SCSI WAITEC 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3"/>
        <v>256800</v>
      </c>
      <c r="E114" s="15">
        <f t="shared" si="4"/>
        <v>64200</v>
      </c>
      <c r="F114" s="4" t="str">
        <f t="shared" si="5"/>
        <v>CD ROM PLEXTOR PX-32TSI 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3"/>
        <v>491200</v>
      </c>
      <c r="E115" s="15">
        <f t="shared" si="4"/>
        <v>122800</v>
      </c>
      <c r="F115" s="4" t="str">
        <f t="shared" si="5"/>
        <v>DVD CREATIVE KIT ENCORE DXR2 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3"/>
        <v>0</v>
      </c>
      <c r="E116" s="15">
        <f t="shared" si="4"/>
        <v>0</v>
      </c>
      <c r="F116" s="4" t="str">
        <f t="shared" si="5"/>
        <v xml:space="preserve">MASTERIZZATORI 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3"/>
        <v>24000</v>
      </c>
      <c r="E117" s="15">
        <f t="shared" si="4"/>
        <v>6000</v>
      </c>
      <c r="F117" s="4" t="str">
        <f t="shared" si="5"/>
        <v>CONFEZIONE 10 CDR 74' 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3"/>
        <v>27200</v>
      </c>
      <c r="E118" s="15">
        <f t="shared" si="4"/>
        <v>6800</v>
      </c>
      <c r="F118" s="4" t="str">
        <f t="shared" si="5"/>
        <v>CD RISCRIVIBILE 74' 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3"/>
        <v>28000</v>
      </c>
      <c r="E119" s="15">
        <f t="shared" si="4"/>
        <v>7000</v>
      </c>
      <c r="F119" s="4" t="str">
        <f t="shared" si="5"/>
        <v>CONFEZIONE 10 CDR 74' KODAK 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3"/>
        <v>61600</v>
      </c>
      <c r="E120" s="15">
        <f t="shared" si="4"/>
        <v>15400</v>
      </c>
      <c r="F120" s="4" t="str">
        <f t="shared" si="5"/>
        <v>SOFTWARE LABELLER CD KIT 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3"/>
        <v>578400</v>
      </c>
      <c r="E121" s="15">
        <f t="shared" si="4"/>
        <v>144600</v>
      </c>
      <c r="F121" s="4" t="str">
        <f t="shared" si="5"/>
        <v>WAITEC WT48/1 - GEAR - 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3"/>
        <v>593600</v>
      </c>
      <c r="E122" s="15">
        <f t="shared" si="4"/>
        <v>148400</v>
      </c>
      <c r="F122" s="4" t="str">
        <f t="shared" si="5"/>
        <v>WAITEC 2036EI/1 - SOFTWARE 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3"/>
        <v>622400</v>
      </c>
      <c r="E123" s="15">
        <f t="shared" si="4"/>
        <v>155600</v>
      </c>
      <c r="F123" s="4" t="str">
        <f t="shared" si="5"/>
        <v>RICOH MP6200ADP + SOFT.+5 CDR 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3"/>
        <v>702400</v>
      </c>
      <c r="E124" s="15">
        <f t="shared" si="4"/>
        <v>175600</v>
      </c>
      <c r="F124" s="4" t="str">
        <f t="shared" si="5"/>
        <v>RICOH MP6200SR - SOFTWARE SCSI 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3"/>
        <v>706400</v>
      </c>
      <c r="E125" s="15">
        <f t="shared" si="4"/>
        <v>176600</v>
      </c>
      <c r="F125" s="4" t="str">
        <f t="shared" si="5"/>
        <v>WAITEC 2026/1 - SOFTWARE SCSI 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3"/>
        <v>730400</v>
      </c>
      <c r="E126" s="15">
        <f t="shared" si="4"/>
        <v>182600</v>
      </c>
      <c r="F126" s="4" t="str">
        <f t="shared" si="5"/>
        <v>CDR 480i PLASMON EASY CD 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3"/>
        <v>900000</v>
      </c>
      <c r="E127" s="15">
        <f t="shared" si="4"/>
        <v>225000</v>
      </c>
      <c r="F127" s="4" t="str">
        <f t="shared" si="5"/>
        <v>CDR 480e PLASMON EASY CD 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3"/>
        <v>0</v>
      </c>
      <c r="E128" s="15">
        <f t="shared" si="4"/>
        <v>0</v>
      </c>
      <c r="F128" s="4" t="str">
        <f t="shared" si="5"/>
        <v xml:space="preserve">MEMORIE 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3"/>
        <v>26400</v>
      </c>
      <c r="E129" s="15">
        <f t="shared" si="4"/>
        <v>6600</v>
      </c>
      <c r="F129" s="4" t="str">
        <f t="shared" si="5"/>
        <v xml:space="preserve">SIMM 8MB 72 PIN (EDO) 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3"/>
        <v>41600</v>
      </c>
      <c r="E130" s="15">
        <f t="shared" si="4"/>
        <v>10400</v>
      </c>
      <c r="F130" s="4" t="str">
        <f t="shared" si="5"/>
        <v xml:space="preserve">SIMM 16MB 72 PIN (EDO) 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6">C131*(1-20%)</f>
        <v>77600</v>
      </c>
      <c r="E131" s="15">
        <f t="shared" ref="E131:E194" si="7">C131-D131</f>
        <v>19400</v>
      </c>
      <c r="F131" s="4" t="str">
        <f t="shared" ref="F131:F194" si="8">_xlfn.CONCAT(A131," ",B131)</f>
        <v xml:space="preserve">SIMM 32MB 72 PIN (EDO) 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6"/>
        <v>0</v>
      </c>
      <c r="E132" s="15">
        <f t="shared" si="7"/>
        <v>0</v>
      </c>
      <c r="F132" s="4" t="str">
        <f t="shared" si="8"/>
        <v xml:space="preserve">MODEM FAX - VIDEOCAMERA 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6"/>
        <v>104800</v>
      </c>
      <c r="E133" s="15">
        <f t="shared" si="7"/>
        <v>26200</v>
      </c>
      <c r="F133" s="4" t="str">
        <f t="shared" si="8"/>
        <v>M/F MOTOROLA 3400PRO 28800 EXT 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6"/>
        <v>135200</v>
      </c>
      <c r="E134" s="15">
        <f t="shared" si="7"/>
        <v>33800</v>
      </c>
      <c r="F134" s="4" t="str">
        <f t="shared" si="8"/>
        <v>M/F LEONARDO PC 33600 INT OEM 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6"/>
        <v>152000</v>
      </c>
      <c r="E135" s="15">
        <f t="shared" si="7"/>
        <v>38000</v>
      </c>
      <c r="F135" s="4" t="str">
        <f t="shared" si="8"/>
        <v>M/F LEONARDO PC 33600 EXT 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6"/>
        <v>152800</v>
      </c>
      <c r="E136" s="15">
        <f t="shared" si="7"/>
        <v>38200</v>
      </c>
      <c r="F136" s="4" t="str">
        <f t="shared" si="8"/>
        <v>M/F MOTOROLA 56K  EXT BULK 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6"/>
        <v>157600</v>
      </c>
      <c r="E137" s="15">
        <f t="shared" si="7"/>
        <v>39400</v>
      </c>
      <c r="F137" s="4" t="str">
        <f t="shared" si="8"/>
        <v>M/F LEONARDO PC 33600 INT 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6"/>
        <v>160800</v>
      </c>
      <c r="E138" s="15">
        <f t="shared" si="7"/>
        <v>40200</v>
      </c>
      <c r="F138" s="4" t="str">
        <f t="shared" si="8"/>
        <v>M/F TIZIANO 33600 EXT 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6"/>
        <v>176000</v>
      </c>
      <c r="E139" s="15">
        <f t="shared" si="7"/>
        <v>44000</v>
      </c>
      <c r="F139" s="4" t="str">
        <f t="shared" si="8"/>
        <v>M/F SPORTSTER FLASH 33600 EXT ITA 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6"/>
        <v>200000</v>
      </c>
      <c r="E140" s="15">
        <f t="shared" si="7"/>
        <v>50000</v>
      </c>
      <c r="F140" s="4" t="str">
        <f t="shared" si="8"/>
        <v>M/F MOTOROLA 56K  EXT 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6"/>
        <v>205600</v>
      </c>
      <c r="E141" s="15">
        <f t="shared" si="7"/>
        <v>51400</v>
      </c>
      <c r="F141" s="4" t="str">
        <f t="shared" si="8"/>
        <v>M/F LEONARDO  56K  EXT 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6"/>
        <v>222400</v>
      </c>
      <c r="E142" s="15">
        <f t="shared" si="7"/>
        <v>55600</v>
      </c>
      <c r="F142" s="4" t="str">
        <f t="shared" si="8"/>
        <v>M/F TIZIANO 56K EXT 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6"/>
        <v>224000</v>
      </c>
      <c r="E143" s="15">
        <f t="shared" si="7"/>
        <v>56000</v>
      </c>
      <c r="F143" s="4" t="str">
        <f t="shared" si="8"/>
        <v>M/F SPORTSTER MESSAGE PLUS 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6"/>
        <v>240000</v>
      </c>
      <c r="E144" s="15">
        <f t="shared" si="7"/>
        <v>60000</v>
      </c>
      <c r="F144" s="4" t="str">
        <f t="shared" si="8"/>
        <v>M/F LEONARDO PCMCIA 33600 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6"/>
        <v>244000</v>
      </c>
      <c r="E145" s="15">
        <f t="shared" si="7"/>
        <v>61000</v>
      </c>
      <c r="F145" s="4" t="str">
        <f t="shared" si="8"/>
        <v>KIT VIDEOCONFERENZA "GALILEO" 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6"/>
        <v>268000</v>
      </c>
      <c r="E146" s="15">
        <f t="shared" si="7"/>
        <v>67000</v>
      </c>
      <c r="F146" s="4" t="str">
        <f t="shared" si="8"/>
        <v>MODEM ISDN TINTORETTO EXT. 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6"/>
        <v>288000</v>
      </c>
      <c r="E147" s="15">
        <f t="shared" si="7"/>
        <v>72000</v>
      </c>
      <c r="F147" s="4" t="str">
        <f t="shared" si="8"/>
        <v>M/F LEONARDO PCMCIA 56K 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6"/>
        <v>343200</v>
      </c>
      <c r="E148" s="15">
        <f t="shared" si="7"/>
        <v>85800</v>
      </c>
      <c r="F148" s="4" t="str">
        <f t="shared" si="8"/>
        <v>MODEM MOTOROLA ISDN  EXT.64/128K 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6"/>
        <v>560800</v>
      </c>
      <c r="E149" s="15">
        <f t="shared" si="7"/>
        <v>140200</v>
      </c>
      <c r="F149" s="4" t="str">
        <f t="shared" si="8"/>
        <v>M/F ISDN DONATELLO EXT. 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6"/>
        <v>0</v>
      </c>
      <c r="E150" s="15">
        <f t="shared" si="7"/>
        <v>0</v>
      </c>
      <c r="F150" s="4" t="str">
        <f t="shared" si="8"/>
        <v xml:space="preserve">MULTIMEDIA 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6"/>
        <v>72000</v>
      </c>
      <c r="E151" s="15">
        <f t="shared" si="7"/>
        <v>18000</v>
      </c>
      <c r="F151" s="4" t="str">
        <f t="shared" si="8"/>
        <v>SOUND AXP201/U PCI 64 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6"/>
        <v>55200</v>
      </c>
      <c r="E152" s="15">
        <f t="shared" si="7"/>
        <v>13800</v>
      </c>
      <c r="F152" s="4" t="str">
        <f t="shared" si="8"/>
        <v>SOUND BLASTER 16 PnP  O.E.M. 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6"/>
        <v>71200</v>
      </c>
      <c r="E153" s="15">
        <f t="shared" si="7"/>
        <v>17800</v>
      </c>
      <c r="F153" s="4" t="str">
        <f t="shared" si="8"/>
        <v>SOUND BLASTER 16 PnP NO IDE 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6"/>
        <v>110400</v>
      </c>
      <c r="E154" s="15">
        <f t="shared" si="7"/>
        <v>27600</v>
      </c>
      <c r="F154" s="4" t="str">
        <f t="shared" si="8"/>
        <v>SOUND BLASTER AWE64 STD OEM 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6"/>
        <v>156800</v>
      </c>
      <c r="E155" s="15">
        <f t="shared" si="7"/>
        <v>39200</v>
      </c>
      <c r="F155" s="4" t="str">
        <f t="shared" si="8"/>
        <v>SOUND BLASTER AWE64 STANDARD 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6"/>
        <v>263200</v>
      </c>
      <c r="E156" s="15">
        <f t="shared" si="7"/>
        <v>65800</v>
      </c>
      <c r="F156" s="4" t="str">
        <f t="shared" si="8"/>
        <v>SOUND BLASTER AWE64 GOLD PNP 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6"/>
        <v>236000</v>
      </c>
      <c r="E157" s="15">
        <f t="shared" si="7"/>
        <v>59000</v>
      </c>
      <c r="F157" s="4" t="str">
        <f t="shared" si="8"/>
        <v>KIT "DISCOVERY AWE64" 24X PNP 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6"/>
        <v>15200</v>
      </c>
      <c r="E158" s="15">
        <f t="shared" si="7"/>
        <v>3800</v>
      </c>
      <c r="F158" s="4" t="str">
        <f t="shared" si="8"/>
        <v>SPEAKERS MLI-699 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6"/>
        <v>20800</v>
      </c>
      <c r="E159" s="15">
        <f t="shared" si="7"/>
        <v>5200</v>
      </c>
      <c r="F159" s="4" t="str">
        <f t="shared" si="8"/>
        <v>SPEAKER 25 W 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6"/>
        <v>22400</v>
      </c>
      <c r="E160" s="15">
        <f t="shared" si="7"/>
        <v>5600</v>
      </c>
      <c r="F160" s="4" t="str">
        <f t="shared" si="8"/>
        <v>SPEAKER PROFESSIONAL 70 W 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6"/>
        <v>44800</v>
      </c>
      <c r="E161" s="15">
        <f t="shared" si="7"/>
        <v>11200</v>
      </c>
      <c r="F161" s="4" t="str">
        <f t="shared" si="8"/>
        <v>ULTRA SPEAKER 130W 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6"/>
        <v>0</v>
      </c>
      <c r="E162" s="15">
        <f t="shared" si="7"/>
        <v>0</v>
      </c>
      <c r="F162" s="4" t="str">
        <f t="shared" si="8"/>
        <v xml:space="preserve">MICROPROCESSORI 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6"/>
        <v>172800</v>
      </c>
      <c r="E163" s="15">
        <f t="shared" si="7"/>
        <v>43200</v>
      </c>
      <c r="F163" s="4" t="str">
        <f t="shared" si="8"/>
        <v xml:space="preserve">PENTIUM 166 INTEL MMX 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6"/>
        <v>200000</v>
      </c>
      <c r="E164" s="15">
        <f t="shared" si="7"/>
        <v>50000</v>
      </c>
      <c r="F164" s="4" t="str">
        <f t="shared" si="8"/>
        <v xml:space="preserve">PENTIUM 200 INTEL MMX 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6"/>
        <v>305600</v>
      </c>
      <c r="E165" s="15">
        <f t="shared" si="7"/>
        <v>76400</v>
      </c>
      <c r="F165" s="4" t="str">
        <f t="shared" si="8"/>
        <v xml:space="preserve">PENTIUM 233 INTEL MMX 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6"/>
        <v>419200</v>
      </c>
      <c r="E166" s="15">
        <f t="shared" si="7"/>
        <v>104800</v>
      </c>
      <c r="F166" s="4" t="str">
        <f t="shared" si="8"/>
        <v xml:space="preserve">PENTIUM II 233 INTEL 512k 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6"/>
        <v>605600</v>
      </c>
      <c r="E167" s="15">
        <f t="shared" si="7"/>
        <v>151400</v>
      </c>
      <c r="F167" s="4" t="str">
        <f t="shared" si="8"/>
        <v xml:space="preserve">PENTIUM II 266 INTEL 512k 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6"/>
        <v>836000</v>
      </c>
      <c r="E168" s="15">
        <f t="shared" si="7"/>
        <v>209000</v>
      </c>
      <c r="F168" s="4" t="str">
        <f t="shared" si="8"/>
        <v xml:space="preserve">PENTIUM II 300 INTEL 512K 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6"/>
        <v>1254400</v>
      </c>
      <c r="E169" s="15">
        <f t="shared" si="7"/>
        <v>313600</v>
      </c>
      <c r="F169" s="4" t="str">
        <f t="shared" si="8"/>
        <v xml:space="preserve">PENTIUM II 333 INTEL 512K 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6"/>
        <v>93600</v>
      </c>
      <c r="E170" s="15">
        <f t="shared" si="7"/>
        <v>23400</v>
      </c>
      <c r="F170" s="4" t="str">
        <f t="shared" si="8"/>
        <v xml:space="preserve">SGS P 166+ 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6"/>
        <v>126400</v>
      </c>
      <c r="E171" s="15">
        <f t="shared" si="7"/>
        <v>31600</v>
      </c>
      <c r="F171" s="4" t="str">
        <f t="shared" si="8"/>
        <v xml:space="preserve">IBM 200 MX 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6"/>
        <v>208000</v>
      </c>
      <c r="E172" s="15">
        <f t="shared" si="7"/>
        <v>52000</v>
      </c>
      <c r="F172" s="4" t="str">
        <f t="shared" si="8"/>
        <v xml:space="preserve">IBM 233 MX 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6"/>
        <v>154400</v>
      </c>
      <c r="E173" s="15">
        <f t="shared" si="7"/>
        <v>38600</v>
      </c>
      <c r="F173" s="4" t="str">
        <f t="shared" si="8"/>
        <v xml:space="preserve">AMD K6-166 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6"/>
        <v>216000</v>
      </c>
      <c r="E174" s="15">
        <f t="shared" si="7"/>
        <v>54000</v>
      </c>
      <c r="F174" s="4" t="str">
        <f t="shared" si="8"/>
        <v xml:space="preserve">AMD K6-200 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6"/>
        <v>251200</v>
      </c>
      <c r="E175" s="15">
        <f t="shared" si="7"/>
        <v>62800</v>
      </c>
      <c r="F175" s="4" t="str">
        <f t="shared" si="8"/>
        <v xml:space="preserve">AMD K6-233 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6"/>
        <v>715200</v>
      </c>
      <c r="E176" s="15">
        <f t="shared" si="7"/>
        <v>178800</v>
      </c>
      <c r="F176" s="4" t="str">
        <f t="shared" si="8"/>
        <v xml:space="preserve">PENTIUM PRO 180 MZH 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6"/>
        <v>832000</v>
      </c>
      <c r="E177" s="15">
        <f t="shared" si="7"/>
        <v>208000</v>
      </c>
      <c r="F177" s="4" t="str">
        <f t="shared" si="8"/>
        <v xml:space="preserve">PENTIUM PRO 200 MZH 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6"/>
        <v>6400</v>
      </c>
      <c r="E178" s="15">
        <f t="shared" si="7"/>
        <v>1600</v>
      </c>
      <c r="F178" s="4" t="str">
        <f t="shared" si="8"/>
        <v xml:space="preserve">VENTOLINA PENTIUM 75-166 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6"/>
        <v>8000</v>
      </c>
      <c r="E179" s="15">
        <f t="shared" si="7"/>
        <v>2000</v>
      </c>
      <c r="F179" s="4" t="str">
        <f t="shared" si="8"/>
        <v xml:space="preserve">VENTOLINA PENTIUM 200 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6"/>
        <v>19200</v>
      </c>
      <c r="E180" s="15">
        <f t="shared" si="7"/>
        <v>4800</v>
      </c>
      <c r="F180" s="4" t="str">
        <f t="shared" si="8"/>
        <v xml:space="preserve">VENTOLA PER PENTIUM PRO 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6"/>
        <v>8800</v>
      </c>
      <c r="E181" s="15">
        <f t="shared" si="7"/>
        <v>2200</v>
      </c>
      <c r="F181" s="4" t="str">
        <f t="shared" si="8"/>
        <v xml:space="preserve">VENTOLINA PER IBM/CYRIX 686 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6"/>
        <v>8000</v>
      </c>
      <c r="E182" s="15">
        <f t="shared" si="7"/>
        <v>2000</v>
      </c>
      <c r="F182" s="4" t="str">
        <f t="shared" si="8"/>
        <v xml:space="preserve">VENTOLA 3 PIN per TX97 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6"/>
        <v>20800</v>
      </c>
      <c r="E183" s="15">
        <f t="shared" si="7"/>
        <v>5200</v>
      </c>
      <c r="F183" s="4" t="str">
        <f t="shared" si="8"/>
        <v xml:space="preserve">VENTOLA PENTIUM II 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6"/>
        <v>0</v>
      </c>
      <c r="E184" s="15">
        <f t="shared" si="7"/>
        <v>0</v>
      </c>
      <c r="F184" s="4" t="str">
        <f t="shared" si="8"/>
        <v xml:space="preserve">TASTIERE 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6"/>
        <v>17600</v>
      </c>
      <c r="E185" s="15">
        <f t="shared" si="7"/>
        <v>4400</v>
      </c>
      <c r="F185" s="4" t="str">
        <f t="shared" si="8"/>
        <v>TAST. ITA 105 TASTI WIN 95 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6"/>
        <v>50400</v>
      </c>
      <c r="E186" s="15">
        <f t="shared" si="7"/>
        <v>12600</v>
      </c>
      <c r="F186" s="4" t="str">
        <f t="shared" si="8"/>
        <v>TAST. ITA   79t 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6"/>
        <v>50400</v>
      </c>
      <c r="E187" s="15">
        <f t="shared" si="7"/>
        <v>12600</v>
      </c>
      <c r="F187" s="4" t="str">
        <f t="shared" si="8"/>
        <v>TAST. USA 79t 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6"/>
        <v>20800</v>
      </c>
      <c r="E188" s="15">
        <f t="shared" si="7"/>
        <v>5200</v>
      </c>
      <c r="F188" s="4" t="str">
        <f t="shared" si="8"/>
        <v>TAST. USA 105 TASTI WIN95 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6"/>
        <v>20000</v>
      </c>
      <c r="E189" s="15">
        <f t="shared" si="7"/>
        <v>5000</v>
      </c>
      <c r="F189" s="4" t="str">
        <f t="shared" si="8"/>
        <v>TAST. ITA  105 TASTI NMB, WIN95 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6"/>
        <v>20000</v>
      </c>
      <c r="E190" s="15">
        <f t="shared" si="7"/>
        <v>5000</v>
      </c>
      <c r="F190" s="4" t="str">
        <f t="shared" si="8"/>
        <v>TAST. ITA  105 TASTI NMB, PS/2 WIN95 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6"/>
        <v>36800</v>
      </c>
      <c r="E191" s="15">
        <f t="shared" si="7"/>
        <v>9200</v>
      </c>
      <c r="F191" s="4" t="str">
        <f t="shared" si="8"/>
        <v>TAST. ITA 105 TASTI "CYPRESS"  WIN95 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6"/>
        <v>0</v>
      </c>
      <c r="E192" s="15">
        <f t="shared" si="7"/>
        <v>0</v>
      </c>
      <c r="F192" s="4" t="str">
        <f t="shared" si="8"/>
        <v xml:space="preserve">SCANNER E ACCESSORI 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6"/>
        <v>29600</v>
      </c>
      <c r="E193" s="15">
        <f t="shared" si="7"/>
        <v>7400</v>
      </c>
      <c r="F193" s="4" t="str">
        <f t="shared" si="8"/>
        <v>MOUSE  PILOT SERIALE 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6"/>
        <v>29600</v>
      </c>
      <c r="E194" s="15">
        <f t="shared" si="7"/>
        <v>7400</v>
      </c>
      <c r="F194" s="4" t="str">
        <f t="shared" si="8"/>
        <v>MOUSE  PILOT P/S2 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9">C195*(1-20%)</f>
        <v>8800</v>
      </c>
      <c r="E195" s="15">
        <f t="shared" ref="E195:E258" si="10">C195-D195</f>
        <v>2200</v>
      </c>
      <c r="F195" s="4" t="str">
        <f t="shared" ref="F195:F258" si="11">_xlfn.CONCAT(A195," ",B195)</f>
        <v>MOUSE SERIALE 3 TASTI 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9"/>
        <v>36800</v>
      </c>
      <c r="E196" s="15">
        <f t="shared" si="10"/>
        <v>9200</v>
      </c>
      <c r="F196" s="4" t="str">
        <f t="shared" si="11"/>
        <v>MOUSE TRACKBALL 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9"/>
        <v>15200</v>
      </c>
      <c r="E197" s="15">
        <f t="shared" si="10"/>
        <v>3800</v>
      </c>
      <c r="F197" s="4" t="str">
        <f t="shared" si="11"/>
        <v>MOUSE "RAINBOW" SERIALE 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9"/>
        <v>10400</v>
      </c>
      <c r="E198" s="15">
        <f t="shared" si="10"/>
        <v>2600</v>
      </c>
      <c r="F198" s="4" t="str">
        <f t="shared" si="11"/>
        <v>MOUSE  ECHO PS/2 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9"/>
        <v>20800</v>
      </c>
      <c r="E199" s="15">
        <f t="shared" si="10"/>
        <v>5200</v>
      </c>
      <c r="F199" s="4" t="str">
        <f t="shared" si="11"/>
        <v>VENUS MOUSE SERIALE 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9"/>
        <v>20800</v>
      </c>
      <c r="E200" s="15">
        <f t="shared" si="10"/>
        <v>5200</v>
      </c>
      <c r="F200" s="4" t="str">
        <f t="shared" si="11"/>
        <v>VENUS MOUSE PS/2 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9"/>
        <v>16000</v>
      </c>
      <c r="E201" s="15">
        <f t="shared" si="10"/>
        <v>4000</v>
      </c>
      <c r="F201" s="4" t="str">
        <f t="shared" si="11"/>
        <v>JOYSTICK DIGITALE 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9"/>
        <v>39200</v>
      </c>
      <c r="E202" s="15">
        <f t="shared" si="10"/>
        <v>9800</v>
      </c>
      <c r="F202" s="4" t="str">
        <f t="shared" si="11"/>
        <v>JOYSTICK ULTRASTRIKER 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9"/>
        <v>26400</v>
      </c>
      <c r="E203" s="15">
        <f t="shared" si="10"/>
        <v>6600</v>
      </c>
      <c r="F203" s="4" t="str">
        <f t="shared" si="11"/>
        <v>NAVIGATOR MOUSE 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9"/>
        <v>54400</v>
      </c>
      <c r="E204" s="15">
        <f t="shared" si="10"/>
        <v>13600</v>
      </c>
      <c r="F204" s="4" t="str">
        <f t="shared" si="11"/>
        <v>JOYSTICK EXCALIBUR 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9"/>
        <v>26400</v>
      </c>
      <c r="E205" s="15">
        <f t="shared" si="10"/>
        <v>6600</v>
      </c>
      <c r="F205" s="4" t="str">
        <f t="shared" si="11"/>
        <v>GAMEPAD CONQUEROR 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9"/>
        <v>117600</v>
      </c>
      <c r="E206" s="15">
        <f t="shared" si="10"/>
        <v>29400</v>
      </c>
      <c r="F206" s="4" t="str">
        <f t="shared" si="11"/>
        <v>COLOR HAND SCANNER 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9"/>
        <v>120800</v>
      </c>
      <c r="E207" s="15">
        <f t="shared" si="10"/>
        <v>30200</v>
      </c>
      <c r="F207" s="4" t="str">
        <f t="shared" si="11"/>
        <v>SCANNER COLORADO 4800 SW + OCR 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9"/>
        <v>157600</v>
      </c>
      <c r="E208" s="15">
        <f t="shared" si="10"/>
        <v>39400</v>
      </c>
      <c r="F208" s="4" t="str">
        <f t="shared" si="11"/>
        <v>SCANNER COLORADO D600 SW + OCR 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9"/>
        <v>248000</v>
      </c>
      <c r="E209" s="15">
        <f t="shared" si="10"/>
        <v>62000</v>
      </c>
      <c r="F209" s="4" t="str">
        <f t="shared" si="11"/>
        <v>SCANNER  DIRECT 9600 SW + OCR 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9"/>
        <v>216800</v>
      </c>
      <c r="E210" s="15">
        <f t="shared" si="10"/>
        <v>54200</v>
      </c>
      <c r="F210" s="4" t="str">
        <f t="shared" si="11"/>
        <v>SCANNER  JEWEL 4800 SCSI 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9"/>
        <v>366400</v>
      </c>
      <c r="E211" s="15">
        <f t="shared" si="10"/>
        <v>91600</v>
      </c>
      <c r="F211" s="4" t="str">
        <f t="shared" si="11"/>
        <v>SCANNER PROFI  9600 SCSI 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9"/>
        <v>329600</v>
      </c>
      <c r="E212" s="15">
        <f t="shared" si="10"/>
        <v>82400</v>
      </c>
      <c r="F212" s="4" t="str">
        <f t="shared" si="11"/>
        <v>SCANNER PHODOX U. S. 300 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9"/>
        <v>645600</v>
      </c>
      <c r="E213" s="15">
        <f t="shared" si="10"/>
        <v>161400</v>
      </c>
      <c r="F213" s="4" t="str">
        <f t="shared" si="11"/>
        <v>FILMSCAN-200PC 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9"/>
        <v>3200</v>
      </c>
      <c r="E214" s="15">
        <f t="shared" si="10"/>
        <v>800</v>
      </c>
      <c r="F214" s="4" t="str">
        <f t="shared" si="11"/>
        <v xml:space="preserve">TAPPETINO PER MOUSE 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9"/>
        <v>64800</v>
      </c>
      <c r="E215" s="15">
        <f t="shared" si="10"/>
        <v>16200</v>
      </c>
      <c r="F215" s="4" t="str">
        <f t="shared" si="11"/>
        <v xml:space="preserve">ALIMENTATORE 200 W CE 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9"/>
        <v>100000</v>
      </c>
      <c r="E216" s="15">
        <f t="shared" si="10"/>
        <v>25000</v>
      </c>
      <c r="F216" s="4" t="str">
        <f t="shared" si="11"/>
        <v xml:space="preserve">ALIMENTATORE 250 W CE ATX 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9"/>
        <v>78400</v>
      </c>
      <c r="E217" s="15">
        <f t="shared" si="10"/>
        <v>19600</v>
      </c>
      <c r="F217" s="4" t="str">
        <f t="shared" si="11"/>
        <v xml:space="preserve">ALIMENTATORE 230 W CE ATX 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9"/>
        <v>112000</v>
      </c>
      <c r="E218" s="15">
        <f t="shared" si="10"/>
        <v>28000</v>
      </c>
      <c r="F218" s="4" t="str">
        <f t="shared" si="11"/>
        <v xml:space="preserve">ALIMENTATORE 300 W CE ATX 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9"/>
        <v>4000</v>
      </c>
      <c r="E219" s="15">
        <f t="shared" si="10"/>
        <v>1000</v>
      </c>
      <c r="F219" s="4" t="str">
        <f t="shared" si="11"/>
        <v>CAVO PARALLELO STAMP. MT 1,8 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9"/>
        <v>4800</v>
      </c>
      <c r="E220" s="15">
        <f t="shared" si="10"/>
        <v>1200</v>
      </c>
      <c r="F220" s="4" t="str">
        <f t="shared" si="11"/>
        <v>CAVO PARALLELO STAMP. MT 1,8 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9"/>
        <v>7200</v>
      </c>
      <c r="E221" s="15">
        <f t="shared" si="10"/>
        <v>1800</v>
      </c>
      <c r="F221" s="4" t="str">
        <f t="shared" si="11"/>
        <v xml:space="preserve">CAVO PARALLELO STAMP. MT 3 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9"/>
        <v>6400</v>
      </c>
      <c r="E222" s="15">
        <f t="shared" si="10"/>
        <v>1600</v>
      </c>
      <c r="F222" s="4" t="str">
        <f t="shared" si="11"/>
        <v>CONNETTORE MOUSE PS/2 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9"/>
        <v>8800</v>
      </c>
      <c r="E223" s="15">
        <f t="shared" si="10"/>
        <v>2200</v>
      </c>
      <c r="F223" s="4" t="str">
        <f t="shared" si="11"/>
        <v xml:space="preserve">CONNETTORE TASTIERA PS/2 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9"/>
        <v>16800</v>
      </c>
      <c r="E224" s="15">
        <f t="shared" si="10"/>
        <v>4200</v>
      </c>
      <c r="F224" s="4" t="str">
        <f t="shared" si="11"/>
        <v>CONNETTORE USB/MIR 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9"/>
        <v>11200</v>
      </c>
      <c r="E225" s="15">
        <f t="shared" si="10"/>
        <v>2800</v>
      </c>
      <c r="F225" s="4" t="str">
        <f t="shared" si="11"/>
        <v>DATA-SWITCH 2/1 MANUALE 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9"/>
        <v>18400</v>
      </c>
      <c r="E226" s="15">
        <f t="shared" si="10"/>
        <v>4600</v>
      </c>
      <c r="F226" s="4" t="str">
        <f t="shared" si="11"/>
        <v>DATA-SWITCH 2/2 MANUALE 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9"/>
        <v>40800</v>
      </c>
      <c r="E227" s="15">
        <f t="shared" si="10"/>
        <v>10200</v>
      </c>
      <c r="F227" s="4" t="str">
        <f t="shared" si="11"/>
        <v>DATA-SWITCH 2/1 BIDIREZ. 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9"/>
        <v>0</v>
      </c>
      <c r="E228" s="15">
        <f t="shared" si="10"/>
        <v>0</v>
      </c>
      <c r="F228" s="4" t="str">
        <f t="shared" si="11"/>
        <v xml:space="preserve">SOFTWARE 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9"/>
        <v>158400</v>
      </c>
      <c r="E229" s="15">
        <f t="shared" si="10"/>
        <v>39600</v>
      </c>
      <c r="F229" s="4" t="str">
        <f t="shared" si="11"/>
        <v>COMBO DOS6.22+WIN3.11+DSK.MAN. 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9"/>
        <v>133600</v>
      </c>
      <c r="E230" s="15">
        <f t="shared" si="10"/>
        <v>33400</v>
      </c>
      <c r="F230" s="4" t="str">
        <f t="shared" si="11"/>
        <v>WINDOWS 95, MANUALI + CD 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9"/>
        <v>76000</v>
      </c>
      <c r="E231" s="15">
        <f t="shared" si="10"/>
        <v>19000</v>
      </c>
      <c r="F231" s="4" t="str">
        <f t="shared" si="11"/>
        <v>LICENZA STUDENTE SISTEMI 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9"/>
        <v>112800</v>
      </c>
      <c r="E232" s="15">
        <f t="shared" si="10"/>
        <v>28200</v>
      </c>
      <c r="F232" s="4" t="str">
        <f t="shared" si="11"/>
        <v>LICENZA STUDENTE APPLICAZIONI 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9"/>
        <v>280800</v>
      </c>
      <c r="E233" s="15">
        <f t="shared" si="10"/>
        <v>70200</v>
      </c>
      <c r="F233" s="4" t="str">
        <f t="shared" si="11"/>
        <v>WIN NT WORKSTATION 4.0 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9"/>
        <v>331200</v>
      </c>
      <c r="E234" s="15">
        <f t="shared" si="10"/>
        <v>82800</v>
      </c>
      <c r="F234" s="4" t="str">
        <f t="shared" si="11"/>
        <v>OFFICE SMALL BUSINESS 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9"/>
        <v>48800</v>
      </c>
      <c r="E235" s="15">
        <f t="shared" si="10"/>
        <v>12200</v>
      </c>
      <c r="F235" s="4" t="str">
        <f t="shared" si="11"/>
        <v>WORKS 4.5 ITA, MANUALI + CD 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9"/>
        <v>714400</v>
      </c>
      <c r="E236" s="15">
        <f t="shared" si="10"/>
        <v>178600</v>
      </c>
      <c r="F236" s="4" t="str">
        <f t="shared" si="11"/>
        <v>FIVE PACK WIN 95 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9"/>
        <v>788000</v>
      </c>
      <c r="E237" s="15">
        <f t="shared" si="10"/>
        <v>197000</v>
      </c>
      <c r="F237" s="4" t="str">
        <f t="shared" si="11"/>
        <v>FIVE PACK COMBO WIN3.11-DOS 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9"/>
        <v>236800</v>
      </c>
      <c r="E238" s="15">
        <f t="shared" si="10"/>
        <v>59200</v>
      </c>
      <c r="F238" s="4" t="str">
        <f t="shared" si="11"/>
        <v>FIVE PACK WORKS 4.5 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9"/>
        <v>548000</v>
      </c>
      <c r="E239" s="15">
        <f t="shared" si="10"/>
        <v>137000</v>
      </c>
      <c r="F239" s="4" t="str">
        <f t="shared" si="11"/>
        <v>3-PACK  HOME ESSENTIALS 98 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9"/>
        <v>910400</v>
      </c>
      <c r="E240" s="15">
        <f t="shared" si="10"/>
        <v>227600</v>
      </c>
      <c r="F240" s="4" t="str">
        <f t="shared" si="11"/>
        <v>3-PACK WIN NT WORKSTATION 4.0 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9"/>
        <v>1067200</v>
      </c>
      <c r="E241" s="15">
        <f t="shared" si="10"/>
        <v>266800</v>
      </c>
      <c r="F241" s="4" t="str">
        <f t="shared" si="11"/>
        <v>3-PACK OFFICE SMALL BUSINESS 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9"/>
        <v>24000</v>
      </c>
      <c r="E242" s="15">
        <f t="shared" si="10"/>
        <v>6000</v>
      </c>
      <c r="F242" s="4" t="str">
        <f t="shared" si="11"/>
        <v xml:space="preserve">CD VIDEOGUIDA  WIN'95 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9"/>
        <v>24000</v>
      </c>
      <c r="E243" s="15">
        <f t="shared" si="10"/>
        <v>6000</v>
      </c>
      <c r="F243" s="4" t="str">
        <f t="shared" si="11"/>
        <v xml:space="preserve">CD VIDEGUIDA INTERNET 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9"/>
        <v>324800</v>
      </c>
      <c r="E244" s="15">
        <f t="shared" si="10"/>
        <v>81200</v>
      </c>
      <c r="F244" s="4" t="str">
        <f t="shared" si="11"/>
        <v>WINDOWS 95 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9"/>
        <v>157600</v>
      </c>
      <c r="E245" s="15">
        <f t="shared" si="10"/>
        <v>39400</v>
      </c>
      <c r="F245" s="4" t="str">
        <f t="shared" si="11"/>
        <v>WINDOWS 95 Lic. Agg. 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9"/>
        <v>516000</v>
      </c>
      <c r="E246" s="15">
        <f t="shared" si="10"/>
        <v>129000</v>
      </c>
      <c r="F246" s="4" t="str">
        <f t="shared" si="11"/>
        <v>EXCEL 7.0 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9"/>
        <v>516000</v>
      </c>
      <c r="E247" s="15">
        <f t="shared" si="10"/>
        <v>129000</v>
      </c>
      <c r="F247" s="4" t="str">
        <f t="shared" si="11"/>
        <v>EXCEL 97 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9"/>
        <v>207200</v>
      </c>
      <c r="E248" s="15">
        <f t="shared" si="10"/>
        <v>51800</v>
      </c>
      <c r="F248" s="4" t="str">
        <f t="shared" si="11"/>
        <v>EXCEL 97 Agg. 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9"/>
        <v>516800</v>
      </c>
      <c r="E249" s="15">
        <f t="shared" si="10"/>
        <v>129200</v>
      </c>
      <c r="F249" s="4" t="str">
        <f t="shared" si="11"/>
        <v>WORD 97 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9"/>
        <v>207200</v>
      </c>
      <c r="E250" s="15">
        <f t="shared" si="10"/>
        <v>51800</v>
      </c>
      <c r="F250" s="4" t="str">
        <f t="shared" si="11"/>
        <v>WORD 97 Agg. 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9"/>
        <v>516000</v>
      </c>
      <c r="E251" s="15">
        <f t="shared" si="10"/>
        <v>129000</v>
      </c>
      <c r="F251" s="4" t="str">
        <f t="shared" si="11"/>
        <v>ACCESS 97 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9"/>
        <v>703200</v>
      </c>
      <c r="E252" s="15">
        <f t="shared" si="10"/>
        <v>175800</v>
      </c>
      <c r="F252" s="4" t="str">
        <f t="shared" si="11"/>
        <v>OFFICE 97 SMALL BUSINESS 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9"/>
        <v>207200</v>
      </c>
      <c r="E253" s="15">
        <f t="shared" si="10"/>
        <v>51800</v>
      </c>
      <c r="F253" s="4" t="str">
        <f t="shared" si="11"/>
        <v>HOME ESSENTIALS 98 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9"/>
        <v>219200</v>
      </c>
      <c r="E254" s="15">
        <f t="shared" si="10"/>
        <v>54800</v>
      </c>
      <c r="F254" s="4" t="str">
        <f t="shared" si="11"/>
        <v>FRONTPAGE 98 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9"/>
        <v>780000</v>
      </c>
      <c r="E255" s="15">
        <f t="shared" si="10"/>
        <v>195000</v>
      </c>
      <c r="F255" s="4" t="str">
        <f t="shared" si="11"/>
        <v>OFFICE '97 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9"/>
        <v>384000</v>
      </c>
      <c r="E256" s="15">
        <f t="shared" si="10"/>
        <v>96000</v>
      </c>
      <c r="F256" s="4" t="str">
        <f t="shared" si="11"/>
        <v>OFFICE '97 Agg. 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9"/>
        <v>949600</v>
      </c>
      <c r="E257" s="15">
        <f t="shared" si="10"/>
        <v>237400</v>
      </c>
      <c r="F257" s="4" t="str">
        <f t="shared" si="11"/>
        <v>OFFICE '97 Professional 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9"/>
        <v>665600</v>
      </c>
      <c r="E258" s="15">
        <f t="shared" si="10"/>
        <v>166400</v>
      </c>
      <c r="F258" s="4" t="str">
        <f t="shared" si="11"/>
        <v>OFFICE '97 Professional Agg. 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12">C259*(1-20%)</f>
        <v>181600</v>
      </c>
      <c r="E259" s="15">
        <f t="shared" ref="E259:E322" si="13">C259-D259</f>
        <v>45400</v>
      </c>
      <c r="F259" s="4" t="str">
        <f t="shared" ref="F259:F322" si="14">_xlfn.CONCAT(A259," ",B259)</f>
        <v>VISUAL BASIC 4.0 STD 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12"/>
        <v>78400</v>
      </c>
      <c r="E260" s="15">
        <f t="shared" si="13"/>
        <v>19600</v>
      </c>
      <c r="F260" s="4" t="str">
        <f t="shared" si="14"/>
        <v>VISUAL BASIC 4.0 Agg. 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12"/>
        <v>952000</v>
      </c>
      <c r="E261" s="15">
        <f t="shared" si="13"/>
        <v>238000</v>
      </c>
      <c r="F261" s="4" t="str">
        <f t="shared" si="14"/>
        <v>VISUAL BASIC 4.0 PROFESSIONAL 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12"/>
        <v>240000</v>
      </c>
      <c r="E262" s="15">
        <f t="shared" si="13"/>
        <v>60000</v>
      </c>
      <c r="F262" s="4" t="str">
        <f t="shared" si="14"/>
        <v>VISUAL BASIC 4.0 PROF. Agg. 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12"/>
        <v>1925600</v>
      </c>
      <c r="E263" s="15">
        <f t="shared" si="13"/>
        <v>481400</v>
      </c>
      <c r="F263" s="4" t="str">
        <f t="shared" si="14"/>
        <v>VISUAL BASIC 4.0 ENTERPRICE 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12"/>
        <v>816800</v>
      </c>
      <c r="E264" s="15">
        <f t="shared" si="13"/>
        <v>204200</v>
      </c>
      <c r="F264" s="4" t="str">
        <f t="shared" si="14"/>
        <v>VISUAL BASIC 4.0 ENTERPRICE Agg. 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12"/>
        <v>516800</v>
      </c>
      <c r="E265" s="15">
        <f t="shared" si="13"/>
        <v>129200</v>
      </c>
      <c r="F265" s="4" t="str">
        <f t="shared" si="14"/>
        <v>POWERPOINT 97 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12"/>
        <v>207200</v>
      </c>
      <c r="E266" s="15">
        <f t="shared" si="13"/>
        <v>51800</v>
      </c>
      <c r="F266" s="4" t="str">
        <f t="shared" si="14"/>
        <v>POWERPOINT 97 Agg. 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12"/>
        <v>154400</v>
      </c>
      <c r="E267" s="15">
        <f t="shared" si="13"/>
        <v>38600</v>
      </c>
      <c r="F267" s="4" t="str">
        <f t="shared" si="14"/>
        <v>PUBLISHER 3.0 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12"/>
        <v>76800</v>
      </c>
      <c r="E268" s="15">
        <f t="shared" si="13"/>
        <v>19200</v>
      </c>
      <c r="F268" s="4" t="str">
        <f t="shared" si="14"/>
        <v>PUBLISHER 3.0 Agg. 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12"/>
        <v>475200</v>
      </c>
      <c r="E269" s="15">
        <f t="shared" si="13"/>
        <v>118800</v>
      </c>
      <c r="F269" s="4" t="str">
        <f t="shared" si="14"/>
        <v>WINDOWS NT 4.0 WORKSTATION 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12"/>
        <v>225600</v>
      </c>
      <c r="E270" s="15">
        <f t="shared" si="13"/>
        <v>56400</v>
      </c>
      <c r="F270" s="4" t="str">
        <f t="shared" si="14"/>
        <v>WINDOWS NT 4.0 Agg. WORKSTATION 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12"/>
        <v>1451200</v>
      </c>
      <c r="E271" s="15">
        <f t="shared" si="13"/>
        <v>362800</v>
      </c>
      <c r="F271" s="4" t="str">
        <f t="shared" si="14"/>
        <v>WINDOWS NT 4.0 SERVER 5 client 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12"/>
        <v>154400</v>
      </c>
      <c r="E272" s="15">
        <f t="shared" si="13"/>
        <v>38600</v>
      </c>
      <c r="F272" s="4" t="str">
        <f t="shared" si="14"/>
        <v>WINDOWS 3.1 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12"/>
        <v>523200</v>
      </c>
      <c r="E273" s="15">
        <f t="shared" si="13"/>
        <v>130800</v>
      </c>
      <c r="F273" s="4" t="str">
        <f t="shared" si="14"/>
        <v>POWERPOINT 4.0 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12"/>
        <v>583200</v>
      </c>
      <c r="E274" s="15">
        <f t="shared" si="13"/>
        <v>145800</v>
      </c>
      <c r="F274" s="4" t="str">
        <f t="shared" si="14"/>
        <v>EXCEL 5.0 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12"/>
        <v>505600</v>
      </c>
      <c r="E275" s="15">
        <f t="shared" si="13"/>
        <v>126400</v>
      </c>
      <c r="F275" s="4" t="str">
        <f t="shared" si="14"/>
        <v>ACCESS 2.0 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12"/>
        <v>192000</v>
      </c>
      <c r="E276" s="15">
        <f t="shared" si="13"/>
        <v>48000</v>
      </c>
      <c r="F276" s="4" t="str">
        <f t="shared" si="14"/>
        <v>ACCESS 2.0 Competitivo 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12"/>
        <v>764000</v>
      </c>
      <c r="E277" s="15">
        <f t="shared" si="13"/>
        <v>191000</v>
      </c>
      <c r="F277" s="4" t="str">
        <f t="shared" si="14"/>
        <v xml:space="preserve">OFFICE 4.2 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12"/>
        <v>900800</v>
      </c>
      <c r="E278" s="15">
        <f t="shared" si="13"/>
        <v>225200</v>
      </c>
      <c r="F278" s="4" t="str">
        <f t="shared" si="14"/>
        <v xml:space="preserve">OFFICE 4.3 PROFESSIONAL 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12"/>
        <v>0</v>
      </c>
      <c r="E279" s="15">
        <f t="shared" si="13"/>
        <v>0</v>
      </c>
      <c r="F279" s="4" t="str">
        <f t="shared" si="14"/>
        <v xml:space="preserve">STAMPANTI 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12"/>
        <v>237600</v>
      </c>
      <c r="E280" s="15">
        <f t="shared" si="13"/>
        <v>59400</v>
      </c>
      <c r="F280" s="4" t="str">
        <f t="shared" si="14"/>
        <v>STAMP.EPSON LX300 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12"/>
        <v>516800</v>
      </c>
      <c r="E281" s="15">
        <f t="shared" si="13"/>
        <v>129200</v>
      </c>
      <c r="F281" s="4" t="str">
        <f t="shared" si="14"/>
        <v>STAMP.EPSON LX1050+ 9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12"/>
        <v>571200</v>
      </c>
      <c r="E282" s="15">
        <f t="shared" si="13"/>
        <v>142800</v>
      </c>
      <c r="F282" s="4" t="str">
        <f t="shared" si="14"/>
        <v>STAMP.EPSON FX870 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12"/>
        <v>645600</v>
      </c>
      <c r="E283" s="15">
        <f t="shared" si="13"/>
        <v>161400</v>
      </c>
      <c r="F283" s="4" t="str">
        <f t="shared" si="14"/>
        <v>STAMP.EPSON FX1170 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12"/>
        <v>472800</v>
      </c>
      <c r="E284" s="15">
        <f t="shared" si="13"/>
        <v>118200</v>
      </c>
      <c r="F284" s="4" t="str">
        <f t="shared" si="14"/>
        <v>STAMP.EPSON LQ570+ 24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12"/>
        <v>734400</v>
      </c>
      <c r="E285" s="15">
        <f t="shared" si="13"/>
        <v>183600</v>
      </c>
      <c r="F285" s="4" t="str">
        <f t="shared" si="14"/>
        <v>STAMP.EPSON LQ2070+ 24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12"/>
        <v>1012000</v>
      </c>
      <c r="E286" s="15">
        <f t="shared" si="13"/>
        <v>253000</v>
      </c>
      <c r="F286" s="4" t="str">
        <f t="shared" si="14"/>
        <v>STAMP.EPSON LQ 2170 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12"/>
        <v>204800</v>
      </c>
      <c r="E287" s="15">
        <f t="shared" si="13"/>
        <v>51200</v>
      </c>
      <c r="F287" s="4" t="str">
        <f t="shared" si="14"/>
        <v>STAMP.EPSON STYLUS 300COLOR 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12"/>
        <v>296800</v>
      </c>
      <c r="E288" s="15">
        <f t="shared" si="13"/>
        <v>74200</v>
      </c>
      <c r="F288" s="4" t="str">
        <f t="shared" si="14"/>
        <v>STAMP.EPSON STYLUS 400COLOR 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12"/>
        <v>365600</v>
      </c>
      <c r="E289" s="15">
        <f t="shared" si="13"/>
        <v>91400</v>
      </c>
      <c r="F289" s="4" t="str">
        <f t="shared" si="14"/>
        <v>STAMP.EPSON STYLUS 600COLOR 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12"/>
        <v>513600</v>
      </c>
      <c r="E290" s="15">
        <f t="shared" si="13"/>
        <v>128400</v>
      </c>
      <c r="F290" s="4" t="str">
        <f t="shared" si="14"/>
        <v>STAMP.EPSON STYLUS 800COLOR 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12"/>
        <v>1256800</v>
      </c>
      <c r="E291" s="15">
        <f t="shared" si="13"/>
        <v>314200</v>
      </c>
      <c r="F291" s="4" t="str">
        <f t="shared" si="14"/>
        <v>STAMP.EPSON STYLUS 1520COLOR 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12"/>
        <v>604800</v>
      </c>
      <c r="E292" s="15">
        <f t="shared" si="13"/>
        <v>151200</v>
      </c>
      <c r="F292" s="4" t="str">
        <f t="shared" si="14"/>
        <v>STAMP.EPSON STYLUS 1000 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12"/>
        <v>1256800</v>
      </c>
      <c r="E293" s="15">
        <f t="shared" si="13"/>
        <v>314200</v>
      </c>
      <c r="F293" s="4" t="str">
        <f t="shared" si="14"/>
        <v>STAMP.EPSON STYLUS PRO XL+ 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12"/>
        <v>2172800</v>
      </c>
      <c r="E294" s="15">
        <f t="shared" si="13"/>
        <v>543200</v>
      </c>
      <c r="F294" s="4" t="str">
        <f t="shared" si="14"/>
        <v xml:space="preserve">STAMP.EPSON STYLUS  3000 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12"/>
        <v>512000</v>
      </c>
      <c r="E295" s="15">
        <f t="shared" si="13"/>
        <v>128000</v>
      </c>
      <c r="F295" s="4" t="str">
        <f t="shared" si="14"/>
        <v xml:space="preserve">STAMP.EPSON STYLUS PHOTO 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12"/>
        <v>204000</v>
      </c>
      <c r="E296" s="15">
        <f t="shared" si="13"/>
        <v>51000</v>
      </c>
      <c r="F296" s="4" t="str">
        <f t="shared" si="14"/>
        <v>STAMP. CANON BJ-250 COLOR 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12"/>
        <v>330400</v>
      </c>
      <c r="E297" s="15">
        <f t="shared" si="13"/>
        <v>82600</v>
      </c>
      <c r="F297" s="4" t="str">
        <f t="shared" si="14"/>
        <v>STAMP. CANON BJC-80 COLOR 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12"/>
        <v>288800</v>
      </c>
      <c r="E298" s="15">
        <f t="shared" si="13"/>
        <v>72200</v>
      </c>
      <c r="F298" s="4" t="str">
        <f t="shared" si="14"/>
        <v>STAMP. CANON BJC-4300 COLOR 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12"/>
        <v>435200</v>
      </c>
      <c r="E299" s="15">
        <f t="shared" si="13"/>
        <v>108800</v>
      </c>
      <c r="F299" s="4" t="str">
        <f t="shared" si="14"/>
        <v>STAMP. CANON BJC-4550 COLOR 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12"/>
        <v>542400</v>
      </c>
      <c r="E300" s="15">
        <f t="shared" si="13"/>
        <v>135600</v>
      </c>
      <c r="F300" s="4" t="str">
        <f t="shared" si="14"/>
        <v>STAMP. CANON BJC-4650 COLOR 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12"/>
        <v>843200</v>
      </c>
      <c r="E301" s="15">
        <f t="shared" si="13"/>
        <v>210800</v>
      </c>
      <c r="F301" s="4" t="str">
        <f t="shared" si="14"/>
        <v>STAMP. CANON BJC-5500 COLOR 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12"/>
        <v>385600</v>
      </c>
      <c r="E302" s="15">
        <f t="shared" si="13"/>
        <v>96400</v>
      </c>
      <c r="F302" s="4" t="str">
        <f t="shared" si="14"/>
        <v>STAMP. CANON BJC-620 COLOR 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12"/>
        <v>577600</v>
      </c>
      <c r="E303" s="15">
        <f t="shared" si="13"/>
        <v>144400</v>
      </c>
      <c r="F303" s="4" t="str">
        <f t="shared" si="14"/>
        <v>STAMP. CANON BJC-7000 COLOR 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12"/>
        <v>215200</v>
      </c>
      <c r="E304" s="15">
        <f t="shared" si="13"/>
        <v>53800</v>
      </c>
      <c r="F304" s="4" t="str">
        <f t="shared" si="14"/>
        <v>STAMP. HP 400L 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12"/>
        <v>296800</v>
      </c>
      <c r="E305" s="15">
        <f t="shared" si="13"/>
        <v>74200</v>
      </c>
      <c r="F305" s="4" t="str">
        <f t="shared" si="14"/>
        <v>STAMP. HP 670 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12"/>
        <v>369600</v>
      </c>
      <c r="E306" s="15">
        <f t="shared" si="13"/>
        <v>92400</v>
      </c>
      <c r="F306" s="4" t="str">
        <f t="shared" si="14"/>
        <v>STAMP. HP 690+ 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12"/>
        <v>432800</v>
      </c>
      <c r="E307" s="15">
        <f t="shared" si="13"/>
        <v>108200</v>
      </c>
      <c r="F307" s="4" t="str">
        <f t="shared" si="14"/>
        <v>STAMP. HP 720C 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12"/>
        <v>518400</v>
      </c>
      <c r="E308" s="15">
        <f t="shared" si="13"/>
        <v>129600</v>
      </c>
      <c r="F308" s="4" t="str">
        <f t="shared" si="14"/>
        <v>STAMP. HP 870 CXI 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12"/>
        <v>515200</v>
      </c>
      <c r="E309" s="15">
        <f t="shared" si="13"/>
        <v>128800</v>
      </c>
      <c r="F309" s="4" t="str">
        <f t="shared" si="14"/>
        <v>STAMP. HP 890C 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12"/>
        <v>721600</v>
      </c>
      <c r="E310" s="15">
        <f t="shared" si="13"/>
        <v>180400</v>
      </c>
      <c r="F310" s="4" t="str">
        <f t="shared" si="14"/>
        <v>STAMP. HP 1100C 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12"/>
        <v>577600</v>
      </c>
      <c r="E311" s="15">
        <f t="shared" si="13"/>
        <v>144400</v>
      </c>
      <c r="F311" s="4" t="str">
        <f t="shared" si="14"/>
        <v>STAMP. HP 6L 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12"/>
        <v>1165600</v>
      </c>
      <c r="E312" s="15">
        <f t="shared" si="13"/>
        <v>291400</v>
      </c>
      <c r="F312" s="4" t="str">
        <f t="shared" si="14"/>
        <v>STAMP. HP 6P 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12"/>
        <v>1428800</v>
      </c>
      <c r="E313" s="15">
        <f t="shared" si="13"/>
        <v>357200</v>
      </c>
      <c r="F313" s="4" t="str">
        <f t="shared" si="14"/>
        <v>STAMP. HP 6MP 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12"/>
        <v>0</v>
      </c>
      <c r="E314" s="15">
        <f t="shared" si="13"/>
        <v>0</v>
      </c>
      <c r="F314" s="4" t="str">
        <f t="shared" si="14"/>
        <v xml:space="preserve">CABINATI 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12"/>
        <v>68000</v>
      </c>
      <c r="E315" s="15">
        <f t="shared" si="13"/>
        <v>17000</v>
      </c>
      <c r="F315" s="4" t="str">
        <f t="shared" si="14"/>
        <v>CASE DESKTOP   CE CK 131-6 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12"/>
        <v>67200</v>
      </c>
      <c r="E316" s="15">
        <f t="shared" si="13"/>
        <v>16800</v>
      </c>
      <c r="F316" s="4" t="str">
        <f t="shared" si="14"/>
        <v>CASE MINITOWER CE CK 136-1 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12"/>
        <v>92000</v>
      </c>
      <c r="E317" s="15">
        <f t="shared" si="13"/>
        <v>23000</v>
      </c>
      <c r="F317" s="4" t="str">
        <f t="shared" si="14"/>
        <v xml:space="preserve">CASE MIDITOWER CE CK 135-1 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12"/>
        <v>121600</v>
      </c>
      <c r="E318" s="15">
        <f t="shared" si="13"/>
        <v>30400</v>
      </c>
      <c r="F318" s="4" t="str">
        <f t="shared" si="14"/>
        <v xml:space="preserve">CASE BIG TOWER CE   CK139-1 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12"/>
        <v>65600</v>
      </c>
      <c r="E319" s="15">
        <f t="shared" si="13"/>
        <v>16400</v>
      </c>
      <c r="F319" s="4" t="str">
        <f t="shared" si="14"/>
        <v>CASE DESKTOP CE CK 131-8 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12"/>
        <v>67200</v>
      </c>
      <c r="E320" s="15">
        <f t="shared" si="13"/>
        <v>16800</v>
      </c>
      <c r="F320" s="4" t="str">
        <f t="shared" si="14"/>
        <v>CASE SUB-MIDITOWER CE  CK 132-3 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12"/>
        <v>92000</v>
      </c>
      <c r="E321" s="15">
        <f t="shared" si="13"/>
        <v>23000</v>
      </c>
      <c r="F321" s="4" t="str">
        <f t="shared" si="14"/>
        <v>CASE  MIDITOWER CE  CK 135-2 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12"/>
        <v>122400</v>
      </c>
      <c r="E322" s="15">
        <f t="shared" si="13"/>
        <v>30600</v>
      </c>
      <c r="F322" s="4" t="str">
        <f t="shared" si="14"/>
        <v>CASE TOWER CE CK 139-2 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5">C323*(1-20%)</f>
        <v>64000</v>
      </c>
      <c r="E323" s="15">
        <f t="shared" ref="E323:E337" si="16">C323-D323</f>
        <v>16000</v>
      </c>
      <c r="F323" s="4" t="str">
        <f t="shared" ref="F323:F337" si="17">_xlfn.CONCAT(A323," ",B323)</f>
        <v>CASE MIDITOWER BC VIP 432 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5"/>
        <v>81600</v>
      </c>
      <c r="E324" s="15">
        <f t="shared" si="16"/>
        <v>20400</v>
      </c>
      <c r="F324" s="4" t="str">
        <f t="shared" si="17"/>
        <v>CASE TOWER BC VIP 730 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5"/>
        <v>0</v>
      </c>
      <c r="E325" s="15">
        <f t="shared" si="16"/>
        <v>0</v>
      </c>
      <c r="F325" s="4" t="str">
        <f t="shared" si="17"/>
        <v xml:space="preserve">GRUPPI DI CONTINUITA' 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5"/>
        <v>158400</v>
      </c>
      <c r="E326" s="15">
        <f t="shared" si="16"/>
        <v>39600</v>
      </c>
      <c r="F326" s="4" t="str">
        <f t="shared" si="17"/>
        <v>GR.CONT.REVOLUTION E300 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5"/>
        <v>186400</v>
      </c>
      <c r="E327" s="15">
        <f t="shared" si="16"/>
        <v>46600</v>
      </c>
      <c r="F327" s="4" t="str">
        <f t="shared" si="17"/>
        <v>GR.CONT.REVOLUTION F450 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5"/>
        <v>223200</v>
      </c>
      <c r="E328" s="15">
        <f t="shared" si="16"/>
        <v>55800</v>
      </c>
      <c r="F328" s="4" t="str">
        <f t="shared" si="17"/>
        <v>GR.CONT.REVOLUTION L600 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5"/>
        <v>238400</v>
      </c>
      <c r="E329" s="15">
        <f t="shared" si="16"/>
        <v>59600</v>
      </c>
      <c r="F329" s="4" t="str">
        <f t="shared" si="17"/>
        <v>GR.CONT.POWER PRO 600 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5"/>
        <v>382400</v>
      </c>
      <c r="E330" s="15">
        <f t="shared" si="16"/>
        <v>95600</v>
      </c>
      <c r="F330" s="4" t="str">
        <f t="shared" si="17"/>
        <v>GR.CONT.POWER PRO 750 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5"/>
        <v>500800</v>
      </c>
      <c r="E331" s="15">
        <f t="shared" si="16"/>
        <v>125200</v>
      </c>
      <c r="F331" s="4" t="str">
        <f t="shared" si="17"/>
        <v>GR.CONT.POWER PRO 900 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5"/>
        <v>605600</v>
      </c>
      <c r="E332" s="15">
        <f t="shared" si="16"/>
        <v>151400</v>
      </c>
      <c r="F332" s="4" t="str">
        <f t="shared" si="17"/>
        <v>GR.CONT.POWER PRO 1000 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5"/>
        <v>902400</v>
      </c>
      <c r="E333" s="15">
        <f t="shared" si="16"/>
        <v>225600</v>
      </c>
      <c r="F333" s="4" t="str">
        <f t="shared" si="17"/>
        <v>GR.CONT.POWER PRO 1600 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5"/>
        <v>1221600</v>
      </c>
      <c r="E334" s="15">
        <f t="shared" si="16"/>
        <v>305400</v>
      </c>
      <c r="F334" s="4" t="str">
        <f t="shared" si="17"/>
        <v>GR.CONT.POWER PRO 2400 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5"/>
        <v>3307200</v>
      </c>
      <c r="E335" s="15">
        <f t="shared" si="16"/>
        <v>826800</v>
      </c>
      <c r="F335" s="4" t="str">
        <f t="shared" si="17"/>
        <v>GR.CONT.POWERSAVE 4000 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5"/>
        <v>5480000</v>
      </c>
      <c r="E336" s="15">
        <f t="shared" si="16"/>
        <v>1370000</v>
      </c>
      <c r="F336" s="4" t="str">
        <f t="shared" si="17"/>
        <v>GR.CONT.POWERSAVE 7500 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5"/>
        <v>9369600</v>
      </c>
      <c r="E337" s="15">
        <f t="shared" si="16"/>
        <v>2342400</v>
      </c>
      <c r="F337" s="4" t="str">
        <f t="shared" si="17"/>
        <v>GR.CONT.POWERSAVE 12500 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9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e">
        <f>VLOOKUP(Table_1[[#This Row],[Column2]],E1:F4,2,0)</f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VLOOKUP(Table_1[[#This Row],[Column2]],E:F,2,0)</f>
        <v>sufficiente</v>
      </c>
      <c r="D2" s="8"/>
      <c r="E2" s="8">
        <v>0</v>
      </c>
      <c r="F2" s="8" t="s">
        <v>569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VLOOKUP(Table_1[[#This Row],[Column2]],E:F,2,0)</f>
        <v>discreto</v>
      </c>
      <c r="E3" s="8">
        <v>40</v>
      </c>
      <c r="F3" s="8" t="s">
        <v>570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VLOOKUP(Table_1[[#This Row],[Column2]],E:F,2,0)</f>
        <v>discreto</v>
      </c>
      <c r="E4" s="8">
        <v>60</v>
      </c>
      <c r="F4" s="8" t="s">
        <v>571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VLOOKUP(Table_1[[#This Row],[Column2]],E:F,2,0)</f>
        <v>sufficiente</v>
      </c>
      <c r="E5" s="8">
        <v>70</v>
      </c>
      <c r="F5" s="8" t="s">
        <v>572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VLOOKUP(Table_1[[#This Row],[Column2]],E:F,2,0)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VLOOKUP(Table_1[[#This Row],[Column2]],E:F,2,0)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VLOOKUP(Table_1[[#This Row],[Column2]],E:F,2,0)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pane ySplit="1" topLeftCell="A2" activePane="bottomLeft" state="frozen"/>
      <selection pane="bottomLeft" activeCell="O2" sqref="O2:O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21.21875" customWidth="1"/>
    <col min="7" max="7" width="16.6640625" customWidth="1"/>
    <col min="8" max="8" width="12.109375" customWidth="1"/>
    <col min="9" max="9" width="17" bestFit="1" customWidth="1"/>
    <col min="10" max="10" width="18.109375" bestFit="1" customWidth="1"/>
    <col min="11" max="11" width="7.5546875" bestFit="1" customWidth="1"/>
    <col min="12" max="12" width="10.21875" customWidth="1"/>
    <col min="13" max="13" width="12.77734375" bestFit="1" customWidth="1"/>
    <col min="14" max="14" width="17" bestFit="1" customWidth="1"/>
    <col min="15" max="15" width="18.109375" bestFit="1" customWidth="1"/>
    <col min="16" max="24" width="8.6640625" customWidth="1"/>
  </cols>
  <sheetData>
    <row r="1" spans="1:24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0" t="s">
        <v>573</v>
      </c>
      <c r="G1" s="11"/>
      <c r="H1" s="17" t="s">
        <v>577</v>
      </c>
      <c r="I1" s="17" t="s">
        <v>578</v>
      </c>
      <c r="J1" s="17" t="s">
        <v>581</v>
      </c>
      <c r="M1" s="17" t="s">
        <v>579</v>
      </c>
      <c r="N1" s="17" t="s">
        <v>578</v>
      </c>
      <c r="O1" s="17" t="s">
        <v>581</v>
      </c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F2" s="16">
        <f>SUM(D2,E2)</f>
        <v>50016</v>
      </c>
      <c r="H2" s="18" t="s">
        <v>499</v>
      </c>
      <c r="I2" s="19">
        <f>COUNTIF(C:C,H2)</f>
        <v>11</v>
      </c>
      <c r="J2" s="20">
        <f>SUMIF(C:C,H2,F:F)</f>
        <v>611998</v>
      </c>
      <c r="M2" s="18" t="s">
        <v>501</v>
      </c>
      <c r="N2" s="18">
        <f>COUNTIF(B:B,M2)</f>
        <v>2</v>
      </c>
      <c r="O2" s="20">
        <f>SUMIF(B:B,M2,F:F)</f>
        <v>73489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F3" s="16">
        <f t="shared" ref="F3:F66" si="0">SUM(D3,E3)</f>
        <v>29999</v>
      </c>
      <c r="H3" s="18" t="s">
        <v>558</v>
      </c>
      <c r="I3" s="19">
        <f t="shared" ref="I3:I5" si="1">COUNTIF(C:C,H3)</f>
        <v>5</v>
      </c>
      <c r="J3" s="20">
        <f t="shared" ref="J3:J5" si="2">SUMIF(C:C,H3,F:F)</f>
        <v>30962</v>
      </c>
      <c r="M3" s="18" t="s">
        <v>507</v>
      </c>
      <c r="N3" s="18">
        <f t="shared" ref="N3:N8" si="3">COUNTIF(B:B,M3)</f>
        <v>1</v>
      </c>
      <c r="O3" s="20">
        <f t="shared" ref="O3:O8" si="4">SUMIF(B:B,M3,F:F)</f>
        <v>50822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F4" s="16">
        <f t="shared" si="0"/>
        <v>27581</v>
      </c>
      <c r="H4" s="18" t="s">
        <v>506</v>
      </c>
      <c r="I4" s="19">
        <f t="shared" si="1"/>
        <v>4</v>
      </c>
      <c r="J4" s="20">
        <f t="shared" si="2"/>
        <v>54074</v>
      </c>
      <c r="M4" s="18" t="s">
        <v>509</v>
      </c>
      <c r="N4" s="18">
        <f t="shared" si="3"/>
        <v>1</v>
      </c>
      <c r="O4" s="20">
        <f t="shared" si="4"/>
        <v>98471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F5" s="16">
        <f t="shared" si="0"/>
        <v>43529</v>
      </c>
      <c r="H5" s="18" t="s">
        <v>547</v>
      </c>
      <c r="I5" s="19">
        <f t="shared" si="1"/>
        <v>4</v>
      </c>
      <c r="J5" s="20">
        <f t="shared" si="2"/>
        <v>6765662</v>
      </c>
      <c r="M5" s="18" t="s">
        <v>511</v>
      </c>
      <c r="N5" s="18">
        <f t="shared" si="3"/>
        <v>1</v>
      </c>
      <c r="O5" s="20">
        <f t="shared" si="4"/>
        <v>7973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F6" s="16">
        <f t="shared" si="0"/>
        <v>13515</v>
      </c>
      <c r="M6" s="18" t="s">
        <v>525</v>
      </c>
      <c r="N6" s="18">
        <f t="shared" si="3"/>
        <v>4</v>
      </c>
      <c r="O6" s="20">
        <f t="shared" si="4"/>
        <v>283071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F7" s="16">
        <f t="shared" si="0"/>
        <v>50822</v>
      </c>
      <c r="M7" s="18" t="s">
        <v>580</v>
      </c>
      <c r="N7" s="18">
        <f t="shared" si="3"/>
        <v>0</v>
      </c>
      <c r="O7" s="20">
        <f t="shared" si="4"/>
        <v>0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F8" s="16">
        <f t="shared" si="0"/>
        <v>98471</v>
      </c>
      <c r="M8" s="18" t="s">
        <v>529</v>
      </c>
      <c r="N8" s="18">
        <f t="shared" si="3"/>
        <v>1</v>
      </c>
      <c r="O8" s="20">
        <f t="shared" si="4"/>
        <v>27284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F9" s="16">
        <f t="shared" si="0"/>
        <v>45908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F10" s="16">
        <f t="shared" si="0"/>
        <v>7973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F11" s="16">
        <f t="shared" si="0"/>
        <v>87474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F12" s="16">
        <f t="shared" si="0"/>
        <v>295027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F13" s="16">
        <f t="shared" si="0"/>
        <v>348995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F14" s="16">
        <f t="shared" si="0"/>
        <v>127507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F15" s="16">
        <f t="shared" si="0"/>
        <v>49413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F16" s="16">
        <f t="shared" si="0"/>
        <v>201014</v>
      </c>
    </row>
    <row r="17" spans="1:6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F17" s="16">
        <f t="shared" si="0"/>
        <v>1368028</v>
      </c>
    </row>
    <row r="18" spans="1:6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F18" s="16">
        <f t="shared" si="0"/>
        <v>36866</v>
      </c>
    </row>
    <row r="19" spans="1:6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F19" s="16">
        <f t="shared" si="0"/>
        <v>151513</v>
      </c>
    </row>
    <row r="20" spans="1:6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F20" s="16">
        <f t="shared" si="0"/>
        <v>13520</v>
      </c>
    </row>
    <row r="21" spans="1:6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F21" s="16">
        <f t="shared" si="0"/>
        <v>17018</v>
      </c>
    </row>
    <row r="22" spans="1:6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F22" s="16">
        <f t="shared" si="0"/>
        <v>35916</v>
      </c>
    </row>
    <row r="23" spans="1:6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F23" s="16">
        <f t="shared" si="0"/>
        <v>27284</v>
      </c>
    </row>
    <row r="24" spans="1:6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F24" s="16">
        <f t="shared" si="0"/>
        <v>13414</v>
      </c>
    </row>
    <row r="25" spans="1:6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F25" s="16">
        <f t="shared" si="0"/>
        <v>19017</v>
      </c>
    </row>
    <row r="26" spans="1:6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F26" s="16">
        <f t="shared" si="0"/>
        <v>71818</v>
      </c>
    </row>
    <row r="27" spans="1:6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F27" s="16">
        <f t="shared" si="0"/>
        <v>12294</v>
      </c>
    </row>
    <row r="28" spans="1:6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F28" s="16">
        <f t="shared" si="0"/>
        <v>14687</v>
      </c>
    </row>
    <row r="29" spans="1:6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F29" s="16">
        <f t="shared" si="0"/>
        <v>163518</v>
      </c>
    </row>
    <row r="30" spans="1:6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F30" s="16">
        <f t="shared" si="0"/>
        <v>183926</v>
      </c>
    </row>
    <row r="31" spans="1:6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F31" s="16">
        <f t="shared" si="0"/>
        <v>43516</v>
      </c>
    </row>
    <row r="32" spans="1:6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F32" s="16">
        <f t="shared" si="0"/>
        <v>10747</v>
      </c>
    </row>
    <row r="33" spans="1:6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F33" s="16">
        <f t="shared" si="0"/>
        <v>11235</v>
      </c>
    </row>
    <row r="34" spans="1:6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F34" s="16">
        <f t="shared" si="0"/>
        <v>127970</v>
      </c>
    </row>
    <row r="35" spans="1:6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F35" s="16">
        <f t="shared" si="0"/>
        <v>20023</v>
      </c>
    </row>
    <row r="36" spans="1:6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F36" s="16">
        <f t="shared" si="0"/>
        <v>7875</v>
      </c>
    </row>
    <row r="37" spans="1:6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F37" s="16">
        <f t="shared" si="0"/>
        <v>127511</v>
      </c>
    </row>
    <row r="38" spans="1:6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F38" s="16">
        <f t="shared" si="0"/>
        <v>3967</v>
      </c>
    </row>
    <row r="39" spans="1:6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F39" s="16">
        <f t="shared" si="0"/>
        <v>50015</v>
      </c>
    </row>
    <row r="40" spans="1:6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F40" s="16">
        <f t="shared" si="0"/>
        <v>16674</v>
      </c>
    </row>
    <row r="41" spans="1:6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F41" s="16">
        <f t="shared" si="0"/>
        <v>87318</v>
      </c>
    </row>
    <row r="42" spans="1:6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F42" s="16">
        <f t="shared" si="0"/>
        <v>2425011</v>
      </c>
    </row>
    <row r="43" spans="1:6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F43" s="16">
        <f t="shared" si="0"/>
        <v>18251</v>
      </c>
    </row>
    <row r="44" spans="1:6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F44" s="16">
        <f t="shared" si="0"/>
        <v>78555</v>
      </c>
    </row>
    <row r="45" spans="1:6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F45" s="16">
        <f t="shared" si="0"/>
        <v>21018</v>
      </c>
    </row>
    <row r="46" spans="1:6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  <c r="F46" s="16">
        <f t="shared" si="0"/>
        <v>34916</v>
      </c>
    </row>
    <row r="47" spans="1:6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  <c r="F47" s="16">
        <f t="shared" si="0"/>
        <v>8022</v>
      </c>
    </row>
    <row r="48" spans="1:6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  <c r="F48" s="16">
        <f t="shared" si="0"/>
        <v>24687</v>
      </c>
    </row>
    <row r="49" spans="1:6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  <c r="F49" s="16">
        <f t="shared" si="0"/>
        <v>22468</v>
      </c>
    </row>
    <row r="50" spans="1:6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  <c r="F50" s="16">
        <f t="shared" si="0"/>
        <v>44970</v>
      </c>
    </row>
    <row r="51" spans="1:6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  <c r="F51" s="16">
        <f t="shared" si="0"/>
        <v>55611</v>
      </c>
    </row>
    <row r="52" spans="1:6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  <c r="F52" s="16">
        <f t="shared" si="0"/>
        <v>84521</v>
      </c>
    </row>
    <row r="53" spans="1:6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  <c r="F53" s="16">
        <f t="shared" si="0"/>
        <v>51821</v>
      </c>
    </row>
    <row r="54" spans="1:6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  <c r="F54" s="16">
        <f t="shared" si="0"/>
        <v>31016</v>
      </c>
    </row>
    <row r="55" spans="1:6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  <c r="F55" s="16">
        <f t="shared" si="0"/>
        <v>81525</v>
      </c>
    </row>
    <row r="56" spans="1:6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  <c r="F56" s="16">
        <f t="shared" si="0"/>
        <v>183918</v>
      </c>
    </row>
    <row r="57" spans="1:6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  <c r="F57" s="16">
        <f t="shared" si="0"/>
        <v>13518</v>
      </c>
    </row>
    <row r="58" spans="1:6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  <c r="F58" s="16">
        <f t="shared" si="0"/>
        <v>2031</v>
      </c>
    </row>
    <row r="59" spans="1:6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  <c r="F59" s="16">
        <f t="shared" si="0"/>
        <v>36323</v>
      </c>
    </row>
    <row r="60" spans="1:6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  <c r="F60" s="16">
        <f t="shared" si="0"/>
        <v>7660</v>
      </c>
    </row>
    <row r="61" spans="1:6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  <c r="F61" s="16">
        <f t="shared" si="0"/>
        <v>18021</v>
      </c>
    </row>
    <row r="62" spans="1:6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  <c r="F62" s="16">
        <f t="shared" si="0"/>
        <v>8748</v>
      </c>
    </row>
    <row r="63" spans="1:6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  <c r="F63" s="16">
        <f t="shared" si="0"/>
        <v>19012</v>
      </c>
    </row>
    <row r="64" spans="1:6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  <c r="F64" s="16">
        <f t="shared" si="0"/>
        <v>2425021</v>
      </c>
    </row>
    <row r="65" spans="1:6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  <c r="F65" s="16">
        <f t="shared" si="0"/>
        <v>1860019</v>
      </c>
    </row>
    <row r="66" spans="1:6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  <c r="F66" s="16">
        <f t="shared" si="0"/>
        <v>6583</v>
      </c>
    </row>
    <row r="67" spans="1:6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  <c r="F67" s="16">
        <f t="shared" ref="F67:F80" si="5">SUM(D67,E67)</f>
        <v>14016</v>
      </c>
    </row>
    <row r="68" spans="1:6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  <c r="F68" s="16">
        <f t="shared" si="5"/>
        <v>29999</v>
      </c>
    </row>
    <row r="69" spans="1:6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  <c r="F69" s="16">
        <f t="shared" si="5"/>
        <v>17967</v>
      </c>
    </row>
    <row r="70" spans="1:6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  <c r="F70" s="16">
        <f t="shared" si="5"/>
        <v>32340</v>
      </c>
    </row>
    <row r="71" spans="1:6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  <c r="F71" s="16">
        <f t="shared" si="5"/>
        <v>27369</v>
      </c>
    </row>
    <row r="72" spans="1:6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  <c r="F72" s="16">
        <f t="shared" si="5"/>
        <v>15020</v>
      </c>
    </row>
    <row r="73" spans="1:6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  <c r="F73" s="16">
        <f t="shared" si="5"/>
        <v>13521</v>
      </c>
    </row>
    <row r="74" spans="1:6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  <c r="F74" s="16">
        <f t="shared" si="5"/>
        <v>8622</v>
      </c>
    </row>
    <row r="75" spans="1:6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  <c r="F75" s="16">
        <f t="shared" si="5"/>
        <v>15994</v>
      </c>
    </row>
    <row r="76" spans="1:6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  <c r="F76" s="16">
        <f t="shared" si="5"/>
        <v>7662</v>
      </c>
    </row>
    <row r="77" spans="1:6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  <c r="F77" s="16">
        <f t="shared" si="5"/>
        <v>40667</v>
      </c>
    </row>
    <row r="78" spans="1:6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  <c r="F78" s="16">
        <f t="shared" si="5"/>
        <v>50300</v>
      </c>
    </row>
    <row r="79" spans="1:6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  <c r="F79" s="16">
        <f t="shared" si="5"/>
        <v>1071</v>
      </c>
    </row>
    <row r="80" spans="1:6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  <c r="F80" s="16">
        <f t="shared" si="5"/>
        <v>4978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Marco Barattucci</cp:lastModifiedBy>
  <dcterms:created xsi:type="dcterms:W3CDTF">2005-04-12T12:35:30Z</dcterms:created>
  <dcterms:modified xsi:type="dcterms:W3CDTF">2024-11-06T10:59:31Z</dcterms:modified>
</cp:coreProperties>
</file>