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esktop\Data analyst corso\esercizi\quarta settimana\M2-4-1\"/>
    </mc:Choice>
  </mc:AlternateContent>
  <xr:revisionPtr revIDLastSave="0" documentId="13_ncr:1_{F572986E-A15E-4771-BE7C-B62B447CED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" sheetId="5" r:id="rId1"/>
    <sheet name="TARIFFE" sheetId="7" r:id="rId2"/>
    <sheet name="DATI CLIENTI" sheetId="6" r:id="rId3"/>
    <sheet name="DATASET" sheetId="3" r:id="rId4"/>
    <sheet name="MASCHERA" sheetId="4" r:id="rId5"/>
    <sheet name="BASE" sheetId="2" r:id="rId6"/>
  </sheets>
  <definedNames>
    <definedName name="_xlcn.WorksheetConnection_ESERCIZIOSVOLTO.xlsxDATI_CLIENTI1" hidden="1">DATI_CLIENTI[]</definedName>
    <definedName name="_xlcn.WorksheetConnection_ESERCIZIOSVOLTO.xlsxTabella1_21" hidden="1">DATASET[]</definedName>
    <definedName name="_xlcn.WorksheetConnection_ESERCIZIOSVOLTO.xlsxTARIFFE1" hidden="1">TARIFFE[]</definedName>
    <definedName name="DatiEsterni_2" localSheetId="3" hidden="1">DATASET!$A$1:$K$500</definedName>
    <definedName name="DatiEsterni_3" localSheetId="2" hidden="1">'DATI CLIENTI'!$A$1:$D$9</definedName>
    <definedName name="DatiEsterni_4" localSheetId="1" hidden="1">TARIFFE!$A$1:$B$5</definedName>
    <definedName name="SequenzaTemporaleNativa_DATA_FATTURA">#N/A</definedName>
  </definedNames>
  <calcPr calcId="191029"/>
  <pivotCaches>
    <pivotCache cacheId="54" r:id="rId7"/>
    <pivotCache cacheId="168" r:id="rId8"/>
    <pivotCache cacheId="180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_2" name="DATASET" connection="WorksheetConnection_ESERCIZIO SVOLTO.xlsx!Tabella1_2"/>
          <x15:modelTable id="DATI_CLIENTI" name="DATI_CLIENTI" connection="WorksheetConnection_ESERCIZIO SVOLTO.xlsx!DATI_CLIENTI"/>
          <x15:modelTable id="TARIFFE" name="TARIFFE" connection="WorksheetConnection_ESERCIZIO SVOLTO.xlsx!TARIFFE"/>
        </x15:modelTables>
        <x15:modelRelationships>
          <x15:modelRelationship fromTable="DATASET" fromColumn="CLIENTE" toTable="DATI_CLIENTI" toColumn="CLIENTE"/>
          <x15:modelRelationship fromTable="DATASET" fromColumn="OGGETTO" toTable="TARIFFE" toColumn="OGGE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C11" i="4"/>
  <c r="C10" i="4"/>
  <c r="C9" i="4"/>
  <c r="C8" i="4"/>
  <c r="C7" i="4"/>
  <c r="C6" i="4"/>
  <c r="C5" i="4"/>
  <c r="C4" i="4"/>
  <c r="C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Query - DATASET" description="Connessione alla query 'DATASET' nella cartella di lavoro." type="5" refreshedVersion="8" background="1" saveData="1">
    <dbPr connection="Provider=Microsoft.Mashup.OleDb.1;Data Source=$Workbook$;Location=DATASET;Extended Properties=&quot;&quot;" command="SELECT * FROM [DATASET]"/>
  </connection>
  <connection id="2" xr16:uid="{234D4D2B-15B9-4117-9608-4CB8602B26EB}" keepAlive="1" name="Query - DATI CLIENTI" description="Connessione alla query 'DATI CLIENTI' nella cartella di lavoro." type="5" refreshedVersion="8" background="1" saveData="1">
    <dbPr connection="Provider=Microsoft.Mashup.OleDb.1;Data Source=$Workbook$;Location=&quot;DATI CLIENTI&quot;;Extended Properties=&quot;&quot;" command="SELECT * FROM [DATI CLIENTI]"/>
  </connection>
  <connection id="3" xr16:uid="{7D5BC360-D5CA-41EA-8E9D-F8EAFF3C9BB0}" keepAlive="1" name="Query - TARIFFE" description="Connessione alla query 'TARIFFE' nella cartella di lavoro." type="5" refreshedVersion="8" background="1" saveData="1">
    <dbPr connection="Provider=Microsoft.Mashup.OleDb.1;Data Source=$Workbook$;Location=TARIFFE;Extended Properties=&quot;&quot;" command="SELECT * FROM [TARIFFE]"/>
  </connection>
  <connection id="4" xr16:uid="{7AD1B809-AAFE-4BBF-B334-52A99C1472F8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8A792E1E-7E1D-4B97-BE39-23882409C31D}" name="WorksheetConnection_ESERCIZIO SVOLTO.xlsx!DATI_CLIENTI" type="102" refreshedVersion="8" minRefreshableVersion="5">
    <extLst>
      <ext xmlns:x15="http://schemas.microsoft.com/office/spreadsheetml/2010/11/main" uri="{DE250136-89BD-433C-8126-D09CA5730AF9}">
        <x15:connection id="DATI_CLIENTI">
          <x15:rangePr sourceName="_xlcn.WorksheetConnection_ESERCIZIOSVOLTO.xlsxDATI_CLIENTI1"/>
        </x15:connection>
      </ext>
    </extLst>
  </connection>
  <connection id="6" xr16:uid="{B6601967-A24F-455A-BF5F-234DBB437084}" name="WorksheetConnection_ESERCIZIO SVOLTO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ESERCIZIOSVOLTO.xlsxTabella1_21"/>
        </x15:connection>
      </ext>
    </extLst>
  </connection>
  <connection id="7" xr16:uid="{051B43B7-15E7-4B89-AACC-FD59B6354B99}" name="WorksheetConnection_ESERCIZIO SVOLTO.xlsx!TARIFFE" type="102" refreshedVersion="8" minRefreshableVersion="5">
    <extLst>
      <ext xmlns:x15="http://schemas.microsoft.com/office/spreadsheetml/2010/11/main" uri="{DE250136-89BD-433C-8126-D09CA5730AF9}">
        <x15:connection id="TARIFFE">
          <x15:rangePr sourceName="_xlcn.WorksheetConnection_ESERCIZIOSVOLTO.xlsxTARIFF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DATASET].[OGGETTO].&amp;[FORMAZIONE]}"/>
    <s v="{[DATASET].[CLIENTE].&amp;[ALFA],[DATASET].[CLIENTE].&amp;[BETA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<sst xmlns="http://schemas.openxmlformats.org/spreadsheetml/2006/main" count="2600" uniqueCount="61">
  <si>
    <t>N° FATTURA</t>
  </si>
  <si>
    <t>DATA FATTURA</t>
  </si>
  <si>
    <t>ORA FATTURA</t>
  </si>
  <si>
    <t>IMPORTO</t>
  </si>
  <si>
    <t>CLIENTE</t>
  </si>
  <si>
    <t>OGGETTO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</si>
  <si>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</si>
  <si>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</si>
  <si>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</si>
  <si>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</si>
  <si>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</si>
  <si>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</si>
  <si>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</si>
  <si>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</si>
  <si>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</si>
  <si>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ROSSI</t>
  </si>
  <si>
    <t>FORMAZIONE</t>
  </si>
  <si>
    <t>GAMMA</t>
  </si>
  <si>
    <t>DATA SCADENZA</t>
  </si>
  <si>
    <t>NUMERO FATTURA</t>
  </si>
  <si>
    <t>LORDO</t>
  </si>
  <si>
    <t>IVA</t>
  </si>
  <si>
    <t>STATO</t>
  </si>
  <si>
    <t>PAGATO</t>
  </si>
  <si>
    <t>IOTA</t>
  </si>
  <si>
    <t>DATA</t>
  </si>
  <si>
    <t>ORA</t>
  </si>
  <si>
    <t>Totale complessivo</t>
  </si>
  <si>
    <t>(Tutto)</t>
  </si>
  <si>
    <t>TOT IVA</t>
  </si>
  <si>
    <t>TOTALE IVA</t>
  </si>
  <si>
    <t>TOTALE IMPORTO</t>
  </si>
  <si>
    <t>TOTALE LORDO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</si>
  <si>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</si>
  <si>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</si>
  <si>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</si>
  <si>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</si>
  <si>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</si>
  <si>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</si>
  <si>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</si>
  <si>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</si>
  <si>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</si>
  <si>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</si>
  <si>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</si>
  <si>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</si>
  <si>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</si>
  <si>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</si>
  <si>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</si>
  <si>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</si>
  <si>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</si>
  <si>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</si>
  <si>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</si>
  <si>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</si>
  <si>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</si>
  <si>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</si>
  <si>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</si>
  <si>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</si>
  <si>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</si>
  <si>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</si>
  <si>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TARIFFA</t>
  </si>
  <si>
    <t>(più elementi)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</si>
</sst>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#,##0.00\ &quot;€&quot;"/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49" fontId="0" fillId="0" borderId="0" xfId="0" applyNumberFormat="1"/>
    <xf numFmtId="10" fontId="0" fillId="0" borderId="0" xfId="0" applyNumberFormat="1"/>
    <xf numFmtId="0" fontId="0" fillId="3" borderId="0" xfId="0" applyFill="1"/>
    <xf numFmtId="166" fontId="0" fillId="0" borderId="0" xfId="0" applyNumberFormat="1"/>
    <xf numFmtId="0" fontId="0" fillId="0" borderId="1" xfId="0" pivotButton="1" applyBorder="1"/>
    <xf numFmtId="165" fontId="0" fillId="0" borderId="1" xfId="0" applyNumberFormat="1" applyBorder="1"/>
    <xf numFmtId="165" fontId="0" fillId="0" borderId="5" xfId="0" applyNumberFormat="1" applyBorder="1"/>
    <xf numFmtId="0" fontId="0" fillId="0" borderId="3" xfId="0" applyBorder="1"/>
    <xf numFmtId="165" fontId="0" fillId="0" borderId="2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0" fontId="0" fillId="3" borderId="3" xfId="0" applyFill="1" applyBorder="1"/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5" borderId="1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6" borderId="4" xfId="0" applyNumberFormat="1" applyFill="1" applyBorder="1"/>
    <xf numFmtId="165" fontId="0" fillId="6" borderId="10" xfId="0" applyNumberFormat="1" applyFill="1" applyBorder="1"/>
    <xf numFmtId="165" fontId="0" fillId="6" borderId="8" xfId="0" applyNumberFormat="1" applyFill="1" applyBorder="1"/>
    <xf numFmtId="0" fontId="0" fillId="6" borderId="0" xfId="0" applyFill="1"/>
    <xf numFmtId="14" fontId="0" fillId="0" borderId="0" xfId="0" applyNumberFormat="1" applyAlignment="1">
      <alignment horizontal="left"/>
    </xf>
  </cellXfs>
  <cellStyles count="1">
    <cellStyle name="Normale" xfId="0" builtinId="0"/>
  </cellStyles>
  <dxfs count="2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65" formatCode="#,##0.00\ &quot;€&quot;"/>
    </dxf>
    <dxf>
      <numFmt numFmtId="165" formatCode="#,##0.00\ &quot;€&quot;"/>
    </dxf>
    <dxf>
      <numFmt numFmtId="14" formatCode="0.00%"/>
    </dxf>
    <dxf>
      <numFmt numFmtId="166" formatCode="[$-F800]dddd\,\ mmmm\ dd\,\ yyyy"/>
    </dxf>
    <dxf>
      <numFmt numFmtId="30" formatCode="@"/>
    </dxf>
    <dxf>
      <numFmt numFmtId="30" formatCode="@"/>
    </dxf>
    <dxf>
      <numFmt numFmtId="165" formatCode="#,##0.00\ &quot;€&quot;"/>
    </dxf>
    <dxf>
      <numFmt numFmtId="164" formatCode="[$-F400]h:mm:ss\ AM/PM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9" formatCode="dd/mm/yyyy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fill>
        <patternFill patternType="solid">
          <bgColor theme="5" tint="0.59999389629810485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microsoft.com/office/2011/relationships/timelineCache" Target="timelineCaches/timelineCache1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SVOLTO.xlsx]REPORT!Tabella pivot4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REPORT!$C$3</c:f>
              <c:strCache>
                <c:ptCount val="1"/>
                <c:pt idx="0">
                  <c:v>TOTALE IVA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9C-4BDA-840A-246DB1FE025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9C-4BDA-840A-246DB1FE025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9C-4BDA-840A-246DB1FE0250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9C-4BDA-840A-246DB1FE025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REPORT!$B$4:$B$8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REPORT!$C$4:$C$8</c:f>
              <c:numCache>
                <c:formatCode>#,##0.00\ "€"</c:formatCode>
                <c:ptCount val="4"/>
                <c:pt idx="0">
                  <c:v>137984</c:v>
                </c:pt>
                <c:pt idx="1">
                  <c:v>81127.200000000012</c:v>
                </c:pt>
                <c:pt idx="2">
                  <c:v>106142.3</c:v>
                </c:pt>
                <c:pt idx="3">
                  <c:v>53444.599999999991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B64-BD35-FE9E97C1799F}"/>
            </c:ext>
          </c:extLst>
        </c:ser>
        <c:ser>
          <c:idx val="1"/>
          <c:order val="1"/>
          <c:tx>
            <c:strRef>
              <c:f>REPORT!$D$3</c:f>
              <c:strCache>
                <c:ptCount val="1"/>
                <c:pt idx="0">
                  <c:v>TOTALE IMPORTO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9C-4BDA-840A-246DB1FE025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69C-4BDA-840A-246DB1FE025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69C-4BDA-840A-246DB1FE0250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69C-4BDA-840A-246DB1FE025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REPORT!$B$4:$B$8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REPORT!$D$4:$D$8</c:f>
              <c:numCache>
                <c:formatCode>#,##0.00\ "€"</c:formatCode>
                <c:ptCount val="4"/>
                <c:pt idx="0">
                  <c:v>627200</c:v>
                </c:pt>
                <c:pt idx="1">
                  <c:v>368760</c:v>
                </c:pt>
                <c:pt idx="2">
                  <c:v>482465</c:v>
                </c:pt>
                <c:pt idx="3">
                  <c:v>242930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B64-BD35-FE9E97C1799F}"/>
            </c:ext>
          </c:extLst>
        </c:ser>
        <c:ser>
          <c:idx val="2"/>
          <c:order val="2"/>
          <c:tx>
            <c:strRef>
              <c:f>REPORT!$E$3</c:f>
              <c:strCache>
                <c:ptCount val="1"/>
                <c:pt idx="0">
                  <c:v>TOTALE LORDO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69C-4BDA-840A-246DB1FE025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69C-4BDA-840A-246DB1FE025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69C-4BDA-840A-246DB1FE0250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69C-4BDA-840A-246DB1FE025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REPORT!$B$4:$B$8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REPORT!$E$4:$E$8</c:f>
              <c:numCache>
                <c:formatCode>#,##0.00\ "€"</c:formatCode>
                <c:ptCount val="4"/>
                <c:pt idx="0">
                  <c:v>765183.99999999988</c:v>
                </c:pt>
                <c:pt idx="1">
                  <c:v>449887.2</c:v>
                </c:pt>
                <c:pt idx="2">
                  <c:v>588607.30000000005</c:v>
                </c:pt>
                <c:pt idx="3">
                  <c:v>296374.59999999998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4-4B64-BD35-FE9E97C1799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SVOLTO.xlsx]REPORT!Tabella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COME VARIANO GLI IMPORTI PER OGGETTO?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REPORT!$C$30</c:f>
              <c:strCache>
                <c:ptCount val="1"/>
                <c:pt idx="0">
                  <c:v>TOTALE IMPORTO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REPORT!$B$31:$B$39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REPORT!$C$31:$C$39</c:f>
              <c:numCache>
                <c:formatCode>#,##0.00\ "€"</c:formatCode>
                <c:ptCount val="8"/>
                <c:pt idx="0">
                  <c:v>75900</c:v>
                </c:pt>
                <c:pt idx="1">
                  <c:v>41280</c:v>
                </c:pt>
                <c:pt idx="2">
                  <c:v>17090</c:v>
                </c:pt>
                <c:pt idx="3">
                  <c:v>31180</c:v>
                </c:pt>
                <c:pt idx="4">
                  <c:v>64700</c:v>
                </c:pt>
                <c:pt idx="5">
                  <c:v>48610</c:v>
                </c:pt>
                <c:pt idx="6">
                  <c:v>17630</c:v>
                </c:pt>
                <c:pt idx="7">
                  <c:v>72370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E-49AA-AAE0-DCDE18319D29}"/>
            </c:ext>
          </c:extLst>
        </c:ser>
        <c:ser>
          <c:idx val="1"/>
          <c:order val="1"/>
          <c:tx>
            <c:strRef>
              <c:f>REPORT!$D$30</c:f>
              <c:strCache>
                <c:ptCount val="1"/>
                <c:pt idx="0">
                  <c:v>TOTALE 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REPORT!$B$31:$B$39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REPORT!$D$31:$D$39</c:f>
              <c:numCache>
                <c:formatCode>#,##0.00\ "€"</c:formatCode>
                <c:ptCount val="8"/>
                <c:pt idx="0">
                  <c:v>16698</c:v>
                </c:pt>
                <c:pt idx="1">
                  <c:v>9081.6</c:v>
                </c:pt>
                <c:pt idx="2">
                  <c:v>3759.8</c:v>
                </c:pt>
                <c:pt idx="3">
                  <c:v>6859.6</c:v>
                </c:pt>
                <c:pt idx="4">
                  <c:v>14234</c:v>
                </c:pt>
                <c:pt idx="5">
                  <c:v>10694.2</c:v>
                </c:pt>
                <c:pt idx="6">
                  <c:v>3878.6</c:v>
                </c:pt>
                <c:pt idx="7">
                  <c:v>15921.4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E-49AA-AAE0-DCDE18319D29}"/>
            </c:ext>
          </c:extLst>
        </c:ser>
        <c:ser>
          <c:idx val="2"/>
          <c:order val="2"/>
          <c:tx>
            <c:strRef>
              <c:f>REPORT!$E$30</c:f>
              <c:strCache>
                <c:ptCount val="1"/>
                <c:pt idx="0">
                  <c:v>TOTALE LORDO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REPORT!$B$31:$B$39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REPORT!$E$31:$E$39</c:f>
              <c:numCache>
                <c:formatCode>#,##0.00\ "€"</c:formatCode>
                <c:ptCount val="8"/>
                <c:pt idx="0">
                  <c:v>92598</c:v>
                </c:pt>
                <c:pt idx="1">
                  <c:v>50361.599999999999</c:v>
                </c:pt>
                <c:pt idx="2">
                  <c:v>20849.8</c:v>
                </c:pt>
                <c:pt idx="3">
                  <c:v>38039.599999999999</c:v>
                </c:pt>
                <c:pt idx="4">
                  <c:v>78934</c:v>
                </c:pt>
                <c:pt idx="5">
                  <c:v>59304.2</c:v>
                </c:pt>
                <c:pt idx="6">
                  <c:v>21508.6</c:v>
                </c:pt>
                <c:pt idx="7">
                  <c:v>88291.4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E-49AA-AAE0-DCDE18319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SVOLTO.xlsx]REPORT!Tabella pivot5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REPORT!$C$59</c:f>
              <c:strCache>
                <c:ptCount val="1"/>
                <c:pt idx="0">
                  <c:v>TOTALE IMPORTO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REPORT!$B$60:$B$77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REPORT!$C$60:$C$77</c:f>
              <c:numCache>
                <c:formatCode>#,##0.00\ "€"</c:formatCode>
                <c:ptCount val="17"/>
                <c:pt idx="0">
                  <c:v>24400</c:v>
                </c:pt>
                <c:pt idx="1">
                  <c:v>19800</c:v>
                </c:pt>
                <c:pt idx="2">
                  <c:v>28810</c:v>
                </c:pt>
                <c:pt idx="3">
                  <c:v>28790</c:v>
                </c:pt>
                <c:pt idx="4">
                  <c:v>26690</c:v>
                </c:pt>
                <c:pt idx="5">
                  <c:v>33350</c:v>
                </c:pt>
                <c:pt idx="6">
                  <c:v>27380</c:v>
                </c:pt>
                <c:pt idx="7">
                  <c:v>31640</c:v>
                </c:pt>
                <c:pt idx="8">
                  <c:v>48830</c:v>
                </c:pt>
                <c:pt idx="9">
                  <c:v>19380</c:v>
                </c:pt>
                <c:pt idx="10">
                  <c:v>31340</c:v>
                </c:pt>
                <c:pt idx="11">
                  <c:v>33640</c:v>
                </c:pt>
                <c:pt idx="12">
                  <c:v>15660</c:v>
                </c:pt>
                <c:pt idx="13">
                  <c:v>64680</c:v>
                </c:pt>
                <c:pt idx="14">
                  <c:v>24340</c:v>
                </c:pt>
                <c:pt idx="15">
                  <c:v>25660</c:v>
                </c:pt>
                <c:pt idx="16">
                  <c:v>29970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1-4547-A034-28DA176A6907}"/>
            </c:ext>
          </c:extLst>
        </c:ser>
        <c:ser>
          <c:idx val="1"/>
          <c:order val="1"/>
          <c:tx>
            <c:strRef>
              <c:f>REPORT!$D$59</c:f>
              <c:strCache>
                <c:ptCount val="1"/>
                <c:pt idx="0">
                  <c:v>TOTALE 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REPORT!$B$60:$B$77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REPORT!$D$60:$D$77</c:f>
              <c:numCache>
                <c:formatCode>#,##0.00\ "€"</c:formatCode>
                <c:ptCount val="17"/>
                <c:pt idx="0">
                  <c:v>5368</c:v>
                </c:pt>
                <c:pt idx="1">
                  <c:v>4356</c:v>
                </c:pt>
                <c:pt idx="2">
                  <c:v>6338.2</c:v>
                </c:pt>
                <c:pt idx="3">
                  <c:v>6333.8</c:v>
                </c:pt>
                <c:pt idx="4">
                  <c:v>5871.8</c:v>
                </c:pt>
                <c:pt idx="5">
                  <c:v>7337</c:v>
                </c:pt>
                <c:pt idx="6">
                  <c:v>6023.6</c:v>
                </c:pt>
                <c:pt idx="7">
                  <c:v>6960.8</c:v>
                </c:pt>
                <c:pt idx="8">
                  <c:v>10742.6</c:v>
                </c:pt>
                <c:pt idx="9">
                  <c:v>4263.6000000000004</c:v>
                </c:pt>
                <c:pt idx="10">
                  <c:v>6894.8</c:v>
                </c:pt>
                <c:pt idx="11">
                  <c:v>7400.8</c:v>
                </c:pt>
                <c:pt idx="12">
                  <c:v>3445.2</c:v>
                </c:pt>
                <c:pt idx="13">
                  <c:v>14229.6</c:v>
                </c:pt>
                <c:pt idx="14">
                  <c:v>5354.8</c:v>
                </c:pt>
                <c:pt idx="15">
                  <c:v>5645.2</c:v>
                </c:pt>
                <c:pt idx="16">
                  <c:v>6593.4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1-4547-A034-28DA176A6907}"/>
            </c:ext>
          </c:extLst>
        </c:ser>
        <c:ser>
          <c:idx val="2"/>
          <c:order val="2"/>
          <c:tx>
            <c:strRef>
              <c:f>REPORT!$E$59</c:f>
              <c:strCache>
                <c:ptCount val="1"/>
                <c:pt idx="0">
                  <c:v>TOTALE LORDO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REPORT!$B$60:$B$77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REPORT!$E$60:$E$77</c:f>
              <c:numCache>
                <c:formatCode>#,##0.00\ "€"</c:formatCode>
                <c:ptCount val="17"/>
                <c:pt idx="0">
                  <c:v>29768</c:v>
                </c:pt>
                <c:pt idx="1">
                  <c:v>24156</c:v>
                </c:pt>
                <c:pt idx="2">
                  <c:v>35148.199999999997</c:v>
                </c:pt>
                <c:pt idx="3">
                  <c:v>35123.800000000003</c:v>
                </c:pt>
                <c:pt idx="4">
                  <c:v>32561.8</c:v>
                </c:pt>
                <c:pt idx="5">
                  <c:v>40687</c:v>
                </c:pt>
                <c:pt idx="6">
                  <c:v>33403.599999999999</c:v>
                </c:pt>
                <c:pt idx="7">
                  <c:v>38600.800000000003</c:v>
                </c:pt>
                <c:pt idx="8">
                  <c:v>59572.6</c:v>
                </c:pt>
                <c:pt idx="9">
                  <c:v>23643.599999999999</c:v>
                </c:pt>
                <c:pt idx="10">
                  <c:v>38234.800000000003</c:v>
                </c:pt>
                <c:pt idx="11">
                  <c:v>41040.800000000003</c:v>
                </c:pt>
                <c:pt idx="12">
                  <c:v>19105.2</c:v>
                </c:pt>
                <c:pt idx="13">
                  <c:v>78909.600000000006</c:v>
                </c:pt>
                <c:pt idx="14">
                  <c:v>29694.799999999999</c:v>
                </c:pt>
                <c:pt idx="15">
                  <c:v>31305.200000000001</c:v>
                </c:pt>
                <c:pt idx="16">
                  <c:v>36563.4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01-4547-A034-28DA176A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038032"/>
        <c:axId val="1735037072"/>
      </c:lineChart>
      <c:catAx>
        <c:axId val="17350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5037072"/>
        <c:crosses val="autoZero"/>
        <c:auto val="1"/>
        <c:lblAlgn val="ctr"/>
        <c:lblOffset val="100"/>
        <c:noMultiLvlLbl val="0"/>
      </c:catAx>
      <c:valAx>
        <c:axId val="17350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50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876300</xdr:colOff>
      <xdr:row>12</xdr:row>
      <xdr:rowOff>28575</xdr:rowOff>
    </xdr:from>
    <xdr:to>
      <xdr:col>3</xdr:col>
      <xdr:colOff>666750</xdr:colOff>
      <xdr:row>19</xdr:row>
      <xdr:rowOff>66675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 FATTURA">
              <a:extLst>
                <a:ext uri="{FF2B5EF4-FFF2-40B4-BE49-F238E27FC236}">
                  <a16:creationId xmlns:a16="http://schemas.microsoft.com/office/drawing/2014/main" id="{05DB2EE3-A0AD-FEEE-3128-09D45D835A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300" y="23145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5</xdr:col>
      <xdr:colOff>533399</xdr:colOff>
      <xdr:row>1</xdr:row>
      <xdr:rowOff>128587</xdr:rowOff>
    </xdr:from>
    <xdr:to>
      <xdr:col>15</xdr:col>
      <xdr:colOff>266699</xdr:colOff>
      <xdr:row>18</xdr:row>
      <xdr:rowOff>85725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249C826-2132-B1C2-7BB1-5FE1BAFBC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28</xdr:row>
      <xdr:rowOff>147637</xdr:rowOff>
    </xdr:from>
    <xdr:to>
      <xdr:col>16</xdr:col>
      <xdr:colOff>209550</xdr:colOff>
      <xdr:row>52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75E4D42-A594-7350-E807-4094A8068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57</xdr:row>
      <xdr:rowOff>147636</xdr:rowOff>
    </xdr:from>
    <xdr:to>
      <xdr:col>18</xdr:col>
      <xdr:colOff>190500</xdr:colOff>
      <xdr:row>76</xdr:row>
      <xdr:rowOff>190499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F3BD947-579D-6C76-4FEB-FAB4CA416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cappuzzo" refreshedDate="45399.749211805552" createdVersion="8" refreshedVersion="8" minRefreshableVersion="3" recordCount="499" xr:uid="{00000000-000A-0000-FFFF-FFFF15000000}">
  <cacheSource type="worksheet">
    <worksheetSource name="DATASET"/>
  </cacheSource>
  <cacheFields count="11">
    <cacheField name="N° FATTURA" numFmtId="0">
      <sharedItems containsSemiMixedTypes="0" containsString="0" containsNumber="1" containsInteger="1" minValue="1" maxValue="499"/>
    </cacheField>
    <cacheField name="DATA FATTURA" numFmtId="14">
      <sharedItems containsSemiMixedTypes="0" containsNonDate="0" containsDate="1" containsString="0" minDate="2023-01-01T00:00:00" maxDate="2023-01-18T00:00:00" count="17">
        <d v="2023-01-17T00:00:00"/>
        <d v="2023-01-16T00:00:00"/>
        <d v="2023-01-15T00:00:00"/>
        <d v="2023-01-14T00:00:00"/>
        <d v="2023-01-13T00:00:00"/>
        <d v="2023-01-12T00:00:00"/>
        <d v="2023-01-11T00:00:00"/>
        <d v="2023-01-10T00:00:00"/>
        <d v="2023-01-09T00:00:00"/>
        <d v="2023-01-08T00:00:00"/>
        <d v="2023-01-07T00:00:00"/>
        <d v="2023-01-06T00:00:00"/>
        <d v="2023-01-05T00:00:00"/>
        <d v="2023-01-04T00:00:00"/>
        <d v="2023-01-03T00:00:00"/>
        <d v="2023-01-02T00:00:00"/>
        <d v="2023-01-01T00:00:00"/>
      </sharedItems>
    </cacheField>
    <cacheField name="ORA FATTURA" numFmtId="164">
      <sharedItems containsSemiMixedTypes="0" containsNonDate="0" containsDate="1" containsString="0" minDate="1899-12-30T00:00:00" maxDate="1899-12-31T00:00:00"/>
    </cacheField>
    <cacheField name="IMPORTO" numFmtId="165">
      <sharedItems containsSemiMixedTypes="0" containsString="0" containsNumber="1" containsInteger="1" minValue="100" maxValue="8000"/>
    </cacheField>
    <cacheField name="CLIENTE" numFmtId="49">
      <sharedItems/>
    </cacheField>
    <cacheField name="OGGETTO" numFmtId="49">
      <sharedItems count="4">
        <s v="INTERVENTO"/>
        <s v="CONSULENZA"/>
        <s v="VENDITA"/>
        <s v="FORMAZIONE"/>
      </sharedItems>
    </cacheField>
    <cacheField name="DATA SCADENZA" numFmtId="166">
      <sharedItems containsSemiMixedTypes="0" containsNonDate="0" containsDate="1" containsString="0" minDate="2023-03-02T00:00:00" maxDate="2023-03-19T00:00:00"/>
    </cacheField>
    <cacheField name="IVA" numFmtId="10">
      <sharedItems containsSemiMixedTypes="0" containsString="0" containsNumber="1" minValue="0.22" maxValue="0.22"/>
    </cacheField>
    <cacheField name="TOT IVA" numFmtId="165">
      <sharedItems containsSemiMixedTypes="0" containsString="0" containsNumber="1" minValue="22" maxValue="1760"/>
    </cacheField>
    <cacheField name="LORDO" numFmtId="165">
      <sharedItems containsSemiMixedTypes="0" containsString="0" containsNumber="1" minValue="122" maxValue="9760"/>
    </cacheField>
    <cacheField name="STATO" numFmtId="49">
      <sharedItems count="1">
        <s v="PAGATO"/>
      </sharedItems>
    </cacheField>
  </cacheFields>
  <extLst>
    <ext xmlns:x14="http://schemas.microsoft.com/office/spreadsheetml/2009/9/main" uri="{725AE2AE-9491-48be-B2B4-4EB974FC3084}">
      <x14:pivotCacheDefinition pivotCacheId="158976254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teo cappuzzo" refreshedDate="45399.819626504628" createdVersion="5" refreshedVersion="8" minRefreshableVersion="3" recordCount="0" supportSubquery="1" supportAdvancedDrill="1" xr:uid="{DA302815-DA4F-4B8F-8A3D-25534FE8707C}">
  <cacheSource type="external" connectionId="4"/>
  <cacheFields count="5">
    <cacheField name="[DATASET].[CLIENTE].[CLIENTE]" caption="CLIENTE" numFmtId="0" hierarchy="4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IMPORTO]" caption="Somma di IMPORTO" numFmtId="0" hierarchy="21" level="32767"/>
    <cacheField name="[Measures].[Somma di TOT IVA]" caption="Somma di TOT IVA" numFmtId="0" hierarchy="22" level="32767"/>
    <cacheField name="[Measures].[Somma di LORDO]" caption="Somma di LORDO" numFmtId="0" hierarchy="23" level="32767"/>
    <cacheField name="[DATASET].[OGGETTO].[OGGETTO]" caption="OGGETTO" numFmtId="0" hierarchy="5" level="1">
      <sharedItems containsSemiMixedTypes="0" containsNonDate="0" containsString="0"/>
    </cacheField>
  </cacheFields>
  <cacheHierarchies count="24">
    <cacheHierarchy uniqueName="[DATASET].[N° FATTURA]" caption="N° FATTURA" attribute="1" defaultMemberUniqueName="[DATASET].[N° FATTURA].[All]" allUniqueName="[DATASET].[N° FATTURA].[All]" dimensionUniqueName="[DATASET]" displayFolder="" count="0" memberValueDatatype="20" unbalanced="0"/>
    <cacheHierarchy uniqueName="[DATASET].[DATA FATTURA]" caption="DATA FATTURA" attribute="1" time="1" defaultMemberUniqueName="[DATASET].[DATA FATTURA].[All]" allUniqueName="[DATASET].[DATA FATTURA].[All]" dimensionUniqueName="[DATASET]" displayFolder="" count="0" memberValueDatatype="7" unbalanced="0"/>
    <cacheHierarchy uniqueName="[DATASET].[ORA FATTURA]" caption="ORA FATTURA" attribute="1" time="1" defaultMemberUniqueName="[DATASET].[ORA FATTURA].[All]" allUniqueName="[DATASET].[ORA FATTURA].[All]" dimensionUniqueName="[DATASET]" displayFolder="" count="0" memberValueDatatype="7" unbalanced="0"/>
    <cacheHierarchy uniqueName="[DATASET].[IMPORTO]" caption="IMPORTO" attribute="1" defaultMemberUniqueName="[DATASET].[IMPORTO].[All]" allUniqueName="[DATASET].[IMPORTO].[All]" dimensionUniqueName="[DATASET]" displayFolder="" count="0" memberValueDatatype="20" unbalanced="0"/>
    <cacheHierarchy uniqueName="[DATASET].[CLIENTE]" caption="CLIENTE" attribute="1" defaultMemberUniqueName="[DATASET].[CLIENTE].[All]" allUniqueName="[DATASET].[CLIENTE].[All]" dimensionUniqueName="[DATASET]" displayFolder="" count="2" memberValueDatatype="130" unbalanced="0">
      <fieldsUsage count="2">
        <fieldUsage x="-1"/>
        <fieldUsage x="0"/>
      </fieldsUsage>
    </cacheHierarchy>
    <cacheHierarchy uniqueName="[DATASET].[OGGETTO]" caption="OGGETTO" attribute="1" defaultMemberUniqueName="[DATASET].[OGGETTO].[All]" allUniqueName="[DATASET].[OGGETTO].[All]" dimensionUniqueName="[DATASET]" displayFolder="" count="2" memberValueDatatype="130" unbalanced="0">
      <fieldsUsage count="2">
        <fieldUsage x="-1"/>
        <fieldUsage x="4"/>
      </fieldsUsage>
    </cacheHierarchy>
    <cacheHierarchy uniqueName="[DATASET].[DATA SCADENZA]" caption="DATA SCADENZA" attribute="1" time="1" defaultMemberUniqueName="[DATASET].[DATA SCADENZA].[All]" allUniqueName="[DATASET].[DATA SCADENZA].[All]" dimensionUniqueName="[DATASET]" displayFolder="" count="0" memberValueDatatype="7" unbalanced="0"/>
    <cacheHierarchy uniqueName="[DATASET].[IVA]" caption="IVA" attribute="1" defaultMemberUniqueName="[DATASET].[IVA].[All]" allUniqueName="[DATASET].[IVA].[All]" dimensionUniqueName="[DATASET]" displayFolder="" count="0" memberValueDatatype="5" unbalanced="0"/>
    <cacheHierarchy uniqueName="[DATASET].[TOT IVA]" caption="TOT IVA" attribute="1" defaultMemberUniqueName="[DATASET].[TOT IVA].[All]" allUniqueName="[DATASET].[TOT IVA].[All]" dimensionUniqueName="[DATASET]" displayFolder="" count="0" memberValueDatatype="5" unbalanced="0"/>
    <cacheHierarchy uniqueName="[DATASET].[LORDO]" caption="LORDO" attribute="1" defaultMemberUniqueName="[DATASET].[LORDO].[All]" allUniqueName="[DATASET].[LORDO].[All]" dimensionUniqueName="[DATASET]" displayFolder="" count="0" memberValueDatatype="5" unbalanced="0"/>
    <cacheHierarchy uniqueName="[DATASET].[STATO]" caption="STATO" attribute="1" defaultMemberUniqueName="[DATASET].[STATO].[All]" allUniqueName="[DATASET].[STATO].[All]" dimensionUniqueName="[DATASET]" displayFolder="" count="0" memberValueDatatype="130" unbalanced="0"/>
    <cacheHierarchy uniqueName="[DATI_CLIENTI].[CLIENTE]" caption="CLIENTE" attribute="1" defaultMemberUniqueName="[DATI_CLIENTI].[CLIENTE].[All]" allUniqueName="[DATI_CLIENTI].[CLIENTE].[All]" dimensionUniqueName="[DATI_CLIENTI]" displayFolder="" count="0" memberValueDatatype="130" unbalanced="0"/>
    <cacheHierarchy uniqueName="[DATI_CLIENTI].[CITTA']" caption="CITTA'" attribute="1" defaultMemberUniqueName="[DATI_CLIENTI].[CITTA'].[All]" allUniqueName="[DATI_CLIENTI].[CITTA'].[All]" dimensionUniqueName="[DATI_CLIENTI]" displayFolder="" count="0" memberValueDatatype="130" unbalanced="0"/>
    <cacheHierarchy uniqueName="[DATI_CLIENTI].[INDIRIZZO]" caption="INDIRIZZO" attribute="1" defaultMemberUniqueName="[DATI_CLIENTI].[INDIRIZZO].[All]" allUniqueName="[DATI_CLIENTI].[INDIRIZZO].[All]" dimensionUniqueName="[DATI_CLIENTI]" displayFolder="" count="0" memberValueDatatype="130" unbalanced="0"/>
    <cacheHierarchy uniqueName="[DATI_CLIENTI].[EMAIL]" caption="EMAIL" attribute="1" defaultMemberUniqueName="[DATI_CLIENTI].[EMAIL].[All]" allUniqueName="[DATI_CLIENTI].[EMAIL].[All]" dimensionUniqueName="[DATI_CLIENTI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_2]" caption="__XL_Count Tabella1_2" measure="1" displayFolder="" measureGroup="DATASET" count="0" hidden="1"/>
    <cacheHierarchy uniqueName="[Measures].[__XL_Count DATI_CLIENTI]" caption="__XL_Count DATI_CLIENTI" measure="1" displayFolder="" measureGroup="DATI_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TOT IVA]" caption="Somma di TOT IVA" measure="1" displayFolder="" measureGroup="DATAS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LORDO]" caption="Somma di LORDO" measure="1" displayFolder="" measureGroup="DATASE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DATASET" uniqueName="[DATASET]" caption="DATASET"/>
    <dimension name="DATI_CLIENTI" uniqueName="[DATI_CLIENTI]" caption="DATI_CLIENTI"/>
    <dimension measure="1" name="Measures" uniqueName="[Measures]" caption="Measures"/>
    <dimension name="TARIFFE" uniqueName="[TARIFFE]" caption="TARIFFE"/>
  </dimensions>
  <measureGroups count="3">
    <measureGroup name="DATASET" caption="DATASET"/>
    <measureGroup name="DATI_CLIENTI" caption="DATI_CLIENTI"/>
    <measureGroup name="TARIFFE" caption="TARIFFE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teo cappuzzo" refreshedDate="45399.820617129626" createdVersion="5" refreshedVersion="8" minRefreshableVersion="3" recordCount="0" supportSubquery="1" supportAdvancedDrill="1" xr:uid="{59E07B2C-E7F0-45A6-8235-736DFCAF8417}">
  <cacheSource type="external" connectionId="4"/>
  <cacheFields count="5">
    <cacheField name="[DATASET].[CLIENTE].[CLIENTE]" caption="CLIENTE" numFmtId="0" hierarchy="4" level="1">
      <sharedItems containsSemiMixedTypes="0" containsNonDate="0" containsString="0"/>
    </cacheField>
    <cacheField name="[Measures].[Somma di IMPORTO]" caption="Somma di IMPORTO" numFmtId="0" hierarchy="21" level="32767"/>
    <cacheField name="[Measures].[Somma di TOT IVA]" caption="Somma di TOT IVA" numFmtId="0" hierarchy="22" level="32767"/>
    <cacheField name="[Measures].[Somma di LORDO]" caption="Somma di LORDO" numFmtId="0" hierarchy="23" level="32767"/>
    <cacheField name="[DATASET].[DATA FATTURA].[DATA FATTURA]" caption="DATA FATTURA" numFmtId="0" hierarchy="1" level="1">
      <sharedItems containsSemiMixedTypes="0" containsNonDate="0" containsDate="1" containsString="0" minDate="2023-01-01T00:00:00" maxDate="2023-01-18T00:00:00" count="1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</sharedItems>
    </cacheField>
  </cacheFields>
  <cacheHierarchies count="24">
    <cacheHierarchy uniqueName="[DATASET].[N° FATTURA]" caption="N° FATTURA" attribute="1" defaultMemberUniqueName="[DATASET].[N° FATTURA].[All]" allUniqueName="[DATASET].[N° FATTURA].[All]" dimensionUniqueName="[DATASET]" displayFolder="" count="0" memberValueDatatype="20" unbalanced="0"/>
    <cacheHierarchy uniqueName="[DATASET].[DATA FATTURA]" caption="DATA FATTURA" attribute="1" time="1" defaultMemberUniqueName="[DATASET].[DATA FATTURA].[All]" allUniqueName="[DATASET].[DATA FATTURA].[All]" dimensionUniqueName="[DATASET]" displayFolder="" count="2" memberValueDatatype="7" unbalanced="0">
      <fieldsUsage count="2">
        <fieldUsage x="-1"/>
        <fieldUsage x="4"/>
      </fieldsUsage>
    </cacheHierarchy>
    <cacheHierarchy uniqueName="[DATASET].[ORA FATTURA]" caption="ORA FATTURA" attribute="1" time="1" defaultMemberUniqueName="[DATASET].[ORA FATTURA].[All]" allUniqueName="[DATASET].[ORA FATTURA].[All]" dimensionUniqueName="[DATASET]" displayFolder="" count="0" memberValueDatatype="7" unbalanced="0"/>
    <cacheHierarchy uniqueName="[DATASET].[IMPORTO]" caption="IMPORTO" attribute="1" defaultMemberUniqueName="[DATASET].[IMPORTO].[All]" allUniqueName="[DATASET].[IMPORTO].[All]" dimensionUniqueName="[DATASET]" displayFolder="" count="0" memberValueDatatype="20" unbalanced="0"/>
    <cacheHierarchy uniqueName="[DATASET].[CLIENTE]" caption="CLIENTE" attribute="1" defaultMemberUniqueName="[DATASET].[CLIENTE].[All]" allUniqueName="[DATASET].[CLIENTE].[All]" dimensionUniqueName="[DATASET]" displayFolder="" count="2" memberValueDatatype="130" unbalanced="0">
      <fieldsUsage count="2">
        <fieldUsage x="-1"/>
        <fieldUsage x="0"/>
      </fieldsUsage>
    </cacheHierarchy>
    <cacheHierarchy uniqueName="[DATASET].[OGGETTO]" caption="OGGETTO" attribute="1" defaultMemberUniqueName="[DATASET].[OGGETTO].[All]" allUniqueName="[DATASET].[OGGETTO].[All]" dimensionUniqueName="[DATASET]" displayFolder="" count="2" memberValueDatatype="130" unbalanced="0"/>
    <cacheHierarchy uniqueName="[DATASET].[DATA SCADENZA]" caption="DATA SCADENZA" attribute="1" time="1" defaultMemberUniqueName="[DATASET].[DATA SCADENZA].[All]" allUniqueName="[DATASET].[DATA SCADENZA].[All]" dimensionUniqueName="[DATASET]" displayFolder="" count="0" memberValueDatatype="7" unbalanced="0"/>
    <cacheHierarchy uniqueName="[DATASET].[IVA]" caption="IVA" attribute="1" defaultMemberUniqueName="[DATASET].[IVA].[All]" allUniqueName="[DATASET].[IVA].[All]" dimensionUniqueName="[DATASET]" displayFolder="" count="0" memberValueDatatype="5" unbalanced="0"/>
    <cacheHierarchy uniqueName="[DATASET].[TOT IVA]" caption="TOT IVA" attribute="1" defaultMemberUniqueName="[DATASET].[TOT IVA].[All]" allUniqueName="[DATASET].[TOT IVA].[All]" dimensionUniqueName="[DATASET]" displayFolder="" count="0" memberValueDatatype="5" unbalanced="0"/>
    <cacheHierarchy uniqueName="[DATASET].[LORDO]" caption="LORDO" attribute="1" defaultMemberUniqueName="[DATASET].[LORDO].[All]" allUniqueName="[DATASET].[LORDO].[All]" dimensionUniqueName="[DATASET]" displayFolder="" count="0" memberValueDatatype="5" unbalanced="0"/>
    <cacheHierarchy uniqueName="[DATASET].[STATO]" caption="STATO" attribute="1" defaultMemberUniqueName="[DATASET].[STATO].[All]" allUniqueName="[DATASET].[STATO].[All]" dimensionUniqueName="[DATASET]" displayFolder="" count="0" memberValueDatatype="130" unbalanced="0"/>
    <cacheHierarchy uniqueName="[DATI_CLIENTI].[CLIENTE]" caption="CLIENTE" attribute="1" defaultMemberUniqueName="[DATI_CLIENTI].[CLIENTE].[All]" allUniqueName="[DATI_CLIENTI].[CLIENTE].[All]" dimensionUniqueName="[DATI_CLIENTI]" displayFolder="" count="0" memberValueDatatype="130" unbalanced="0"/>
    <cacheHierarchy uniqueName="[DATI_CLIENTI].[CITTA']" caption="CITTA'" attribute="1" defaultMemberUniqueName="[DATI_CLIENTI].[CITTA'].[All]" allUniqueName="[DATI_CLIENTI].[CITTA'].[All]" dimensionUniqueName="[DATI_CLIENTI]" displayFolder="" count="0" memberValueDatatype="130" unbalanced="0"/>
    <cacheHierarchy uniqueName="[DATI_CLIENTI].[INDIRIZZO]" caption="INDIRIZZO" attribute="1" defaultMemberUniqueName="[DATI_CLIENTI].[INDIRIZZO].[All]" allUniqueName="[DATI_CLIENTI].[INDIRIZZO].[All]" dimensionUniqueName="[DATI_CLIENTI]" displayFolder="" count="0" memberValueDatatype="130" unbalanced="0"/>
    <cacheHierarchy uniqueName="[DATI_CLIENTI].[EMAIL]" caption="EMAIL" attribute="1" defaultMemberUniqueName="[DATI_CLIENTI].[EMAIL].[All]" allUniqueName="[DATI_CLIENTI].[EMAIL].[All]" dimensionUniqueName="[DATI_CLIENTI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_2]" caption="__XL_Count Tabella1_2" measure="1" displayFolder="" measureGroup="DATASET" count="0" hidden="1"/>
    <cacheHierarchy uniqueName="[Measures].[__XL_Count DATI_CLIENTI]" caption="__XL_Count DATI_CLIENTI" measure="1" displayFolder="" measureGroup="DATI_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TOT IVA]" caption="Somma di TOT IVA" measure="1" displayFolder="" measureGroup="DATAS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LORDO]" caption="Somma di LORDO" measure="1" displayFolder="" measureGroup="DATASE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DATASET" uniqueName="[DATASET]" caption="DATASET"/>
    <dimension name="DATI_CLIENTI" uniqueName="[DATI_CLIENTI]" caption="DATI_CLIENTI"/>
    <dimension measure="1" name="Measures" uniqueName="[Measures]" caption="Measures"/>
    <dimension name="TARIFFE" uniqueName="[TARIFFE]" caption="TARIFFE"/>
  </dimensions>
  <measureGroups count="3">
    <measureGroup name="DATASET" caption="DATASET"/>
    <measureGroup name="DATI_CLIENTI" caption="DATI_CLIENTI"/>
    <measureGroup name="TARIFFE" caption="TARIFFE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37"/>
    <x v="0"/>
    <d v="1899-12-30T00:00:00"/>
    <n v="2820"/>
    <s v="ALFA"/>
    <x v="0"/>
    <d v="2023-03-18T00:00:00"/>
    <n v="0.22"/>
    <n v="620.4"/>
    <n v="3440.4"/>
    <x v="0"/>
  </r>
  <r>
    <n v="83"/>
    <x v="0"/>
    <d v="1899-12-30T00:00:00"/>
    <n v="1740"/>
    <s v="ZETA"/>
    <x v="1"/>
    <d v="2023-03-18T00:00:00"/>
    <n v="0.22"/>
    <n v="382.8"/>
    <n v="2122.8000000000002"/>
    <x v="0"/>
  </r>
  <r>
    <n v="467"/>
    <x v="0"/>
    <d v="1899-12-30T00:00:00"/>
    <n v="7300"/>
    <s v="OMEGA"/>
    <x v="1"/>
    <d v="2023-03-18T00:00:00"/>
    <n v="0.22"/>
    <n v="1606"/>
    <n v="8906"/>
    <x v="0"/>
  </r>
  <r>
    <n v="131"/>
    <x v="0"/>
    <d v="1899-12-30T00:00:00"/>
    <n v="2700"/>
    <s v="ZETA"/>
    <x v="1"/>
    <d v="2023-03-18T00:00:00"/>
    <n v="0.22"/>
    <n v="594"/>
    <n v="3294"/>
    <x v="0"/>
  </r>
  <r>
    <n v="420"/>
    <x v="0"/>
    <d v="1899-12-30T00:00:00"/>
    <n v="5750"/>
    <s v="ZETA"/>
    <x v="1"/>
    <d v="2023-03-18T00:00:00"/>
    <n v="0.22"/>
    <n v="1265"/>
    <n v="7015"/>
    <x v="0"/>
  </r>
  <r>
    <n v="172"/>
    <x v="0"/>
    <d v="1899-12-30T00:00:00"/>
    <n v="3520"/>
    <s v="BETA"/>
    <x v="2"/>
    <d v="2023-03-18T00:00:00"/>
    <n v="0.22"/>
    <n v="774.4"/>
    <n v="4294.3999999999996"/>
    <x v="0"/>
  </r>
  <r>
    <n v="482"/>
    <x v="0"/>
    <d v="1899-12-30T00:00:00"/>
    <n v="5800"/>
    <s v="DELTA"/>
    <x v="1"/>
    <d v="2023-03-18T00:00:00"/>
    <n v="0.22"/>
    <n v="1276"/>
    <n v="7076"/>
    <x v="0"/>
  </r>
  <r>
    <n v="170"/>
    <x v="0"/>
    <d v="1899-12-30T00:00:00"/>
    <n v="3480"/>
    <s v="SIGMA"/>
    <x v="1"/>
    <d v="2023-03-18T00:00:00"/>
    <n v="0.22"/>
    <n v="765.6"/>
    <n v="4245.6000000000004"/>
    <x v="0"/>
  </r>
  <r>
    <n v="196"/>
    <x v="0"/>
    <d v="1899-12-30T00:00:00"/>
    <n v="4000"/>
    <s v="ZETA"/>
    <x v="1"/>
    <d v="2023-03-18T00:00:00"/>
    <n v="0.22"/>
    <n v="880"/>
    <n v="4880"/>
    <x v="0"/>
  </r>
  <r>
    <n v="305"/>
    <x v="0"/>
    <d v="1899-12-30T00:00:00"/>
    <n v="2300"/>
    <s v="IOTA"/>
    <x v="0"/>
    <d v="2023-03-18T00:00:00"/>
    <n v="0.22"/>
    <n v="506"/>
    <n v="2806"/>
    <x v="0"/>
  </r>
  <r>
    <n v="432"/>
    <x v="0"/>
    <d v="1899-12-30T00:00:00"/>
    <n v="6350"/>
    <s v="ALFA"/>
    <x v="3"/>
    <d v="2023-03-18T00:00:00"/>
    <n v="0.22"/>
    <n v="1397"/>
    <n v="7747"/>
    <x v="0"/>
  </r>
  <r>
    <n v="154"/>
    <x v="0"/>
    <d v="1899-12-30T00:00:00"/>
    <n v="3160"/>
    <s v="ALFA"/>
    <x v="1"/>
    <d v="2023-03-18T00:00:00"/>
    <n v="0.22"/>
    <n v="695.2"/>
    <n v="3855.2"/>
    <x v="0"/>
  </r>
  <r>
    <n v="37"/>
    <x v="0"/>
    <d v="1899-12-30T00:00:00"/>
    <n v="820"/>
    <s v="GAMMA"/>
    <x v="0"/>
    <d v="2023-03-18T00:00:00"/>
    <n v="0.22"/>
    <n v="180.4"/>
    <n v="1000.4"/>
    <x v="0"/>
  </r>
  <r>
    <n v="314"/>
    <x v="0"/>
    <d v="1899-12-30T00:00:00"/>
    <n v="450"/>
    <s v="OMEGA"/>
    <x v="1"/>
    <d v="2023-03-18T00:00:00"/>
    <n v="0.22"/>
    <n v="99"/>
    <n v="549"/>
    <x v="0"/>
  </r>
  <r>
    <n v="195"/>
    <x v="0"/>
    <d v="1899-12-30T00:00:00"/>
    <n v="3980"/>
    <s v="OMEGA"/>
    <x v="1"/>
    <d v="2023-03-18T00:00:00"/>
    <n v="0.22"/>
    <n v="875.6"/>
    <n v="4855.6000000000004"/>
    <x v="0"/>
  </r>
  <r>
    <n v="111"/>
    <x v="0"/>
    <d v="1899-12-30T00:00:00"/>
    <n v="2300"/>
    <s v="ZETA"/>
    <x v="1"/>
    <d v="2023-03-18T00:00:00"/>
    <n v="0.22"/>
    <n v="506"/>
    <n v="2806"/>
    <x v="0"/>
  </r>
  <r>
    <n v="486"/>
    <x v="0"/>
    <d v="1899-12-30T00:00:00"/>
    <n v="5400"/>
    <s v="IOTA"/>
    <x v="0"/>
    <d v="2023-03-18T00:00:00"/>
    <n v="0.22"/>
    <n v="1188"/>
    <n v="6588"/>
    <x v="0"/>
  </r>
  <r>
    <n v="16"/>
    <x v="0"/>
    <d v="1899-12-30T00:00:00"/>
    <n v="400"/>
    <s v="IOTA"/>
    <x v="1"/>
    <d v="2023-03-18T00:00:00"/>
    <n v="0.22"/>
    <n v="88"/>
    <n v="488"/>
    <x v="0"/>
  </r>
  <r>
    <n v="184"/>
    <x v="0"/>
    <d v="1899-12-30T00:00:00"/>
    <n v="3760"/>
    <s v="GAMMA"/>
    <x v="1"/>
    <d v="2023-03-18T00:00:00"/>
    <n v="0.22"/>
    <n v="827.2"/>
    <n v="4587.2"/>
    <x v="0"/>
  </r>
  <r>
    <n v="2"/>
    <x v="0"/>
    <d v="1899-12-30T00:00:00"/>
    <n v="120"/>
    <s v="BETA"/>
    <x v="1"/>
    <d v="2023-03-18T00:00:00"/>
    <n v="0.22"/>
    <n v="26.4"/>
    <n v="146.4"/>
    <x v="0"/>
  </r>
  <r>
    <n v="228"/>
    <x v="0"/>
    <d v="1899-12-30T00:00:00"/>
    <n v="4640"/>
    <s v="ALFA"/>
    <x v="2"/>
    <d v="2023-03-18T00:00:00"/>
    <n v="0.22"/>
    <n v="1020.8"/>
    <n v="5660.8"/>
    <x v="0"/>
  </r>
  <r>
    <n v="109"/>
    <x v="0"/>
    <d v="1899-12-30T00:00:00"/>
    <n v="2260"/>
    <s v="ALFA"/>
    <x v="0"/>
    <d v="2023-03-18T00:00:00"/>
    <n v="0.22"/>
    <n v="497.2"/>
    <n v="2757.2"/>
    <x v="0"/>
  </r>
  <r>
    <n v="271"/>
    <x v="0"/>
    <d v="1899-12-30T00:00:00"/>
    <n v="5500"/>
    <s v="IOTA"/>
    <x v="1"/>
    <d v="2023-03-18T00:00:00"/>
    <n v="0.22"/>
    <n v="1210"/>
    <n v="6710"/>
    <x v="0"/>
  </r>
  <r>
    <n v="447"/>
    <x v="0"/>
    <d v="1899-12-30T00:00:00"/>
    <n v="7100"/>
    <s v="ALFA"/>
    <x v="1"/>
    <d v="2023-03-18T00:00:00"/>
    <n v="0.22"/>
    <n v="1562"/>
    <n v="8662"/>
    <x v="0"/>
  </r>
  <r>
    <n v="45"/>
    <x v="0"/>
    <d v="1899-12-30T00:00:00"/>
    <n v="980"/>
    <s v="IOTA"/>
    <x v="0"/>
    <d v="2023-03-18T00:00:00"/>
    <n v="0.22"/>
    <n v="215.6"/>
    <n v="1195.5999999999999"/>
    <x v="0"/>
  </r>
  <r>
    <n v="182"/>
    <x v="0"/>
    <d v="1899-12-30T00:00:00"/>
    <n v="3720"/>
    <s v="ZETA"/>
    <x v="1"/>
    <d v="2023-03-18T00:00:00"/>
    <n v="0.22"/>
    <n v="818.4"/>
    <n v="4538.3999999999996"/>
    <x v="0"/>
  </r>
  <r>
    <n v="96"/>
    <x v="0"/>
    <d v="1899-12-30T00:00:00"/>
    <n v="2000"/>
    <s v="IOTA"/>
    <x v="3"/>
    <d v="2023-03-18T00:00:00"/>
    <n v="0.22"/>
    <n v="440"/>
    <n v="2440"/>
    <x v="0"/>
  </r>
  <r>
    <n v="11"/>
    <x v="0"/>
    <d v="1899-12-30T00:00:00"/>
    <n v="300"/>
    <s v="IOTA"/>
    <x v="0"/>
    <d v="2023-03-18T00:00:00"/>
    <n v="0.22"/>
    <n v="66"/>
    <n v="366"/>
    <x v="0"/>
  </r>
  <r>
    <n v="279"/>
    <x v="1"/>
    <d v="1899-12-30T00:00:00"/>
    <n v="5660"/>
    <s v="ALFA"/>
    <x v="1"/>
    <d v="2023-03-17T00:00:00"/>
    <n v="0.22"/>
    <n v="1245.2"/>
    <n v="6905.2"/>
    <x v="0"/>
  </r>
  <r>
    <n v="438"/>
    <x v="1"/>
    <d v="1899-12-30T00:00:00"/>
    <n v="6650"/>
    <s v="BETA"/>
    <x v="2"/>
    <d v="2023-03-17T00:00:00"/>
    <n v="0.22"/>
    <n v="1463"/>
    <n v="8113"/>
    <x v="0"/>
  </r>
  <r>
    <n v="368"/>
    <x v="1"/>
    <d v="1899-12-30T00:00:00"/>
    <n v="3150"/>
    <s v="IOTA"/>
    <x v="2"/>
    <d v="2023-03-17T00:00:00"/>
    <n v="0.22"/>
    <n v="693"/>
    <n v="3843"/>
    <x v="0"/>
  </r>
  <r>
    <n v="297"/>
    <x v="1"/>
    <d v="1899-12-30T00:00:00"/>
    <n v="700"/>
    <s v="OMEGA"/>
    <x v="0"/>
    <d v="2023-03-17T00:00:00"/>
    <n v="0.22"/>
    <n v="154"/>
    <n v="854"/>
    <x v="0"/>
  </r>
  <r>
    <n v="93"/>
    <x v="1"/>
    <d v="1899-12-30T00:00:00"/>
    <n v="1940"/>
    <s v="OMEGA"/>
    <x v="0"/>
    <d v="2023-03-17T00:00:00"/>
    <n v="0.22"/>
    <n v="426.8"/>
    <n v="2366.8000000000002"/>
    <x v="0"/>
  </r>
  <r>
    <n v="360"/>
    <x v="1"/>
    <d v="1899-12-30T00:00:00"/>
    <n v="2750"/>
    <s v="GAMMA"/>
    <x v="0"/>
    <d v="2023-03-17T00:00:00"/>
    <n v="0.22"/>
    <n v="605"/>
    <n v="3355"/>
    <x v="0"/>
  </r>
  <r>
    <n v="89"/>
    <x v="1"/>
    <d v="1899-12-30T00:00:00"/>
    <n v="1860"/>
    <s v="OMEGA"/>
    <x v="1"/>
    <d v="2023-03-17T00:00:00"/>
    <n v="0.22"/>
    <n v="409.2"/>
    <n v="2269.1999999999998"/>
    <x v="0"/>
  </r>
  <r>
    <n v="362"/>
    <x v="1"/>
    <d v="1899-12-30T00:00:00"/>
    <n v="2850"/>
    <s v="ALFA"/>
    <x v="3"/>
    <d v="2023-03-17T00:00:00"/>
    <n v="0.22"/>
    <n v="627"/>
    <n v="3477"/>
    <x v="0"/>
  </r>
  <r>
    <n v="108"/>
    <x v="1"/>
    <d v="1899-12-30T00:00:00"/>
    <n v="2240"/>
    <s v="DELTA"/>
    <x v="0"/>
    <d v="2023-03-17T00:00:00"/>
    <n v="0.22"/>
    <n v="492.8"/>
    <n v="2732.8"/>
    <x v="0"/>
  </r>
  <r>
    <n v="100"/>
    <x v="1"/>
    <d v="1899-12-30T00:00:00"/>
    <n v="2080"/>
    <s v="ZETA"/>
    <x v="1"/>
    <d v="2023-03-17T00:00:00"/>
    <n v="0.22"/>
    <n v="457.6"/>
    <n v="2537.6"/>
    <x v="0"/>
  </r>
  <r>
    <n v="377"/>
    <x v="1"/>
    <d v="1899-12-30T00:00:00"/>
    <n v="3600"/>
    <s v="GAMMA"/>
    <x v="1"/>
    <d v="2023-03-17T00:00:00"/>
    <n v="0.22"/>
    <n v="792"/>
    <n v="4392"/>
    <x v="0"/>
  </r>
  <r>
    <n v="353"/>
    <x v="1"/>
    <d v="1899-12-30T00:00:00"/>
    <n v="2400"/>
    <s v="BETA"/>
    <x v="0"/>
    <d v="2023-03-17T00:00:00"/>
    <n v="0.22"/>
    <n v="528"/>
    <n v="2928"/>
    <x v="0"/>
  </r>
  <r>
    <n v="310"/>
    <x v="1"/>
    <d v="1899-12-30T00:00:00"/>
    <n v="250"/>
    <s v="OMEGA"/>
    <x v="1"/>
    <d v="2023-03-17T00:00:00"/>
    <n v="0.22"/>
    <n v="55"/>
    <n v="305"/>
    <x v="0"/>
  </r>
  <r>
    <n v="414"/>
    <x v="1"/>
    <d v="1899-12-30T00:00:00"/>
    <n v="5450"/>
    <s v="DELTA"/>
    <x v="3"/>
    <d v="2023-03-17T00:00:00"/>
    <n v="0.22"/>
    <n v="1199"/>
    <n v="6649"/>
    <x v="0"/>
  </r>
  <r>
    <n v="164"/>
    <x v="1"/>
    <d v="1899-12-30T00:00:00"/>
    <n v="3360"/>
    <s v="IOTA"/>
    <x v="0"/>
    <d v="2023-03-17T00:00:00"/>
    <n v="0.22"/>
    <n v="739.2"/>
    <n v="4099.2"/>
    <x v="0"/>
  </r>
  <r>
    <n v="153"/>
    <x v="1"/>
    <d v="1899-12-30T00:00:00"/>
    <n v="3140"/>
    <s v="SIGMA"/>
    <x v="1"/>
    <d v="2023-03-17T00:00:00"/>
    <n v="0.22"/>
    <n v="690.8"/>
    <n v="3830.8"/>
    <x v="0"/>
  </r>
  <r>
    <n v="130"/>
    <x v="1"/>
    <d v="1899-12-30T00:00:00"/>
    <n v="2680"/>
    <s v="IOTA"/>
    <x v="2"/>
    <d v="2023-03-17T00:00:00"/>
    <n v="0.22"/>
    <n v="589.6"/>
    <n v="3269.6"/>
    <x v="0"/>
  </r>
  <r>
    <n v="388"/>
    <x v="1"/>
    <d v="1899-12-30T00:00:00"/>
    <n v="4150"/>
    <s v="GAMMA"/>
    <x v="0"/>
    <d v="2023-03-17T00:00:00"/>
    <n v="0.22"/>
    <n v="913"/>
    <n v="5063"/>
    <x v="0"/>
  </r>
  <r>
    <n v="391"/>
    <x v="1"/>
    <d v="1899-12-30T00:00:00"/>
    <n v="4300"/>
    <s v="SIGMA"/>
    <x v="1"/>
    <d v="2023-03-17T00:00:00"/>
    <n v="0.22"/>
    <n v="946"/>
    <n v="5246"/>
    <x v="0"/>
  </r>
  <r>
    <n v="48"/>
    <x v="1"/>
    <d v="1899-12-30T00:00:00"/>
    <n v="1040"/>
    <s v="GAMMA"/>
    <x v="1"/>
    <d v="2023-03-17T00:00:00"/>
    <n v="0.22"/>
    <n v="228.8"/>
    <n v="1268.8"/>
    <x v="0"/>
  </r>
  <r>
    <n v="12"/>
    <x v="1"/>
    <d v="1899-12-30T00:00:00"/>
    <n v="320"/>
    <s v="ZETA"/>
    <x v="3"/>
    <d v="2023-03-17T00:00:00"/>
    <n v="0.22"/>
    <n v="70.400000000000006"/>
    <n v="390.4"/>
    <x v="0"/>
  </r>
  <r>
    <n v="29"/>
    <x v="1"/>
    <d v="1899-12-30T00:00:00"/>
    <n v="660"/>
    <s v="ZETA"/>
    <x v="3"/>
    <d v="2023-03-17T00:00:00"/>
    <n v="0.22"/>
    <n v="145.19999999999999"/>
    <n v="805.2"/>
    <x v="0"/>
  </r>
  <r>
    <n v="453"/>
    <x v="1"/>
    <d v="1899-12-30T00:00:00"/>
    <n v="7400"/>
    <s v="IOTA"/>
    <x v="1"/>
    <d v="2023-03-17T00:00:00"/>
    <n v="0.22"/>
    <n v="1628"/>
    <n v="9028"/>
    <x v="0"/>
  </r>
  <r>
    <n v="224"/>
    <x v="1"/>
    <d v="1899-12-30T00:00:00"/>
    <n v="4560"/>
    <s v="GAMMA"/>
    <x v="1"/>
    <d v="2023-03-17T00:00:00"/>
    <n v="0.22"/>
    <n v="1003.2"/>
    <n v="5563.2"/>
    <x v="0"/>
  </r>
  <r>
    <n v="28"/>
    <x v="1"/>
    <d v="1899-12-30T00:00:00"/>
    <n v="640"/>
    <s v="IOTA"/>
    <x v="1"/>
    <d v="2023-03-17T00:00:00"/>
    <n v="0.22"/>
    <n v="140.80000000000001"/>
    <n v="780.8"/>
    <x v="0"/>
  </r>
  <r>
    <n v="457"/>
    <x v="1"/>
    <d v="1899-12-30T00:00:00"/>
    <n v="2350"/>
    <s v="ZETA"/>
    <x v="0"/>
    <d v="2023-03-17T00:00:00"/>
    <n v="0.22"/>
    <n v="517"/>
    <n v="2867"/>
    <x v="0"/>
  </r>
  <r>
    <n v="499"/>
    <x v="1"/>
    <d v="1899-12-30T00:00:00"/>
    <n v="4100"/>
    <s v="DELTA"/>
    <x v="0"/>
    <d v="2023-03-17T00:00:00"/>
    <n v="0.22"/>
    <n v="902"/>
    <n v="5002"/>
    <x v="0"/>
  </r>
  <r>
    <n v="188"/>
    <x v="1"/>
    <d v="1899-12-30T00:00:00"/>
    <n v="3840"/>
    <s v="ALFA"/>
    <x v="1"/>
    <d v="2023-03-17T00:00:00"/>
    <n v="0.22"/>
    <n v="844.8"/>
    <n v="4684.8"/>
    <x v="0"/>
  </r>
  <r>
    <n v="209"/>
    <x v="1"/>
    <d v="1899-12-30T00:00:00"/>
    <n v="4260"/>
    <s v="ALFA"/>
    <x v="1"/>
    <d v="2023-03-17T00:00:00"/>
    <n v="0.22"/>
    <n v="937.2"/>
    <n v="5197.2"/>
    <x v="0"/>
  </r>
  <r>
    <n v="117"/>
    <x v="2"/>
    <d v="1899-12-30T00:00:00"/>
    <n v="2420"/>
    <s v="ZETA"/>
    <x v="1"/>
    <d v="2023-03-16T00:00:00"/>
    <n v="0.22"/>
    <n v="532.4"/>
    <n v="2952.4"/>
    <x v="0"/>
  </r>
  <r>
    <n v="411"/>
    <x v="2"/>
    <d v="1899-12-30T00:00:00"/>
    <n v="5300"/>
    <s v="GAMMA"/>
    <x v="1"/>
    <d v="2023-03-16T00:00:00"/>
    <n v="0.22"/>
    <n v="1166"/>
    <n v="6466"/>
    <x v="0"/>
  </r>
  <r>
    <n v="244"/>
    <x v="2"/>
    <d v="1899-12-30T00:00:00"/>
    <n v="4960"/>
    <s v="DELTA"/>
    <x v="1"/>
    <d v="2023-03-16T00:00:00"/>
    <n v="0.22"/>
    <n v="1091.2"/>
    <n v="6051.2"/>
    <x v="0"/>
  </r>
  <r>
    <n v="483"/>
    <x v="2"/>
    <d v="1899-12-30T00:00:00"/>
    <n v="5700"/>
    <s v="ALFA"/>
    <x v="2"/>
    <d v="2023-03-16T00:00:00"/>
    <n v="0.22"/>
    <n v="1254"/>
    <n v="6954"/>
    <x v="0"/>
  </r>
  <r>
    <n v="339"/>
    <x v="2"/>
    <d v="1899-12-30T00:00:00"/>
    <n v="1700"/>
    <s v="IOTA"/>
    <x v="0"/>
    <d v="2023-03-16T00:00:00"/>
    <n v="0.22"/>
    <n v="374"/>
    <n v="2074"/>
    <x v="0"/>
  </r>
  <r>
    <n v="251"/>
    <x v="2"/>
    <d v="1899-12-30T00:00:00"/>
    <n v="5100"/>
    <s v="BETA"/>
    <x v="1"/>
    <d v="2023-03-16T00:00:00"/>
    <n v="0.22"/>
    <n v="1122"/>
    <n v="6222"/>
    <x v="0"/>
  </r>
  <r>
    <n v="141"/>
    <x v="2"/>
    <d v="1899-12-30T00:00:00"/>
    <n v="2900"/>
    <s v="ALFA"/>
    <x v="3"/>
    <d v="2023-03-16T00:00:00"/>
    <n v="0.22"/>
    <n v="638"/>
    <n v="3538"/>
    <x v="0"/>
  </r>
  <r>
    <n v="242"/>
    <x v="2"/>
    <d v="1899-12-30T00:00:00"/>
    <n v="4920"/>
    <s v="OMEGA"/>
    <x v="2"/>
    <d v="2023-03-16T00:00:00"/>
    <n v="0.22"/>
    <n v="1082.4000000000001"/>
    <n v="6002.4"/>
    <x v="0"/>
  </r>
  <r>
    <n v="152"/>
    <x v="2"/>
    <d v="1899-12-30T00:00:00"/>
    <n v="3120"/>
    <s v="IOTA"/>
    <x v="3"/>
    <d v="2023-03-16T00:00:00"/>
    <n v="0.22"/>
    <n v="686.4"/>
    <n v="3806.4"/>
    <x v="0"/>
  </r>
  <r>
    <n v="223"/>
    <x v="2"/>
    <d v="1899-12-30T00:00:00"/>
    <n v="4540"/>
    <s v="BETA"/>
    <x v="1"/>
    <d v="2023-03-16T00:00:00"/>
    <n v="0.22"/>
    <n v="998.8"/>
    <n v="5538.8"/>
    <x v="0"/>
  </r>
  <r>
    <n v="427"/>
    <x v="2"/>
    <d v="1899-12-30T00:00:00"/>
    <n v="6100"/>
    <s v="BETA"/>
    <x v="2"/>
    <d v="2023-03-16T00:00:00"/>
    <n v="0.22"/>
    <n v="1342"/>
    <n v="7442"/>
    <x v="0"/>
  </r>
  <r>
    <n v="187"/>
    <x v="2"/>
    <d v="1899-12-30T00:00:00"/>
    <n v="3820"/>
    <s v="SIGMA"/>
    <x v="1"/>
    <d v="2023-03-16T00:00:00"/>
    <n v="0.22"/>
    <n v="840.4"/>
    <n v="4660.3999999999996"/>
    <x v="0"/>
  </r>
  <r>
    <n v="292"/>
    <x v="2"/>
    <d v="1899-12-30T00:00:00"/>
    <n v="5920"/>
    <s v="GAMMA"/>
    <x v="3"/>
    <d v="2023-03-16T00:00:00"/>
    <n v="0.22"/>
    <n v="1302.4000000000001"/>
    <n v="7222.4"/>
    <x v="0"/>
  </r>
  <r>
    <n v="445"/>
    <x v="2"/>
    <d v="1899-12-30T00:00:00"/>
    <n v="7000"/>
    <s v="GAMMA"/>
    <x v="0"/>
    <d v="2023-03-16T00:00:00"/>
    <n v="0.22"/>
    <n v="1540"/>
    <n v="8540"/>
    <x v="0"/>
  </r>
  <r>
    <n v="270"/>
    <x v="2"/>
    <d v="1899-12-30T00:00:00"/>
    <n v="5480"/>
    <s v="ZETA"/>
    <x v="2"/>
    <d v="2023-03-16T00:00:00"/>
    <n v="0.22"/>
    <n v="1205.5999999999999"/>
    <n v="6685.6"/>
    <x v="0"/>
  </r>
  <r>
    <n v="448"/>
    <x v="2"/>
    <d v="1899-12-30T00:00:00"/>
    <n v="7150"/>
    <s v="DELTA"/>
    <x v="1"/>
    <d v="2023-03-16T00:00:00"/>
    <n v="0.22"/>
    <n v="1573"/>
    <n v="8723"/>
    <x v="0"/>
  </r>
  <r>
    <n v="9"/>
    <x v="2"/>
    <d v="1899-12-30T00:00:00"/>
    <n v="260"/>
    <s v="ZETA"/>
    <x v="0"/>
    <d v="2023-03-16T00:00:00"/>
    <n v="0.22"/>
    <n v="57.2"/>
    <n v="317.2"/>
    <x v="0"/>
  </r>
  <r>
    <n v="484"/>
    <x v="2"/>
    <d v="1899-12-30T00:00:00"/>
    <n v="5600"/>
    <s v="OMEGA"/>
    <x v="3"/>
    <d v="2023-03-16T00:00:00"/>
    <n v="0.22"/>
    <n v="1232"/>
    <n v="6832"/>
    <x v="0"/>
  </r>
  <r>
    <n v="374"/>
    <x v="2"/>
    <d v="1899-12-30T00:00:00"/>
    <n v="3450"/>
    <s v="SIGMA"/>
    <x v="0"/>
    <d v="2023-03-16T00:00:00"/>
    <n v="0.22"/>
    <n v="759"/>
    <n v="4209"/>
    <x v="0"/>
  </r>
  <r>
    <n v="285"/>
    <x v="3"/>
    <d v="1899-12-30T00:00:00"/>
    <n v="5780"/>
    <s v="BETA"/>
    <x v="1"/>
    <d v="2023-03-15T00:00:00"/>
    <n v="0.22"/>
    <n v="1271.5999999999999"/>
    <n v="7051.6"/>
    <x v="0"/>
  </r>
  <r>
    <n v="231"/>
    <x v="3"/>
    <d v="1899-12-30T00:00:00"/>
    <n v="4700"/>
    <s v="IOTA"/>
    <x v="2"/>
    <d v="2023-03-15T00:00:00"/>
    <n v="0.22"/>
    <n v="1034"/>
    <n v="5734"/>
    <x v="0"/>
  </r>
  <r>
    <n v="119"/>
    <x v="3"/>
    <d v="1899-12-30T00:00:00"/>
    <n v="2460"/>
    <s v="SIGMA"/>
    <x v="2"/>
    <d v="2023-03-15T00:00:00"/>
    <n v="0.22"/>
    <n v="541.20000000000005"/>
    <n v="3001.2"/>
    <x v="0"/>
  </r>
  <r>
    <n v="233"/>
    <x v="3"/>
    <d v="1899-12-30T00:00:00"/>
    <n v="4740"/>
    <s v="ZETA"/>
    <x v="0"/>
    <d v="2023-03-15T00:00:00"/>
    <n v="0.22"/>
    <n v="1042.8"/>
    <n v="5782.8"/>
    <x v="0"/>
  </r>
  <r>
    <n v="110"/>
    <x v="3"/>
    <d v="1899-12-30T00:00:00"/>
    <n v="2280"/>
    <s v="OMEGA"/>
    <x v="3"/>
    <d v="2023-03-15T00:00:00"/>
    <n v="0.22"/>
    <n v="501.6"/>
    <n v="2781.6"/>
    <x v="0"/>
  </r>
  <r>
    <n v="361"/>
    <x v="3"/>
    <d v="1899-12-30T00:00:00"/>
    <n v="2800"/>
    <s v="OMEGA"/>
    <x v="0"/>
    <d v="2023-03-15T00:00:00"/>
    <n v="0.22"/>
    <n v="616"/>
    <n v="3416"/>
    <x v="0"/>
  </r>
  <r>
    <n v="222"/>
    <x v="3"/>
    <d v="1899-12-30T00:00:00"/>
    <n v="4520"/>
    <s v="ALFA"/>
    <x v="3"/>
    <d v="2023-03-15T00:00:00"/>
    <n v="0.22"/>
    <n v="994.4"/>
    <n v="5514.4"/>
    <x v="0"/>
  </r>
  <r>
    <n v="240"/>
    <x v="3"/>
    <d v="1899-12-30T00:00:00"/>
    <n v="4880"/>
    <s v="BETA"/>
    <x v="1"/>
    <d v="2023-03-15T00:00:00"/>
    <n v="0.22"/>
    <n v="1073.5999999999999"/>
    <n v="5953.6"/>
    <x v="0"/>
  </r>
  <r>
    <n v="238"/>
    <x v="3"/>
    <d v="1899-12-30T00:00:00"/>
    <n v="4840"/>
    <s v="SIGMA"/>
    <x v="1"/>
    <d v="2023-03-15T00:00:00"/>
    <n v="0.22"/>
    <n v="1064.8"/>
    <n v="5904.8"/>
    <x v="0"/>
  </r>
  <r>
    <n v="162"/>
    <x v="3"/>
    <d v="1899-12-30T00:00:00"/>
    <n v="3320"/>
    <s v="ZETA"/>
    <x v="3"/>
    <d v="2023-03-15T00:00:00"/>
    <n v="0.22"/>
    <n v="730.4"/>
    <n v="4050.4"/>
    <x v="0"/>
  </r>
  <r>
    <n v="257"/>
    <x v="3"/>
    <d v="1899-12-30T00:00:00"/>
    <n v="5220"/>
    <s v="BETA"/>
    <x v="1"/>
    <d v="2023-03-15T00:00:00"/>
    <n v="0.22"/>
    <n v="1148.4000000000001"/>
    <n v="6368.4"/>
    <x v="0"/>
  </r>
  <r>
    <n v="160"/>
    <x v="3"/>
    <d v="1899-12-30T00:00:00"/>
    <n v="3280"/>
    <s v="ALFA"/>
    <x v="1"/>
    <d v="2023-03-15T00:00:00"/>
    <n v="0.22"/>
    <n v="721.6"/>
    <n v="4001.6"/>
    <x v="0"/>
  </r>
  <r>
    <n v="301"/>
    <x v="3"/>
    <d v="1899-12-30T00:00:00"/>
    <n v="1500"/>
    <s v="ZETA"/>
    <x v="2"/>
    <d v="2023-03-15T00:00:00"/>
    <n v="0.22"/>
    <n v="330"/>
    <n v="1830"/>
    <x v="0"/>
  </r>
  <r>
    <n v="256"/>
    <x v="3"/>
    <d v="1899-12-30T00:00:00"/>
    <n v="5200"/>
    <s v="ALFA"/>
    <x v="2"/>
    <d v="2023-03-15T00:00:00"/>
    <n v="0.22"/>
    <n v="1144"/>
    <n v="6344"/>
    <x v="0"/>
  </r>
  <r>
    <n v="192"/>
    <x v="3"/>
    <d v="1899-12-30T00:00:00"/>
    <n v="3920"/>
    <s v="ALFA"/>
    <x v="0"/>
    <d v="2023-03-15T00:00:00"/>
    <n v="0.22"/>
    <n v="862.4"/>
    <n v="4782.3999999999996"/>
    <x v="0"/>
  </r>
  <r>
    <n v="177"/>
    <x v="3"/>
    <d v="1899-12-30T00:00:00"/>
    <n v="3620"/>
    <s v="ALFA"/>
    <x v="0"/>
    <d v="2023-03-15T00:00:00"/>
    <n v="0.22"/>
    <n v="796.4"/>
    <n v="4416.3999999999996"/>
    <x v="0"/>
  </r>
  <r>
    <n v="199"/>
    <x v="3"/>
    <d v="1899-12-30T00:00:00"/>
    <n v="4060"/>
    <s v="ZETA"/>
    <x v="0"/>
    <d v="2023-03-15T00:00:00"/>
    <n v="0.22"/>
    <n v="893.2"/>
    <n v="4953.2"/>
    <x v="0"/>
  </r>
  <r>
    <n v="258"/>
    <x v="3"/>
    <d v="1899-12-30T00:00:00"/>
    <n v="5240"/>
    <s v="GAMMA"/>
    <x v="1"/>
    <d v="2023-03-15T00:00:00"/>
    <n v="0.22"/>
    <n v="1152.8"/>
    <n v="6392.8"/>
    <x v="0"/>
  </r>
  <r>
    <n v="293"/>
    <x v="3"/>
    <d v="1899-12-30T00:00:00"/>
    <n v="5940"/>
    <s v="OMEGA"/>
    <x v="1"/>
    <d v="2023-03-15T00:00:00"/>
    <n v="0.22"/>
    <n v="1306.8"/>
    <n v="7246.8"/>
    <x v="0"/>
  </r>
  <r>
    <n v="139"/>
    <x v="3"/>
    <d v="1899-12-30T00:00:00"/>
    <n v="2860"/>
    <s v="GAMMA"/>
    <x v="1"/>
    <d v="2023-03-15T00:00:00"/>
    <n v="0.22"/>
    <n v="629.20000000000005"/>
    <n v="3489.2"/>
    <x v="0"/>
  </r>
  <r>
    <n v="324"/>
    <x v="3"/>
    <d v="1899-12-30T00:00:00"/>
    <n v="950"/>
    <s v="ALFA"/>
    <x v="1"/>
    <d v="2023-03-15T00:00:00"/>
    <n v="0.22"/>
    <n v="209"/>
    <n v="1159"/>
    <x v="0"/>
  </r>
  <r>
    <n v="249"/>
    <x v="3"/>
    <d v="1899-12-30T00:00:00"/>
    <n v="5060"/>
    <s v="IOTA"/>
    <x v="0"/>
    <d v="2023-03-15T00:00:00"/>
    <n v="0.22"/>
    <n v="1113.2"/>
    <n v="6173.2"/>
    <x v="0"/>
  </r>
  <r>
    <n v="347"/>
    <x v="3"/>
    <d v="1899-12-30T00:00:00"/>
    <n v="2100"/>
    <s v="ALFA"/>
    <x v="0"/>
    <d v="2023-03-15T00:00:00"/>
    <n v="0.22"/>
    <n v="462"/>
    <n v="2562"/>
    <x v="0"/>
  </r>
  <r>
    <n v="248"/>
    <x v="3"/>
    <d v="1899-12-30T00:00:00"/>
    <n v="5040"/>
    <s v="IOTA"/>
    <x v="0"/>
    <d v="2023-03-15T00:00:00"/>
    <n v="0.22"/>
    <n v="1108.8"/>
    <n v="6148.8"/>
    <x v="0"/>
  </r>
  <r>
    <n v="205"/>
    <x v="3"/>
    <d v="1899-12-30T00:00:00"/>
    <n v="4180"/>
    <s v="ALFA"/>
    <x v="0"/>
    <d v="2023-03-15T00:00:00"/>
    <n v="0.22"/>
    <n v="919.6"/>
    <n v="5099.6000000000004"/>
    <x v="0"/>
  </r>
  <r>
    <n v="309"/>
    <x v="3"/>
    <d v="1899-12-30T00:00:00"/>
    <n v="200"/>
    <s v="GAMMA"/>
    <x v="3"/>
    <d v="2023-03-15T00:00:00"/>
    <n v="0.22"/>
    <n v="44"/>
    <n v="244"/>
    <x v="0"/>
  </r>
  <r>
    <n v="206"/>
    <x v="3"/>
    <d v="1899-12-30T00:00:00"/>
    <n v="4200"/>
    <s v="BETA"/>
    <x v="0"/>
    <d v="2023-03-15T00:00:00"/>
    <n v="0.22"/>
    <n v="924"/>
    <n v="5124"/>
    <x v="0"/>
  </r>
  <r>
    <n v="318"/>
    <x v="3"/>
    <d v="1899-12-30T00:00:00"/>
    <n v="650"/>
    <s v="ZETA"/>
    <x v="0"/>
    <d v="2023-03-15T00:00:00"/>
    <n v="0.22"/>
    <n v="143"/>
    <n v="793"/>
    <x v="0"/>
  </r>
  <r>
    <n v="254"/>
    <x v="3"/>
    <d v="1899-12-30T00:00:00"/>
    <n v="5160"/>
    <s v="IOTA"/>
    <x v="1"/>
    <d v="2023-03-15T00:00:00"/>
    <n v="0.22"/>
    <n v="1135.2"/>
    <n v="6295.2"/>
    <x v="0"/>
  </r>
  <r>
    <n v="379"/>
    <x v="3"/>
    <d v="1899-12-30T00:00:00"/>
    <n v="3700"/>
    <s v="ALFA"/>
    <x v="3"/>
    <d v="2023-03-15T00:00:00"/>
    <n v="0.22"/>
    <n v="814"/>
    <n v="4514"/>
    <x v="0"/>
  </r>
  <r>
    <n v="72"/>
    <x v="3"/>
    <d v="1899-12-30T00:00:00"/>
    <n v="1520"/>
    <s v="OMEGA"/>
    <x v="1"/>
    <d v="2023-03-15T00:00:00"/>
    <n v="0.22"/>
    <n v="334.4"/>
    <n v="1854.4"/>
    <x v="0"/>
  </r>
  <r>
    <n v="406"/>
    <x v="3"/>
    <d v="1899-12-30T00:00:00"/>
    <n v="5050"/>
    <s v="ZETA"/>
    <x v="1"/>
    <d v="2023-03-15T00:00:00"/>
    <n v="0.22"/>
    <n v="1111"/>
    <n v="6161"/>
    <x v="0"/>
  </r>
  <r>
    <n v="393"/>
    <x v="3"/>
    <d v="1899-12-30T00:00:00"/>
    <n v="4400"/>
    <s v="BETA"/>
    <x v="3"/>
    <d v="2023-03-15T00:00:00"/>
    <n v="0.22"/>
    <n v="968"/>
    <n v="5368"/>
    <x v="0"/>
  </r>
  <r>
    <n v="23"/>
    <x v="3"/>
    <d v="1899-12-30T00:00:00"/>
    <n v="540"/>
    <s v="DELTA"/>
    <x v="0"/>
    <d v="2023-03-15T00:00:00"/>
    <n v="0.22"/>
    <n v="118.8"/>
    <n v="658.8"/>
    <x v="0"/>
  </r>
  <r>
    <n v="401"/>
    <x v="3"/>
    <d v="1899-12-30T00:00:00"/>
    <n v="4800"/>
    <s v="IOTA"/>
    <x v="0"/>
    <d v="2023-03-15T00:00:00"/>
    <n v="0.22"/>
    <n v="1056"/>
    <n v="5856"/>
    <x v="0"/>
  </r>
  <r>
    <n v="30"/>
    <x v="3"/>
    <d v="1899-12-30T00:00:00"/>
    <n v="680"/>
    <s v="BETA"/>
    <x v="1"/>
    <d v="2023-03-15T00:00:00"/>
    <n v="0.22"/>
    <n v="149.6"/>
    <n v="829.6"/>
    <x v="0"/>
  </r>
  <r>
    <n v="385"/>
    <x v="3"/>
    <d v="1899-12-30T00:00:00"/>
    <n v="4000"/>
    <s v="IOTA"/>
    <x v="2"/>
    <d v="2023-03-15T00:00:00"/>
    <n v="0.22"/>
    <n v="880"/>
    <n v="4880"/>
    <x v="0"/>
  </r>
  <r>
    <n v="51"/>
    <x v="3"/>
    <d v="1899-12-30T00:00:00"/>
    <n v="1100"/>
    <s v="SIGMA"/>
    <x v="0"/>
    <d v="2023-03-15T00:00:00"/>
    <n v="0.22"/>
    <n v="242"/>
    <n v="1342"/>
    <x v="0"/>
  </r>
  <r>
    <n v="95"/>
    <x v="3"/>
    <d v="1899-12-30T00:00:00"/>
    <n v="1980"/>
    <s v="IOTA"/>
    <x v="0"/>
    <d v="2023-03-15T00:00:00"/>
    <n v="0.22"/>
    <n v="435.6"/>
    <n v="2415.6"/>
    <x v="0"/>
  </r>
  <r>
    <n v="495"/>
    <x v="3"/>
    <d v="1899-12-30T00:00:00"/>
    <n v="4500"/>
    <s v="BETA"/>
    <x v="1"/>
    <d v="2023-03-15T00:00:00"/>
    <n v="0.22"/>
    <n v="990"/>
    <n v="5490"/>
    <x v="0"/>
  </r>
  <r>
    <n v="101"/>
    <x v="3"/>
    <d v="1899-12-30T00:00:00"/>
    <n v="2100"/>
    <s v="IOTA"/>
    <x v="0"/>
    <d v="2023-03-15T00:00:00"/>
    <n v="0.22"/>
    <n v="462"/>
    <n v="2562"/>
    <x v="0"/>
  </r>
  <r>
    <n v="15"/>
    <x v="3"/>
    <d v="1899-12-30T00:00:00"/>
    <n v="380"/>
    <s v="ZETA"/>
    <x v="3"/>
    <d v="2023-03-15T00:00:00"/>
    <n v="0.22"/>
    <n v="83.6"/>
    <n v="463.6"/>
    <x v="0"/>
  </r>
  <r>
    <n v="3"/>
    <x v="3"/>
    <d v="1899-12-30T00:00:00"/>
    <n v="140"/>
    <s v="GAMMA"/>
    <x v="0"/>
    <d v="2023-03-15T00:00:00"/>
    <n v="0.22"/>
    <n v="30.8"/>
    <n v="170.8"/>
    <x v="0"/>
  </r>
  <r>
    <n v="424"/>
    <x v="3"/>
    <d v="1899-12-30T00:00:00"/>
    <n v="5950"/>
    <s v="IOTA"/>
    <x v="2"/>
    <d v="2023-03-15T00:00:00"/>
    <n v="0.22"/>
    <n v="1309"/>
    <n v="7259"/>
    <x v="0"/>
  </r>
  <r>
    <n v="43"/>
    <x v="3"/>
    <d v="1899-12-30T00:00:00"/>
    <n v="940"/>
    <s v="ZETA"/>
    <x v="3"/>
    <d v="2023-03-15T00:00:00"/>
    <n v="0.22"/>
    <n v="206.8"/>
    <n v="1146.8"/>
    <x v="0"/>
  </r>
  <r>
    <n v="376"/>
    <x v="3"/>
    <d v="1899-12-30T00:00:00"/>
    <n v="3550"/>
    <s v="BETA"/>
    <x v="3"/>
    <d v="2023-03-15T00:00:00"/>
    <n v="0.22"/>
    <n v="781"/>
    <n v="4331"/>
    <x v="0"/>
  </r>
  <r>
    <n v="329"/>
    <x v="4"/>
    <d v="1899-12-30T00:00:00"/>
    <n v="1200"/>
    <s v="DELTA"/>
    <x v="2"/>
    <d v="2023-03-14T00:00:00"/>
    <n v="0.22"/>
    <n v="264"/>
    <n v="1464"/>
    <x v="0"/>
  </r>
  <r>
    <n v="84"/>
    <x v="4"/>
    <d v="1899-12-30T00:00:00"/>
    <n v="1760"/>
    <s v="IOTA"/>
    <x v="1"/>
    <d v="2023-03-14T00:00:00"/>
    <n v="0.22"/>
    <n v="387.2"/>
    <n v="2147.1999999999998"/>
    <x v="0"/>
  </r>
  <r>
    <n v="330"/>
    <x v="4"/>
    <d v="1899-12-30T00:00:00"/>
    <n v="1250"/>
    <s v="ALFA"/>
    <x v="3"/>
    <d v="2023-03-14T00:00:00"/>
    <n v="0.22"/>
    <n v="275"/>
    <n v="1525"/>
    <x v="0"/>
  </r>
  <r>
    <n v="140"/>
    <x v="4"/>
    <d v="1899-12-30T00:00:00"/>
    <n v="2880"/>
    <s v="OMEGA"/>
    <x v="1"/>
    <d v="2023-03-14T00:00:00"/>
    <n v="0.22"/>
    <n v="633.6"/>
    <n v="3513.6"/>
    <x v="0"/>
  </r>
  <r>
    <n v="78"/>
    <x v="4"/>
    <d v="1899-12-30T00:00:00"/>
    <n v="1640"/>
    <s v="IOTA"/>
    <x v="3"/>
    <d v="2023-03-14T00:00:00"/>
    <n v="0.22"/>
    <n v="360.8"/>
    <n v="2000.8"/>
    <x v="0"/>
  </r>
  <r>
    <n v="331"/>
    <x v="4"/>
    <d v="1899-12-30T00:00:00"/>
    <n v="1300"/>
    <s v="OMEGA"/>
    <x v="0"/>
    <d v="2023-03-14T00:00:00"/>
    <n v="0.22"/>
    <n v="286"/>
    <n v="1586"/>
    <x v="0"/>
  </r>
  <r>
    <n v="288"/>
    <x v="4"/>
    <d v="1899-12-30T00:00:00"/>
    <n v="5840"/>
    <s v="IOTA"/>
    <x v="3"/>
    <d v="2023-03-14T00:00:00"/>
    <n v="0.22"/>
    <n v="1284.8"/>
    <n v="7124.8"/>
    <x v="0"/>
  </r>
  <r>
    <n v="287"/>
    <x v="4"/>
    <d v="1899-12-30T00:00:00"/>
    <n v="5820"/>
    <s v="ZETA"/>
    <x v="2"/>
    <d v="2023-03-14T00:00:00"/>
    <n v="0.22"/>
    <n v="1280.4000000000001"/>
    <n v="7100.4"/>
    <x v="0"/>
  </r>
  <r>
    <n v="60"/>
    <x v="4"/>
    <d v="1899-12-30T00:00:00"/>
    <n v="1280"/>
    <s v="ZETA"/>
    <x v="2"/>
    <d v="2023-03-14T00:00:00"/>
    <n v="0.22"/>
    <n v="281.60000000000002"/>
    <n v="1561.6"/>
    <x v="0"/>
  </r>
  <r>
    <n v="418"/>
    <x v="4"/>
    <d v="1899-12-30T00:00:00"/>
    <n v="5650"/>
    <s v="IOTA"/>
    <x v="3"/>
    <d v="2023-03-14T00:00:00"/>
    <n v="0.22"/>
    <n v="1243"/>
    <n v="6893"/>
    <x v="0"/>
  </r>
  <r>
    <n v="439"/>
    <x v="4"/>
    <d v="1899-12-30T00:00:00"/>
    <n v="6700"/>
    <s v="GAMMA"/>
    <x v="1"/>
    <d v="2023-03-14T00:00:00"/>
    <n v="0.22"/>
    <n v="1474"/>
    <n v="8174"/>
    <x v="0"/>
  </r>
  <r>
    <n v="277"/>
    <x v="4"/>
    <d v="1899-12-30T00:00:00"/>
    <n v="5620"/>
    <s v="ALFA"/>
    <x v="0"/>
    <d v="2023-03-14T00:00:00"/>
    <n v="0.22"/>
    <n v="1236.4000000000001"/>
    <n v="6856.4"/>
    <x v="0"/>
  </r>
  <r>
    <n v="283"/>
    <x v="4"/>
    <d v="1899-12-30T00:00:00"/>
    <n v="5740"/>
    <s v="IOTA"/>
    <x v="0"/>
    <d v="2023-03-14T00:00:00"/>
    <n v="0.22"/>
    <n v="1262.8"/>
    <n v="7002.8"/>
    <x v="0"/>
  </r>
  <r>
    <n v="151"/>
    <x v="4"/>
    <d v="1899-12-30T00:00:00"/>
    <n v="3100"/>
    <s v="ZETA"/>
    <x v="0"/>
    <d v="2023-03-14T00:00:00"/>
    <n v="0.22"/>
    <n v="682"/>
    <n v="3782"/>
    <x v="0"/>
  </r>
  <r>
    <n v="123"/>
    <x v="4"/>
    <d v="1899-12-30T00:00:00"/>
    <n v="2540"/>
    <s v="OMEGA"/>
    <x v="0"/>
    <d v="2023-03-14T00:00:00"/>
    <n v="0.22"/>
    <n v="558.79999999999995"/>
    <n v="3098.8"/>
    <x v="0"/>
  </r>
  <r>
    <n v="88"/>
    <x v="4"/>
    <d v="1899-12-30T00:00:00"/>
    <n v="1840"/>
    <s v="GAMMA"/>
    <x v="2"/>
    <d v="2023-03-14T00:00:00"/>
    <n v="0.22"/>
    <n v="404.8"/>
    <n v="2244.8000000000002"/>
    <x v="0"/>
  </r>
  <r>
    <n v="349"/>
    <x v="4"/>
    <d v="1899-12-30T00:00:00"/>
    <n v="2200"/>
    <s v="ZETA"/>
    <x v="1"/>
    <d v="2023-03-14T00:00:00"/>
    <n v="0.22"/>
    <n v="484"/>
    <n v="2684"/>
    <x v="0"/>
  </r>
  <r>
    <n v="458"/>
    <x v="4"/>
    <d v="1899-12-30T00:00:00"/>
    <n v="190"/>
    <s v="IOTA"/>
    <x v="0"/>
    <d v="2023-03-14T00:00:00"/>
    <n v="0.22"/>
    <n v="41.8"/>
    <n v="231.8"/>
    <x v="0"/>
  </r>
  <r>
    <n v="14"/>
    <x v="4"/>
    <d v="1899-12-30T00:00:00"/>
    <n v="360"/>
    <s v="GAMMA"/>
    <x v="1"/>
    <d v="2023-03-14T00:00:00"/>
    <n v="0.22"/>
    <n v="79.2"/>
    <n v="439.2"/>
    <x v="0"/>
  </r>
  <r>
    <n v="370"/>
    <x v="4"/>
    <d v="1899-12-30T00:00:00"/>
    <n v="3250"/>
    <s v="BETA"/>
    <x v="1"/>
    <d v="2023-03-14T00:00:00"/>
    <n v="0.22"/>
    <n v="715"/>
    <n v="3965"/>
    <x v="0"/>
  </r>
  <r>
    <n v="167"/>
    <x v="4"/>
    <d v="1899-12-30T00:00:00"/>
    <n v="3420"/>
    <s v="GAMMA"/>
    <x v="1"/>
    <d v="2023-03-14T00:00:00"/>
    <n v="0.22"/>
    <n v="752.4"/>
    <n v="4172.3999999999996"/>
    <x v="0"/>
  </r>
  <r>
    <n v="97"/>
    <x v="4"/>
    <d v="1899-12-30T00:00:00"/>
    <n v="2020"/>
    <s v="ZETA"/>
    <x v="1"/>
    <d v="2023-03-14T00:00:00"/>
    <n v="0.22"/>
    <n v="444.4"/>
    <n v="2464.4"/>
    <x v="0"/>
  </r>
  <r>
    <n v="10"/>
    <x v="4"/>
    <d v="1899-12-30T00:00:00"/>
    <n v="280"/>
    <s v="IOTA"/>
    <x v="0"/>
    <d v="2023-03-14T00:00:00"/>
    <n v="0.22"/>
    <n v="61.6"/>
    <n v="341.6"/>
    <x v="0"/>
  </r>
  <r>
    <n v="194"/>
    <x v="4"/>
    <d v="1899-12-30T00:00:00"/>
    <n v="3960"/>
    <s v="ALFA"/>
    <x v="3"/>
    <d v="2023-03-14T00:00:00"/>
    <n v="0.22"/>
    <n v="871.2"/>
    <n v="4831.2"/>
    <x v="0"/>
  </r>
  <r>
    <n v="34"/>
    <x v="4"/>
    <d v="1899-12-30T00:00:00"/>
    <n v="760"/>
    <s v="SIGMA"/>
    <x v="1"/>
    <d v="2023-03-14T00:00:00"/>
    <n v="0.22"/>
    <n v="167.2"/>
    <n v="927.2"/>
    <x v="0"/>
  </r>
  <r>
    <n v="36"/>
    <x v="4"/>
    <d v="1899-12-30T00:00:00"/>
    <n v="800"/>
    <s v="BETA"/>
    <x v="3"/>
    <d v="2023-03-14T00:00:00"/>
    <n v="0.22"/>
    <n v="176"/>
    <n v="976"/>
    <x v="0"/>
  </r>
  <r>
    <n v="35"/>
    <x v="4"/>
    <d v="1899-12-30T00:00:00"/>
    <n v="780"/>
    <s v="ALFA"/>
    <x v="2"/>
    <d v="2023-03-14T00:00:00"/>
    <n v="0.22"/>
    <n v="171.6"/>
    <n v="951.6"/>
    <x v="0"/>
  </r>
  <r>
    <n v="32"/>
    <x v="4"/>
    <d v="1899-12-30T00:00:00"/>
    <n v="720"/>
    <s v="ZETA"/>
    <x v="2"/>
    <d v="2023-03-14T00:00:00"/>
    <n v="0.22"/>
    <n v="158.4"/>
    <n v="878.4"/>
    <x v="0"/>
  </r>
  <r>
    <n v="197"/>
    <x v="4"/>
    <d v="1899-12-30T00:00:00"/>
    <n v="4020"/>
    <s v="IOTA"/>
    <x v="3"/>
    <d v="2023-03-14T00:00:00"/>
    <n v="0.22"/>
    <n v="884.4"/>
    <n v="4904.3999999999996"/>
    <x v="0"/>
  </r>
  <r>
    <n v="55"/>
    <x v="5"/>
    <d v="1899-12-30T00:00:00"/>
    <n v="1180"/>
    <s v="OMEGA"/>
    <x v="1"/>
    <d v="2023-03-13T00:00:00"/>
    <n v="0.22"/>
    <n v="259.60000000000002"/>
    <n v="1439.6"/>
    <x v="0"/>
  </r>
  <r>
    <n v="221"/>
    <x v="5"/>
    <d v="1899-12-30T00:00:00"/>
    <n v="4500"/>
    <s v="SIGMA"/>
    <x v="0"/>
    <d v="2023-03-13T00:00:00"/>
    <n v="0.22"/>
    <n v="990"/>
    <n v="5490"/>
    <x v="0"/>
  </r>
  <r>
    <n v="173"/>
    <x v="5"/>
    <d v="1899-12-30T00:00:00"/>
    <n v="3540"/>
    <s v="GAMMA"/>
    <x v="1"/>
    <d v="2023-03-13T00:00:00"/>
    <n v="0.22"/>
    <n v="778.8"/>
    <n v="4318.8"/>
    <x v="0"/>
  </r>
  <r>
    <n v="273"/>
    <x v="5"/>
    <d v="1899-12-30T00:00:00"/>
    <n v="5540"/>
    <s v="ALFA"/>
    <x v="2"/>
    <d v="2023-03-13T00:00:00"/>
    <n v="0.22"/>
    <n v="1218.8"/>
    <n v="6758.8"/>
    <x v="0"/>
  </r>
  <r>
    <n v="46"/>
    <x v="5"/>
    <d v="1899-12-30T00:00:00"/>
    <n v="1000"/>
    <s v="ZETA"/>
    <x v="2"/>
    <d v="2023-03-13T00:00:00"/>
    <n v="0.22"/>
    <n v="220"/>
    <n v="1220"/>
    <x v="0"/>
  </r>
  <r>
    <n v="171"/>
    <x v="5"/>
    <d v="1899-12-30T00:00:00"/>
    <n v="3500"/>
    <s v="ALFA"/>
    <x v="0"/>
    <d v="2023-03-13T00:00:00"/>
    <n v="0.22"/>
    <n v="770"/>
    <n v="4270"/>
    <x v="0"/>
  </r>
  <r>
    <n v="169"/>
    <x v="5"/>
    <d v="1899-12-30T00:00:00"/>
    <n v="3460"/>
    <s v="IOTA"/>
    <x v="3"/>
    <d v="2023-03-13T00:00:00"/>
    <n v="0.22"/>
    <n v="761.2"/>
    <n v="4221.2"/>
    <x v="0"/>
  </r>
  <r>
    <n v="198"/>
    <x v="5"/>
    <d v="1899-12-30T00:00:00"/>
    <n v="4040"/>
    <s v="IOTA"/>
    <x v="1"/>
    <d v="2023-03-13T00:00:00"/>
    <n v="0.22"/>
    <n v="888.8"/>
    <n v="4928.8"/>
    <x v="0"/>
  </r>
  <r>
    <n v="210"/>
    <x v="5"/>
    <d v="1899-12-30T00:00:00"/>
    <n v="4280"/>
    <s v="DELTA"/>
    <x v="1"/>
    <d v="2023-03-13T00:00:00"/>
    <n v="0.22"/>
    <n v="941.6"/>
    <n v="5221.6000000000004"/>
    <x v="0"/>
  </r>
  <r>
    <n v="27"/>
    <x v="5"/>
    <d v="1899-12-30T00:00:00"/>
    <n v="620"/>
    <s v="IOTA"/>
    <x v="1"/>
    <d v="2023-03-13T00:00:00"/>
    <n v="0.22"/>
    <n v="136.4"/>
    <n v="756.4"/>
    <x v="0"/>
  </r>
  <r>
    <n v="262"/>
    <x v="5"/>
    <d v="1899-12-30T00:00:00"/>
    <n v="5320"/>
    <s v="ALFA"/>
    <x v="0"/>
    <d v="2023-03-13T00:00:00"/>
    <n v="0.22"/>
    <n v="1170.4000000000001"/>
    <n v="6490.4"/>
    <x v="0"/>
  </r>
  <r>
    <n v="443"/>
    <x v="5"/>
    <d v="1899-12-30T00:00:00"/>
    <n v="6900"/>
    <s v="ALFA"/>
    <x v="0"/>
    <d v="2023-03-13T00:00:00"/>
    <n v="0.22"/>
    <n v="1518"/>
    <n v="8418"/>
    <x v="0"/>
  </r>
  <r>
    <n v="433"/>
    <x v="5"/>
    <d v="1899-12-30T00:00:00"/>
    <n v="6400"/>
    <s v="OMEGA"/>
    <x v="1"/>
    <d v="2023-03-13T00:00:00"/>
    <n v="0.22"/>
    <n v="1408"/>
    <n v="7808"/>
    <x v="0"/>
  </r>
  <r>
    <n v="19"/>
    <x v="5"/>
    <d v="1899-12-30T00:00:00"/>
    <n v="460"/>
    <s v="BETA"/>
    <x v="1"/>
    <d v="2023-03-13T00:00:00"/>
    <n v="0.22"/>
    <n v="101.2"/>
    <n v="561.20000000000005"/>
    <x v="0"/>
  </r>
  <r>
    <n v="53"/>
    <x v="5"/>
    <d v="1899-12-30T00:00:00"/>
    <n v="1140"/>
    <s v="BETA"/>
    <x v="0"/>
    <d v="2023-03-13T00:00:00"/>
    <n v="0.22"/>
    <n v="250.8"/>
    <n v="1390.8"/>
    <x v="0"/>
  </r>
  <r>
    <n v="115"/>
    <x v="5"/>
    <d v="1899-12-30T00:00:00"/>
    <n v="2380"/>
    <s v="BETA"/>
    <x v="0"/>
    <d v="2023-03-13T00:00:00"/>
    <n v="0.22"/>
    <n v="523.6"/>
    <n v="2903.6"/>
    <x v="0"/>
  </r>
  <r>
    <n v="147"/>
    <x v="5"/>
    <d v="1899-12-30T00:00:00"/>
    <n v="3020"/>
    <s v="IOTA"/>
    <x v="2"/>
    <d v="2023-03-13T00:00:00"/>
    <n v="0.22"/>
    <n v="664.4"/>
    <n v="3684.4"/>
    <x v="0"/>
  </r>
  <r>
    <n v="351"/>
    <x v="5"/>
    <d v="1899-12-30T00:00:00"/>
    <n v="2300"/>
    <s v="IOTA"/>
    <x v="3"/>
    <d v="2023-03-13T00:00:00"/>
    <n v="0.22"/>
    <n v="506"/>
    <n v="2806"/>
    <x v="0"/>
  </r>
  <r>
    <n v="380"/>
    <x v="5"/>
    <d v="1899-12-30T00:00:00"/>
    <n v="3750"/>
    <s v="DELTA"/>
    <x v="1"/>
    <d v="2023-03-13T00:00:00"/>
    <n v="0.22"/>
    <n v="825"/>
    <n v="4575"/>
    <x v="0"/>
  </r>
  <r>
    <n v="402"/>
    <x v="5"/>
    <d v="1899-12-30T00:00:00"/>
    <n v="4850"/>
    <s v="IOTA"/>
    <x v="0"/>
    <d v="2023-03-13T00:00:00"/>
    <n v="0.22"/>
    <n v="1067"/>
    <n v="5917"/>
    <x v="0"/>
  </r>
  <r>
    <n v="383"/>
    <x v="5"/>
    <d v="1899-12-30T00:00:00"/>
    <n v="3900"/>
    <s v="ZETA"/>
    <x v="1"/>
    <d v="2023-03-13T00:00:00"/>
    <n v="0.22"/>
    <n v="858"/>
    <n v="4758"/>
    <x v="0"/>
  </r>
  <r>
    <n v="342"/>
    <x v="5"/>
    <d v="1899-12-30T00:00:00"/>
    <n v="1850"/>
    <s v="BETA"/>
    <x v="1"/>
    <d v="2023-03-13T00:00:00"/>
    <n v="0.22"/>
    <n v="407"/>
    <n v="2257"/>
    <x v="0"/>
  </r>
  <r>
    <n v="344"/>
    <x v="5"/>
    <d v="1899-12-30T00:00:00"/>
    <n v="1950"/>
    <s v="OMEGA"/>
    <x v="3"/>
    <d v="2023-03-13T00:00:00"/>
    <n v="0.22"/>
    <n v="429"/>
    <n v="2379"/>
    <x v="0"/>
  </r>
  <r>
    <n v="341"/>
    <x v="5"/>
    <d v="1899-12-30T00:00:00"/>
    <n v="1800"/>
    <s v="ALFA"/>
    <x v="1"/>
    <d v="2023-03-13T00:00:00"/>
    <n v="0.22"/>
    <n v="396"/>
    <n v="2196"/>
    <x v="0"/>
  </r>
  <r>
    <n v="350"/>
    <x v="5"/>
    <d v="1899-12-30T00:00:00"/>
    <n v="2250"/>
    <s v="IOTA"/>
    <x v="1"/>
    <d v="2023-03-13T00:00:00"/>
    <n v="0.22"/>
    <n v="495"/>
    <n v="2745"/>
    <x v="0"/>
  </r>
  <r>
    <n v="340"/>
    <x v="5"/>
    <d v="1899-12-30T00:00:00"/>
    <n v="1750"/>
    <s v="SIGMA"/>
    <x v="2"/>
    <d v="2023-03-13T00:00:00"/>
    <n v="0.22"/>
    <n v="385"/>
    <n v="2135"/>
    <x v="0"/>
  </r>
  <r>
    <n v="157"/>
    <x v="5"/>
    <d v="1899-12-30T00:00:00"/>
    <n v="3220"/>
    <s v="OMEGA"/>
    <x v="0"/>
    <d v="2023-03-13T00:00:00"/>
    <n v="0.22"/>
    <n v="708.4"/>
    <n v="3928.4"/>
    <x v="0"/>
  </r>
  <r>
    <n v="364"/>
    <x v="5"/>
    <d v="1899-12-30T00:00:00"/>
    <n v="2950"/>
    <s v="ALFA"/>
    <x v="1"/>
    <d v="2023-03-13T00:00:00"/>
    <n v="0.22"/>
    <n v="649"/>
    <n v="3599"/>
    <x v="0"/>
  </r>
  <r>
    <n v="363"/>
    <x v="5"/>
    <d v="1899-12-30T00:00:00"/>
    <n v="2900"/>
    <s v="DELTA"/>
    <x v="1"/>
    <d v="2023-03-13T00:00:00"/>
    <n v="0.22"/>
    <n v="638"/>
    <n v="3538"/>
    <x v="0"/>
  </r>
  <r>
    <n v="299"/>
    <x v="5"/>
    <d v="1899-12-30T00:00:00"/>
    <n v="1100"/>
    <s v="IOTA"/>
    <x v="1"/>
    <d v="2023-03-13T00:00:00"/>
    <n v="0.22"/>
    <n v="242"/>
    <n v="1342"/>
    <x v="0"/>
  </r>
  <r>
    <n v="116"/>
    <x v="5"/>
    <d v="1899-12-30T00:00:00"/>
    <n v="2400"/>
    <s v="GAMMA"/>
    <x v="2"/>
    <d v="2023-03-13T00:00:00"/>
    <n v="0.22"/>
    <n v="528"/>
    <n v="2928"/>
    <x v="0"/>
  </r>
  <r>
    <n v="86"/>
    <x v="5"/>
    <d v="1899-12-30T00:00:00"/>
    <n v="1800"/>
    <s v="ALFA"/>
    <x v="1"/>
    <d v="2023-03-13T00:00:00"/>
    <n v="0.22"/>
    <n v="396"/>
    <n v="2196"/>
    <x v="0"/>
  </r>
  <r>
    <n v="352"/>
    <x v="6"/>
    <d v="1899-12-30T00:00:00"/>
    <n v="2350"/>
    <s v="ZETA"/>
    <x v="1"/>
    <d v="2023-03-12T00:00:00"/>
    <n v="0.22"/>
    <n v="517"/>
    <n v="2867"/>
    <x v="0"/>
  </r>
  <r>
    <n v="493"/>
    <x v="6"/>
    <d v="1899-12-30T00:00:00"/>
    <n v="4700"/>
    <s v="SIGMA"/>
    <x v="0"/>
    <d v="2023-03-12T00:00:00"/>
    <n v="0.22"/>
    <n v="1034"/>
    <n v="5734"/>
    <x v="0"/>
  </r>
  <r>
    <n v="5"/>
    <x v="6"/>
    <d v="1899-12-30T00:00:00"/>
    <n v="180"/>
    <s v="ALFA"/>
    <x v="1"/>
    <d v="2023-03-12T00:00:00"/>
    <n v="0.22"/>
    <n v="39.6"/>
    <n v="219.6"/>
    <x v="0"/>
  </r>
  <r>
    <n v="261"/>
    <x v="6"/>
    <d v="1899-12-30T00:00:00"/>
    <n v="5300"/>
    <s v="DELTA"/>
    <x v="0"/>
    <d v="2023-03-12T00:00:00"/>
    <n v="0.22"/>
    <n v="1166"/>
    <n v="6466"/>
    <x v="0"/>
  </r>
  <r>
    <n v="246"/>
    <x v="6"/>
    <d v="1899-12-30T00:00:00"/>
    <n v="5000"/>
    <s v="OMEGA"/>
    <x v="3"/>
    <d v="2023-03-12T00:00:00"/>
    <n v="0.22"/>
    <n v="1100"/>
    <n v="6100"/>
    <x v="0"/>
  </r>
  <r>
    <n v="372"/>
    <x v="6"/>
    <d v="1899-12-30T00:00:00"/>
    <n v="3350"/>
    <s v="ZETA"/>
    <x v="3"/>
    <d v="2023-03-12T00:00:00"/>
    <n v="0.22"/>
    <n v="737"/>
    <n v="4087"/>
    <x v="0"/>
  </r>
  <r>
    <n v="107"/>
    <x v="6"/>
    <d v="1899-12-30T00:00:00"/>
    <n v="2220"/>
    <s v="ALFA"/>
    <x v="0"/>
    <d v="2023-03-12T00:00:00"/>
    <n v="0.22"/>
    <n v="488.4"/>
    <n v="2708.4"/>
    <x v="0"/>
  </r>
  <r>
    <n v="91"/>
    <x v="6"/>
    <d v="1899-12-30T00:00:00"/>
    <n v="1900"/>
    <s v="DELTA"/>
    <x v="2"/>
    <d v="2023-03-12T00:00:00"/>
    <n v="0.22"/>
    <n v="418"/>
    <n v="2318"/>
    <x v="0"/>
  </r>
  <r>
    <n v="481"/>
    <x v="6"/>
    <d v="1899-12-30T00:00:00"/>
    <n v="5900"/>
    <s v="ALFA"/>
    <x v="1"/>
    <d v="2023-03-12T00:00:00"/>
    <n v="0.22"/>
    <n v="1298"/>
    <n v="7198"/>
    <x v="0"/>
  </r>
  <r>
    <n v="219"/>
    <x v="6"/>
    <d v="1899-12-30T00:00:00"/>
    <n v="4460"/>
    <s v="ZETA"/>
    <x v="0"/>
    <d v="2023-03-12T00:00:00"/>
    <n v="0.22"/>
    <n v="981.2"/>
    <n v="5441.2"/>
    <x v="0"/>
  </r>
  <r>
    <n v="218"/>
    <x v="6"/>
    <d v="1899-12-30T00:00:00"/>
    <n v="4440"/>
    <s v="GAMMA"/>
    <x v="3"/>
    <d v="2023-03-12T00:00:00"/>
    <n v="0.22"/>
    <n v="976.8"/>
    <n v="5416.8"/>
    <x v="0"/>
  </r>
  <r>
    <n v="479"/>
    <x v="6"/>
    <d v="1899-12-30T00:00:00"/>
    <n v="6100"/>
    <s v="GAMMA"/>
    <x v="0"/>
    <d v="2023-03-12T00:00:00"/>
    <n v="0.22"/>
    <n v="1342"/>
    <n v="7442"/>
    <x v="0"/>
  </r>
  <r>
    <n v="463"/>
    <x v="6"/>
    <d v="1899-12-30T00:00:00"/>
    <n v="7700"/>
    <s v="OMEGA"/>
    <x v="3"/>
    <d v="2023-03-12T00:00:00"/>
    <n v="0.22"/>
    <n v="1694"/>
    <n v="9394"/>
    <x v="0"/>
  </r>
  <r>
    <n v="459"/>
    <x v="6"/>
    <d v="1899-12-30T00:00:00"/>
    <n v="2345"/>
    <s v="SIGMA"/>
    <x v="0"/>
    <d v="2023-03-12T00:00:00"/>
    <n v="0.22"/>
    <n v="515.9"/>
    <n v="2860.9"/>
    <x v="0"/>
  </r>
  <r>
    <n v="13"/>
    <x v="6"/>
    <d v="1899-12-30T00:00:00"/>
    <n v="340"/>
    <s v="BETA"/>
    <x v="1"/>
    <d v="2023-03-12T00:00:00"/>
    <n v="0.22"/>
    <n v="74.8"/>
    <n v="414.8"/>
    <x v="0"/>
  </r>
  <r>
    <n v="208"/>
    <x v="6"/>
    <d v="1899-12-30T00:00:00"/>
    <n v="4240"/>
    <s v="OMEGA"/>
    <x v="3"/>
    <d v="2023-03-12T00:00:00"/>
    <n v="0.22"/>
    <n v="932.8"/>
    <n v="5172.8"/>
    <x v="0"/>
  </r>
  <r>
    <n v="129"/>
    <x v="6"/>
    <d v="1899-12-30T00:00:00"/>
    <n v="2660"/>
    <s v="IOTA"/>
    <x v="0"/>
    <d v="2023-03-12T00:00:00"/>
    <n v="0.22"/>
    <n v="585.20000000000005"/>
    <n v="3245.2"/>
    <x v="0"/>
  </r>
  <r>
    <n v="73"/>
    <x v="6"/>
    <d v="1899-12-30T00:00:00"/>
    <n v="1540"/>
    <s v="ALFA"/>
    <x v="0"/>
    <d v="2023-03-12T00:00:00"/>
    <n v="0.22"/>
    <n v="338.8"/>
    <n v="1878.8"/>
    <x v="0"/>
  </r>
  <r>
    <n v="403"/>
    <x v="6"/>
    <d v="1899-12-30T00:00:00"/>
    <n v="4900"/>
    <s v="ZETA"/>
    <x v="0"/>
    <d v="2023-03-12T00:00:00"/>
    <n v="0.22"/>
    <n v="1078"/>
    <n v="5978"/>
    <x v="0"/>
  </r>
  <r>
    <n v="68"/>
    <x v="6"/>
    <d v="1899-12-30T00:00:00"/>
    <n v="1440"/>
    <s v="SIGMA"/>
    <x v="3"/>
    <d v="2023-03-12T00:00:00"/>
    <n v="0.22"/>
    <n v="316.8"/>
    <n v="1756.8"/>
    <x v="0"/>
  </r>
  <r>
    <n v="149"/>
    <x v="6"/>
    <d v="1899-12-30T00:00:00"/>
    <n v="3060"/>
    <s v="BETA"/>
    <x v="0"/>
    <d v="2023-03-12T00:00:00"/>
    <n v="0.22"/>
    <n v="673.2"/>
    <n v="3733.2"/>
    <x v="0"/>
  </r>
  <r>
    <n v="183"/>
    <x v="6"/>
    <d v="1899-12-30T00:00:00"/>
    <n v="3740"/>
    <s v="BETA"/>
    <x v="3"/>
    <d v="2023-03-12T00:00:00"/>
    <n v="0.22"/>
    <n v="822.8"/>
    <n v="4562.8"/>
    <x v="0"/>
  </r>
  <r>
    <n v="181"/>
    <x v="6"/>
    <d v="1899-12-30T00:00:00"/>
    <n v="3700"/>
    <s v="IOTA"/>
    <x v="1"/>
    <d v="2023-03-12T00:00:00"/>
    <n v="0.22"/>
    <n v="814"/>
    <n v="4514"/>
    <x v="0"/>
  </r>
  <r>
    <n v="415"/>
    <x v="6"/>
    <d v="1899-12-30T00:00:00"/>
    <n v="5500"/>
    <s v="ALFA"/>
    <x v="0"/>
    <d v="2023-03-12T00:00:00"/>
    <n v="0.22"/>
    <n v="1210"/>
    <n v="6710"/>
    <x v="0"/>
  </r>
  <r>
    <n v="56"/>
    <x v="6"/>
    <d v="1899-12-30T00:00:00"/>
    <n v="1200"/>
    <s v="ALFA"/>
    <x v="1"/>
    <d v="2023-03-12T00:00:00"/>
    <n v="0.22"/>
    <n v="264"/>
    <n v="1464"/>
    <x v="0"/>
  </r>
  <r>
    <n v="298"/>
    <x v="6"/>
    <d v="1899-12-30T00:00:00"/>
    <n v="900"/>
    <s v="ZETA"/>
    <x v="2"/>
    <d v="2023-03-12T00:00:00"/>
    <n v="0.22"/>
    <n v="198"/>
    <n v="1098"/>
    <x v="0"/>
  </r>
  <r>
    <n v="412"/>
    <x v="6"/>
    <d v="1899-12-30T00:00:00"/>
    <n v="5350"/>
    <s v="OMEGA"/>
    <x v="1"/>
    <d v="2023-03-12T00:00:00"/>
    <n v="0.22"/>
    <n v="1177"/>
    <n v="6527"/>
    <x v="0"/>
  </r>
  <r>
    <n v="291"/>
    <x v="6"/>
    <d v="1899-12-30T00:00:00"/>
    <n v="5900"/>
    <s v="BETA"/>
    <x v="0"/>
    <d v="2023-03-12T00:00:00"/>
    <n v="0.22"/>
    <n v="1298"/>
    <n v="7198"/>
    <x v="0"/>
  </r>
  <r>
    <n v="65"/>
    <x v="6"/>
    <d v="1899-12-30T00:00:00"/>
    <n v="1380"/>
    <s v="GAMMA"/>
    <x v="0"/>
    <d v="2023-03-12T00:00:00"/>
    <n v="0.22"/>
    <n v="303.60000000000002"/>
    <n v="1683.6"/>
    <x v="0"/>
  </r>
  <r>
    <n v="441"/>
    <x v="6"/>
    <d v="1899-12-30T00:00:00"/>
    <n v="6800"/>
    <s v="IOTA"/>
    <x v="2"/>
    <d v="2023-03-12T00:00:00"/>
    <n v="0.22"/>
    <n v="1496"/>
    <n v="8296"/>
    <x v="0"/>
  </r>
  <r>
    <n v="263"/>
    <x v="6"/>
    <d v="1899-12-30T00:00:00"/>
    <n v="5340"/>
    <s v="OMEGA"/>
    <x v="0"/>
    <d v="2023-03-12T00:00:00"/>
    <n v="0.22"/>
    <n v="1174.8"/>
    <n v="6514.8"/>
    <x v="0"/>
  </r>
  <r>
    <n v="41"/>
    <x v="6"/>
    <d v="1899-12-30T00:00:00"/>
    <n v="900"/>
    <s v="ALFA"/>
    <x v="1"/>
    <d v="2023-03-12T00:00:00"/>
    <n v="0.22"/>
    <n v="198"/>
    <n v="1098"/>
    <x v="0"/>
  </r>
  <r>
    <n v="39"/>
    <x v="6"/>
    <d v="1899-12-30T00:00:00"/>
    <n v="860"/>
    <s v="ALFA"/>
    <x v="0"/>
    <d v="2023-03-12T00:00:00"/>
    <n v="0.22"/>
    <n v="189.2"/>
    <n v="1049.2"/>
    <x v="0"/>
  </r>
  <r>
    <n v="79"/>
    <x v="6"/>
    <d v="1899-12-30T00:00:00"/>
    <n v="1660"/>
    <s v="IOTA"/>
    <x v="0"/>
    <d v="2023-03-12T00:00:00"/>
    <n v="0.22"/>
    <n v="365.2"/>
    <n v="2025.2"/>
    <x v="0"/>
  </r>
  <r>
    <n v="82"/>
    <x v="6"/>
    <d v="1899-12-30T00:00:00"/>
    <n v="1720"/>
    <s v="GAMMA"/>
    <x v="3"/>
    <d v="2023-03-12T00:00:00"/>
    <n v="0.22"/>
    <n v="378.4"/>
    <n v="2098.4"/>
    <x v="0"/>
  </r>
  <r>
    <n v="106"/>
    <x v="6"/>
    <d v="1899-12-30T00:00:00"/>
    <n v="2200"/>
    <s v="OMEGA"/>
    <x v="3"/>
    <d v="2023-03-12T00:00:00"/>
    <n v="0.22"/>
    <n v="484"/>
    <n v="2684"/>
    <x v="0"/>
  </r>
  <r>
    <n v="237"/>
    <x v="7"/>
    <d v="1899-12-30T00:00:00"/>
    <n v="4820"/>
    <s v="IOTA"/>
    <x v="1"/>
    <d v="2023-03-11T00:00:00"/>
    <n v="0.22"/>
    <n v="1060.4000000000001"/>
    <n v="5880.4"/>
    <x v="0"/>
  </r>
  <r>
    <n v="348"/>
    <x v="7"/>
    <d v="1899-12-30T00:00:00"/>
    <n v="2150"/>
    <s v="OMEGA"/>
    <x v="3"/>
    <d v="2023-03-11T00:00:00"/>
    <n v="0.22"/>
    <n v="473"/>
    <n v="2623"/>
    <x v="0"/>
  </r>
  <r>
    <n v="419"/>
    <x v="7"/>
    <d v="1899-12-30T00:00:00"/>
    <n v="5700"/>
    <s v="IOTA"/>
    <x v="1"/>
    <d v="2023-03-11T00:00:00"/>
    <n v="0.22"/>
    <n v="1254"/>
    <n v="6954"/>
    <x v="0"/>
  </r>
  <r>
    <n v="378"/>
    <x v="7"/>
    <d v="1899-12-30T00:00:00"/>
    <n v="3650"/>
    <s v="OMEGA"/>
    <x v="1"/>
    <d v="2023-03-11T00:00:00"/>
    <n v="0.22"/>
    <n v="803"/>
    <n v="4453"/>
    <x v="0"/>
  </r>
  <r>
    <n v="357"/>
    <x v="7"/>
    <d v="1899-12-30T00:00:00"/>
    <n v="2600"/>
    <s v="SIGMA"/>
    <x v="2"/>
    <d v="2023-03-11T00:00:00"/>
    <n v="0.22"/>
    <n v="572"/>
    <n v="3172"/>
    <x v="0"/>
  </r>
  <r>
    <n v="395"/>
    <x v="7"/>
    <d v="1899-12-30T00:00:00"/>
    <n v="4500"/>
    <s v="OMEGA"/>
    <x v="0"/>
    <d v="2023-03-11T00:00:00"/>
    <n v="0.22"/>
    <n v="990"/>
    <n v="5490"/>
    <x v="0"/>
  </r>
  <r>
    <n v="464"/>
    <x v="7"/>
    <d v="1899-12-30T00:00:00"/>
    <n v="7600"/>
    <s v="ALFA"/>
    <x v="1"/>
    <d v="2023-03-11T00:00:00"/>
    <n v="0.22"/>
    <n v="1672"/>
    <n v="9272"/>
    <x v="0"/>
  </r>
  <r>
    <n v="290"/>
    <x v="7"/>
    <d v="1899-12-30T00:00:00"/>
    <n v="5880"/>
    <s v="ALFA"/>
    <x v="0"/>
    <d v="2023-03-11T00:00:00"/>
    <n v="0.22"/>
    <n v="1293.5999999999999"/>
    <n v="7173.6"/>
    <x v="0"/>
  </r>
  <r>
    <n v="250"/>
    <x v="7"/>
    <d v="1899-12-30T00:00:00"/>
    <n v="5080"/>
    <s v="ZETA"/>
    <x v="3"/>
    <d v="2023-03-11T00:00:00"/>
    <n v="0.22"/>
    <n v="1117.5999999999999"/>
    <n v="6197.6"/>
    <x v="0"/>
  </r>
  <r>
    <n v="321"/>
    <x v="7"/>
    <d v="1899-12-30T00:00:00"/>
    <n v="800"/>
    <s v="ZETA"/>
    <x v="1"/>
    <d v="2023-03-11T00:00:00"/>
    <n v="0.22"/>
    <n v="176"/>
    <n v="976"/>
    <x v="0"/>
  </r>
  <r>
    <n v="62"/>
    <x v="7"/>
    <d v="1899-12-30T00:00:00"/>
    <n v="1320"/>
    <s v="IOTA"/>
    <x v="1"/>
    <d v="2023-03-11T00:00:00"/>
    <n v="0.22"/>
    <n v="290.39999999999998"/>
    <n v="1610.4"/>
    <x v="0"/>
  </r>
  <r>
    <n v="216"/>
    <x v="7"/>
    <d v="1899-12-30T00:00:00"/>
    <n v="4400"/>
    <s v="ZETA"/>
    <x v="1"/>
    <d v="2023-03-11T00:00:00"/>
    <n v="0.22"/>
    <n v="968"/>
    <n v="5368"/>
    <x v="0"/>
  </r>
  <r>
    <n v="144"/>
    <x v="7"/>
    <d v="1899-12-30T00:00:00"/>
    <n v="2960"/>
    <s v="OMEGA"/>
    <x v="2"/>
    <d v="2023-03-11T00:00:00"/>
    <n v="0.22"/>
    <n v="651.20000000000005"/>
    <n v="3611.2"/>
    <x v="0"/>
  </r>
  <r>
    <n v="31"/>
    <x v="7"/>
    <d v="1899-12-30T00:00:00"/>
    <n v="700"/>
    <s v="GAMMA"/>
    <x v="0"/>
    <d v="2023-03-11T00:00:00"/>
    <n v="0.22"/>
    <n v="154"/>
    <n v="854"/>
    <x v="0"/>
  </r>
  <r>
    <n v="63"/>
    <x v="7"/>
    <d v="1899-12-30T00:00:00"/>
    <n v="1340"/>
    <s v="ZETA"/>
    <x v="2"/>
    <d v="2023-03-11T00:00:00"/>
    <n v="0.22"/>
    <n v="294.8"/>
    <n v="1634.8"/>
    <x v="0"/>
  </r>
  <r>
    <n v="204"/>
    <x v="7"/>
    <d v="1899-12-30T00:00:00"/>
    <n v="4160"/>
    <s v="SIGMA"/>
    <x v="3"/>
    <d v="2023-03-11T00:00:00"/>
    <n v="0.22"/>
    <n v="915.2"/>
    <n v="5075.2"/>
    <x v="0"/>
  </r>
  <r>
    <n v="81"/>
    <x v="7"/>
    <d v="1899-12-30T00:00:00"/>
    <n v="1700"/>
    <s v="BETA"/>
    <x v="0"/>
    <d v="2023-03-11T00:00:00"/>
    <n v="0.22"/>
    <n v="374"/>
    <n v="2074"/>
    <x v="0"/>
  </r>
  <r>
    <n v="134"/>
    <x v="7"/>
    <d v="1899-12-30T00:00:00"/>
    <n v="2760"/>
    <s v="ZETA"/>
    <x v="3"/>
    <d v="2023-03-11T00:00:00"/>
    <n v="0.22"/>
    <n v="607.20000000000005"/>
    <n v="3367.2"/>
    <x v="0"/>
  </r>
  <r>
    <n v="25"/>
    <x v="7"/>
    <d v="1899-12-30T00:00:00"/>
    <n v="580"/>
    <s v="OMEGA"/>
    <x v="0"/>
    <d v="2023-03-11T00:00:00"/>
    <n v="0.22"/>
    <n v="127.6"/>
    <n v="707.6"/>
    <x v="0"/>
  </r>
  <r>
    <n v="201"/>
    <x v="7"/>
    <d v="1899-12-30T00:00:00"/>
    <n v="4100"/>
    <s v="GAMMA"/>
    <x v="1"/>
    <d v="2023-03-11T00:00:00"/>
    <n v="0.22"/>
    <n v="902"/>
    <n v="5002"/>
    <x v="0"/>
  </r>
  <r>
    <n v="47"/>
    <x v="7"/>
    <d v="1899-12-30T00:00:00"/>
    <n v="1020"/>
    <s v="BETA"/>
    <x v="1"/>
    <d v="2023-03-11T00:00:00"/>
    <n v="0.22"/>
    <n v="224.4"/>
    <n v="1244.4000000000001"/>
    <x v="0"/>
  </r>
  <r>
    <n v="168"/>
    <x v="7"/>
    <d v="1899-12-30T00:00:00"/>
    <n v="3440"/>
    <s v="ZETA"/>
    <x v="1"/>
    <d v="2023-03-11T00:00:00"/>
    <n v="0.22"/>
    <n v="756.8"/>
    <n v="4196.8"/>
    <x v="0"/>
  </r>
  <r>
    <n v="155"/>
    <x v="7"/>
    <d v="1899-12-30T00:00:00"/>
    <n v="3180"/>
    <s v="BETA"/>
    <x v="3"/>
    <d v="2023-03-11T00:00:00"/>
    <n v="0.22"/>
    <n v="699.6"/>
    <n v="3879.6"/>
    <x v="0"/>
  </r>
  <r>
    <n v="268"/>
    <x v="8"/>
    <d v="1899-12-30T00:00:00"/>
    <n v="5440"/>
    <s v="BETA"/>
    <x v="1"/>
    <d v="2023-03-10T00:00:00"/>
    <n v="0.22"/>
    <n v="1196.8"/>
    <n v="6636.8"/>
    <x v="0"/>
  </r>
  <r>
    <n v="122"/>
    <x v="8"/>
    <d v="1899-12-30T00:00:00"/>
    <n v="2520"/>
    <s v="GAMMA"/>
    <x v="0"/>
    <d v="2023-03-10T00:00:00"/>
    <n v="0.22"/>
    <n v="554.4"/>
    <n v="3074.4"/>
    <x v="0"/>
  </r>
  <r>
    <n v="358"/>
    <x v="8"/>
    <d v="1899-12-30T00:00:00"/>
    <n v="2650"/>
    <s v="ALFA"/>
    <x v="3"/>
    <d v="2023-03-10T00:00:00"/>
    <n v="0.22"/>
    <n v="583"/>
    <n v="3233"/>
    <x v="0"/>
  </r>
  <r>
    <n v="446"/>
    <x v="8"/>
    <d v="1899-12-30T00:00:00"/>
    <n v="7050"/>
    <s v="OMEGA"/>
    <x v="3"/>
    <d v="2023-03-10T00:00:00"/>
    <n v="0.22"/>
    <n v="1551"/>
    <n v="8601"/>
    <x v="0"/>
  </r>
  <r>
    <n v="317"/>
    <x v="8"/>
    <d v="1899-12-30T00:00:00"/>
    <n v="600"/>
    <s v="IOTA"/>
    <x v="0"/>
    <d v="2023-03-10T00:00:00"/>
    <n v="0.22"/>
    <n v="132"/>
    <n v="732"/>
    <x v="0"/>
  </r>
  <r>
    <n v="266"/>
    <x v="8"/>
    <d v="1899-12-30T00:00:00"/>
    <n v="5400"/>
    <s v="IOTA"/>
    <x v="1"/>
    <d v="2023-03-10T00:00:00"/>
    <n v="0.22"/>
    <n v="1188"/>
    <n v="6588"/>
    <x v="0"/>
  </r>
  <r>
    <n v="469"/>
    <x v="8"/>
    <d v="1899-12-30T00:00:00"/>
    <n v="7100"/>
    <s v="IOTA"/>
    <x v="2"/>
    <d v="2023-03-10T00:00:00"/>
    <n v="0.22"/>
    <n v="1562"/>
    <n v="8662"/>
    <x v="0"/>
  </r>
  <r>
    <n v="166"/>
    <x v="8"/>
    <d v="1899-12-30T00:00:00"/>
    <n v="3400"/>
    <s v="BETA"/>
    <x v="3"/>
    <d v="2023-03-10T00:00:00"/>
    <n v="0.22"/>
    <n v="748"/>
    <n v="4148"/>
    <x v="0"/>
  </r>
  <r>
    <n v="17"/>
    <x v="8"/>
    <d v="1899-12-30T00:00:00"/>
    <n v="420"/>
    <s v="SIGMA"/>
    <x v="0"/>
    <d v="2023-03-10T00:00:00"/>
    <n v="0.22"/>
    <n v="92.4"/>
    <n v="512.4"/>
    <x v="0"/>
  </r>
  <r>
    <n v="159"/>
    <x v="8"/>
    <d v="1899-12-30T00:00:00"/>
    <n v="3260"/>
    <s v="DELTA"/>
    <x v="1"/>
    <d v="2023-03-10T00:00:00"/>
    <n v="0.22"/>
    <n v="717.2"/>
    <n v="3977.2"/>
    <x v="0"/>
  </r>
  <r>
    <n v="143"/>
    <x v="8"/>
    <d v="1899-12-30T00:00:00"/>
    <n v="2940"/>
    <s v="ALFA"/>
    <x v="0"/>
    <d v="2023-03-10T00:00:00"/>
    <n v="0.22"/>
    <n v="646.79999999999995"/>
    <n v="3586.8"/>
    <x v="0"/>
  </r>
  <r>
    <n v="280"/>
    <x v="8"/>
    <d v="1899-12-30T00:00:00"/>
    <n v="5680"/>
    <s v="OMEGA"/>
    <x v="1"/>
    <d v="2023-03-10T00:00:00"/>
    <n v="0.22"/>
    <n v="1249.5999999999999"/>
    <n v="6929.6"/>
    <x v="0"/>
  </r>
  <r>
    <n v="333"/>
    <x v="8"/>
    <d v="1899-12-30T00:00:00"/>
    <n v="1400"/>
    <s v="IOTA"/>
    <x v="0"/>
    <d v="2023-03-10T00:00:00"/>
    <n v="0.22"/>
    <n v="308"/>
    <n v="1708"/>
    <x v="0"/>
  </r>
  <r>
    <n v="474"/>
    <x v="8"/>
    <d v="1899-12-30T00:00:00"/>
    <n v="6600"/>
    <s v="ZETA"/>
    <x v="3"/>
    <d v="2023-03-10T00:00:00"/>
    <n v="0.22"/>
    <n v="1452"/>
    <n v="8052"/>
    <x v="0"/>
  </r>
  <r>
    <n v="126"/>
    <x v="8"/>
    <d v="1899-12-30T00:00:00"/>
    <n v="2600"/>
    <s v="ALFA"/>
    <x v="1"/>
    <d v="2023-03-10T00:00:00"/>
    <n v="0.22"/>
    <n v="572"/>
    <n v="3172"/>
    <x v="0"/>
  </r>
  <r>
    <n v="161"/>
    <x v="8"/>
    <d v="1899-12-30T00:00:00"/>
    <n v="3300"/>
    <s v="OMEGA"/>
    <x v="2"/>
    <d v="2023-03-10T00:00:00"/>
    <n v="0.22"/>
    <n v="726"/>
    <n v="4026"/>
    <x v="0"/>
  </r>
  <r>
    <n v="278"/>
    <x v="8"/>
    <d v="1899-12-30T00:00:00"/>
    <n v="5640"/>
    <s v="DELTA"/>
    <x v="3"/>
    <d v="2023-03-10T00:00:00"/>
    <n v="0.22"/>
    <n v="1240.8"/>
    <n v="6880.8"/>
    <x v="0"/>
  </r>
  <r>
    <n v="94"/>
    <x v="8"/>
    <d v="1899-12-30T00:00:00"/>
    <n v="1960"/>
    <s v="ZETA"/>
    <x v="0"/>
    <d v="2023-03-10T00:00:00"/>
    <n v="0.22"/>
    <n v="431.2"/>
    <n v="2391.1999999999998"/>
    <x v="0"/>
  </r>
  <r>
    <n v="217"/>
    <x v="8"/>
    <d v="1899-12-30T00:00:00"/>
    <n v="4420"/>
    <s v="BETA"/>
    <x v="2"/>
    <d v="2023-03-10T00:00:00"/>
    <n v="0.22"/>
    <n v="972.4"/>
    <n v="5392.4"/>
    <x v="0"/>
  </r>
  <r>
    <n v="404"/>
    <x v="8"/>
    <d v="1899-12-30T00:00:00"/>
    <n v="4950"/>
    <s v="BETA"/>
    <x v="3"/>
    <d v="2023-03-10T00:00:00"/>
    <n v="0.22"/>
    <n v="1089"/>
    <n v="6039"/>
    <x v="0"/>
  </r>
  <r>
    <n v="498"/>
    <x v="8"/>
    <d v="1899-12-30T00:00:00"/>
    <n v="4200"/>
    <s v="ALFA"/>
    <x v="3"/>
    <d v="2023-03-10T00:00:00"/>
    <n v="0.22"/>
    <n v="924"/>
    <n v="5124"/>
    <x v="0"/>
  </r>
  <r>
    <n v="460"/>
    <x v="8"/>
    <d v="1899-12-30T00:00:00"/>
    <n v="8000"/>
    <s v="ALFA"/>
    <x v="3"/>
    <d v="2023-03-10T00:00:00"/>
    <n v="0.22"/>
    <n v="1760"/>
    <n v="9760"/>
    <x v="0"/>
  </r>
  <r>
    <n v="245"/>
    <x v="8"/>
    <d v="1899-12-30T00:00:00"/>
    <n v="4980"/>
    <s v="ALFA"/>
    <x v="2"/>
    <d v="2023-03-10T00:00:00"/>
    <n v="0.22"/>
    <n v="1095.5999999999999"/>
    <n v="6075.6"/>
    <x v="0"/>
  </r>
  <r>
    <n v="26"/>
    <x v="8"/>
    <d v="1899-12-30T00:00:00"/>
    <n v="600"/>
    <s v="ZETA"/>
    <x v="3"/>
    <d v="2023-03-10T00:00:00"/>
    <n v="0.22"/>
    <n v="132"/>
    <n v="732"/>
    <x v="0"/>
  </r>
  <r>
    <n v="410"/>
    <x v="8"/>
    <d v="1899-12-30T00:00:00"/>
    <n v="5250"/>
    <s v="BETA"/>
    <x v="2"/>
    <d v="2023-03-10T00:00:00"/>
    <n v="0.22"/>
    <n v="1155"/>
    <n v="6405"/>
    <x v="0"/>
  </r>
  <r>
    <n v="416"/>
    <x v="8"/>
    <d v="1899-12-30T00:00:00"/>
    <n v="5550"/>
    <s v="OMEGA"/>
    <x v="0"/>
    <d v="2023-03-10T00:00:00"/>
    <n v="0.22"/>
    <n v="1221"/>
    <n v="6771"/>
    <x v="0"/>
  </r>
  <r>
    <n v="450"/>
    <x v="8"/>
    <d v="1899-12-30T00:00:00"/>
    <n v="7250"/>
    <s v="OMEGA"/>
    <x v="1"/>
    <d v="2023-03-10T00:00:00"/>
    <n v="0.22"/>
    <n v="1595"/>
    <n v="8845"/>
    <x v="0"/>
  </r>
  <r>
    <n v="50"/>
    <x v="8"/>
    <d v="1899-12-30T00:00:00"/>
    <n v="1080"/>
    <s v="IOTA"/>
    <x v="3"/>
    <d v="2023-03-10T00:00:00"/>
    <n v="0.22"/>
    <n v="237.6"/>
    <n v="1317.6"/>
    <x v="0"/>
  </r>
  <r>
    <n v="423"/>
    <x v="9"/>
    <d v="1899-12-30T00:00:00"/>
    <n v="5900"/>
    <s v="ZETA"/>
    <x v="0"/>
    <d v="2023-03-09T00:00:00"/>
    <n v="0.22"/>
    <n v="1298"/>
    <n v="7198"/>
    <x v="0"/>
  </r>
  <r>
    <n v="444"/>
    <x v="9"/>
    <d v="1899-12-30T00:00:00"/>
    <n v="6950"/>
    <s v="BETA"/>
    <x v="0"/>
    <d v="2023-03-09T00:00:00"/>
    <n v="0.22"/>
    <n v="1529"/>
    <n v="8479"/>
    <x v="0"/>
  </r>
  <r>
    <n v="158"/>
    <x v="9"/>
    <d v="1899-12-30T00:00:00"/>
    <n v="3240"/>
    <s v="ALFA"/>
    <x v="2"/>
    <d v="2023-03-09T00:00:00"/>
    <n v="0.22"/>
    <n v="712.8"/>
    <n v="3952.8"/>
    <x v="0"/>
  </r>
  <r>
    <n v="476"/>
    <x v="9"/>
    <d v="1899-12-30T00:00:00"/>
    <n v="6400"/>
    <s v="SIGMA"/>
    <x v="1"/>
    <d v="2023-03-09T00:00:00"/>
    <n v="0.22"/>
    <n v="1408"/>
    <n v="7808"/>
    <x v="0"/>
  </r>
  <r>
    <n v="428"/>
    <x v="9"/>
    <d v="1899-12-30T00:00:00"/>
    <n v="6150"/>
    <s v="GAMMA"/>
    <x v="3"/>
    <d v="2023-03-09T00:00:00"/>
    <n v="0.22"/>
    <n v="1353"/>
    <n v="7503"/>
    <x v="0"/>
  </r>
  <r>
    <n v="480"/>
    <x v="9"/>
    <d v="1899-12-30T00:00:00"/>
    <n v="6000"/>
    <s v="OMEGA"/>
    <x v="2"/>
    <d v="2023-03-09T00:00:00"/>
    <n v="0.22"/>
    <n v="1320"/>
    <n v="7320"/>
    <x v="0"/>
  </r>
  <r>
    <n v="451"/>
    <x v="9"/>
    <d v="1899-12-30T00:00:00"/>
    <n v="7300"/>
    <s v="ZETA"/>
    <x v="0"/>
    <d v="2023-03-09T00:00:00"/>
    <n v="0.22"/>
    <n v="1606"/>
    <n v="8906"/>
    <x v="0"/>
  </r>
  <r>
    <n v="425"/>
    <x v="9"/>
    <d v="1899-12-30T00:00:00"/>
    <n v="6000"/>
    <s v="SIGMA"/>
    <x v="1"/>
    <d v="2023-03-09T00:00:00"/>
    <n v="0.22"/>
    <n v="1320"/>
    <n v="7320"/>
    <x v="0"/>
  </r>
  <r>
    <n v="426"/>
    <x v="9"/>
    <d v="1899-12-30T00:00:00"/>
    <n v="6050"/>
    <s v="ALFA"/>
    <x v="1"/>
    <d v="2023-03-09T00:00:00"/>
    <n v="0.22"/>
    <n v="1331"/>
    <n v="7381"/>
    <x v="0"/>
  </r>
  <r>
    <n v="20"/>
    <x v="9"/>
    <d v="1899-12-30T00:00:00"/>
    <n v="480"/>
    <s v="GAMMA"/>
    <x v="1"/>
    <d v="2023-03-09T00:00:00"/>
    <n v="0.22"/>
    <n v="105.6"/>
    <n v="585.6"/>
    <x v="0"/>
  </r>
  <r>
    <n v="365"/>
    <x v="9"/>
    <d v="1899-12-30T00:00:00"/>
    <n v="3000"/>
    <s v="OMEGA"/>
    <x v="3"/>
    <d v="2023-03-09T00:00:00"/>
    <n v="0.22"/>
    <n v="660"/>
    <n v="3660"/>
    <x v="0"/>
  </r>
  <r>
    <n v="76"/>
    <x v="9"/>
    <d v="1899-12-30T00:00:00"/>
    <n v="1600"/>
    <s v="OMEGA"/>
    <x v="1"/>
    <d v="2023-03-09T00:00:00"/>
    <n v="0.22"/>
    <n v="352"/>
    <n v="1952"/>
    <x v="0"/>
  </r>
  <r>
    <n v="399"/>
    <x v="9"/>
    <d v="1899-12-30T00:00:00"/>
    <n v="4700"/>
    <s v="OMEGA"/>
    <x v="2"/>
    <d v="2023-03-09T00:00:00"/>
    <n v="0.22"/>
    <n v="1034"/>
    <n v="5734"/>
    <x v="0"/>
  </r>
  <r>
    <n v="371"/>
    <x v="9"/>
    <d v="1899-12-30T00:00:00"/>
    <n v="3300"/>
    <s v="GAMMA"/>
    <x v="2"/>
    <d v="2023-03-09T00:00:00"/>
    <n v="0.22"/>
    <n v="726"/>
    <n v="4026"/>
    <x v="0"/>
  </r>
  <r>
    <n v="465"/>
    <x v="9"/>
    <d v="1899-12-30T00:00:00"/>
    <n v="7500"/>
    <s v="DELTA"/>
    <x v="0"/>
    <d v="2023-03-09T00:00:00"/>
    <n v="0.22"/>
    <n v="1650"/>
    <n v="9150"/>
    <x v="0"/>
  </r>
  <r>
    <n v="466"/>
    <x v="9"/>
    <d v="1899-12-30T00:00:00"/>
    <n v="7400"/>
    <s v="ALFA"/>
    <x v="2"/>
    <d v="2023-03-09T00:00:00"/>
    <n v="0.22"/>
    <n v="1628"/>
    <n v="9028"/>
    <x v="0"/>
  </r>
  <r>
    <n v="400"/>
    <x v="9"/>
    <d v="1899-12-30T00:00:00"/>
    <n v="4750"/>
    <s v="ZETA"/>
    <x v="3"/>
    <d v="2023-03-09T00:00:00"/>
    <n v="0.22"/>
    <n v="1045"/>
    <n v="5795"/>
    <x v="0"/>
  </r>
  <r>
    <n v="343"/>
    <x v="9"/>
    <d v="1899-12-30T00:00:00"/>
    <n v="1900"/>
    <s v="GAMMA"/>
    <x v="2"/>
    <d v="2023-03-09T00:00:00"/>
    <n v="0.22"/>
    <n v="418"/>
    <n v="2318"/>
    <x v="0"/>
  </r>
  <r>
    <n v="138"/>
    <x v="9"/>
    <d v="1899-12-30T00:00:00"/>
    <n v="2840"/>
    <s v="BETA"/>
    <x v="3"/>
    <d v="2023-03-09T00:00:00"/>
    <n v="0.22"/>
    <n v="624.79999999999995"/>
    <n v="3464.8"/>
    <x v="0"/>
  </r>
  <r>
    <n v="24"/>
    <x v="9"/>
    <d v="1899-12-30T00:00:00"/>
    <n v="560"/>
    <s v="ALFA"/>
    <x v="0"/>
    <d v="2023-03-09T00:00:00"/>
    <n v="0.22"/>
    <n v="123.2"/>
    <n v="683.2"/>
    <x v="0"/>
  </r>
  <r>
    <n v="405"/>
    <x v="9"/>
    <d v="1899-12-30T00:00:00"/>
    <n v="5000"/>
    <s v="GAMMA"/>
    <x v="1"/>
    <d v="2023-03-09T00:00:00"/>
    <n v="0.22"/>
    <n v="1100"/>
    <n v="6100"/>
    <x v="0"/>
  </r>
  <r>
    <n v="125"/>
    <x v="9"/>
    <d v="1899-12-30T00:00:00"/>
    <n v="2580"/>
    <s v="DELTA"/>
    <x v="1"/>
    <d v="2023-03-09T00:00:00"/>
    <n v="0.22"/>
    <n v="567.6"/>
    <n v="3147.6"/>
    <x v="0"/>
  </r>
  <r>
    <n v="133"/>
    <x v="9"/>
    <d v="1899-12-30T00:00:00"/>
    <n v="2740"/>
    <s v="GAMMA"/>
    <x v="2"/>
    <d v="2023-03-09T00:00:00"/>
    <n v="0.22"/>
    <n v="602.79999999999995"/>
    <n v="3342.8"/>
    <x v="0"/>
  </r>
  <r>
    <n v="494"/>
    <x v="9"/>
    <d v="1899-12-30T00:00:00"/>
    <n v="4600"/>
    <s v="ALFA"/>
    <x v="2"/>
    <d v="2023-03-09T00:00:00"/>
    <n v="0.22"/>
    <n v="1012"/>
    <n v="5612"/>
    <x v="0"/>
  </r>
  <r>
    <n v="289"/>
    <x v="9"/>
    <d v="1899-12-30T00:00:00"/>
    <n v="5860"/>
    <s v="SIGMA"/>
    <x v="0"/>
    <d v="2023-03-09T00:00:00"/>
    <n v="0.22"/>
    <n v="1289.2"/>
    <n v="7149.2"/>
    <x v="0"/>
  </r>
  <r>
    <n v="232"/>
    <x v="9"/>
    <d v="1899-12-30T00:00:00"/>
    <n v="4720"/>
    <s v="IOTA"/>
    <x v="3"/>
    <d v="2023-03-09T00:00:00"/>
    <n v="0.22"/>
    <n v="1038.4000000000001"/>
    <n v="5758.4"/>
    <x v="0"/>
  </r>
  <r>
    <n v="286"/>
    <x v="9"/>
    <d v="1899-12-30T00:00:00"/>
    <n v="5800"/>
    <s v="GAMMA"/>
    <x v="1"/>
    <d v="2023-03-09T00:00:00"/>
    <n v="0.22"/>
    <n v="1276"/>
    <n v="7076"/>
    <x v="0"/>
  </r>
  <r>
    <n v="203"/>
    <x v="9"/>
    <d v="1899-12-30T00:00:00"/>
    <n v="4140"/>
    <s v="IOTA"/>
    <x v="2"/>
    <d v="2023-03-09T00:00:00"/>
    <n v="0.22"/>
    <n v="910.8"/>
    <n v="5050.8"/>
    <x v="0"/>
  </r>
  <r>
    <n v="112"/>
    <x v="9"/>
    <d v="1899-12-30T00:00:00"/>
    <n v="2320"/>
    <s v="IOTA"/>
    <x v="1"/>
    <d v="2023-03-09T00:00:00"/>
    <n v="0.22"/>
    <n v="510.4"/>
    <n v="2830.4"/>
    <x v="0"/>
  </r>
  <r>
    <n v="212"/>
    <x v="9"/>
    <d v="1899-12-30T00:00:00"/>
    <n v="4320"/>
    <s v="OMEGA"/>
    <x v="1"/>
    <d v="2023-03-09T00:00:00"/>
    <n v="0.22"/>
    <n v="950.4"/>
    <n v="5270.4"/>
    <x v="0"/>
  </r>
  <r>
    <n v="373"/>
    <x v="10"/>
    <d v="1899-12-30T00:00:00"/>
    <n v="3400"/>
    <s v="IOTA"/>
    <x v="0"/>
    <d v="2023-03-08T00:00:00"/>
    <n v="0.22"/>
    <n v="748"/>
    <n v="4148"/>
    <x v="0"/>
  </r>
  <r>
    <n v="470"/>
    <x v="10"/>
    <d v="1899-12-30T00:00:00"/>
    <n v="7000"/>
    <s v="IOTA"/>
    <x v="3"/>
    <d v="2023-03-08T00:00:00"/>
    <n v="0.22"/>
    <n v="1540"/>
    <n v="8540"/>
    <x v="0"/>
  </r>
  <r>
    <n v="103"/>
    <x v="10"/>
    <d v="1899-12-30T00:00:00"/>
    <n v="2140"/>
    <s v="ALFA"/>
    <x v="1"/>
    <d v="2023-03-08T00:00:00"/>
    <n v="0.22"/>
    <n v="470.8"/>
    <n v="2610.8000000000002"/>
    <x v="0"/>
  </r>
  <r>
    <n v="269"/>
    <x v="10"/>
    <d v="1899-12-30T00:00:00"/>
    <n v="5460"/>
    <s v="GAMMA"/>
    <x v="0"/>
    <d v="2023-03-08T00:00:00"/>
    <n v="0.22"/>
    <n v="1201.2"/>
    <n v="6661.2"/>
    <x v="0"/>
  </r>
  <r>
    <n v="191"/>
    <x v="10"/>
    <d v="1899-12-30T00:00:00"/>
    <n v="3900"/>
    <s v="OMEGA"/>
    <x v="0"/>
    <d v="2023-03-08T00:00:00"/>
    <n v="0.22"/>
    <n v="858"/>
    <n v="4758"/>
    <x v="0"/>
  </r>
  <r>
    <n v="276"/>
    <x v="10"/>
    <d v="1899-12-30T00:00:00"/>
    <n v="5600"/>
    <s v="OMEGA"/>
    <x v="0"/>
    <d v="2023-03-08T00:00:00"/>
    <n v="0.22"/>
    <n v="1232"/>
    <n v="6832"/>
    <x v="0"/>
  </r>
  <r>
    <n v="336"/>
    <x v="10"/>
    <d v="1899-12-30T00:00:00"/>
    <n v="1550"/>
    <s v="BETA"/>
    <x v="1"/>
    <d v="2023-03-08T00:00:00"/>
    <n v="0.22"/>
    <n v="341"/>
    <n v="1891"/>
    <x v="0"/>
  </r>
  <r>
    <n v="180"/>
    <x v="10"/>
    <d v="1899-12-30T00:00:00"/>
    <n v="3680"/>
    <s v="IOTA"/>
    <x v="3"/>
    <d v="2023-03-08T00:00:00"/>
    <n v="0.22"/>
    <n v="809.6"/>
    <n v="4489.6000000000004"/>
    <x v="0"/>
  </r>
  <r>
    <n v="471"/>
    <x v="10"/>
    <d v="1899-12-30T00:00:00"/>
    <n v="6900"/>
    <s v="ZETA"/>
    <x v="0"/>
    <d v="2023-03-08T00:00:00"/>
    <n v="0.22"/>
    <n v="1518"/>
    <n v="8418"/>
    <x v="0"/>
  </r>
  <r>
    <n v="42"/>
    <x v="10"/>
    <d v="1899-12-30T00:00:00"/>
    <n v="920"/>
    <s v="OMEGA"/>
    <x v="1"/>
    <d v="2023-03-08T00:00:00"/>
    <n v="0.22"/>
    <n v="202.4"/>
    <n v="1122.4000000000001"/>
    <x v="0"/>
  </r>
  <r>
    <n v="135"/>
    <x v="10"/>
    <d v="1899-12-30T00:00:00"/>
    <n v="2780"/>
    <s v="IOTA"/>
    <x v="0"/>
    <d v="2023-03-08T00:00:00"/>
    <n v="0.22"/>
    <n v="611.6"/>
    <n v="3391.6"/>
    <x v="0"/>
  </r>
  <r>
    <n v="64"/>
    <x v="10"/>
    <d v="1899-12-30T00:00:00"/>
    <n v="1360"/>
    <s v="BETA"/>
    <x v="3"/>
    <d v="2023-03-08T00:00:00"/>
    <n v="0.22"/>
    <n v="299.2"/>
    <n v="1659.2"/>
    <x v="0"/>
  </r>
  <r>
    <n v="57"/>
    <x v="10"/>
    <d v="1899-12-30T00:00:00"/>
    <n v="1220"/>
    <s v="DELTA"/>
    <x v="3"/>
    <d v="2023-03-08T00:00:00"/>
    <n v="0.22"/>
    <n v="268.39999999999998"/>
    <n v="1488.4"/>
    <x v="0"/>
  </r>
  <r>
    <n v="409"/>
    <x v="10"/>
    <d v="1899-12-30T00:00:00"/>
    <n v="5200"/>
    <s v="ALFA"/>
    <x v="0"/>
    <d v="2023-03-08T00:00:00"/>
    <n v="0.22"/>
    <n v="1144"/>
    <n v="6344"/>
    <x v="0"/>
  </r>
  <r>
    <n v="220"/>
    <x v="10"/>
    <d v="1899-12-30T00:00:00"/>
    <n v="4480"/>
    <s v="IOTA"/>
    <x v="0"/>
    <d v="2023-03-08T00:00:00"/>
    <n v="0.22"/>
    <n v="985.6"/>
    <n v="5465.6"/>
    <x v="0"/>
  </r>
  <r>
    <n v="33"/>
    <x v="10"/>
    <d v="1899-12-30T00:00:00"/>
    <n v="740"/>
    <s v="IOTA"/>
    <x v="1"/>
    <d v="2023-03-08T00:00:00"/>
    <n v="0.22"/>
    <n v="162.80000000000001"/>
    <n v="902.8"/>
    <x v="0"/>
  </r>
  <r>
    <n v="431"/>
    <x v="10"/>
    <d v="1899-12-30T00:00:00"/>
    <n v="6300"/>
    <s v="DELTA"/>
    <x v="0"/>
    <d v="2023-03-08T00:00:00"/>
    <n v="0.22"/>
    <n v="1386"/>
    <n v="7686"/>
    <x v="0"/>
  </r>
  <r>
    <n v="255"/>
    <x v="10"/>
    <d v="1899-12-30T00:00:00"/>
    <n v="5180"/>
    <s v="SIGMA"/>
    <x v="0"/>
    <d v="2023-03-08T00:00:00"/>
    <n v="0.22"/>
    <n v="1139.5999999999999"/>
    <n v="6319.6"/>
    <x v="0"/>
  </r>
  <r>
    <n v="384"/>
    <x v="10"/>
    <d v="1899-12-30T00:00:00"/>
    <n v="3950"/>
    <s v="IOTA"/>
    <x v="1"/>
    <d v="2023-03-08T00:00:00"/>
    <n v="0.22"/>
    <n v="869"/>
    <n v="4819"/>
    <x v="0"/>
  </r>
  <r>
    <n v="90"/>
    <x v="10"/>
    <d v="1899-12-30T00:00:00"/>
    <n v="1880"/>
    <s v="ALFA"/>
    <x v="1"/>
    <d v="2023-03-08T00:00:00"/>
    <n v="0.22"/>
    <n v="413.6"/>
    <n v="2293.6"/>
    <x v="0"/>
  </r>
  <r>
    <n v="452"/>
    <x v="10"/>
    <d v="1899-12-30T00:00:00"/>
    <n v="7350"/>
    <s v="IOTA"/>
    <x v="2"/>
    <d v="2023-03-08T00:00:00"/>
    <n v="0.22"/>
    <n v="1617"/>
    <n v="8967"/>
    <x v="0"/>
  </r>
  <r>
    <n v="398"/>
    <x v="10"/>
    <d v="1899-12-30T00:00:00"/>
    <n v="4650"/>
    <s v="ALFA"/>
    <x v="1"/>
    <d v="2023-03-08T00:00:00"/>
    <n v="0.22"/>
    <n v="1023"/>
    <n v="5673"/>
    <x v="0"/>
  </r>
  <r>
    <n v="389"/>
    <x v="10"/>
    <d v="1899-12-30T00:00:00"/>
    <n v="4200"/>
    <s v="ZETA"/>
    <x v="0"/>
    <d v="2023-03-08T00:00:00"/>
    <n v="0.22"/>
    <n v="924"/>
    <n v="5124"/>
    <x v="0"/>
  </r>
  <r>
    <n v="386"/>
    <x v="10"/>
    <d v="1899-12-30T00:00:00"/>
    <n v="4050"/>
    <s v="ZETA"/>
    <x v="3"/>
    <d v="2023-03-08T00:00:00"/>
    <n v="0.22"/>
    <n v="891"/>
    <n v="4941"/>
    <x v="0"/>
  </r>
  <r>
    <n v="179"/>
    <x v="10"/>
    <d v="1899-12-30T00:00:00"/>
    <n v="3660"/>
    <s v="ZETA"/>
    <x v="0"/>
    <d v="2023-03-08T00:00:00"/>
    <n v="0.22"/>
    <n v="805.2"/>
    <n v="4465.2"/>
    <x v="0"/>
  </r>
  <r>
    <n v="307"/>
    <x v="10"/>
    <d v="1899-12-30T00:00:00"/>
    <n v="2700"/>
    <s v="ALFA"/>
    <x v="1"/>
    <d v="2023-03-08T00:00:00"/>
    <n v="0.22"/>
    <n v="594"/>
    <n v="3294"/>
    <x v="0"/>
  </r>
  <r>
    <n v="319"/>
    <x v="10"/>
    <d v="1899-12-30T00:00:00"/>
    <n v="700"/>
    <s v="BETA"/>
    <x v="0"/>
    <d v="2023-03-08T00:00:00"/>
    <n v="0.22"/>
    <n v="154"/>
    <n v="854"/>
    <x v="0"/>
  </r>
  <r>
    <n v="174"/>
    <x v="10"/>
    <d v="1899-12-30T00:00:00"/>
    <n v="3560"/>
    <s v="OMEGA"/>
    <x v="1"/>
    <d v="2023-03-08T00:00:00"/>
    <n v="0.22"/>
    <n v="783.2"/>
    <n v="4343.2"/>
    <x v="0"/>
  </r>
  <r>
    <n v="303"/>
    <x v="10"/>
    <d v="1899-12-30T00:00:00"/>
    <n v="1900"/>
    <s v="GAMMA"/>
    <x v="0"/>
    <d v="2023-03-08T00:00:00"/>
    <n v="0.22"/>
    <n v="418"/>
    <n v="2318"/>
    <x v="0"/>
  </r>
  <r>
    <n v="40"/>
    <x v="10"/>
    <d v="1899-12-30T00:00:00"/>
    <n v="880"/>
    <s v="DELTA"/>
    <x v="3"/>
    <d v="2023-03-08T00:00:00"/>
    <n v="0.22"/>
    <n v="193.6"/>
    <n v="1073.5999999999999"/>
    <x v="0"/>
  </r>
  <r>
    <n v="449"/>
    <x v="10"/>
    <d v="1899-12-30T00:00:00"/>
    <n v="7200"/>
    <s v="ALFA"/>
    <x v="3"/>
    <d v="2023-03-08T00:00:00"/>
    <n v="0.22"/>
    <n v="1584"/>
    <n v="8784"/>
    <x v="0"/>
  </r>
  <r>
    <n v="308"/>
    <x v="11"/>
    <d v="1899-12-30T00:00:00"/>
    <n v="2900"/>
    <s v="BETA"/>
    <x v="1"/>
    <d v="2023-03-07T00:00:00"/>
    <n v="0.22"/>
    <n v="638"/>
    <n v="3538"/>
    <x v="0"/>
  </r>
  <r>
    <n v="121"/>
    <x v="11"/>
    <d v="1899-12-30T00:00:00"/>
    <n v="2500"/>
    <s v="BETA"/>
    <x v="0"/>
    <d v="2023-03-07T00:00:00"/>
    <n v="0.22"/>
    <n v="550"/>
    <n v="3050"/>
    <x v="0"/>
  </r>
  <r>
    <n v="489"/>
    <x v="11"/>
    <d v="1899-12-30T00:00:00"/>
    <n v="5100"/>
    <s v="BETA"/>
    <x v="1"/>
    <d v="2023-03-07T00:00:00"/>
    <n v="0.22"/>
    <n v="1122"/>
    <n v="6222"/>
    <x v="0"/>
  </r>
  <r>
    <n v="99"/>
    <x v="11"/>
    <d v="1899-12-30T00:00:00"/>
    <n v="2060"/>
    <s v="GAMMA"/>
    <x v="3"/>
    <d v="2023-03-07T00:00:00"/>
    <n v="0.22"/>
    <n v="453.2"/>
    <n v="2513.1999999999998"/>
    <x v="0"/>
  </r>
  <r>
    <n v="392"/>
    <x v="11"/>
    <d v="1899-12-30T00:00:00"/>
    <n v="4350"/>
    <s v="ALFA"/>
    <x v="1"/>
    <d v="2023-03-07T00:00:00"/>
    <n v="0.22"/>
    <n v="957"/>
    <n v="5307"/>
    <x v="0"/>
  </r>
  <r>
    <n v="124"/>
    <x v="11"/>
    <d v="1899-12-30T00:00:00"/>
    <n v="2560"/>
    <s v="ALFA"/>
    <x v="3"/>
    <d v="2023-03-07T00:00:00"/>
    <n v="0.22"/>
    <n v="563.20000000000005"/>
    <n v="3123.2"/>
    <x v="0"/>
  </r>
  <r>
    <n v="118"/>
    <x v="11"/>
    <d v="1899-12-30T00:00:00"/>
    <n v="2440"/>
    <s v="IOTA"/>
    <x v="1"/>
    <d v="2023-03-07T00:00:00"/>
    <n v="0.22"/>
    <n v="536.79999999999995"/>
    <n v="2976.8"/>
    <x v="0"/>
  </r>
  <r>
    <n v="369"/>
    <x v="11"/>
    <d v="1899-12-30T00:00:00"/>
    <n v="3200"/>
    <s v="ZETA"/>
    <x v="1"/>
    <d v="2023-03-07T00:00:00"/>
    <n v="0.22"/>
    <n v="704"/>
    <n v="3904"/>
    <x v="0"/>
  </r>
  <r>
    <n v="193"/>
    <x v="11"/>
    <d v="1899-12-30T00:00:00"/>
    <n v="3940"/>
    <s v="DELTA"/>
    <x v="0"/>
    <d v="2023-03-07T00:00:00"/>
    <n v="0.22"/>
    <n v="866.8"/>
    <n v="4806.8"/>
    <x v="0"/>
  </r>
  <r>
    <n v="102"/>
    <x v="11"/>
    <d v="1899-12-30T00:00:00"/>
    <n v="2120"/>
    <s v="SIGMA"/>
    <x v="2"/>
    <d v="2023-03-07T00:00:00"/>
    <n v="0.22"/>
    <n v="466.4"/>
    <n v="2586.4"/>
    <x v="0"/>
  </r>
  <r>
    <n v="260"/>
    <x v="11"/>
    <d v="1899-12-30T00:00:00"/>
    <n v="5280"/>
    <s v="ALFA"/>
    <x v="3"/>
    <d v="2023-03-07T00:00:00"/>
    <n v="0.22"/>
    <n v="1161.5999999999999"/>
    <n v="6441.6"/>
    <x v="0"/>
  </r>
  <r>
    <n v="367"/>
    <x v="11"/>
    <d v="1899-12-30T00:00:00"/>
    <n v="3100"/>
    <s v="IOTA"/>
    <x v="0"/>
    <d v="2023-03-07T00:00:00"/>
    <n v="0.22"/>
    <n v="682"/>
    <n v="3782"/>
    <x v="0"/>
  </r>
  <r>
    <n v="468"/>
    <x v="11"/>
    <d v="1899-12-30T00:00:00"/>
    <n v="7200"/>
    <s v="ZETA"/>
    <x v="1"/>
    <d v="2023-03-07T00:00:00"/>
    <n v="0.22"/>
    <n v="1584"/>
    <n v="8784"/>
    <x v="0"/>
  </r>
  <r>
    <n v="267"/>
    <x v="11"/>
    <d v="1899-12-30T00:00:00"/>
    <n v="5420"/>
    <s v="ZETA"/>
    <x v="3"/>
    <d v="2023-03-07T00:00:00"/>
    <n v="0.22"/>
    <n v="1192.4000000000001"/>
    <n v="6612.4"/>
    <x v="0"/>
  </r>
  <r>
    <n v="264"/>
    <x v="11"/>
    <d v="1899-12-30T00:00:00"/>
    <n v="5360"/>
    <s v="ZETA"/>
    <x v="3"/>
    <d v="2023-03-07T00:00:00"/>
    <n v="0.22"/>
    <n v="1179.2"/>
    <n v="6539.2"/>
    <x v="0"/>
  </r>
  <r>
    <n v="437"/>
    <x v="11"/>
    <d v="1899-12-30T00:00:00"/>
    <n v="6600"/>
    <s v="ZETA"/>
    <x v="0"/>
    <d v="2023-03-07T00:00:00"/>
    <n v="0.22"/>
    <n v="1452"/>
    <n v="8052"/>
    <x v="0"/>
  </r>
  <r>
    <n v="128"/>
    <x v="11"/>
    <d v="1899-12-30T00:00:00"/>
    <n v="2640"/>
    <s v="ZETA"/>
    <x v="1"/>
    <d v="2023-03-07T00:00:00"/>
    <n v="0.22"/>
    <n v="580.79999999999995"/>
    <n v="3220.8"/>
    <x v="0"/>
  </r>
  <r>
    <n v="322"/>
    <x v="11"/>
    <d v="1899-12-30T00:00:00"/>
    <n v="850"/>
    <s v="IOTA"/>
    <x v="1"/>
    <d v="2023-03-07T00:00:00"/>
    <n v="0.22"/>
    <n v="187"/>
    <n v="1037"/>
    <x v="0"/>
  </r>
  <r>
    <n v="7"/>
    <x v="11"/>
    <d v="1899-12-30T00:00:00"/>
    <n v="220"/>
    <s v="ALFA"/>
    <x v="2"/>
    <d v="2023-03-07T00:00:00"/>
    <n v="0.22"/>
    <n v="48.4"/>
    <n v="268.39999999999998"/>
    <x v="0"/>
  </r>
  <r>
    <n v="145"/>
    <x v="11"/>
    <d v="1899-12-30T00:00:00"/>
    <n v="2980"/>
    <s v="ZETA"/>
    <x v="1"/>
    <d v="2023-03-07T00:00:00"/>
    <n v="0.22"/>
    <n v="655.6"/>
    <n v="3635.6"/>
    <x v="0"/>
  </r>
  <r>
    <n v="295"/>
    <x v="11"/>
    <d v="1899-12-30T00:00:00"/>
    <n v="300"/>
    <s v="DELTA"/>
    <x v="3"/>
    <d v="2023-03-07T00:00:00"/>
    <n v="0.22"/>
    <n v="66"/>
    <n v="366"/>
    <x v="0"/>
  </r>
  <r>
    <n v="4"/>
    <x v="11"/>
    <d v="1899-12-30T00:00:00"/>
    <n v="160"/>
    <s v="OMEGA"/>
    <x v="2"/>
    <d v="2023-03-07T00:00:00"/>
    <n v="0.22"/>
    <n v="35.200000000000003"/>
    <n v="195.2"/>
    <x v="0"/>
  </r>
  <r>
    <n v="243"/>
    <x v="11"/>
    <d v="1899-12-30T00:00:00"/>
    <n v="4940"/>
    <s v="ALFA"/>
    <x v="1"/>
    <d v="2023-03-07T00:00:00"/>
    <n v="0.22"/>
    <n v="1086.8"/>
    <n v="6026.8"/>
    <x v="0"/>
  </r>
  <r>
    <n v="252"/>
    <x v="11"/>
    <d v="1899-12-30T00:00:00"/>
    <n v="5120"/>
    <s v="GAMMA"/>
    <x v="1"/>
    <d v="2023-03-07T00:00:00"/>
    <n v="0.22"/>
    <n v="1126.4000000000001"/>
    <n v="6246.4"/>
    <x v="0"/>
  </r>
  <r>
    <n v="337"/>
    <x v="11"/>
    <d v="1899-12-30T00:00:00"/>
    <n v="1600"/>
    <s v="GAMMA"/>
    <x v="3"/>
    <d v="2023-03-07T00:00:00"/>
    <n v="0.22"/>
    <n v="352"/>
    <n v="1952"/>
    <x v="0"/>
  </r>
  <r>
    <n v="345"/>
    <x v="11"/>
    <d v="1899-12-30T00:00:00"/>
    <n v="2000"/>
    <s v="ALFA"/>
    <x v="0"/>
    <d v="2023-03-07T00:00:00"/>
    <n v="0.22"/>
    <n v="440"/>
    <n v="2440"/>
    <x v="0"/>
  </r>
  <r>
    <n v="304"/>
    <x v="11"/>
    <d v="1899-12-30T00:00:00"/>
    <n v="2100"/>
    <s v="ZETA"/>
    <x v="0"/>
    <d v="2023-03-07T00:00:00"/>
    <n v="0.22"/>
    <n v="462"/>
    <n v="2562"/>
    <x v="0"/>
  </r>
  <r>
    <n v="207"/>
    <x v="11"/>
    <d v="1899-12-30T00:00:00"/>
    <n v="4220"/>
    <s v="GAMMA"/>
    <x v="0"/>
    <d v="2023-03-07T00:00:00"/>
    <n v="0.22"/>
    <n v="928.4"/>
    <n v="5148.3999999999996"/>
    <x v="0"/>
  </r>
  <r>
    <n v="375"/>
    <x v="11"/>
    <d v="1899-12-30T00:00:00"/>
    <n v="3500"/>
    <s v="ALFA"/>
    <x v="0"/>
    <d v="2023-03-07T00:00:00"/>
    <n v="0.22"/>
    <n v="770"/>
    <n v="4270"/>
    <x v="0"/>
  </r>
  <r>
    <n v="311"/>
    <x v="12"/>
    <d v="1899-12-30T00:00:00"/>
    <n v="300"/>
    <s v="ALFA"/>
    <x v="0"/>
    <d v="2023-03-06T00:00:00"/>
    <n v="0.22"/>
    <n v="66"/>
    <n v="366"/>
    <x v="0"/>
  </r>
  <r>
    <n v="430"/>
    <x v="12"/>
    <d v="1899-12-30T00:00:00"/>
    <n v="6250"/>
    <s v="ALFA"/>
    <x v="0"/>
    <d v="2023-03-06T00:00:00"/>
    <n v="0.22"/>
    <n v="1375"/>
    <n v="7625"/>
    <x v="0"/>
  </r>
  <r>
    <n v="421"/>
    <x v="12"/>
    <d v="1899-12-30T00:00:00"/>
    <n v="5800"/>
    <s v="BETA"/>
    <x v="3"/>
    <d v="2023-03-06T00:00:00"/>
    <n v="0.22"/>
    <n v="1276"/>
    <n v="7076"/>
    <x v="0"/>
  </r>
  <r>
    <n v="306"/>
    <x v="12"/>
    <d v="1899-12-30T00:00:00"/>
    <n v="2500"/>
    <s v="SIGMA"/>
    <x v="3"/>
    <d v="2023-03-06T00:00:00"/>
    <n v="0.22"/>
    <n v="550"/>
    <n v="3050"/>
    <x v="0"/>
  </r>
  <r>
    <n v="18"/>
    <x v="12"/>
    <d v="1899-12-30T00:00:00"/>
    <n v="440"/>
    <s v="ALFA"/>
    <x v="2"/>
    <d v="2023-03-06T00:00:00"/>
    <n v="0.22"/>
    <n v="96.8"/>
    <n v="536.79999999999995"/>
    <x v="0"/>
  </r>
  <r>
    <n v="390"/>
    <x v="12"/>
    <d v="1899-12-30T00:00:00"/>
    <n v="4250"/>
    <s v="IOTA"/>
    <x v="3"/>
    <d v="2023-03-06T00:00:00"/>
    <n v="0.22"/>
    <n v="935"/>
    <n v="5185"/>
    <x v="0"/>
  </r>
  <r>
    <n v="74"/>
    <x v="12"/>
    <d v="1899-12-30T00:00:00"/>
    <n v="1560"/>
    <s v="DELTA"/>
    <x v="2"/>
    <d v="2023-03-06T00:00:00"/>
    <n v="0.22"/>
    <n v="343.2"/>
    <n v="1903.2"/>
    <x v="0"/>
  </r>
  <r>
    <n v="75"/>
    <x v="12"/>
    <d v="1899-12-30T00:00:00"/>
    <n v="1580"/>
    <s v="ALFA"/>
    <x v="1"/>
    <d v="2023-03-06T00:00:00"/>
    <n v="0.22"/>
    <n v="347.6"/>
    <n v="1927.6"/>
    <x v="0"/>
  </r>
  <r>
    <n v="394"/>
    <x v="12"/>
    <d v="1899-12-30T00:00:00"/>
    <n v="4450"/>
    <s v="GAMMA"/>
    <x v="1"/>
    <d v="2023-03-06T00:00:00"/>
    <n v="0.22"/>
    <n v="979"/>
    <n v="5429"/>
    <x v="0"/>
  </r>
  <r>
    <n v="77"/>
    <x v="12"/>
    <d v="1899-12-30T00:00:00"/>
    <n v="1620"/>
    <s v="ZETA"/>
    <x v="2"/>
    <d v="2023-03-06T00:00:00"/>
    <n v="0.22"/>
    <n v="356.4"/>
    <n v="1976.4"/>
    <x v="0"/>
  </r>
  <r>
    <n v="69"/>
    <x v="12"/>
    <d v="1899-12-30T00:00:00"/>
    <n v="1460"/>
    <s v="ALFA"/>
    <x v="1"/>
    <d v="2023-03-06T00:00:00"/>
    <n v="0.22"/>
    <n v="321.2"/>
    <n v="1781.2"/>
    <x v="0"/>
  </r>
  <r>
    <n v="382"/>
    <x v="12"/>
    <d v="1899-12-30T00:00:00"/>
    <n v="3850"/>
    <s v="OMEGA"/>
    <x v="2"/>
    <d v="2023-03-06T00:00:00"/>
    <n v="0.22"/>
    <n v="847"/>
    <n v="4697"/>
    <x v="0"/>
  </r>
  <r>
    <n v="455"/>
    <x v="12"/>
    <d v="1899-12-30T00:00:00"/>
    <n v="1000"/>
    <s v="BETA"/>
    <x v="2"/>
    <d v="2023-03-06T00:00:00"/>
    <n v="0.22"/>
    <n v="220"/>
    <n v="1220"/>
    <x v="0"/>
  </r>
  <r>
    <n v="387"/>
    <x v="12"/>
    <d v="1899-12-30T00:00:00"/>
    <n v="4100"/>
    <s v="BETA"/>
    <x v="0"/>
    <d v="2023-03-06T00:00:00"/>
    <n v="0.22"/>
    <n v="902"/>
    <n v="5002"/>
    <x v="0"/>
  </r>
  <r>
    <n v="253"/>
    <x v="12"/>
    <d v="1899-12-30T00:00:00"/>
    <n v="5140"/>
    <s v="ZETA"/>
    <x v="3"/>
    <d v="2023-03-06T00:00:00"/>
    <n v="0.22"/>
    <n v="1130.8"/>
    <n v="6270.8"/>
    <x v="0"/>
  </r>
  <r>
    <n v="21"/>
    <x v="12"/>
    <d v="1899-12-30T00:00:00"/>
    <n v="500"/>
    <s v="OMEGA"/>
    <x v="2"/>
    <d v="2023-03-06T00:00:00"/>
    <n v="0.22"/>
    <n v="110"/>
    <n v="610"/>
    <x v="0"/>
  </r>
  <r>
    <n v="44"/>
    <x v="12"/>
    <d v="1899-12-30T00:00:00"/>
    <n v="960"/>
    <s v="IOTA"/>
    <x v="1"/>
    <d v="2023-03-06T00:00:00"/>
    <n v="0.22"/>
    <n v="211.2"/>
    <n v="1171.2"/>
    <x v="0"/>
  </r>
  <r>
    <n v="332"/>
    <x v="12"/>
    <d v="1899-12-30T00:00:00"/>
    <n v="1350"/>
    <s v="ZETA"/>
    <x v="0"/>
    <d v="2023-03-06T00:00:00"/>
    <n v="0.22"/>
    <n v="297"/>
    <n v="1647"/>
    <x v="0"/>
  </r>
  <r>
    <n v="185"/>
    <x v="12"/>
    <d v="1899-12-30T00:00:00"/>
    <n v="3780"/>
    <s v="ZETA"/>
    <x v="0"/>
    <d v="2023-03-06T00:00:00"/>
    <n v="0.22"/>
    <n v="831.6"/>
    <n v="4611.6000000000004"/>
    <x v="0"/>
  </r>
  <r>
    <n v="320"/>
    <x v="12"/>
    <d v="1899-12-30T00:00:00"/>
    <n v="750"/>
    <s v="GAMMA"/>
    <x v="3"/>
    <d v="2023-03-06T00:00:00"/>
    <n v="0.22"/>
    <n v="165"/>
    <n v="915"/>
    <x v="0"/>
  </r>
  <r>
    <n v="229"/>
    <x v="12"/>
    <d v="1899-12-30T00:00:00"/>
    <n v="4660"/>
    <s v="OMEGA"/>
    <x v="1"/>
    <d v="2023-03-06T00:00:00"/>
    <n v="0.22"/>
    <n v="1025.2"/>
    <n v="5685.2"/>
    <x v="0"/>
  </r>
  <r>
    <n v="272"/>
    <x v="12"/>
    <d v="1899-12-30T00:00:00"/>
    <n v="5520"/>
    <s v="SIGMA"/>
    <x v="1"/>
    <d v="2023-03-06T00:00:00"/>
    <n v="0.22"/>
    <n v="1214.4000000000001"/>
    <n v="6734.4"/>
    <x v="0"/>
  </r>
  <r>
    <n v="127"/>
    <x v="12"/>
    <d v="1899-12-30T00:00:00"/>
    <n v="2620"/>
    <s v="OMEGA"/>
    <x v="3"/>
    <d v="2023-03-06T00:00:00"/>
    <n v="0.22"/>
    <n v="576.4"/>
    <n v="3196.4"/>
    <x v="0"/>
  </r>
  <r>
    <n v="234"/>
    <x v="12"/>
    <d v="1899-12-30T00:00:00"/>
    <n v="4760"/>
    <s v="BETA"/>
    <x v="0"/>
    <d v="2023-03-06T00:00:00"/>
    <n v="0.22"/>
    <n v="1047.2"/>
    <n v="5807.2"/>
    <x v="0"/>
  </r>
  <r>
    <n v="323"/>
    <x v="12"/>
    <d v="1899-12-30T00:00:00"/>
    <n v="900"/>
    <s v="SIGMA"/>
    <x v="3"/>
    <d v="2023-03-06T00:00:00"/>
    <n v="0.22"/>
    <n v="198"/>
    <n v="1098"/>
    <x v="0"/>
  </r>
  <r>
    <n v="327"/>
    <x v="12"/>
    <d v="1899-12-30T00:00:00"/>
    <n v="1100"/>
    <s v="OMEGA"/>
    <x v="1"/>
    <d v="2023-03-06T00:00:00"/>
    <n v="0.22"/>
    <n v="242"/>
    <n v="1342"/>
    <x v="0"/>
  </r>
  <r>
    <n v="312"/>
    <x v="12"/>
    <d v="1899-12-30T00:00:00"/>
    <n v="350"/>
    <s v="DELTA"/>
    <x v="2"/>
    <d v="2023-03-06T00:00:00"/>
    <n v="0.22"/>
    <n v="77"/>
    <n v="427"/>
    <x v="0"/>
  </r>
  <r>
    <n v="325"/>
    <x v="12"/>
    <d v="1899-12-30T00:00:00"/>
    <n v="1000"/>
    <s v="BETA"/>
    <x v="0"/>
    <d v="2023-03-06T00:00:00"/>
    <n v="0.22"/>
    <n v="220"/>
    <n v="1220"/>
    <x v="0"/>
  </r>
  <r>
    <n v="58"/>
    <x v="13"/>
    <d v="1899-12-30T00:00:00"/>
    <n v="1240"/>
    <s v="ALFA"/>
    <x v="1"/>
    <d v="2023-03-05T00:00:00"/>
    <n v="0.22"/>
    <n v="272.8"/>
    <n v="1512.8"/>
    <x v="0"/>
  </r>
  <r>
    <n v="456"/>
    <x v="13"/>
    <d v="1899-12-30T00:00:00"/>
    <n v="1800"/>
    <s v="GAMMA"/>
    <x v="3"/>
    <d v="2023-03-05T00:00:00"/>
    <n v="0.22"/>
    <n v="396"/>
    <n v="2196"/>
    <x v="0"/>
  </r>
  <r>
    <n v="8"/>
    <x v="13"/>
    <d v="1899-12-30T00:00:00"/>
    <n v="240"/>
    <s v="OMEGA"/>
    <x v="3"/>
    <d v="2023-03-05T00:00:00"/>
    <n v="0.22"/>
    <n v="52.8"/>
    <n v="292.8"/>
    <x v="0"/>
  </r>
  <r>
    <n v="485"/>
    <x v="13"/>
    <d v="1899-12-30T00:00:00"/>
    <n v="5500"/>
    <s v="ZETA"/>
    <x v="0"/>
    <d v="2023-03-05T00:00:00"/>
    <n v="0.22"/>
    <n v="1210"/>
    <n v="6710"/>
    <x v="0"/>
  </r>
  <r>
    <n v="6"/>
    <x v="13"/>
    <d v="1899-12-30T00:00:00"/>
    <n v="200"/>
    <s v="DELTA"/>
    <x v="1"/>
    <d v="2023-03-05T00:00:00"/>
    <n v="0.22"/>
    <n v="44"/>
    <n v="244"/>
    <x v="0"/>
  </r>
  <r>
    <n v="434"/>
    <x v="13"/>
    <d v="1899-12-30T00:00:00"/>
    <n v="6450"/>
    <s v="ZETA"/>
    <x v="1"/>
    <d v="2023-03-05T00:00:00"/>
    <n v="0.22"/>
    <n v="1419"/>
    <n v="7869"/>
    <x v="0"/>
  </r>
  <r>
    <n v="475"/>
    <x v="13"/>
    <d v="1899-12-30T00:00:00"/>
    <n v="6500"/>
    <s v="IOTA"/>
    <x v="1"/>
    <d v="2023-03-05T00:00:00"/>
    <n v="0.22"/>
    <n v="1430"/>
    <n v="7930"/>
    <x v="0"/>
  </r>
  <r>
    <n v="66"/>
    <x v="13"/>
    <d v="1899-12-30T00:00:00"/>
    <n v="1400"/>
    <s v="ZETA"/>
    <x v="0"/>
    <d v="2023-03-05T00:00:00"/>
    <n v="0.22"/>
    <n v="308"/>
    <n v="1708"/>
    <x v="0"/>
  </r>
  <r>
    <n v="296"/>
    <x v="13"/>
    <d v="1899-12-30T00:00:00"/>
    <n v="500"/>
    <s v="ALFA"/>
    <x v="1"/>
    <d v="2023-03-05T00:00:00"/>
    <n v="0.22"/>
    <n v="110"/>
    <n v="610"/>
    <x v="0"/>
  </r>
  <r>
    <n v="282"/>
    <x v="13"/>
    <d v="1899-12-30T00:00:00"/>
    <n v="5720"/>
    <s v="IOTA"/>
    <x v="1"/>
    <d v="2023-03-05T00:00:00"/>
    <n v="0.22"/>
    <n v="1258.4000000000001"/>
    <n v="6978.4"/>
    <x v="0"/>
  </r>
  <r>
    <n v="300"/>
    <x v="13"/>
    <d v="1899-12-30T00:00:00"/>
    <n v="1300"/>
    <s v="IOTA"/>
    <x v="1"/>
    <d v="2023-03-05T00:00:00"/>
    <n v="0.22"/>
    <n v="286"/>
    <n v="1586"/>
    <x v="0"/>
  </r>
  <r>
    <n v="176"/>
    <x v="13"/>
    <d v="1899-12-30T00:00:00"/>
    <n v="3600"/>
    <s v="DELTA"/>
    <x v="3"/>
    <d v="2023-03-05T00:00:00"/>
    <n v="0.22"/>
    <n v="792"/>
    <n v="4392"/>
    <x v="0"/>
  </r>
  <r>
    <n v="413"/>
    <x v="13"/>
    <d v="1899-12-30T00:00:00"/>
    <n v="5400"/>
    <s v="ALFA"/>
    <x v="2"/>
    <d v="2023-03-05T00:00:00"/>
    <n v="0.22"/>
    <n v="1188"/>
    <n v="6588"/>
    <x v="0"/>
  </r>
  <r>
    <n v="477"/>
    <x v="13"/>
    <d v="1899-12-30T00:00:00"/>
    <n v="6300"/>
    <s v="ALFA"/>
    <x v="3"/>
    <d v="2023-03-05T00:00:00"/>
    <n v="0.22"/>
    <n v="1386"/>
    <n v="7686"/>
    <x v="0"/>
  </r>
  <r>
    <n v="150"/>
    <x v="13"/>
    <d v="1899-12-30T00:00:00"/>
    <n v="3080"/>
    <s v="GAMMA"/>
    <x v="0"/>
    <d v="2023-03-05T00:00:00"/>
    <n v="0.22"/>
    <n v="677.6"/>
    <n v="3757.6"/>
    <x v="0"/>
  </r>
  <r>
    <n v="49"/>
    <x v="13"/>
    <d v="1899-12-30T00:00:00"/>
    <n v="1060"/>
    <s v="ZETA"/>
    <x v="2"/>
    <d v="2023-03-05T00:00:00"/>
    <n v="0.22"/>
    <n v="233.2"/>
    <n v="1293.2"/>
    <x v="0"/>
  </r>
  <r>
    <n v="356"/>
    <x v="13"/>
    <d v="1899-12-30T00:00:00"/>
    <n v="2550"/>
    <s v="IOTA"/>
    <x v="1"/>
    <d v="2023-03-05T00:00:00"/>
    <n v="0.22"/>
    <n v="561"/>
    <n v="3111"/>
    <x v="0"/>
  </r>
  <r>
    <n v="259"/>
    <x v="13"/>
    <d v="1899-12-30T00:00:00"/>
    <n v="5260"/>
    <s v="OMEGA"/>
    <x v="2"/>
    <d v="2023-03-05T00:00:00"/>
    <n v="0.22"/>
    <n v="1157.2"/>
    <n v="6417.2"/>
    <x v="0"/>
  </r>
  <r>
    <n v="85"/>
    <x v="13"/>
    <d v="1899-12-30T00:00:00"/>
    <n v="1780"/>
    <s v="SIGMA"/>
    <x v="3"/>
    <d v="2023-03-05T00:00:00"/>
    <n v="0.22"/>
    <n v="391.6"/>
    <n v="2171.6"/>
    <x v="0"/>
  </r>
  <r>
    <n v="104"/>
    <x v="13"/>
    <d v="1899-12-30T00:00:00"/>
    <n v="2160"/>
    <s v="BETA"/>
    <x v="1"/>
    <d v="2023-03-05T00:00:00"/>
    <n v="0.22"/>
    <n v="475.2"/>
    <n v="2635.2"/>
    <x v="0"/>
  </r>
  <r>
    <n v="92"/>
    <x v="13"/>
    <d v="1899-12-30T00:00:00"/>
    <n v="1920"/>
    <s v="ALFA"/>
    <x v="3"/>
    <d v="2023-03-05T00:00:00"/>
    <n v="0.22"/>
    <n v="422.4"/>
    <n v="2342.4"/>
    <x v="0"/>
  </r>
  <r>
    <n v="156"/>
    <x v="13"/>
    <d v="1899-12-30T00:00:00"/>
    <n v="3200"/>
    <s v="GAMMA"/>
    <x v="1"/>
    <d v="2023-03-05T00:00:00"/>
    <n v="0.22"/>
    <n v="704"/>
    <n v="3904"/>
    <x v="0"/>
  </r>
  <r>
    <n v="22"/>
    <x v="13"/>
    <d v="1899-12-30T00:00:00"/>
    <n v="520"/>
    <s v="ALFA"/>
    <x v="3"/>
    <d v="2023-03-05T00:00:00"/>
    <n v="0.22"/>
    <n v="114.4"/>
    <n v="634.4"/>
    <x v="0"/>
  </r>
  <r>
    <n v="202"/>
    <x v="13"/>
    <d v="1899-12-30T00:00:00"/>
    <n v="4120"/>
    <s v="ZETA"/>
    <x v="1"/>
    <d v="2023-03-05T00:00:00"/>
    <n v="0.22"/>
    <n v="906.4"/>
    <n v="5026.3999999999996"/>
    <x v="0"/>
  </r>
  <r>
    <n v="227"/>
    <x v="13"/>
    <d v="1899-12-30T00:00:00"/>
    <n v="4620"/>
    <s v="DELTA"/>
    <x v="0"/>
    <d v="2023-03-05T00:00:00"/>
    <n v="0.22"/>
    <n v="1016.4"/>
    <n v="5636.4"/>
    <x v="0"/>
  </r>
  <r>
    <n v="284"/>
    <x v="13"/>
    <d v="1899-12-30T00:00:00"/>
    <n v="5760"/>
    <s v="ZETA"/>
    <x v="2"/>
    <d v="2023-03-05T00:00:00"/>
    <n v="0.22"/>
    <n v="1267.2"/>
    <n v="7027.2"/>
    <x v="0"/>
  </r>
  <r>
    <n v="487"/>
    <x v="13"/>
    <d v="1899-12-30T00:00:00"/>
    <n v="5300"/>
    <s v="IOTA"/>
    <x v="0"/>
    <d v="2023-03-05T00:00:00"/>
    <n v="0.22"/>
    <n v="1166"/>
    <n v="6466"/>
    <x v="0"/>
  </r>
  <r>
    <n v="148"/>
    <x v="13"/>
    <d v="1899-12-30T00:00:00"/>
    <n v="3040"/>
    <s v="ZETA"/>
    <x v="3"/>
    <d v="2023-03-05T00:00:00"/>
    <n v="0.22"/>
    <n v="668.8"/>
    <n v="3708.8"/>
    <x v="0"/>
  </r>
  <r>
    <n v="478"/>
    <x v="13"/>
    <d v="1899-12-30T00:00:00"/>
    <n v="6200"/>
    <s v="BETA"/>
    <x v="1"/>
    <d v="2023-03-05T00:00:00"/>
    <n v="0.22"/>
    <n v="1364"/>
    <n v="7564"/>
    <x v="0"/>
  </r>
  <r>
    <n v="354"/>
    <x v="13"/>
    <d v="1899-12-30T00:00:00"/>
    <n v="2450"/>
    <s v="GAMMA"/>
    <x v="2"/>
    <d v="2023-03-05T00:00:00"/>
    <n v="0.22"/>
    <n v="539"/>
    <n v="2989"/>
    <x v="0"/>
  </r>
  <r>
    <n v="355"/>
    <x v="13"/>
    <d v="1899-12-30T00:00:00"/>
    <n v="2500"/>
    <s v="ZETA"/>
    <x v="1"/>
    <d v="2023-03-05T00:00:00"/>
    <n v="0.22"/>
    <n v="550"/>
    <n v="3050"/>
    <x v="0"/>
  </r>
  <r>
    <n v="396"/>
    <x v="13"/>
    <d v="1899-12-30T00:00:00"/>
    <n v="4550"/>
    <s v="ALFA"/>
    <x v="2"/>
    <d v="2023-03-05T00:00:00"/>
    <n v="0.22"/>
    <n v="1001"/>
    <n v="5551"/>
    <x v="0"/>
  </r>
  <r>
    <n v="235"/>
    <x v="14"/>
    <d v="1899-12-30T00:00:00"/>
    <n v="4780"/>
    <s v="GAMMA"/>
    <x v="0"/>
    <d v="2023-03-04T00:00:00"/>
    <n v="0.22"/>
    <n v="1051.5999999999999"/>
    <n v="5831.6"/>
    <x v="0"/>
  </r>
  <r>
    <n v="225"/>
    <x v="14"/>
    <d v="1899-12-30T00:00:00"/>
    <n v="4580"/>
    <s v="OMEGA"/>
    <x v="3"/>
    <d v="2023-03-04T00:00:00"/>
    <n v="0.22"/>
    <n v="1007.6"/>
    <n v="5587.6"/>
    <x v="0"/>
  </r>
  <r>
    <n v="294"/>
    <x v="14"/>
    <d v="1899-12-30T00:00:00"/>
    <n v="5960"/>
    <s v="ALFA"/>
    <x v="1"/>
    <d v="2023-03-04T00:00:00"/>
    <n v="0.22"/>
    <n v="1311.2"/>
    <n v="7271.2"/>
    <x v="0"/>
  </r>
  <r>
    <n v="454"/>
    <x v="14"/>
    <d v="1899-12-30T00:00:00"/>
    <n v="7450"/>
    <s v="ZETA"/>
    <x v="1"/>
    <d v="2023-03-04T00:00:00"/>
    <n v="0.22"/>
    <n v="1639"/>
    <n v="9089"/>
    <x v="0"/>
  </r>
  <r>
    <n v="226"/>
    <x v="14"/>
    <d v="1899-12-30T00:00:00"/>
    <n v="4600"/>
    <s v="ALFA"/>
    <x v="1"/>
    <d v="2023-03-04T00:00:00"/>
    <n v="0.22"/>
    <n v="1012"/>
    <n v="5612"/>
    <x v="0"/>
  </r>
  <r>
    <n v="265"/>
    <x v="14"/>
    <d v="1899-12-30T00:00:00"/>
    <n v="5380"/>
    <s v="IOTA"/>
    <x v="1"/>
    <d v="2023-03-04T00:00:00"/>
    <n v="0.22"/>
    <n v="1183.5999999999999"/>
    <n v="6563.6"/>
    <x v="0"/>
  </r>
  <r>
    <n v="120"/>
    <x v="14"/>
    <d v="1899-12-30T00:00:00"/>
    <n v="2480"/>
    <s v="ALFA"/>
    <x v="3"/>
    <d v="2023-03-04T00:00:00"/>
    <n v="0.22"/>
    <n v="545.6"/>
    <n v="3025.6"/>
    <x v="0"/>
  </r>
  <r>
    <n v="491"/>
    <x v="14"/>
    <d v="1899-12-30T00:00:00"/>
    <n v="4900"/>
    <s v="ZETA"/>
    <x v="3"/>
    <d v="2023-03-04T00:00:00"/>
    <n v="0.22"/>
    <n v="1078"/>
    <n v="5978"/>
    <x v="0"/>
  </r>
  <r>
    <n v="381"/>
    <x v="14"/>
    <d v="1899-12-30T00:00:00"/>
    <n v="3800"/>
    <s v="ALFA"/>
    <x v="0"/>
    <d v="2023-03-04T00:00:00"/>
    <n v="0.22"/>
    <n v="836"/>
    <n v="4636"/>
    <x v="0"/>
  </r>
  <r>
    <n v="98"/>
    <x v="14"/>
    <d v="1899-12-30T00:00:00"/>
    <n v="2040"/>
    <s v="BETA"/>
    <x v="1"/>
    <d v="2023-03-04T00:00:00"/>
    <n v="0.22"/>
    <n v="448.8"/>
    <n v="2488.8000000000002"/>
    <x v="0"/>
  </r>
  <r>
    <n v="488"/>
    <x v="14"/>
    <d v="1899-12-30T00:00:00"/>
    <n v="5200"/>
    <s v="ZETA"/>
    <x v="3"/>
    <d v="2023-03-04T00:00:00"/>
    <n v="0.22"/>
    <n v="1144"/>
    <n v="6344"/>
    <x v="0"/>
  </r>
  <r>
    <n v="313"/>
    <x v="14"/>
    <d v="1899-12-30T00:00:00"/>
    <n v="400"/>
    <s v="ALFA"/>
    <x v="1"/>
    <d v="2023-03-04T00:00:00"/>
    <n v="0.22"/>
    <n v="88"/>
    <n v="488"/>
    <x v="0"/>
  </r>
  <r>
    <n v="302"/>
    <x v="14"/>
    <d v="1899-12-30T00:00:00"/>
    <n v="1700"/>
    <s v="BETA"/>
    <x v="3"/>
    <d v="2023-03-04T00:00:00"/>
    <n v="0.22"/>
    <n v="374"/>
    <n v="2074"/>
    <x v="0"/>
  </r>
  <r>
    <n v="326"/>
    <x v="14"/>
    <d v="1899-12-30T00:00:00"/>
    <n v="1050"/>
    <s v="GAMMA"/>
    <x v="2"/>
    <d v="2023-03-04T00:00:00"/>
    <n v="0.22"/>
    <n v="231"/>
    <n v="1281"/>
    <x v="0"/>
  </r>
  <r>
    <n v="335"/>
    <x v="14"/>
    <d v="1899-12-30T00:00:00"/>
    <n v="1500"/>
    <s v="ZETA"/>
    <x v="1"/>
    <d v="2023-03-04T00:00:00"/>
    <n v="0.22"/>
    <n v="330"/>
    <n v="1830"/>
    <x v="0"/>
  </r>
  <r>
    <n v="328"/>
    <x v="14"/>
    <d v="1899-12-30T00:00:00"/>
    <n v="1150"/>
    <s v="ALFA"/>
    <x v="1"/>
    <d v="2023-03-04T00:00:00"/>
    <n v="0.22"/>
    <n v="253"/>
    <n v="1403"/>
    <x v="0"/>
  </r>
  <r>
    <n v="496"/>
    <x v="14"/>
    <d v="1899-12-30T00:00:00"/>
    <n v="4400"/>
    <s v="GAMMA"/>
    <x v="1"/>
    <d v="2023-03-04T00:00:00"/>
    <n v="0.22"/>
    <n v="968"/>
    <n v="5368"/>
    <x v="0"/>
  </r>
  <r>
    <n v="247"/>
    <x v="14"/>
    <d v="1899-12-30T00:00:00"/>
    <n v="5020"/>
    <s v="ZETA"/>
    <x v="0"/>
    <d v="2023-03-04T00:00:00"/>
    <n v="0.22"/>
    <n v="1104.4000000000001"/>
    <n v="6124.4"/>
    <x v="0"/>
  </r>
  <r>
    <n v="61"/>
    <x v="14"/>
    <d v="1899-12-30T00:00:00"/>
    <n v="1300"/>
    <s v="IOTA"/>
    <x v="1"/>
    <d v="2023-03-04T00:00:00"/>
    <n v="0.22"/>
    <n v="286"/>
    <n v="1586"/>
    <x v="0"/>
  </r>
  <r>
    <n v="239"/>
    <x v="14"/>
    <d v="1899-12-30T00:00:00"/>
    <n v="4860"/>
    <s v="ALFA"/>
    <x v="3"/>
    <d v="2023-03-04T00:00:00"/>
    <n v="0.22"/>
    <n v="1069.2"/>
    <n v="5929.2"/>
    <x v="0"/>
  </r>
  <r>
    <n v="422"/>
    <x v="14"/>
    <d v="1899-12-30T00:00:00"/>
    <n v="5850"/>
    <s v="GAMMA"/>
    <x v="1"/>
    <d v="2023-03-04T00:00:00"/>
    <n v="0.22"/>
    <n v="1287"/>
    <n v="7137"/>
    <x v="0"/>
  </r>
  <r>
    <n v="87"/>
    <x v="14"/>
    <d v="1899-12-30T00:00:00"/>
    <n v="1820"/>
    <s v="BETA"/>
    <x v="0"/>
    <d v="2023-03-04T00:00:00"/>
    <n v="0.22"/>
    <n v="400.4"/>
    <n v="2220.4"/>
    <x v="0"/>
  </r>
  <r>
    <n v="407"/>
    <x v="14"/>
    <d v="1899-12-30T00:00:00"/>
    <n v="5100"/>
    <s v="IOTA"/>
    <x v="3"/>
    <d v="2023-03-04T00:00:00"/>
    <n v="0.22"/>
    <n v="1122"/>
    <n v="6222"/>
    <x v="0"/>
  </r>
  <r>
    <n v="397"/>
    <x v="14"/>
    <d v="1899-12-30T00:00:00"/>
    <n v="4600"/>
    <s v="DELTA"/>
    <x v="1"/>
    <d v="2023-03-04T00:00:00"/>
    <n v="0.22"/>
    <n v="1012"/>
    <n v="5612"/>
    <x v="0"/>
  </r>
  <r>
    <n v="67"/>
    <x v="14"/>
    <d v="1899-12-30T00:00:00"/>
    <n v="1420"/>
    <s v="IOTA"/>
    <x v="0"/>
    <d v="2023-03-04T00:00:00"/>
    <n v="0.22"/>
    <n v="312.39999999999998"/>
    <n v="1732.4"/>
    <x v="0"/>
  </r>
  <r>
    <n v="408"/>
    <x v="14"/>
    <d v="1899-12-30T00:00:00"/>
    <n v="5150"/>
    <s v="SIGMA"/>
    <x v="1"/>
    <d v="2023-03-04T00:00:00"/>
    <n v="0.22"/>
    <n v="1133"/>
    <n v="6283"/>
    <x v="0"/>
  </r>
  <r>
    <n v="472"/>
    <x v="15"/>
    <d v="1899-12-30T00:00:00"/>
    <n v="6800"/>
    <s v="BETA"/>
    <x v="0"/>
    <d v="2023-03-03T00:00:00"/>
    <n v="0.22"/>
    <n v="1496"/>
    <n v="8296"/>
    <x v="0"/>
  </r>
  <r>
    <n v="497"/>
    <x v="15"/>
    <d v="1899-12-30T00:00:00"/>
    <n v="4300"/>
    <s v="OMEGA"/>
    <x v="2"/>
    <d v="2023-03-03T00:00:00"/>
    <n v="0.22"/>
    <n v="946"/>
    <n v="5246"/>
    <x v="0"/>
  </r>
  <r>
    <n v="473"/>
    <x v="15"/>
    <d v="1899-12-30T00:00:00"/>
    <n v="6700"/>
    <s v="GAMMA"/>
    <x v="0"/>
    <d v="2023-03-03T00:00:00"/>
    <n v="0.22"/>
    <n v="1474"/>
    <n v="8174"/>
    <x v="0"/>
  </r>
  <r>
    <n v="142"/>
    <x v="15"/>
    <d v="1899-12-30T00:00:00"/>
    <n v="2920"/>
    <s v="DELTA"/>
    <x v="1"/>
    <d v="2023-03-03T00:00:00"/>
    <n v="0.22"/>
    <n v="642.4"/>
    <n v="3562.4"/>
    <x v="0"/>
  </r>
  <r>
    <n v="334"/>
    <x v="15"/>
    <d v="1899-12-30T00:00:00"/>
    <n v="1450"/>
    <s v="IOTA"/>
    <x v="3"/>
    <d v="2023-03-03T00:00:00"/>
    <n v="0.22"/>
    <n v="319"/>
    <n v="1769"/>
    <x v="0"/>
  </r>
  <r>
    <n v="163"/>
    <x v="15"/>
    <d v="1899-12-30T00:00:00"/>
    <n v="3340"/>
    <s v="IOTA"/>
    <x v="0"/>
    <d v="2023-03-03T00:00:00"/>
    <n v="0.22"/>
    <n v="734.8"/>
    <n v="4074.8"/>
    <x v="0"/>
  </r>
  <r>
    <n v="146"/>
    <x v="15"/>
    <d v="1899-12-30T00:00:00"/>
    <n v="3000"/>
    <s v="IOTA"/>
    <x v="1"/>
    <d v="2023-03-03T00:00:00"/>
    <n v="0.22"/>
    <n v="660"/>
    <n v="3660"/>
    <x v="0"/>
  </r>
  <r>
    <n v="114"/>
    <x v="15"/>
    <d v="1899-12-30T00:00:00"/>
    <n v="2360"/>
    <s v="ZETA"/>
    <x v="1"/>
    <d v="2023-03-03T00:00:00"/>
    <n v="0.22"/>
    <n v="519.20000000000005"/>
    <n v="2879.2"/>
    <x v="0"/>
  </r>
  <r>
    <n v="113"/>
    <x v="15"/>
    <d v="1899-12-30T00:00:00"/>
    <n v="2340"/>
    <s v="IOTA"/>
    <x v="3"/>
    <d v="2023-03-03T00:00:00"/>
    <n v="0.22"/>
    <n v="514.79999999999995"/>
    <n v="2854.8"/>
    <x v="0"/>
  </r>
  <r>
    <n v="338"/>
    <x v="15"/>
    <d v="1899-12-30T00:00:00"/>
    <n v="1650"/>
    <s v="ZETA"/>
    <x v="1"/>
    <d v="2023-03-03T00:00:00"/>
    <n v="0.22"/>
    <n v="363"/>
    <n v="2013"/>
    <x v="0"/>
  </r>
  <r>
    <n v="346"/>
    <x v="15"/>
    <d v="1899-12-30T00:00:00"/>
    <n v="2050"/>
    <s v="DELTA"/>
    <x v="0"/>
    <d v="2023-03-03T00:00:00"/>
    <n v="0.22"/>
    <n v="451"/>
    <n v="2501"/>
    <x v="0"/>
  </r>
  <r>
    <n v="165"/>
    <x v="15"/>
    <d v="1899-12-30T00:00:00"/>
    <n v="3380"/>
    <s v="ZETA"/>
    <x v="0"/>
    <d v="2023-03-03T00:00:00"/>
    <n v="0.22"/>
    <n v="743.6"/>
    <n v="4123.6000000000004"/>
    <x v="0"/>
  </r>
  <r>
    <n v="189"/>
    <x v="15"/>
    <d v="1899-12-30T00:00:00"/>
    <n v="3860"/>
    <s v="BETA"/>
    <x v="2"/>
    <d v="2023-03-03T00:00:00"/>
    <n v="0.22"/>
    <n v="849.2"/>
    <n v="4709.2"/>
    <x v="0"/>
  </r>
  <r>
    <n v="274"/>
    <x v="15"/>
    <d v="1899-12-30T00:00:00"/>
    <n v="5560"/>
    <s v="BETA"/>
    <x v="3"/>
    <d v="2023-03-03T00:00:00"/>
    <n v="0.22"/>
    <n v="1223.2"/>
    <n v="6783.2"/>
    <x v="0"/>
  </r>
  <r>
    <n v="241"/>
    <x v="15"/>
    <d v="1899-12-30T00:00:00"/>
    <n v="4900"/>
    <s v="GAMMA"/>
    <x v="0"/>
    <d v="2023-03-03T00:00:00"/>
    <n v="0.22"/>
    <n v="1078"/>
    <n v="5978"/>
    <x v="0"/>
  </r>
  <r>
    <n v="213"/>
    <x v="15"/>
    <d v="1899-12-30T00:00:00"/>
    <n v="4340"/>
    <s v="ZETA"/>
    <x v="0"/>
    <d v="2023-03-03T00:00:00"/>
    <n v="0.22"/>
    <n v="954.8"/>
    <n v="5294.8"/>
    <x v="0"/>
  </r>
  <r>
    <n v="178"/>
    <x v="15"/>
    <d v="1899-12-30T00:00:00"/>
    <n v="3640"/>
    <s v="OMEGA"/>
    <x v="0"/>
    <d v="2023-03-03T00:00:00"/>
    <n v="0.22"/>
    <n v="800.8"/>
    <n v="4440.8"/>
    <x v="0"/>
  </r>
  <r>
    <n v="175"/>
    <x v="15"/>
    <d v="1899-12-30T00:00:00"/>
    <n v="3580"/>
    <s v="ALFA"/>
    <x v="2"/>
    <d v="2023-03-03T00:00:00"/>
    <n v="0.22"/>
    <n v="787.6"/>
    <n v="4367.6000000000004"/>
    <x v="0"/>
  </r>
  <r>
    <n v="275"/>
    <x v="15"/>
    <d v="1899-12-30T00:00:00"/>
    <n v="5580"/>
    <s v="GAMMA"/>
    <x v="0"/>
    <d v="2023-03-03T00:00:00"/>
    <n v="0.22"/>
    <n v="1227.5999999999999"/>
    <n v="6807.6"/>
    <x v="0"/>
  </r>
  <r>
    <n v="186"/>
    <x v="15"/>
    <d v="1899-12-30T00:00:00"/>
    <n v="3800"/>
    <s v="IOTA"/>
    <x v="2"/>
    <d v="2023-03-03T00:00:00"/>
    <n v="0.22"/>
    <n v="836"/>
    <n v="4636"/>
    <x v="0"/>
  </r>
  <r>
    <n v="230"/>
    <x v="15"/>
    <d v="1899-12-30T00:00:00"/>
    <n v="4680"/>
    <s v="ZETA"/>
    <x v="1"/>
    <d v="2023-03-03T00:00:00"/>
    <n v="0.22"/>
    <n v="1029.5999999999999"/>
    <n v="5709.6"/>
    <x v="0"/>
  </r>
  <r>
    <n v="436"/>
    <x v="15"/>
    <d v="1899-12-30T00:00:00"/>
    <n v="6550"/>
    <s v="IOTA"/>
    <x v="1"/>
    <d v="2023-03-03T00:00:00"/>
    <n v="0.22"/>
    <n v="1441"/>
    <n v="7991"/>
    <x v="0"/>
  </r>
  <r>
    <n v="442"/>
    <x v="15"/>
    <d v="1899-12-30T00:00:00"/>
    <n v="6850"/>
    <s v="SIGMA"/>
    <x v="3"/>
    <d v="2023-03-03T00:00:00"/>
    <n v="0.22"/>
    <n v="1507"/>
    <n v="8357"/>
    <x v="0"/>
  </r>
  <r>
    <n v="429"/>
    <x v="15"/>
    <d v="1899-12-30T00:00:00"/>
    <n v="6200"/>
    <s v="OMEGA"/>
    <x v="0"/>
    <d v="2023-03-03T00:00:00"/>
    <n v="0.22"/>
    <n v="1364"/>
    <n v="7564"/>
    <x v="0"/>
  </r>
  <r>
    <n v="417"/>
    <x v="15"/>
    <d v="1899-12-30T00:00:00"/>
    <n v="5600"/>
    <s v="ZETA"/>
    <x v="0"/>
    <d v="2023-03-03T00:00:00"/>
    <n v="0.22"/>
    <n v="1232"/>
    <n v="6832"/>
    <x v="0"/>
  </r>
  <r>
    <n v="80"/>
    <x v="15"/>
    <d v="1899-12-30T00:00:00"/>
    <n v="1680"/>
    <s v="ZETA"/>
    <x v="0"/>
    <d v="2023-03-03T00:00:00"/>
    <n v="0.22"/>
    <n v="369.6"/>
    <n v="2049.6"/>
    <x v="0"/>
  </r>
  <r>
    <n v="54"/>
    <x v="15"/>
    <d v="1899-12-30T00:00:00"/>
    <n v="1160"/>
    <s v="GAMMA"/>
    <x v="3"/>
    <d v="2023-03-03T00:00:00"/>
    <n v="0.22"/>
    <n v="255.2"/>
    <n v="1415.2"/>
    <x v="0"/>
  </r>
  <r>
    <n v="105"/>
    <x v="15"/>
    <d v="1899-12-30T00:00:00"/>
    <n v="2180"/>
    <s v="GAMMA"/>
    <x v="2"/>
    <d v="2023-03-03T00:00:00"/>
    <n v="0.22"/>
    <n v="479.6"/>
    <n v="2659.6"/>
    <x v="0"/>
  </r>
  <r>
    <n v="211"/>
    <x v="16"/>
    <d v="1899-12-30T00:00:00"/>
    <n v="4300"/>
    <s v="ALFA"/>
    <x v="3"/>
    <d v="2023-03-02T00:00:00"/>
    <n v="0.22"/>
    <n v="946"/>
    <n v="5246"/>
    <x v="0"/>
  </r>
  <r>
    <n v="490"/>
    <x v="16"/>
    <d v="1899-12-30T00:00:00"/>
    <n v="5000"/>
    <s v="GAMMA"/>
    <x v="1"/>
    <d v="2023-03-02T00:00:00"/>
    <n v="0.22"/>
    <n v="1100"/>
    <n v="6100"/>
    <x v="0"/>
  </r>
  <r>
    <n v="38"/>
    <x v="16"/>
    <d v="1899-12-30T00:00:00"/>
    <n v="840"/>
    <s v="OMEGA"/>
    <x v="0"/>
    <d v="2023-03-02T00:00:00"/>
    <n v="0.22"/>
    <n v="184.8"/>
    <n v="1024.8"/>
    <x v="0"/>
  </r>
  <r>
    <n v="52"/>
    <x v="16"/>
    <d v="1899-12-30T00:00:00"/>
    <n v="1120"/>
    <s v="ALFA"/>
    <x v="0"/>
    <d v="2023-03-02T00:00:00"/>
    <n v="0.22"/>
    <n v="246.4"/>
    <n v="1366.4"/>
    <x v="0"/>
  </r>
  <r>
    <n v="190"/>
    <x v="16"/>
    <d v="1899-12-30T00:00:00"/>
    <n v="3880"/>
    <s v="GAMMA"/>
    <x v="3"/>
    <d v="2023-03-02T00:00:00"/>
    <n v="0.22"/>
    <n v="853.6"/>
    <n v="4733.6000000000004"/>
    <x v="0"/>
  </r>
  <r>
    <n v="214"/>
    <x v="16"/>
    <d v="1899-12-30T00:00:00"/>
    <n v="4360"/>
    <s v="IOTA"/>
    <x v="2"/>
    <d v="2023-03-02T00:00:00"/>
    <n v="0.22"/>
    <n v="959.2"/>
    <n v="5319.2"/>
    <x v="0"/>
  </r>
  <r>
    <n v="215"/>
    <x v="16"/>
    <d v="1899-12-30T00:00:00"/>
    <n v="4380"/>
    <s v="IOTA"/>
    <x v="1"/>
    <d v="2023-03-02T00:00:00"/>
    <n v="0.22"/>
    <n v="963.6"/>
    <n v="5343.6"/>
    <x v="0"/>
  </r>
  <r>
    <n v="236"/>
    <x v="16"/>
    <d v="1899-12-30T00:00:00"/>
    <n v="4800"/>
    <s v="ZETA"/>
    <x v="3"/>
    <d v="2023-03-02T00:00:00"/>
    <n v="0.22"/>
    <n v="1056"/>
    <n v="5856"/>
    <x v="0"/>
  </r>
  <r>
    <n v="440"/>
    <x v="16"/>
    <d v="1899-12-30T00:00:00"/>
    <n v="6750"/>
    <s v="ZETA"/>
    <x v="1"/>
    <d v="2023-03-02T00:00:00"/>
    <n v="0.22"/>
    <n v="1485"/>
    <n v="8235"/>
    <x v="0"/>
  </r>
  <r>
    <n v="200"/>
    <x v="16"/>
    <d v="1899-12-30T00:00:00"/>
    <n v="4080"/>
    <s v="BETA"/>
    <x v="2"/>
    <d v="2023-03-02T00:00:00"/>
    <n v="0.22"/>
    <n v="897.6"/>
    <n v="4977.6000000000004"/>
    <x v="0"/>
  </r>
  <r>
    <n v="492"/>
    <x v="16"/>
    <d v="1899-12-30T00:00:00"/>
    <n v="4800"/>
    <s v="IOTA"/>
    <x v="1"/>
    <d v="2023-03-02T00:00:00"/>
    <n v="0.22"/>
    <n v="1056"/>
    <n v="5856"/>
    <x v="0"/>
  </r>
  <r>
    <n v="1"/>
    <x v="16"/>
    <d v="1899-12-30T00:00:00"/>
    <n v="100"/>
    <s v="ALFA"/>
    <x v="3"/>
    <d v="2023-03-02T00:00:00"/>
    <n v="0.22"/>
    <n v="22"/>
    <n v="122"/>
    <x v="0"/>
  </r>
  <r>
    <n v="71"/>
    <x v="16"/>
    <d v="1899-12-30T00:00:00"/>
    <n v="1500"/>
    <s v="GAMMA"/>
    <x v="3"/>
    <d v="2023-03-02T00:00:00"/>
    <n v="0.22"/>
    <n v="330"/>
    <n v="1830"/>
    <x v="0"/>
  </r>
  <r>
    <n v="462"/>
    <x v="16"/>
    <d v="1899-12-30T00:00:00"/>
    <n v="7800"/>
    <s v="GAMMA"/>
    <x v="1"/>
    <d v="2023-03-02T00:00:00"/>
    <n v="0.22"/>
    <n v="1716"/>
    <n v="9516"/>
    <x v="0"/>
  </r>
  <r>
    <n v="461"/>
    <x v="16"/>
    <d v="1899-12-30T00:00:00"/>
    <n v="7900"/>
    <s v="BETA"/>
    <x v="1"/>
    <d v="2023-03-02T00:00:00"/>
    <n v="0.22"/>
    <n v="1738"/>
    <n v="9638"/>
    <x v="0"/>
  </r>
  <r>
    <n v="359"/>
    <x v="16"/>
    <d v="1899-12-30T00:00:00"/>
    <n v="2700"/>
    <s v="BETA"/>
    <x v="0"/>
    <d v="2023-03-02T00:00:00"/>
    <n v="0.22"/>
    <n v="594"/>
    <n v="3294"/>
    <x v="0"/>
  </r>
  <r>
    <n v="132"/>
    <x v="16"/>
    <d v="1899-12-30T00:00:00"/>
    <n v="2720"/>
    <s v="BETA"/>
    <x v="1"/>
    <d v="2023-03-02T00:00:00"/>
    <n v="0.22"/>
    <n v="598.4"/>
    <n v="3318.4"/>
    <x v="0"/>
  </r>
  <r>
    <n v="136"/>
    <x v="16"/>
    <d v="1899-12-30T00:00:00"/>
    <n v="2800"/>
    <s v="SIGMA"/>
    <x v="0"/>
    <d v="2023-03-02T00:00:00"/>
    <n v="0.22"/>
    <n v="616"/>
    <n v="3416"/>
    <x v="0"/>
  </r>
  <r>
    <n v="70"/>
    <x v="16"/>
    <d v="1899-12-30T00:00:00"/>
    <n v="1480"/>
    <s v="BETA"/>
    <x v="1"/>
    <d v="2023-03-02T00:00:00"/>
    <n v="0.22"/>
    <n v="325.60000000000002"/>
    <n v="1805.6"/>
    <x v="0"/>
  </r>
  <r>
    <n v="366"/>
    <x v="16"/>
    <d v="1899-12-30T00:00:00"/>
    <n v="3050"/>
    <s v="ZETA"/>
    <x v="1"/>
    <d v="2023-03-02T00:00:00"/>
    <n v="0.22"/>
    <n v="671"/>
    <n v="3721"/>
    <x v="0"/>
  </r>
  <r>
    <n v="281"/>
    <x v="16"/>
    <d v="1899-12-30T00:00:00"/>
    <n v="5700"/>
    <s v="ZETA"/>
    <x v="3"/>
    <d v="2023-03-02T00:00:00"/>
    <n v="0.22"/>
    <n v="1254"/>
    <n v="6954"/>
    <x v="0"/>
  </r>
  <r>
    <n v="435"/>
    <x v="16"/>
    <d v="1899-12-30T00:00:00"/>
    <n v="6500"/>
    <s v="IOTA"/>
    <x v="3"/>
    <d v="2023-03-02T00:00:00"/>
    <n v="0.22"/>
    <n v="1430"/>
    <n v="7930"/>
    <x v="0"/>
  </r>
  <r>
    <n v="316"/>
    <x v="16"/>
    <d v="1899-12-30T00:00:00"/>
    <n v="550"/>
    <s v="IOTA"/>
    <x v="3"/>
    <d v="2023-03-02T00:00:00"/>
    <n v="0.22"/>
    <n v="121"/>
    <n v="671"/>
    <x v="0"/>
  </r>
  <r>
    <n v="315"/>
    <x v="16"/>
    <d v="1899-12-30T00:00:00"/>
    <n v="500"/>
    <s v="ZETA"/>
    <x v="2"/>
    <d v="2023-03-02T00:00:00"/>
    <n v="0.22"/>
    <n v="110"/>
    <n v="610"/>
    <x v="0"/>
  </r>
  <r>
    <n v="59"/>
    <x v="16"/>
    <d v="1899-12-30T00:00:00"/>
    <n v="1260"/>
    <s v="OMEGA"/>
    <x v="0"/>
    <d v="2023-03-02T00:00:00"/>
    <n v="0.22"/>
    <n v="277.2"/>
    <n v="1537.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E79EC-0011-4EF2-8952-45A6AE4734F0}" name="Tabella pivot5" cacheId="180" applyNumberFormats="0" applyBorderFormats="0" applyFontFormats="0" applyPatternFormats="0" applyAlignmentFormats="0" applyWidthHeightFormats="1" dataCaption="Valori" tag="fae60aeb-4fcf-4d6a-9ad8-cc7e5d205b29" updatedVersion="8" minRefreshableVersion="3" useAutoFormatting="1" itemPrintTitles="1" createdVersion="5" indent="0" outline="1" outlineData="1" multipleFieldFilters="0" chartFormat="1" rowHeaderCaption="DATA FATTURA">
  <location ref="B59:E77" firstHeaderRow="0" firstDataRow="1" firstDataCol="1" rowPageCount="1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4" name="[DATASET].[CLIENTE].&amp;[ALFA]" cap="ALFA"/>
  </pageFields>
  <dataFields count="3">
    <dataField name="TOTALE IMPORTO" fld="1" baseField="4" baseItem="0" numFmtId="165"/>
    <dataField name="TOTALE IVA" fld="2" baseField="4" baseItem="0" numFmtId="165"/>
    <dataField name="TOTALE LORDO" fld="3" baseField="4" baseItem="0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multipleItemSelectionAllowed="1" dragToData="1">
      <members count="2" level="1">
        <member name="[DATASET].[CLIENTE].&amp;[ALFA]"/>
        <member name="[DATASET].[CLIENTE].&amp;[BET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E IMPORTO"/>
    <pivotHierarchy dragToData="1" caption="TOTALE IVA"/>
    <pivotHierarchy dragToData="1" caption="TOTALE LORDO"/>
  </pivotHierarchies>
  <pivotTableStyleInfo name="PivotStyleMedium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FFF40-D350-424E-8DF3-EBBC00AD30AC}" name="Tabella pivot3" cacheId="168" applyNumberFormats="0" applyBorderFormats="0" applyFontFormats="0" applyPatternFormats="0" applyAlignmentFormats="0" applyWidthHeightFormats="1" dataCaption="Valori" tag="1f76d16c-0475-4fe3-bab4-becbbfa05f29" updatedVersion="8" minRefreshableVersion="3" useAutoFormatting="1" subtotalHiddenItems="1" itemPrintTitles="1" createdVersion="5" indent="0" outline="1" outlineData="1" multipleFieldFilters="0" chartFormat="7" rowHeaderCaption="CLIENTE">
  <location ref="B30:E39" firstHeaderRow="0" firstDataRow="1" firstDataCol="1" rowPageCount="1" colPageCount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5" name="[DATASET].[OGGETTO].&amp;[FORMAZIONE]" cap="FORMAZIONE"/>
  </pageFields>
  <dataFields count="3">
    <dataField name="TOTALE IMPORTO" fld="1" baseField="0" baseItem="0" numFmtId="165"/>
    <dataField name="TOTALE IVA" fld="2" baseField="0" baseItem="0" numFmtId="165"/>
    <dataField name="TOTALE LORDO" fld="3" baseField="0" baseItem="0" numFmtId="165"/>
  </dataFields>
  <formats count="1">
    <format dxfId="1">
      <pivotArea field="4" type="button" dataOnly="0" labelOnly="1" outline="0" axis="axisPage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E IMPORTO"/>
    <pivotHierarchy dragToData="1" caption="TOTALE IVA"/>
    <pivotHierarchy dragToData="1" caption="TOTALE LORDO"/>
  </pivotHierarchies>
  <pivotTableStyleInfo name="PivotStyleMedium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la pivot4" cacheId="54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5" rowHeaderCaption="OGGETTO">
  <location ref="B3:E8" firstHeaderRow="0" firstDataRow="1" firstDataCol="1" rowPageCount="1" colPageCount="1"/>
  <pivotFields count="11">
    <pivotField showAll="0"/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dataField="1" numFmtId="165" showAll="0"/>
    <pivotField showAll="0"/>
    <pivotField axis="axisRow" showAll="0">
      <items count="5">
        <item x="1"/>
        <item x="3"/>
        <item x="0"/>
        <item x="2"/>
        <item t="default"/>
      </items>
    </pivotField>
    <pivotField numFmtId="166" showAll="0"/>
    <pivotField numFmtId="10" showAll="0"/>
    <pivotField dataField="1" showAll="0"/>
    <pivotField dataField="1" numFmtId="165" showAll="0"/>
    <pivotField axis="axisPage" showAll="0">
      <items count="2"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hier="-1"/>
  </pageFields>
  <dataFields count="3">
    <dataField name="TOTALE IVA" fld="8" baseField="5" baseItem="0" numFmtId="165"/>
    <dataField name="TOTALE IMPORTO" fld="3" baseField="5" baseItem="0" numFmtId="165"/>
    <dataField name="TOTALE LORDO" fld="9" baseField="5" baseItem="0" numFmtId="165"/>
  </dataFields>
  <formats count="5">
    <format dxfId="28">
      <pivotArea field="10" type="button" dataOnly="0" labelOnly="1" outline="0" axis="axisPage" fieldPosition="0"/>
    </format>
    <format dxfId="27">
      <pivotArea dataOnly="0" labelOnly="1" fieldPosition="0">
        <references count="1">
          <reference field="5" count="0"/>
        </references>
      </pivotArea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grandRow="1" outline="0" collapsedLevelsAreSubtotals="1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2"/>
          </reference>
          <reference field="5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2"/>
          </reference>
          <reference field="5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2"/>
          </reference>
          <reference field="5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2"/>
          </reference>
          <reference field="5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3" xr16:uid="{A76CDA8A-CF2B-4442-B7F6-B061398FA83F}" autoFormatId="16" applyNumberFormats="0" applyBorderFormats="0" applyFontFormats="0" applyPatternFormats="0" applyAlignmentFormats="0" applyWidthHeightFormats="0">
  <queryTableRefresh nextId="3">
    <queryTableFields count="2">
      <queryTableField id="1" name="OGGETTO" tableColumnId="1"/>
      <queryTableField id="2" name="TARIFF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9F31C9DC-F602-4A0F-BB51-BE73F291F315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00000000-0016-0000-0100-000000000000}" autoFormatId="16" applyNumberFormats="0" applyBorderFormats="0" applyFontFormats="0" applyPatternFormats="0" applyAlignmentFormats="0" applyWidthHeightFormats="0">
  <queryTableRefresh nextId="16">
    <queryTableFields count="11">
      <queryTableField id="1" name="N° FATTURA" tableColumnId="1"/>
      <queryTableField id="11" name="DATA FATTURA" tableColumnId="11"/>
      <queryTableField id="3" name="ORA FATTURA" tableColumnId="3"/>
      <queryTableField id="4" name="IMPORTO" tableColumnId="4"/>
      <queryTableField id="5" name="CLIENTE" tableColumnId="5"/>
      <queryTableField id="6" name="OGGETTO" tableColumnId="6"/>
      <queryTableField id="12" name="DATA SCADENZA" tableColumnId="12"/>
      <queryTableField id="8" name="IVA" tableColumnId="8"/>
      <queryTableField id="15" dataBound="0" tableColumnId="13"/>
      <queryTableField id="9" name="LORDO" tableColumnId="9"/>
      <queryTableField id="10" name="STATO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3C6160-0537-4AA2-8F97-952D602ABAA9}" name="TARIFFE" displayName="TARIFFE" ref="A1:B5" tableType="queryTable" totalsRowShown="0">
  <autoFilter ref="A1:B5" xr:uid="{9A3C6160-0537-4AA2-8F97-952D602ABAA9}"/>
  <tableColumns count="2">
    <tableColumn id="1" xr3:uid="{B91FD53B-42D8-4FA7-9F28-26257542A403}" uniqueName="1" name="OGGETTO" queryTableFieldId="1" dataDxfId="3"/>
    <tableColumn id="2" xr3:uid="{3ADC5AB6-D895-4F43-B109-6FA4353E6700}" uniqueName="2" name="TARIFFA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419836-7F22-4A03-8040-EDE9888FA0A8}" name="DATI_CLIENTI" displayName="DATI_CLIENTI" ref="A1:D9" tableType="queryTable" totalsRowShown="0">
  <autoFilter ref="A1:D9" xr:uid="{62419836-7F22-4A03-8040-EDE9888FA0A8}"/>
  <tableColumns count="4">
    <tableColumn id="1" xr3:uid="{08DFE4DC-B6AA-4091-9A71-3AEA8566C144}" uniqueName="1" name="CLIENTE" queryTableFieldId="1" dataDxfId="7"/>
    <tableColumn id="2" xr3:uid="{B027201D-C2E3-4B76-A66B-045F1C8D971C}" uniqueName="2" name="CITTA'" queryTableFieldId="2" dataDxfId="6"/>
    <tableColumn id="3" xr3:uid="{45CFE88E-21FA-4884-A84E-3352F68CC1E6}" uniqueName="3" name="INDIRIZZO" queryTableFieldId="3" dataDxfId="5"/>
    <tableColumn id="4" xr3:uid="{0C9E806E-B627-4294-8277-151024A7ED75}" uniqueName="4" name="EMAIL" queryTableFieldId="4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DATASET" displayName="DATASET" ref="A1:K500" tableType="queryTable" totalsRowShown="0">
  <autoFilter ref="A1:K500" xr:uid="{00000000-0009-0000-0100-000003000000}"/>
  <tableColumns count="11">
    <tableColumn id="1" xr3:uid="{00000000-0010-0000-0000-000001000000}" uniqueName="1" name="N° FATTURA" queryTableFieldId="1"/>
    <tableColumn id="11" xr3:uid="{00000000-0010-0000-0000-00000B000000}" uniqueName="11" name="DATA FATTURA" queryTableFieldId="11" dataDxfId="17"/>
    <tableColumn id="3" xr3:uid="{00000000-0010-0000-0000-000003000000}" uniqueName="3" name="ORA FATTURA" queryTableFieldId="3" dataDxfId="16"/>
    <tableColumn id="4" xr3:uid="{00000000-0010-0000-0000-000004000000}" uniqueName="4" name="IMPORTO" queryTableFieldId="4" dataDxfId="15"/>
    <tableColumn id="5" xr3:uid="{00000000-0010-0000-0000-000005000000}" uniqueName="5" name="CLIENTE" queryTableFieldId="5" dataDxfId="14"/>
    <tableColumn id="6" xr3:uid="{00000000-0010-0000-0000-000006000000}" uniqueName="6" name="OGGETTO" queryTableFieldId="6" dataDxfId="13"/>
    <tableColumn id="12" xr3:uid="{00000000-0010-0000-0000-00000C000000}" uniqueName="12" name="DATA SCADENZA" queryTableFieldId="12" dataDxfId="12"/>
    <tableColumn id="8" xr3:uid="{00000000-0010-0000-0000-000008000000}" uniqueName="8" name="IVA" queryTableFieldId="8" dataDxfId="11"/>
    <tableColumn id="13" xr3:uid="{00000000-0010-0000-0000-00000D000000}" uniqueName="13" name="TOT IVA" queryTableFieldId="15" dataDxfId="10">
      <calculatedColumnFormula>DATASET[[#This Row],[IVA]]*DATASET[[#This Row],[IMPORTO]]</calculatedColumnFormula>
    </tableColumn>
    <tableColumn id="9" xr3:uid="{00000000-0010-0000-0000-000009000000}" uniqueName="9" name="LORDO" queryTableFieldId="9" dataDxfId="9"/>
    <tableColumn id="10" xr3:uid="{00000000-0010-0000-0000-00000A000000}" uniqueName="10" name="STATO" queryTableFieldId="10" dataDxfId="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a1_1" displayName="Tabella1_1" ref="A1:I500" totalsRowShown="0">
  <autoFilter ref="A1:I500" xr:uid="{00000000-0009-0000-0100-000002000000}"/>
  <tableColumns count="9">
    <tableColumn id="1" xr3:uid="{00000000-0010-0000-0100-000001000000}" name="N° FATTURA"/>
    <tableColumn id="2" xr3:uid="{00000000-0010-0000-0100-000002000000}" name="DATA FATTURA" dataDxfId="24"/>
    <tableColumn id="3" xr3:uid="{00000000-0010-0000-0100-000003000000}" name="ORA FATTURA" dataDxfId="23"/>
    <tableColumn id="4" xr3:uid="{00000000-0010-0000-0100-000004000000}" name="IMPORTO"/>
    <tableColumn id="5" xr3:uid="{00000000-0010-0000-0100-000005000000}" name="CLIENTE" dataDxfId="22"/>
    <tableColumn id="6" xr3:uid="{00000000-0010-0000-0100-000006000000}" name="OGGETTO" dataDxfId="21"/>
    <tableColumn id="7" xr3:uid="{00000000-0010-0000-0100-000007000000}" name="DATA SCADENZA" dataDxfId="20"/>
    <tableColumn id="8" xr3:uid="{00000000-0010-0000-0100-000008000000}" name="LORDO"/>
    <tableColumn id="9" xr3:uid="{00000000-0010-0000-0100-000009000000}" name="IVA" dataDxfId="19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FATTURA" xr10:uid="{00000000-0013-0000-FFFF-FFFF01000000}" sourceName="DATA FATTURA">
  <pivotTables>
    <pivotTable tabId="5" name="Tabella pivot4"/>
  </pivotTables>
  <state minimalRefreshVersion="6" lastRefreshVersion="6" pivotCacheId="1589762545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00000000-0014-0000-FFFF-FFFF01000000}" cache="SequenzaTemporaleNativa_DATA_FATTURA" caption="DATA FATTURA" level="1" selectionLevel="1" scrollPosition="2023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77"/>
  <sheetViews>
    <sheetView tabSelected="1" topLeftCell="A4" workbookViewId="0">
      <selection activeCell="B31" sqref="B31"/>
    </sheetView>
  </sheetViews>
  <sheetFormatPr defaultRowHeight="15" x14ac:dyDescent="0.25"/>
  <cols>
    <col min="1" max="2" width="18.28515625" bestFit="1" customWidth="1"/>
    <col min="3" max="3" width="16.5703125" bestFit="1" customWidth="1"/>
    <col min="4" max="4" width="11.5703125" bestFit="1" customWidth="1"/>
    <col min="5" max="5" width="14.28515625" bestFit="1" customWidth="1"/>
    <col min="6" max="55" width="8" bestFit="1" customWidth="1"/>
    <col min="56" max="391" width="9.5703125" bestFit="1" customWidth="1"/>
    <col min="392" max="392" width="18.28515625" bestFit="1" customWidth="1"/>
  </cols>
  <sheetData>
    <row r="1" spans="2:5" x14ac:dyDescent="0.25">
      <c r="B1" s="17" t="s">
        <v>22</v>
      </c>
      <c r="C1" s="12" t="s">
        <v>28</v>
      </c>
    </row>
    <row r="3" spans="2:5" x14ac:dyDescent="0.25">
      <c r="B3" s="9" t="s">
        <v>5</v>
      </c>
      <c r="C3" s="21" t="s">
        <v>30</v>
      </c>
      <c r="D3" s="22" t="s">
        <v>31</v>
      </c>
      <c r="E3" s="23" t="s">
        <v>32</v>
      </c>
    </row>
    <row r="4" spans="2:5" x14ac:dyDescent="0.25">
      <c r="B4" s="18" t="s">
        <v>9</v>
      </c>
      <c r="C4" s="10">
        <v>137984</v>
      </c>
      <c r="D4" s="11">
        <v>627200</v>
      </c>
      <c r="E4" s="14">
        <v>765183.99999999988</v>
      </c>
    </row>
    <row r="5" spans="2:5" x14ac:dyDescent="0.25">
      <c r="B5" s="19" t="s">
        <v>16</v>
      </c>
      <c r="C5" s="13">
        <v>81127.200000000012</v>
      </c>
      <c r="D5" s="16">
        <v>368760</v>
      </c>
      <c r="E5" s="15">
        <v>449887.2</v>
      </c>
    </row>
    <row r="6" spans="2:5" x14ac:dyDescent="0.25">
      <c r="B6" s="19" t="s">
        <v>7</v>
      </c>
      <c r="C6" s="13">
        <v>106142.3</v>
      </c>
      <c r="D6" s="16">
        <v>482465</v>
      </c>
      <c r="E6" s="15">
        <v>588607.30000000005</v>
      </c>
    </row>
    <row r="7" spans="2:5" x14ac:dyDescent="0.25">
      <c r="B7" s="19" t="s">
        <v>12</v>
      </c>
      <c r="C7" s="13">
        <v>53444.599999999991</v>
      </c>
      <c r="D7" s="16">
        <v>242930</v>
      </c>
      <c r="E7" s="15">
        <v>296374.59999999998</v>
      </c>
    </row>
    <row r="8" spans="2:5" x14ac:dyDescent="0.25">
      <c r="B8" s="20" t="s">
        <v>27</v>
      </c>
      <c r="C8" s="27">
        <v>378698.1</v>
      </c>
      <c r="D8" s="28">
        <v>1721355</v>
      </c>
      <c r="E8" s="29">
        <v>2100053.1</v>
      </c>
    </row>
    <row r="28" spans="2:5" x14ac:dyDescent="0.25">
      <c r="B28" s="30" t="s">
        <v>5</v>
      </c>
      <c r="C28" t="s" vm="1">
        <v>16</v>
      </c>
    </row>
    <row r="30" spans="2:5" x14ac:dyDescent="0.25">
      <c r="B30" s="25" t="s">
        <v>4</v>
      </c>
      <c r="C30" t="s">
        <v>31</v>
      </c>
      <c r="D30" t="s">
        <v>30</v>
      </c>
      <c r="E30" t="s">
        <v>32</v>
      </c>
    </row>
    <row r="31" spans="2:5" x14ac:dyDescent="0.25">
      <c r="B31" s="26" t="s">
        <v>6</v>
      </c>
      <c r="C31" s="4">
        <v>75900</v>
      </c>
      <c r="D31" s="4">
        <v>16698</v>
      </c>
      <c r="E31" s="4">
        <v>92598</v>
      </c>
    </row>
    <row r="32" spans="2:5" x14ac:dyDescent="0.25">
      <c r="B32" s="26" t="s">
        <v>11</v>
      </c>
      <c r="C32" s="4">
        <v>41280</v>
      </c>
      <c r="D32" s="4">
        <v>9081.6</v>
      </c>
      <c r="E32" s="4">
        <v>50361.599999999999</v>
      </c>
    </row>
    <row r="33" spans="2:5" x14ac:dyDescent="0.25">
      <c r="B33" s="26" t="s">
        <v>13</v>
      </c>
      <c r="C33" s="4">
        <v>17090</v>
      </c>
      <c r="D33" s="4">
        <v>3759.8</v>
      </c>
      <c r="E33" s="4">
        <v>20849.8</v>
      </c>
    </row>
    <row r="34" spans="2:5" x14ac:dyDescent="0.25">
      <c r="B34" s="26" t="s">
        <v>17</v>
      </c>
      <c r="C34" s="4">
        <v>31180</v>
      </c>
      <c r="D34" s="4">
        <v>6859.6</v>
      </c>
      <c r="E34" s="4">
        <v>38039.599999999999</v>
      </c>
    </row>
    <row r="35" spans="2:5" x14ac:dyDescent="0.25">
      <c r="B35" s="26" t="s">
        <v>24</v>
      </c>
      <c r="C35" s="4">
        <v>64700</v>
      </c>
      <c r="D35" s="4">
        <v>14234</v>
      </c>
      <c r="E35" s="4">
        <v>78934</v>
      </c>
    </row>
    <row r="36" spans="2:5" x14ac:dyDescent="0.25">
      <c r="B36" s="26" t="s">
        <v>10</v>
      </c>
      <c r="C36" s="4">
        <v>48610</v>
      </c>
      <c r="D36" s="4">
        <v>10694.2</v>
      </c>
      <c r="E36" s="4">
        <v>59304.2</v>
      </c>
    </row>
    <row r="37" spans="2:5" x14ac:dyDescent="0.25">
      <c r="B37" s="26" t="s">
        <v>14</v>
      </c>
      <c r="C37" s="4">
        <v>17630</v>
      </c>
      <c r="D37" s="4">
        <v>3878.6</v>
      </c>
      <c r="E37" s="4">
        <v>21508.6</v>
      </c>
    </row>
    <row r="38" spans="2:5" x14ac:dyDescent="0.25">
      <c r="B38" s="26" t="s">
        <v>8</v>
      </c>
      <c r="C38" s="4">
        <v>72370</v>
      </c>
      <c r="D38" s="4">
        <v>15921.4</v>
      </c>
      <c r="E38" s="4">
        <v>88291.4</v>
      </c>
    </row>
    <row r="39" spans="2:5" x14ac:dyDescent="0.25">
      <c r="B39" s="26" t="s">
        <v>27</v>
      </c>
      <c r="C39" s="4">
        <v>368760</v>
      </c>
      <c r="D39" s="4">
        <v>81127.199999999997</v>
      </c>
      <c r="E39" s="4">
        <v>449887.2</v>
      </c>
    </row>
    <row r="57" spans="2:5" x14ac:dyDescent="0.25">
      <c r="B57" s="25" t="s">
        <v>4</v>
      </c>
      <c r="C57" t="s" vm="2">
        <v>60</v>
      </c>
    </row>
    <row r="59" spans="2:5" x14ac:dyDescent="0.25">
      <c r="B59" s="25" t="s">
        <v>1</v>
      </c>
      <c r="C59" t="s">
        <v>31</v>
      </c>
      <c r="D59" t="s">
        <v>30</v>
      </c>
      <c r="E59" t="s">
        <v>32</v>
      </c>
    </row>
    <row r="60" spans="2:5" x14ac:dyDescent="0.25">
      <c r="B60" s="31">
        <v>44927</v>
      </c>
      <c r="C60" s="4">
        <v>24400</v>
      </c>
      <c r="D60" s="4">
        <v>5368</v>
      </c>
      <c r="E60" s="4">
        <v>29768</v>
      </c>
    </row>
    <row r="61" spans="2:5" x14ac:dyDescent="0.25">
      <c r="B61" s="31">
        <v>44928</v>
      </c>
      <c r="C61" s="4">
        <v>19800</v>
      </c>
      <c r="D61" s="4">
        <v>4356</v>
      </c>
      <c r="E61" s="4">
        <v>24156</v>
      </c>
    </row>
    <row r="62" spans="2:5" x14ac:dyDescent="0.25">
      <c r="B62" s="31">
        <v>44929</v>
      </c>
      <c r="C62" s="4">
        <v>28810</v>
      </c>
      <c r="D62" s="4">
        <v>6338.2</v>
      </c>
      <c r="E62" s="4">
        <v>35148.199999999997</v>
      </c>
    </row>
    <row r="63" spans="2:5" x14ac:dyDescent="0.25">
      <c r="B63" s="31">
        <v>44930</v>
      </c>
      <c r="C63" s="4">
        <v>28790</v>
      </c>
      <c r="D63" s="4">
        <v>6333.8</v>
      </c>
      <c r="E63" s="4">
        <v>35123.800000000003</v>
      </c>
    </row>
    <row r="64" spans="2:5" x14ac:dyDescent="0.25">
      <c r="B64" s="31">
        <v>44931</v>
      </c>
      <c r="C64" s="4">
        <v>26690</v>
      </c>
      <c r="D64" s="4">
        <v>5871.8</v>
      </c>
      <c r="E64" s="4">
        <v>32561.8</v>
      </c>
    </row>
    <row r="65" spans="2:5" x14ac:dyDescent="0.25">
      <c r="B65" s="31">
        <v>44932</v>
      </c>
      <c r="C65" s="4">
        <v>33350</v>
      </c>
      <c r="D65" s="4">
        <v>7337</v>
      </c>
      <c r="E65" s="4">
        <v>40687</v>
      </c>
    </row>
    <row r="66" spans="2:5" x14ac:dyDescent="0.25">
      <c r="B66" s="31">
        <v>44933</v>
      </c>
      <c r="C66" s="4">
        <v>27380</v>
      </c>
      <c r="D66" s="4">
        <v>6023.6</v>
      </c>
      <c r="E66" s="4">
        <v>33403.599999999999</v>
      </c>
    </row>
    <row r="67" spans="2:5" x14ac:dyDescent="0.25">
      <c r="B67" s="31">
        <v>44934</v>
      </c>
      <c r="C67" s="4">
        <v>31640</v>
      </c>
      <c r="D67" s="4">
        <v>6960.8</v>
      </c>
      <c r="E67" s="4">
        <v>38600.800000000003</v>
      </c>
    </row>
    <row r="68" spans="2:5" x14ac:dyDescent="0.25">
      <c r="B68" s="31">
        <v>44935</v>
      </c>
      <c r="C68" s="4">
        <v>48830</v>
      </c>
      <c r="D68" s="4">
        <v>10742.6</v>
      </c>
      <c r="E68" s="4">
        <v>59572.6</v>
      </c>
    </row>
    <row r="69" spans="2:5" x14ac:dyDescent="0.25">
      <c r="B69" s="31">
        <v>44936</v>
      </c>
      <c r="C69" s="4">
        <v>19380</v>
      </c>
      <c r="D69" s="4">
        <v>4263.6000000000004</v>
      </c>
      <c r="E69" s="4">
        <v>23643.599999999999</v>
      </c>
    </row>
    <row r="70" spans="2:5" x14ac:dyDescent="0.25">
      <c r="B70" s="31">
        <v>44937</v>
      </c>
      <c r="C70" s="4">
        <v>31340</v>
      </c>
      <c r="D70" s="4">
        <v>6894.8</v>
      </c>
      <c r="E70" s="4">
        <v>38234.800000000003</v>
      </c>
    </row>
    <row r="71" spans="2:5" x14ac:dyDescent="0.25">
      <c r="B71" s="31">
        <v>44938</v>
      </c>
      <c r="C71" s="4">
        <v>33640</v>
      </c>
      <c r="D71" s="4">
        <v>7400.8</v>
      </c>
      <c r="E71" s="4">
        <v>41040.800000000003</v>
      </c>
    </row>
    <row r="72" spans="2:5" x14ac:dyDescent="0.25">
      <c r="B72" s="31">
        <v>44939</v>
      </c>
      <c r="C72" s="4">
        <v>15660</v>
      </c>
      <c r="D72" s="4">
        <v>3445.2</v>
      </c>
      <c r="E72" s="4">
        <v>19105.2</v>
      </c>
    </row>
    <row r="73" spans="2:5" x14ac:dyDescent="0.25">
      <c r="B73" s="31">
        <v>44940</v>
      </c>
      <c r="C73" s="4">
        <v>64680</v>
      </c>
      <c r="D73" s="4">
        <v>14229.6</v>
      </c>
      <c r="E73" s="4">
        <v>78909.600000000006</v>
      </c>
    </row>
    <row r="74" spans="2:5" x14ac:dyDescent="0.25">
      <c r="B74" s="31">
        <v>44941</v>
      </c>
      <c r="C74" s="4">
        <v>24340</v>
      </c>
      <c r="D74" s="4">
        <v>5354.8</v>
      </c>
      <c r="E74" s="4">
        <v>29694.799999999999</v>
      </c>
    </row>
    <row r="75" spans="2:5" x14ac:dyDescent="0.25">
      <c r="B75" s="31">
        <v>44942</v>
      </c>
      <c r="C75" s="4">
        <v>25660</v>
      </c>
      <c r="D75" s="4">
        <v>5645.2</v>
      </c>
      <c r="E75" s="4">
        <v>31305.200000000001</v>
      </c>
    </row>
    <row r="76" spans="2:5" x14ac:dyDescent="0.25">
      <c r="B76" s="31">
        <v>44943</v>
      </c>
      <c r="C76" s="4">
        <v>29970</v>
      </c>
      <c r="D76" s="4">
        <v>6593.4</v>
      </c>
      <c r="E76" s="4">
        <v>36563.4</v>
      </c>
    </row>
    <row r="77" spans="2:5" x14ac:dyDescent="0.25">
      <c r="B77" s="26" t="s">
        <v>27</v>
      </c>
      <c r="C77" s="4">
        <v>514360</v>
      </c>
      <c r="D77" s="4">
        <v>113159.2</v>
      </c>
      <c r="E77" s="4">
        <v>627519.19999999995</v>
      </c>
    </row>
  </sheetData>
  <pageMargins left="0.7" right="0.7" top="0.75" bottom="0.75" header="0.3" footer="0.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2F19-E8E1-4798-97F5-F582B05F3A44}">
  <dimension ref="A1:B5"/>
  <sheetViews>
    <sheetView workbookViewId="0">
      <selection sqref="A1:B5"/>
    </sheetView>
  </sheetViews>
  <sheetFormatPr defaultRowHeight="15" x14ac:dyDescent="0.25"/>
  <cols>
    <col min="1" max="1" width="13.140625" bestFit="1" customWidth="1"/>
    <col min="2" max="2" width="10.5703125" bestFit="1" customWidth="1"/>
  </cols>
  <sheetData>
    <row r="1" spans="1:2" x14ac:dyDescent="0.25">
      <c r="A1" t="s">
        <v>5</v>
      </c>
      <c r="B1" t="s">
        <v>59</v>
      </c>
    </row>
    <row r="2" spans="1:2" x14ac:dyDescent="0.25">
      <c r="A2" s="24" t="s">
        <v>16</v>
      </c>
      <c r="B2">
        <v>15</v>
      </c>
    </row>
    <row r="3" spans="1:2" x14ac:dyDescent="0.25">
      <c r="A3" s="24" t="s">
        <v>9</v>
      </c>
      <c r="B3">
        <v>20</v>
      </c>
    </row>
    <row r="4" spans="1:2" x14ac:dyDescent="0.25">
      <c r="A4" s="24" t="s">
        <v>7</v>
      </c>
      <c r="B4">
        <v>40</v>
      </c>
    </row>
    <row r="5" spans="1:2" x14ac:dyDescent="0.25">
      <c r="A5" s="24" t="s">
        <v>12</v>
      </c>
      <c r="B5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8351C-FEC8-4AC1-A950-FC3AA5FD0033}">
  <dimension ref="A1:D9"/>
  <sheetViews>
    <sheetView workbookViewId="0">
      <selection sqref="A1:D9"/>
    </sheetView>
  </sheetViews>
  <sheetFormatPr defaultRowHeight="15" x14ac:dyDescent="0.25"/>
  <cols>
    <col min="1" max="1" width="10.28515625" bestFit="1" customWidth="1"/>
    <col min="2" max="2" width="8.85546875" bestFit="1" customWidth="1"/>
    <col min="3" max="3" width="15" bestFit="1" customWidth="1"/>
    <col min="4" max="4" width="19.5703125" bestFit="1" customWidth="1"/>
  </cols>
  <sheetData>
    <row r="1" spans="1:4" x14ac:dyDescent="0.25">
      <c r="A1" t="s">
        <v>4</v>
      </c>
      <c r="B1" t="s">
        <v>33</v>
      </c>
      <c r="C1" t="s">
        <v>34</v>
      </c>
      <c r="D1" t="s">
        <v>35</v>
      </c>
    </row>
    <row r="2" spans="1:4" x14ac:dyDescent="0.25">
      <c r="A2" s="24" t="s">
        <v>6</v>
      </c>
      <c r="B2" s="24" t="s">
        <v>36</v>
      </c>
      <c r="C2" s="24" t="s">
        <v>37</v>
      </c>
      <c r="D2" s="24" t="s">
        <v>38</v>
      </c>
    </row>
    <row r="3" spans="1:4" x14ac:dyDescent="0.25">
      <c r="A3" s="24" t="s">
        <v>10</v>
      </c>
      <c r="B3" s="24" t="s">
        <v>39</v>
      </c>
      <c r="C3" s="24" t="s">
        <v>40</v>
      </c>
      <c r="D3" s="24" t="s">
        <v>41</v>
      </c>
    </row>
    <row r="4" spans="1:4" x14ac:dyDescent="0.25">
      <c r="A4" s="24" t="s">
        <v>11</v>
      </c>
      <c r="B4" s="24" t="s">
        <v>39</v>
      </c>
      <c r="C4" s="24" t="s">
        <v>42</v>
      </c>
      <c r="D4" s="24" t="s">
        <v>43</v>
      </c>
    </row>
    <row r="5" spans="1:4" x14ac:dyDescent="0.25">
      <c r="A5" s="24" t="s">
        <v>17</v>
      </c>
      <c r="B5" s="24" t="s">
        <v>44</v>
      </c>
      <c r="C5" s="24" t="s">
        <v>45</v>
      </c>
      <c r="D5" s="24" t="s">
        <v>46</v>
      </c>
    </row>
    <row r="6" spans="1:4" x14ac:dyDescent="0.25">
      <c r="A6" s="24" t="s">
        <v>14</v>
      </c>
      <c r="B6" s="24" t="s">
        <v>47</v>
      </c>
      <c r="C6" s="24" t="s">
        <v>48</v>
      </c>
      <c r="D6" s="24" t="s">
        <v>49</v>
      </c>
    </row>
    <row r="7" spans="1:4" x14ac:dyDescent="0.25">
      <c r="A7" s="24" t="s">
        <v>24</v>
      </c>
      <c r="B7" s="24" t="s">
        <v>50</v>
      </c>
      <c r="C7" s="24" t="s">
        <v>51</v>
      </c>
      <c r="D7" s="24" t="s">
        <v>52</v>
      </c>
    </row>
    <row r="8" spans="1:4" x14ac:dyDescent="0.25">
      <c r="A8" s="24" t="s">
        <v>8</v>
      </c>
      <c r="B8" s="24" t="s">
        <v>53</v>
      </c>
      <c r="C8" s="24" t="s">
        <v>54</v>
      </c>
      <c r="D8" s="24" t="s">
        <v>55</v>
      </c>
    </row>
    <row r="9" spans="1:4" x14ac:dyDescent="0.25">
      <c r="A9" s="24" t="s">
        <v>13</v>
      </c>
      <c r="B9" s="24" t="s">
        <v>56</v>
      </c>
      <c r="C9" s="24" t="s">
        <v>57</v>
      </c>
      <c r="D9" s="24" t="s">
        <v>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0"/>
  <sheetViews>
    <sheetView workbookViewId="0">
      <selection sqref="A1:K500"/>
    </sheetView>
  </sheetViews>
  <sheetFormatPr defaultRowHeight="15" x14ac:dyDescent="0.25"/>
  <cols>
    <col min="1" max="1" width="14" bestFit="1" customWidth="1"/>
    <col min="2" max="2" width="16.85546875" style="1" bestFit="1" customWidth="1"/>
    <col min="3" max="3" width="15.85546875" style="2" bestFit="1" customWidth="1"/>
    <col min="4" max="4" width="11.85546875" style="4" bestFit="1" customWidth="1"/>
    <col min="5" max="5" width="10.28515625" style="5" bestFit="1" customWidth="1"/>
    <col min="6" max="6" width="13.140625" style="5" bestFit="1" customWidth="1"/>
    <col min="7" max="7" width="23" style="8" bestFit="1" customWidth="1"/>
    <col min="8" max="8" width="7.140625" bestFit="1" customWidth="1"/>
    <col min="9" max="9" width="10.28515625" style="4" bestFit="1" customWidth="1"/>
    <col min="10" max="10" width="9.5703125" style="5" bestFit="1" customWidth="1"/>
    <col min="11" max="12" width="9" bestFit="1" customWidth="1"/>
  </cols>
  <sheetData>
    <row r="1" spans="1:11" x14ac:dyDescent="0.25">
      <c r="A1" t="s">
        <v>0</v>
      </c>
      <c r="B1" s="1" t="s">
        <v>1</v>
      </c>
      <c r="C1" s="2" t="s">
        <v>2</v>
      </c>
      <c r="D1" s="4" t="s">
        <v>3</v>
      </c>
      <c r="E1" s="5" t="s">
        <v>4</v>
      </c>
      <c r="F1" s="5" t="s">
        <v>5</v>
      </c>
      <c r="G1" s="8" t="s">
        <v>18</v>
      </c>
      <c r="H1" t="s">
        <v>21</v>
      </c>
      <c r="I1" t="s">
        <v>29</v>
      </c>
      <c r="J1" s="4" t="s">
        <v>20</v>
      </c>
      <c r="K1" s="5" t="s">
        <v>22</v>
      </c>
    </row>
    <row r="2" spans="1:11" x14ac:dyDescent="0.25">
      <c r="A2">
        <v>137</v>
      </c>
      <c r="B2" s="1">
        <v>44943</v>
      </c>
      <c r="C2" s="2">
        <v>0</v>
      </c>
      <c r="D2" s="4">
        <v>2820</v>
      </c>
      <c r="E2" s="5" t="s">
        <v>6</v>
      </c>
      <c r="F2" s="5" t="s">
        <v>7</v>
      </c>
      <c r="G2" s="8">
        <v>45003</v>
      </c>
      <c r="H2" s="6">
        <v>0.22</v>
      </c>
      <c r="I2" s="4">
        <f>DATASET[[#This Row],[IVA]]*DATASET[[#This Row],[IMPORTO]]</f>
        <v>620.4</v>
      </c>
      <c r="J2" s="4">
        <v>3440.4</v>
      </c>
      <c r="K2" s="5" t="s">
        <v>23</v>
      </c>
    </row>
    <row r="3" spans="1:11" x14ac:dyDescent="0.25">
      <c r="A3">
        <v>83</v>
      </c>
      <c r="B3" s="1">
        <v>44943</v>
      </c>
      <c r="C3" s="2">
        <v>0</v>
      </c>
      <c r="D3" s="4">
        <v>1740</v>
      </c>
      <c r="E3" s="5" t="s">
        <v>8</v>
      </c>
      <c r="F3" s="5" t="s">
        <v>9</v>
      </c>
      <c r="G3" s="8">
        <v>45003</v>
      </c>
      <c r="H3" s="6">
        <v>0.22</v>
      </c>
      <c r="I3" s="4">
        <f>DATASET[[#This Row],[IVA]]*DATASET[[#This Row],[IMPORTO]]</f>
        <v>382.8</v>
      </c>
      <c r="J3" s="4">
        <v>2122.8000000000002</v>
      </c>
      <c r="K3" s="5" t="s">
        <v>23</v>
      </c>
    </row>
    <row r="4" spans="1:11" x14ac:dyDescent="0.25">
      <c r="A4">
        <v>467</v>
      </c>
      <c r="B4" s="1">
        <v>44943</v>
      </c>
      <c r="C4" s="2">
        <v>0</v>
      </c>
      <c r="D4" s="4">
        <v>7300</v>
      </c>
      <c r="E4" s="5" t="s">
        <v>10</v>
      </c>
      <c r="F4" s="5" t="s">
        <v>9</v>
      </c>
      <c r="G4" s="8">
        <v>45003</v>
      </c>
      <c r="H4" s="6">
        <v>0.22</v>
      </c>
      <c r="I4" s="4">
        <f>DATASET[[#This Row],[IVA]]*DATASET[[#This Row],[IMPORTO]]</f>
        <v>1606</v>
      </c>
      <c r="J4" s="4">
        <v>8906</v>
      </c>
      <c r="K4" s="5" t="s">
        <v>23</v>
      </c>
    </row>
    <row r="5" spans="1:11" x14ac:dyDescent="0.25">
      <c r="A5">
        <v>131</v>
      </c>
      <c r="B5" s="1">
        <v>44943</v>
      </c>
      <c r="C5" s="2">
        <v>0</v>
      </c>
      <c r="D5" s="4">
        <v>2700</v>
      </c>
      <c r="E5" s="5" t="s">
        <v>8</v>
      </c>
      <c r="F5" s="5" t="s">
        <v>9</v>
      </c>
      <c r="G5" s="8">
        <v>45003</v>
      </c>
      <c r="H5" s="6">
        <v>0.22</v>
      </c>
      <c r="I5" s="4">
        <f>DATASET[[#This Row],[IVA]]*DATASET[[#This Row],[IMPORTO]]</f>
        <v>594</v>
      </c>
      <c r="J5" s="4">
        <v>3294</v>
      </c>
      <c r="K5" s="5" t="s">
        <v>23</v>
      </c>
    </row>
    <row r="6" spans="1:11" x14ac:dyDescent="0.25">
      <c r="A6">
        <v>420</v>
      </c>
      <c r="B6" s="1">
        <v>44943</v>
      </c>
      <c r="C6" s="2">
        <v>0</v>
      </c>
      <c r="D6" s="4">
        <v>5750</v>
      </c>
      <c r="E6" s="5" t="s">
        <v>8</v>
      </c>
      <c r="F6" s="5" t="s">
        <v>9</v>
      </c>
      <c r="G6" s="8">
        <v>45003</v>
      </c>
      <c r="H6" s="6">
        <v>0.22</v>
      </c>
      <c r="I6" s="4">
        <f>DATASET[[#This Row],[IVA]]*DATASET[[#This Row],[IMPORTO]]</f>
        <v>1265</v>
      </c>
      <c r="J6" s="4">
        <v>7015</v>
      </c>
      <c r="K6" s="5" t="s">
        <v>23</v>
      </c>
    </row>
    <row r="7" spans="1:11" x14ac:dyDescent="0.25">
      <c r="A7">
        <v>172</v>
      </c>
      <c r="B7" s="1">
        <v>44943</v>
      </c>
      <c r="C7" s="2">
        <v>0</v>
      </c>
      <c r="D7" s="4">
        <v>3520</v>
      </c>
      <c r="E7" s="5" t="s">
        <v>11</v>
      </c>
      <c r="F7" s="5" t="s">
        <v>12</v>
      </c>
      <c r="G7" s="8">
        <v>45003</v>
      </c>
      <c r="H7" s="6">
        <v>0.22</v>
      </c>
      <c r="I7" s="4">
        <f>DATASET[[#This Row],[IVA]]*DATASET[[#This Row],[IMPORTO]]</f>
        <v>774.4</v>
      </c>
      <c r="J7" s="4">
        <v>4294.3999999999996</v>
      </c>
      <c r="K7" s="5" t="s">
        <v>23</v>
      </c>
    </row>
    <row r="8" spans="1:11" x14ac:dyDescent="0.25">
      <c r="A8">
        <v>482</v>
      </c>
      <c r="B8" s="1">
        <v>44943</v>
      </c>
      <c r="C8" s="2">
        <v>0</v>
      </c>
      <c r="D8" s="4">
        <v>5800</v>
      </c>
      <c r="E8" s="5" t="s">
        <v>13</v>
      </c>
      <c r="F8" s="5" t="s">
        <v>9</v>
      </c>
      <c r="G8" s="8">
        <v>45003</v>
      </c>
      <c r="H8" s="6">
        <v>0.22</v>
      </c>
      <c r="I8" s="4">
        <f>DATASET[[#This Row],[IVA]]*DATASET[[#This Row],[IMPORTO]]</f>
        <v>1276</v>
      </c>
      <c r="J8" s="4">
        <v>7076</v>
      </c>
      <c r="K8" s="5" t="s">
        <v>23</v>
      </c>
    </row>
    <row r="9" spans="1:11" x14ac:dyDescent="0.25">
      <c r="A9">
        <v>170</v>
      </c>
      <c r="B9" s="1">
        <v>44943</v>
      </c>
      <c r="C9" s="2">
        <v>0</v>
      </c>
      <c r="D9" s="4">
        <v>3480</v>
      </c>
      <c r="E9" s="5" t="s">
        <v>14</v>
      </c>
      <c r="F9" s="5" t="s">
        <v>9</v>
      </c>
      <c r="G9" s="8">
        <v>45003</v>
      </c>
      <c r="H9" s="6">
        <v>0.22</v>
      </c>
      <c r="I9" s="4">
        <f>DATASET[[#This Row],[IVA]]*DATASET[[#This Row],[IMPORTO]]</f>
        <v>765.6</v>
      </c>
      <c r="J9" s="4">
        <v>4245.6000000000004</v>
      </c>
      <c r="K9" s="5" t="s">
        <v>23</v>
      </c>
    </row>
    <row r="10" spans="1:11" x14ac:dyDescent="0.25">
      <c r="A10">
        <v>196</v>
      </c>
      <c r="B10" s="1">
        <v>44943</v>
      </c>
      <c r="C10" s="2">
        <v>0</v>
      </c>
      <c r="D10" s="4">
        <v>4000</v>
      </c>
      <c r="E10" s="5" t="s">
        <v>8</v>
      </c>
      <c r="F10" s="5" t="s">
        <v>9</v>
      </c>
      <c r="G10" s="8">
        <v>45003</v>
      </c>
      <c r="H10" s="6">
        <v>0.22</v>
      </c>
      <c r="I10" s="4">
        <f>DATASET[[#This Row],[IVA]]*DATASET[[#This Row],[IMPORTO]]</f>
        <v>880</v>
      </c>
      <c r="J10" s="4">
        <v>4880</v>
      </c>
      <c r="K10" s="5" t="s">
        <v>23</v>
      </c>
    </row>
    <row r="11" spans="1:11" x14ac:dyDescent="0.25">
      <c r="A11">
        <v>305</v>
      </c>
      <c r="B11" s="1">
        <v>44943</v>
      </c>
      <c r="C11" s="2">
        <v>0</v>
      </c>
      <c r="D11" s="4">
        <v>2300</v>
      </c>
      <c r="E11" s="5" t="s">
        <v>24</v>
      </c>
      <c r="F11" s="5" t="s">
        <v>7</v>
      </c>
      <c r="G11" s="8">
        <v>45003</v>
      </c>
      <c r="H11" s="6">
        <v>0.22</v>
      </c>
      <c r="I11" s="4">
        <f>DATASET[[#This Row],[IVA]]*DATASET[[#This Row],[IMPORTO]]</f>
        <v>506</v>
      </c>
      <c r="J11" s="4">
        <v>2806</v>
      </c>
      <c r="K11" s="5" t="s">
        <v>23</v>
      </c>
    </row>
    <row r="12" spans="1:11" x14ac:dyDescent="0.25">
      <c r="A12">
        <v>432</v>
      </c>
      <c r="B12" s="1">
        <v>44943</v>
      </c>
      <c r="C12" s="2">
        <v>0</v>
      </c>
      <c r="D12" s="4">
        <v>6350</v>
      </c>
      <c r="E12" s="5" t="s">
        <v>6</v>
      </c>
      <c r="F12" s="5" t="s">
        <v>16</v>
      </c>
      <c r="G12" s="8">
        <v>45003</v>
      </c>
      <c r="H12" s="6">
        <v>0.22</v>
      </c>
      <c r="I12" s="4">
        <f>DATASET[[#This Row],[IVA]]*DATASET[[#This Row],[IMPORTO]]</f>
        <v>1397</v>
      </c>
      <c r="J12" s="4">
        <v>7747</v>
      </c>
      <c r="K12" s="5" t="s">
        <v>23</v>
      </c>
    </row>
    <row r="13" spans="1:11" x14ac:dyDescent="0.25">
      <c r="A13">
        <v>154</v>
      </c>
      <c r="B13" s="1">
        <v>44943</v>
      </c>
      <c r="C13" s="2">
        <v>0</v>
      </c>
      <c r="D13" s="4">
        <v>3160</v>
      </c>
      <c r="E13" s="5" t="s">
        <v>6</v>
      </c>
      <c r="F13" s="5" t="s">
        <v>9</v>
      </c>
      <c r="G13" s="8">
        <v>45003</v>
      </c>
      <c r="H13" s="6">
        <v>0.22</v>
      </c>
      <c r="I13" s="4">
        <f>DATASET[[#This Row],[IVA]]*DATASET[[#This Row],[IMPORTO]]</f>
        <v>695.2</v>
      </c>
      <c r="J13" s="4">
        <v>3855.2</v>
      </c>
      <c r="K13" s="5" t="s">
        <v>23</v>
      </c>
    </row>
    <row r="14" spans="1:11" x14ac:dyDescent="0.25">
      <c r="A14">
        <v>37</v>
      </c>
      <c r="B14" s="1">
        <v>44943</v>
      </c>
      <c r="C14" s="2">
        <v>0</v>
      </c>
      <c r="D14" s="4">
        <v>820</v>
      </c>
      <c r="E14" s="5" t="s">
        <v>17</v>
      </c>
      <c r="F14" s="5" t="s">
        <v>7</v>
      </c>
      <c r="G14" s="8">
        <v>45003</v>
      </c>
      <c r="H14" s="6">
        <v>0.22</v>
      </c>
      <c r="I14" s="4">
        <f>DATASET[[#This Row],[IVA]]*DATASET[[#This Row],[IMPORTO]]</f>
        <v>180.4</v>
      </c>
      <c r="J14" s="4">
        <v>1000.4</v>
      </c>
      <c r="K14" s="5" t="s">
        <v>23</v>
      </c>
    </row>
    <row r="15" spans="1:11" x14ac:dyDescent="0.25">
      <c r="A15">
        <v>314</v>
      </c>
      <c r="B15" s="1">
        <v>44943</v>
      </c>
      <c r="C15" s="2">
        <v>0</v>
      </c>
      <c r="D15" s="4">
        <v>450</v>
      </c>
      <c r="E15" s="5" t="s">
        <v>10</v>
      </c>
      <c r="F15" s="5" t="s">
        <v>9</v>
      </c>
      <c r="G15" s="8">
        <v>45003</v>
      </c>
      <c r="H15" s="6">
        <v>0.22</v>
      </c>
      <c r="I15" s="4">
        <f>DATASET[[#This Row],[IVA]]*DATASET[[#This Row],[IMPORTO]]</f>
        <v>99</v>
      </c>
      <c r="J15" s="4">
        <v>549</v>
      </c>
      <c r="K15" s="5" t="s">
        <v>23</v>
      </c>
    </row>
    <row r="16" spans="1:11" x14ac:dyDescent="0.25">
      <c r="A16">
        <v>195</v>
      </c>
      <c r="B16" s="1">
        <v>44943</v>
      </c>
      <c r="C16" s="2">
        <v>0</v>
      </c>
      <c r="D16" s="4">
        <v>3980</v>
      </c>
      <c r="E16" s="5" t="s">
        <v>10</v>
      </c>
      <c r="F16" s="5" t="s">
        <v>9</v>
      </c>
      <c r="G16" s="8">
        <v>45003</v>
      </c>
      <c r="H16" s="6">
        <v>0.22</v>
      </c>
      <c r="I16" s="4">
        <f>DATASET[[#This Row],[IVA]]*DATASET[[#This Row],[IMPORTO]]</f>
        <v>875.6</v>
      </c>
      <c r="J16" s="4">
        <v>4855.6000000000004</v>
      </c>
      <c r="K16" s="5" t="s">
        <v>23</v>
      </c>
    </row>
    <row r="17" spans="1:11" x14ac:dyDescent="0.25">
      <c r="A17">
        <v>111</v>
      </c>
      <c r="B17" s="1">
        <v>44943</v>
      </c>
      <c r="C17" s="2">
        <v>0</v>
      </c>
      <c r="D17" s="4">
        <v>2300</v>
      </c>
      <c r="E17" s="5" t="s">
        <v>8</v>
      </c>
      <c r="F17" s="5" t="s">
        <v>9</v>
      </c>
      <c r="G17" s="8">
        <v>45003</v>
      </c>
      <c r="H17" s="6">
        <v>0.22</v>
      </c>
      <c r="I17" s="4">
        <f>DATASET[[#This Row],[IVA]]*DATASET[[#This Row],[IMPORTO]]</f>
        <v>506</v>
      </c>
      <c r="J17" s="4">
        <v>2806</v>
      </c>
      <c r="K17" s="5" t="s">
        <v>23</v>
      </c>
    </row>
    <row r="18" spans="1:11" x14ac:dyDescent="0.25">
      <c r="A18">
        <v>486</v>
      </c>
      <c r="B18" s="1">
        <v>44943</v>
      </c>
      <c r="C18" s="2">
        <v>0</v>
      </c>
      <c r="D18" s="4">
        <v>5400</v>
      </c>
      <c r="E18" s="5" t="s">
        <v>24</v>
      </c>
      <c r="F18" s="5" t="s">
        <v>7</v>
      </c>
      <c r="G18" s="8">
        <v>45003</v>
      </c>
      <c r="H18" s="6">
        <v>0.22</v>
      </c>
      <c r="I18" s="4">
        <f>DATASET[[#This Row],[IVA]]*DATASET[[#This Row],[IMPORTO]]</f>
        <v>1188</v>
      </c>
      <c r="J18" s="4">
        <v>6588</v>
      </c>
      <c r="K18" s="5" t="s">
        <v>23</v>
      </c>
    </row>
    <row r="19" spans="1:11" x14ac:dyDescent="0.25">
      <c r="A19">
        <v>16</v>
      </c>
      <c r="B19" s="1">
        <v>44943</v>
      </c>
      <c r="C19" s="2">
        <v>0</v>
      </c>
      <c r="D19" s="4">
        <v>400</v>
      </c>
      <c r="E19" s="5" t="s">
        <v>24</v>
      </c>
      <c r="F19" s="5" t="s">
        <v>9</v>
      </c>
      <c r="G19" s="8">
        <v>45003</v>
      </c>
      <c r="H19" s="6">
        <v>0.22</v>
      </c>
      <c r="I19" s="4">
        <f>DATASET[[#This Row],[IVA]]*DATASET[[#This Row],[IMPORTO]]</f>
        <v>88</v>
      </c>
      <c r="J19" s="4">
        <v>488</v>
      </c>
      <c r="K19" s="5" t="s">
        <v>23</v>
      </c>
    </row>
    <row r="20" spans="1:11" x14ac:dyDescent="0.25">
      <c r="A20">
        <v>184</v>
      </c>
      <c r="B20" s="1">
        <v>44943</v>
      </c>
      <c r="C20" s="2">
        <v>0</v>
      </c>
      <c r="D20" s="4">
        <v>3760</v>
      </c>
      <c r="E20" s="5" t="s">
        <v>17</v>
      </c>
      <c r="F20" s="5" t="s">
        <v>9</v>
      </c>
      <c r="G20" s="8">
        <v>45003</v>
      </c>
      <c r="H20" s="6">
        <v>0.22</v>
      </c>
      <c r="I20" s="4">
        <f>DATASET[[#This Row],[IVA]]*DATASET[[#This Row],[IMPORTO]]</f>
        <v>827.2</v>
      </c>
      <c r="J20" s="4">
        <v>4587.2</v>
      </c>
      <c r="K20" s="5" t="s">
        <v>23</v>
      </c>
    </row>
    <row r="21" spans="1:11" x14ac:dyDescent="0.25">
      <c r="A21">
        <v>2</v>
      </c>
      <c r="B21" s="1">
        <v>44943</v>
      </c>
      <c r="C21" s="2">
        <v>0</v>
      </c>
      <c r="D21" s="4">
        <v>120</v>
      </c>
      <c r="E21" s="5" t="s">
        <v>11</v>
      </c>
      <c r="F21" s="5" t="s">
        <v>9</v>
      </c>
      <c r="G21" s="8">
        <v>45003</v>
      </c>
      <c r="H21" s="6">
        <v>0.22</v>
      </c>
      <c r="I21" s="4">
        <f>DATASET[[#This Row],[IVA]]*DATASET[[#This Row],[IMPORTO]]</f>
        <v>26.4</v>
      </c>
      <c r="J21" s="4">
        <v>146.4</v>
      </c>
      <c r="K21" s="5" t="s">
        <v>23</v>
      </c>
    </row>
    <row r="22" spans="1:11" x14ac:dyDescent="0.25">
      <c r="A22">
        <v>228</v>
      </c>
      <c r="B22" s="1">
        <v>44943</v>
      </c>
      <c r="C22" s="2">
        <v>0</v>
      </c>
      <c r="D22" s="4">
        <v>4640</v>
      </c>
      <c r="E22" s="5" t="s">
        <v>6</v>
      </c>
      <c r="F22" s="5" t="s">
        <v>12</v>
      </c>
      <c r="G22" s="8">
        <v>45003</v>
      </c>
      <c r="H22" s="6">
        <v>0.22</v>
      </c>
      <c r="I22" s="4">
        <f>DATASET[[#This Row],[IVA]]*DATASET[[#This Row],[IMPORTO]]</f>
        <v>1020.8</v>
      </c>
      <c r="J22" s="4">
        <v>5660.8</v>
      </c>
      <c r="K22" s="5" t="s">
        <v>23</v>
      </c>
    </row>
    <row r="23" spans="1:11" x14ac:dyDescent="0.25">
      <c r="A23">
        <v>109</v>
      </c>
      <c r="B23" s="1">
        <v>44943</v>
      </c>
      <c r="C23" s="2">
        <v>0</v>
      </c>
      <c r="D23" s="4">
        <v>2260</v>
      </c>
      <c r="E23" s="5" t="s">
        <v>6</v>
      </c>
      <c r="F23" s="5" t="s">
        <v>7</v>
      </c>
      <c r="G23" s="8">
        <v>45003</v>
      </c>
      <c r="H23" s="6">
        <v>0.22</v>
      </c>
      <c r="I23" s="4">
        <f>DATASET[[#This Row],[IVA]]*DATASET[[#This Row],[IMPORTO]]</f>
        <v>497.2</v>
      </c>
      <c r="J23" s="4">
        <v>2757.2</v>
      </c>
      <c r="K23" s="5" t="s">
        <v>23</v>
      </c>
    </row>
    <row r="24" spans="1:11" x14ac:dyDescent="0.25">
      <c r="A24">
        <v>271</v>
      </c>
      <c r="B24" s="1">
        <v>44943</v>
      </c>
      <c r="C24" s="2">
        <v>0</v>
      </c>
      <c r="D24" s="4">
        <v>5500</v>
      </c>
      <c r="E24" s="5" t="s">
        <v>24</v>
      </c>
      <c r="F24" s="5" t="s">
        <v>9</v>
      </c>
      <c r="G24" s="8">
        <v>45003</v>
      </c>
      <c r="H24" s="6">
        <v>0.22</v>
      </c>
      <c r="I24" s="4">
        <f>DATASET[[#This Row],[IVA]]*DATASET[[#This Row],[IMPORTO]]</f>
        <v>1210</v>
      </c>
      <c r="J24" s="4">
        <v>6710</v>
      </c>
      <c r="K24" s="5" t="s">
        <v>23</v>
      </c>
    </row>
    <row r="25" spans="1:11" x14ac:dyDescent="0.25">
      <c r="A25">
        <v>447</v>
      </c>
      <c r="B25" s="1">
        <v>44943</v>
      </c>
      <c r="C25" s="2">
        <v>0</v>
      </c>
      <c r="D25" s="4">
        <v>7100</v>
      </c>
      <c r="E25" s="5" t="s">
        <v>6</v>
      </c>
      <c r="F25" s="5" t="s">
        <v>9</v>
      </c>
      <c r="G25" s="8">
        <v>45003</v>
      </c>
      <c r="H25" s="6">
        <v>0.22</v>
      </c>
      <c r="I25" s="4">
        <f>DATASET[[#This Row],[IVA]]*DATASET[[#This Row],[IMPORTO]]</f>
        <v>1562</v>
      </c>
      <c r="J25" s="4">
        <v>8662</v>
      </c>
      <c r="K25" s="5" t="s">
        <v>23</v>
      </c>
    </row>
    <row r="26" spans="1:11" x14ac:dyDescent="0.25">
      <c r="A26">
        <v>45</v>
      </c>
      <c r="B26" s="1">
        <v>44943</v>
      </c>
      <c r="C26" s="2">
        <v>0</v>
      </c>
      <c r="D26" s="4">
        <v>980</v>
      </c>
      <c r="E26" s="5" t="s">
        <v>24</v>
      </c>
      <c r="F26" s="5" t="s">
        <v>7</v>
      </c>
      <c r="G26" s="8">
        <v>45003</v>
      </c>
      <c r="H26" s="6">
        <v>0.22</v>
      </c>
      <c r="I26" s="4">
        <f>DATASET[[#This Row],[IVA]]*DATASET[[#This Row],[IMPORTO]]</f>
        <v>215.6</v>
      </c>
      <c r="J26" s="4">
        <v>1195.5999999999999</v>
      </c>
      <c r="K26" s="5" t="s">
        <v>23</v>
      </c>
    </row>
    <row r="27" spans="1:11" x14ac:dyDescent="0.25">
      <c r="A27">
        <v>182</v>
      </c>
      <c r="B27" s="1">
        <v>44943</v>
      </c>
      <c r="C27" s="2">
        <v>0</v>
      </c>
      <c r="D27" s="4">
        <v>3720</v>
      </c>
      <c r="E27" s="5" t="s">
        <v>8</v>
      </c>
      <c r="F27" s="5" t="s">
        <v>9</v>
      </c>
      <c r="G27" s="8">
        <v>45003</v>
      </c>
      <c r="H27" s="6">
        <v>0.22</v>
      </c>
      <c r="I27" s="4">
        <f>DATASET[[#This Row],[IVA]]*DATASET[[#This Row],[IMPORTO]]</f>
        <v>818.4</v>
      </c>
      <c r="J27" s="4">
        <v>4538.3999999999996</v>
      </c>
      <c r="K27" s="5" t="s">
        <v>23</v>
      </c>
    </row>
    <row r="28" spans="1:11" x14ac:dyDescent="0.25">
      <c r="A28">
        <v>96</v>
      </c>
      <c r="B28" s="1">
        <v>44943</v>
      </c>
      <c r="C28" s="2">
        <v>0</v>
      </c>
      <c r="D28" s="4">
        <v>2000</v>
      </c>
      <c r="E28" s="5" t="s">
        <v>24</v>
      </c>
      <c r="F28" s="5" t="s">
        <v>16</v>
      </c>
      <c r="G28" s="8">
        <v>45003</v>
      </c>
      <c r="H28" s="6">
        <v>0.22</v>
      </c>
      <c r="I28" s="4">
        <f>DATASET[[#This Row],[IVA]]*DATASET[[#This Row],[IMPORTO]]</f>
        <v>440</v>
      </c>
      <c r="J28" s="4">
        <v>2440</v>
      </c>
      <c r="K28" s="5" t="s">
        <v>23</v>
      </c>
    </row>
    <row r="29" spans="1:11" x14ac:dyDescent="0.25">
      <c r="A29">
        <v>11</v>
      </c>
      <c r="B29" s="1">
        <v>44943</v>
      </c>
      <c r="C29" s="2">
        <v>0</v>
      </c>
      <c r="D29" s="4">
        <v>300</v>
      </c>
      <c r="E29" s="5" t="s">
        <v>24</v>
      </c>
      <c r="F29" s="5" t="s">
        <v>7</v>
      </c>
      <c r="G29" s="8">
        <v>45003</v>
      </c>
      <c r="H29" s="6">
        <v>0.22</v>
      </c>
      <c r="I29" s="4">
        <f>DATASET[[#This Row],[IVA]]*DATASET[[#This Row],[IMPORTO]]</f>
        <v>66</v>
      </c>
      <c r="J29" s="4">
        <v>366</v>
      </c>
      <c r="K29" s="5" t="s">
        <v>23</v>
      </c>
    </row>
    <row r="30" spans="1:11" x14ac:dyDescent="0.25">
      <c r="A30">
        <v>279</v>
      </c>
      <c r="B30" s="1">
        <v>44942</v>
      </c>
      <c r="C30" s="2">
        <v>0</v>
      </c>
      <c r="D30" s="4">
        <v>5660</v>
      </c>
      <c r="E30" s="5" t="s">
        <v>6</v>
      </c>
      <c r="F30" s="5" t="s">
        <v>9</v>
      </c>
      <c r="G30" s="8">
        <v>45002</v>
      </c>
      <c r="H30" s="6">
        <v>0.22</v>
      </c>
      <c r="I30" s="4">
        <f>DATASET[[#This Row],[IVA]]*DATASET[[#This Row],[IMPORTO]]</f>
        <v>1245.2</v>
      </c>
      <c r="J30" s="4">
        <v>6905.2</v>
      </c>
      <c r="K30" s="5" t="s">
        <v>23</v>
      </c>
    </row>
    <row r="31" spans="1:11" x14ac:dyDescent="0.25">
      <c r="A31">
        <v>438</v>
      </c>
      <c r="B31" s="1">
        <v>44942</v>
      </c>
      <c r="C31" s="2">
        <v>0</v>
      </c>
      <c r="D31" s="4">
        <v>6650</v>
      </c>
      <c r="E31" s="5" t="s">
        <v>11</v>
      </c>
      <c r="F31" s="5" t="s">
        <v>12</v>
      </c>
      <c r="G31" s="8">
        <v>45002</v>
      </c>
      <c r="H31" s="6">
        <v>0.22</v>
      </c>
      <c r="I31" s="4">
        <f>DATASET[[#This Row],[IVA]]*DATASET[[#This Row],[IMPORTO]]</f>
        <v>1463</v>
      </c>
      <c r="J31" s="4">
        <v>8113</v>
      </c>
      <c r="K31" s="5" t="s">
        <v>23</v>
      </c>
    </row>
    <row r="32" spans="1:11" x14ac:dyDescent="0.25">
      <c r="A32">
        <v>368</v>
      </c>
      <c r="B32" s="1">
        <v>44942</v>
      </c>
      <c r="C32" s="2">
        <v>0</v>
      </c>
      <c r="D32" s="4">
        <v>3150</v>
      </c>
      <c r="E32" s="5" t="s">
        <v>24</v>
      </c>
      <c r="F32" s="5" t="s">
        <v>12</v>
      </c>
      <c r="G32" s="8">
        <v>45002</v>
      </c>
      <c r="H32" s="6">
        <v>0.22</v>
      </c>
      <c r="I32" s="4">
        <f>DATASET[[#This Row],[IVA]]*DATASET[[#This Row],[IMPORTO]]</f>
        <v>693</v>
      </c>
      <c r="J32" s="4">
        <v>3843</v>
      </c>
      <c r="K32" s="5" t="s">
        <v>23</v>
      </c>
    </row>
    <row r="33" spans="1:11" x14ac:dyDescent="0.25">
      <c r="A33">
        <v>297</v>
      </c>
      <c r="B33" s="1">
        <v>44942</v>
      </c>
      <c r="C33" s="2">
        <v>0</v>
      </c>
      <c r="D33" s="4">
        <v>700</v>
      </c>
      <c r="E33" s="5" t="s">
        <v>10</v>
      </c>
      <c r="F33" s="5" t="s">
        <v>7</v>
      </c>
      <c r="G33" s="8">
        <v>45002</v>
      </c>
      <c r="H33" s="6">
        <v>0.22</v>
      </c>
      <c r="I33" s="4">
        <f>DATASET[[#This Row],[IVA]]*DATASET[[#This Row],[IMPORTO]]</f>
        <v>154</v>
      </c>
      <c r="J33" s="4">
        <v>854</v>
      </c>
      <c r="K33" s="5" t="s">
        <v>23</v>
      </c>
    </row>
    <row r="34" spans="1:11" x14ac:dyDescent="0.25">
      <c r="A34">
        <v>93</v>
      </c>
      <c r="B34" s="1">
        <v>44942</v>
      </c>
      <c r="C34" s="2">
        <v>0</v>
      </c>
      <c r="D34" s="4">
        <v>1940</v>
      </c>
      <c r="E34" s="5" t="s">
        <v>10</v>
      </c>
      <c r="F34" s="5" t="s">
        <v>7</v>
      </c>
      <c r="G34" s="8">
        <v>45002</v>
      </c>
      <c r="H34" s="6">
        <v>0.22</v>
      </c>
      <c r="I34" s="4">
        <f>DATASET[[#This Row],[IVA]]*DATASET[[#This Row],[IMPORTO]]</f>
        <v>426.8</v>
      </c>
      <c r="J34" s="4">
        <v>2366.8000000000002</v>
      </c>
      <c r="K34" s="5" t="s">
        <v>23</v>
      </c>
    </row>
    <row r="35" spans="1:11" x14ac:dyDescent="0.25">
      <c r="A35">
        <v>360</v>
      </c>
      <c r="B35" s="1">
        <v>44942</v>
      </c>
      <c r="C35" s="2">
        <v>0</v>
      </c>
      <c r="D35" s="4">
        <v>2750</v>
      </c>
      <c r="E35" s="5" t="s">
        <v>17</v>
      </c>
      <c r="F35" s="5" t="s">
        <v>7</v>
      </c>
      <c r="G35" s="8">
        <v>45002</v>
      </c>
      <c r="H35" s="6">
        <v>0.22</v>
      </c>
      <c r="I35" s="4">
        <f>DATASET[[#This Row],[IVA]]*DATASET[[#This Row],[IMPORTO]]</f>
        <v>605</v>
      </c>
      <c r="J35" s="4">
        <v>3355</v>
      </c>
      <c r="K35" s="5" t="s">
        <v>23</v>
      </c>
    </row>
    <row r="36" spans="1:11" x14ac:dyDescent="0.25">
      <c r="A36">
        <v>89</v>
      </c>
      <c r="B36" s="1">
        <v>44942</v>
      </c>
      <c r="C36" s="2">
        <v>0</v>
      </c>
      <c r="D36" s="4">
        <v>1860</v>
      </c>
      <c r="E36" s="5" t="s">
        <v>10</v>
      </c>
      <c r="F36" s="5" t="s">
        <v>9</v>
      </c>
      <c r="G36" s="8">
        <v>45002</v>
      </c>
      <c r="H36" s="6">
        <v>0.22</v>
      </c>
      <c r="I36" s="4">
        <f>DATASET[[#This Row],[IVA]]*DATASET[[#This Row],[IMPORTO]]</f>
        <v>409.2</v>
      </c>
      <c r="J36" s="4">
        <v>2269.1999999999998</v>
      </c>
      <c r="K36" s="5" t="s">
        <v>23</v>
      </c>
    </row>
    <row r="37" spans="1:11" x14ac:dyDescent="0.25">
      <c r="A37">
        <v>362</v>
      </c>
      <c r="B37" s="1">
        <v>44942</v>
      </c>
      <c r="C37" s="2">
        <v>0</v>
      </c>
      <c r="D37" s="4">
        <v>2850</v>
      </c>
      <c r="E37" s="5" t="s">
        <v>6</v>
      </c>
      <c r="F37" s="5" t="s">
        <v>16</v>
      </c>
      <c r="G37" s="8">
        <v>45002</v>
      </c>
      <c r="H37" s="6">
        <v>0.22</v>
      </c>
      <c r="I37" s="4">
        <f>DATASET[[#This Row],[IVA]]*DATASET[[#This Row],[IMPORTO]]</f>
        <v>627</v>
      </c>
      <c r="J37" s="4">
        <v>3477</v>
      </c>
      <c r="K37" s="5" t="s">
        <v>23</v>
      </c>
    </row>
    <row r="38" spans="1:11" x14ac:dyDescent="0.25">
      <c r="A38">
        <v>108</v>
      </c>
      <c r="B38" s="1">
        <v>44942</v>
      </c>
      <c r="C38" s="2">
        <v>0</v>
      </c>
      <c r="D38" s="4">
        <v>2240</v>
      </c>
      <c r="E38" s="5" t="s">
        <v>13</v>
      </c>
      <c r="F38" s="5" t="s">
        <v>7</v>
      </c>
      <c r="G38" s="8">
        <v>45002</v>
      </c>
      <c r="H38" s="6">
        <v>0.22</v>
      </c>
      <c r="I38" s="4">
        <f>DATASET[[#This Row],[IVA]]*DATASET[[#This Row],[IMPORTO]]</f>
        <v>492.8</v>
      </c>
      <c r="J38" s="4">
        <v>2732.8</v>
      </c>
      <c r="K38" s="5" t="s">
        <v>23</v>
      </c>
    </row>
    <row r="39" spans="1:11" x14ac:dyDescent="0.25">
      <c r="A39">
        <v>100</v>
      </c>
      <c r="B39" s="1">
        <v>44942</v>
      </c>
      <c r="C39" s="2">
        <v>0</v>
      </c>
      <c r="D39" s="4">
        <v>2080</v>
      </c>
      <c r="E39" s="5" t="s">
        <v>8</v>
      </c>
      <c r="F39" s="5" t="s">
        <v>9</v>
      </c>
      <c r="G39" s="8">
        <v>45002</v>
      </c>
      <c r="H39" s="6">
        <v>0.22</v>
      </c>
      <c r="I39" s="4">
        <f>DATASET[[#This Row],[IVA]]*DATASET[[#This Row],[IMPORTO]]</f>
        <v>457.6</v>
      </c>
      <c r="J39" s="4">
        <v>2537.6</v>
      </c>
      <c r="K39" s="5" t="s">
        <v>23</v>
      </c>
    </row>
    <row r="40" spans="1:11" x14ac:dyDescent="0.25">
      <c r="A40">
        <v>377</v>
      </c>
      <c r="B40" s="1">
        <v>44942</v>
      </c>
      <c r="C40" s="2">
        <v>0</v>
      </c>
      <c r="D40" s="4">
        <v>3600</v>
      </c>
      <c r="E40" s="5" t="s">
        <v>17</v>
      </c>
      <c r="F40" s="5" t="s">
        <v>9</v>
      </c>
      <c r="G40" s="8">
        <v>45002</v>
      </c>
      <c r="H40" s="6">
        <v>0.22</v>
      </c>
      <c r="I40" s="4">
        <f>DATASET[[#This Row],[IVA]]*DATASET[[#This Row],[IMPORTO]]</f>
        <v>792</v>
      </c>
      <c r="J40" s="4">
        <v>4392</v>
      </c>
      <c r="K40" s="5" t="s">
        <v>23</v>
      </c>
    </row>
    <row r="41" spans="1:11" x14ac:dyDescent="0.25">
      <c r="A41">
        <v>353</v>
      </c>
      <c r="B41" s="1">
        <v>44942</v>
      </c>
      <c r="C41" s="2">
        <v>0</v>
      </c>
      <c r="D41" s="4">
        <v>2400</v>
      </c>
      <c r="E41" s="5" t="s">
        <v>11</v>
      </c>
      <c r="F41" s="5" t="s">
        <v>7</v>
      </c>
      <c r="G41" s="8">
        <v>45002</v>
      </c>
      <c r="H41" s="6">
        <v>0.22</v>
      </c>
      <c r="I41" s="4">
        <f>DATASET[[#This Row],[IVA]]*DATASET[[#This Row],[IMPORTO]]</f>
        <v>528</v>
      </c>
      <c r="J41" s="4">
        <v>2928</v>
      </c>
      <c r="K41" s="5" t="s">
        <v>23</v>
      </c>
    </row>
    <row r="42" spans="1:11" x14ac:dyDescent="0.25">
      <c r="A42">
        <v>310</v>
      </c>
      <c r="B42" s="1">
        <v>44942</v>
      </c>
      <c r="C42" s="2">
        <v>0</v>
      </c>
      <c r="D42" s="4">
        <v>250</v>
      </c>
      <c r="E42" s="5" t="s">
        <v>10</v>
      </c>
      <c r="F42" s="5" t="s">
        <v>9</v>
      </c>
      <c r="G42" s="8">
        <v>45002</v>
      </c>
      <c r="H42" s="6">
        <v>0.22</v>
      </c>
      <c r="I42" s="4">
        <f>DATASET[[#This Row],[IVA]]*DATASET[[#This Row],[IMPORTO]]</f>
        <v>55</v>
      </c>
      <c r="J42" s="4">
        <v>305</v>
      </c>
      <c r="K42" s="5" t="s">
        <v>23</v>
      </c>
    </row>
    <row r="43" spans="1:11" x14ac:dyDescent="0.25">
      <c r="A43">
        <v>414</v>
      </c>
      <c r="B43" s="1">
        <v>44942</v>
      </c>
      <c r="C43" s="2">
        <v>0</v>
      </c>
      <c r="D43" s="4">
        <v>5450</v>
      </c>
      <c r="E43" s="5" t="s">
        <v>13</v>
      </c>
      <c r="F43" s="5" t="s">
        <v>16</v>
      </c>
      <c r="G43" s="8">
        <v>45002</v>
      </c>
      <c r="H43" s="6">
        <v>0.22</v>
      </c>
      <c r="I43" s="4">
        <f>DATASET[[#This Row],[IVA]]*DATASET[[#This Row],[IMPORTO]]</f>
        <v>1199</v>
      </c>
      <c r="J43" s="4">
        <v>6649</v>
      </c>
      <c r="K43" s="5" t="s">
        <v>23</v>
      </c>
    </row>
    <row r="44" spans="1:11" x14ac:dyDescent="0.25">
      <c r="A44">
        <v>164</v>
      </c>
      <c r="B44" s="1">
        <v>44942</v>
      </c>
      <c r="C44" s="2">
        <v>0</v>
      </c>
      <c r="D44" s="4">
        <v>3360</v>
      </c>
      <c r="E44" s="5" t="s">
        <v>24</v>
      </c>
      <c r="F44" s="5" t="s">
        <v>7</v>
      </c>
      <c r="G44" s="8">
        <v>45002</v>
      </c>
      <c r="H44" s="6">
        <v>0.22</v>
      </c>
      <c r="I44" s="4">
        <f>DATASET[[#This Row],[IVA]]*DATASET[[#This Row],[IMPORTO]]</f>
        <v>739.2</v>
      </c>
      <c r="J44" s="4">
        <v>4099.2</v>
      </c>
      <c r="K44" s="5" t="s">
        <v>23</v>
      </c>
    </row>
    <row r="45" spans="1:11" x14ac:dyDescent="0.25">
      <c r="A45">
        <v>153</v>
      </c>
      <c r="B45" s="1">
        <v>44942</v>
      </c>
      <c r="C45" s="2">
        <v>0</v>
      </c>
      <c r="D45" s="4">
        <v>3140</v>
      </c>
      <c r="E45" s="5" t="s">
        <v>14</v>
      </c>
      <c r="F45" s="5" t="s">
        <v>9</v>
      </c>
      <c r="G45" s="8">
        <v>45002</v>
      </c>
      <c r="H45" s="6">
        <v>0.22</v>
      </c>
      <c r="I45" s="4">
        <f>DATASET[[#This Row],[IVA]]*DATASET[[#This Row],[IMPORTO]]</f>
        <v>690.8</v>
      </c>
      <c r="J45" s="4">
        <v>3830.8</v>
      </c>
      <c r="K45" s="5" t="s">
        <v>23</v>
      </c>
    </row>
    <row r="46" spans="1:11" x14ac:dyDescent="0.25">
      <c r="A46">
        <v>130</v>
      </c>
      <c r="B46" s="1">
        <v>44942</v>
      </c>
      <c r="C46" s="2">
        <v>0</v>
      </c>
      <c r="D46" s="4">
        <v>2680</v>
      </c>
      <c r="E46" s="5" t="s">
        <v>24</v>
      </c>
      <c r="F46" s="5" t="s">
        <v>12</v>
      </c>
      <c r="G46" s="8">
        <v>45002</v>
      </c>
      <c r="H46" s="6">
        <v>0.22</v>
      </c>
      <c r="I46" s="4">
        <f>DATASET[[#This Row],[IVA]]*DATASET[[#This Row],[IMPORTO]]</f>
        <v>589.6</v>
      </c>
      <c r="J46" s="4">
        <v>3269.6</v>
      </c>
      <c r="K46" s="5" t="s">
        <v>23</v>
      </c>
    </row>
    <row r="47" spans="1:11" x14ac:dyDescent="0.25">
      <c r="A47">
        <v>388</v>
      </c>
      <c r="B47" s="1">
        <v>44942</v>
      </c>
      <c r="C47" s="2">
        <v>0</v>
      </c>
      <c r="D47" s="4">
        <v>4150</v>
      </c>
      <c r="E47" s="5" t="s">
        <v>17</v>
      </c>
      <c r="F47" s="5" t="s">
        <v>7</v>
      </c>
      <c r="G47" s="8">
        <v>45002</v>
      </c>
      <c r="H47" s="6">
        <v>0.22</v>
      </c>
      <c r="I47" s="4">
        <f>DATASET[[#This Row],[IVA]]*DATASET[[#This Row],[IMPORTO]]</f>
        <v>913</v>
      </c>
      <c r="J47" s="4">
        <v>5063</v>
      </c>
      <c r="K47" s="5" t="s">
        <v>23</v>
      </c>
    </row>
    <row r="48" spans="1:11" x14ac:dyDescent="0.25">
      <c r="A48">
        <v>391</v>
      </c>
      <c r="B48" s="1">
        <v>44942</v>
      </c>
      <c r="C48" s="2">
        <v>0</v>
      </c>
      <c r="D48" s="4">
        <v>4300</v>
      </c>
      <c r="E48" s="5" t="s">
        <v>14</v>
      </c>
      <c r="F48" s="5" t="s">
        <v>9</v>
      </c>
      <c r="G48" s="8">
        <v>45002</v>
      </c>
      <c r="H48" s="6">
        <v>0.22</v>
      </c>
      <c r="I48" s="4">
        <f>DATASET[[#This Row],[IVA]]*DATASET[[#This Row],[IMPORTO]]</f>
        <v>946</v>
      </c>
      <c r="J48" s="4">
        <v>5246</v>
      </c>
      <c r="K48" s="5" t="s">
        <v>23</v>
      </c>
    </row>
    <row r="49" spans="1:11" x14ac:dyDescent="0.25">
      <c r="A49">
        <v>48</v>
      </c>
      <c r="B49" s="1">
        <v>44942</v>
      </c>
      <c r="C49" s="2">
        <v>0</v>
      </c>
      <c r="D49" s="4">
        <v>1040</v>
      </c>
      <c r="E49" s="5" t="s">
        <v>17</v>
      </c>
      <c r="F49" s="5" t="s">
        <v>9</v>
      </c>
      <c r="G49" s="8">
        <v>45002</v>
      </c>
      <c r="H49" s="6">
        <v>0.22</v>
      </c>
      <c r="I49" s="4">
        <f>DATASET[[#This Row],[IVA]]*DATASET[[#This Row],[IMPORTO]]</f>
        <v>228.8</v>
      </c>
      <c r="J49" s="4">
        <v>1268.8</v>
      </c>
      <c r="K49" s="5" t="s">
        <v>23</v>
      </c>
    </row>
    <row r="50" spans="1:11" x14ac:dyDescent="0.25">
      <c r="A50">
        <v>12</v>
      </c>
      <c r="B50" s="1">
        <v>44942</v>
      </c>
      <c r="C50" s="2">
        <v>0</v>
      </c>
      <c r="D50" s="4">
        <v>320</v>
      </c>
      <c r="E50" s="5" t="s">
        <v>8</v>
      </c>
      <c r="F50" s="5" t="s">
        <v>16</v>
      </c>
      <c r="G50" s="8">
        <v>45002</v>
      </c>
      <c r="H50" s="6">
        <v>0.22</v>
      </c>
      <c r="I50" s="4">
        <f>DATASET[[#This Row],[IVA]]*DATASET[[#This Row],[IMPORTO]]</f>
        <v>70.400000000000006</v>
      </c>
      <c r="J50" s="4">
        <v>390.4</v>
      </c>
      <c r="K50" s="5" t="s">
        <v>23</v>
      </c>
    </row>
    <row r="51" spans="1:11" x14ac:dyDescent="0.25">
      <c r="A51">
        <v>29</v>
      </c>
      <c r="B51" s="1">
        <v>44942</v>
      </c>
      <c r="C51" s="2">
        <v>0</v>
      </c>
      <c r="D51" s="4">
        <v>660</v>
      </c>
      <c r="E51" s="5" t="s">
        <v>8</v>
      </c>
      <c r="F51" s="5" t="s">
        <v>16</v>
      </c>
      <c r="G51" s="8">
        <v>45002</v>
      </c>
      <c r="H51" s="6">
        <v>0.22</v>
      </c>
      <c r="I51" s="4">
        <f>DATASET[[#This Row],[IVA]]*DATASET[[#This Row],[IMPORTO]]</f>
        <v>145.19999999999999</v>
      </c>
      <c r="J51" s="4">
        <v>805.2</v>
      </c>
      <c r="K51" s="5" t="s">
        <v>23</v>
      </c>
    </row>
    <row r="52" spans="1:11" x14ac:dyDescent="0.25">
      <c r="A52">
        <v>453</v>
      </c>
      <c r="B52" s="1">
        <v>44942</v>
      </c>
      <c r="C52" s="2">
        <v>0</v>
      </c>
      <c r="D52" s="4">
        <v>7400</v>
      </c>
      <c r="E52" s="5" t="s">
        <v>24</v>
      </c>
      <c r="F52" s="5" t="s">
        <v>9</v>
      </c>
      <c r="G52" s="8">
        <v>45002</v>
      </c>
      <c r="H52" s="6">
        <v>0.22</v>
      </c>
      <c r="I52" s="4">
        <f>DATASET[[#This Row],[IVA]]*DATASET[[#This Row],[IMPORTO]]</f>
        <v>1628</v>
      </c>
      <c r="J52" s="4">
        <v>9028</v>
      </c>
      <c r="K52" s="5" t="s">
        <v>23</v>
      </c>
    </row>
    <row r="53" spans="1:11" x14ac:dyDescent="0.25">
      <c r="A53">
        <v>224</v>
      </c>
      <c r="B53" s="1">
        <v>44942</v>
      </c>
      <c r="C53" s="2">
        <v>0</v>
      </c>
      <c r="D53" s="4">
        <v>4560</v>
      </c>
      <c r="E53" s="5" t="s">
        <v>17</v>
      </c>
      <c r="F53" s="5" t="s">
        <v>9</v>
      </c>
      <c r="G53" s="8">
        <v>45002</v>
      </c>
      <c r="H53" s="6">
        <v>0.22</v>
      </c>
      <c r="I53" s="4">
        <f>DATASET[[#This Row],[IVA]]*DATASET[[#This Row],[IMPORTO]]</f>
        <v>1003.2</v>
      </c>
      <c r="J53" s="4">
        <v>5563.2</v>
      </c>
      <c r="K53" s="5" t="s">
        <v>23</v>
      </c>
    </row>
    <row r="54" spans="1:11" x14ac:dyDescent="0.25">
      <c r="A54">
        <v>28</v>
      </c>
      <c r="B54" s="1">
        <v>44942</v>
      </c>
      <c r="C54" s="2">
        <v>0</v>
      </c>
      <c r="D54" s="4">
        <v>640</v>
      </c>
      <c r="E54" s="5" t="s">
        <v>24</v>
      </c>
      <c r="F54" s="5" t="s">
        <v>9</v>
      </c>
      <c r="G54" s="8">
        <v>45002</v>
      </c>
      <c r="H54" s="6">
        <v>0.22</v>
      </c>
      <c r="I54" s="4">
        <f>DATASET[[#This Row],[IVA]]*DATASET[[#This Row],[IMPORTO]]</f>
        <v>140.80000000000001</v>
      </c>
      <c r="J54" s="4">
        <v>780.8</v>
      </c>
      <c r="K54" s="5" t="s">
        <v>23</v>
      </c>
    </row>
    <row r="55" spans="1:11" x14ac:dyDescent="0.25">
      <c r="A55">
        <v>457</v>
      </c>
      <c r="B55" s="1">
        <v>44942</v>
      </c>
      <c r="C55" s="2">
        <v>0</v>
      </c>
      <c r="D55" s="4">
        <v>2350</v>
      </c>
      <c r="E55" s="5" t="s">
        <v>8</v>
      </c>
      <c r="F55" s="5" t="s">
        <v>7</v>
      </c>
      <c r="G55" s="8">
        <v>45002</v>
      </c>
      <c r="H55" s="6">
        <v>0.22</v>
      </c>
      <c r="I55" s="4">
        <f>DATASET[[#This Row],[IVA]]*DATASET[[#This Row],[IMPORTO]]</f>
        <v>517</v>
      </c>
      <c r="J55" s="4">
        <v>2867</v>
      </c>
      <c r="K55" s="5" t="s">
        <v>23</v>
      </c>
    </row>
    <row r="56" spans="1:11" x14ac:dyDescent="0.25">
      <c r="A56">
        <v>499</v>
      </c>
      <c r="B56" s="1">
        <v>44942</v>
      </c>
      <c r="C56" s="2">
        <v>0</v>
      </c>
      <c r="D56" s="4">
        <v>4100</v>
      </c>
      <c r="E56" s="5" t="s">
        <v>13</v>
      </c>
      <c r="F56" s="5" t="s">
        <v>7</v>
      </c>
      <c r="G56" s="8">
        <v>45002</v>
      </c>
      <c r="H56" s="6">
        <v>0.22</v>
      </c>
      <c r="I56" s="4">
        <f>DATASET[[#This Row],[IVA]]*DATASET[[#This Row],[IMPORTO]]</f>
        <v>902</v>
      </c>
      <c r="J56" s="4">
        <v>5002</v>
      </c>
      <c r="K56" s="5" t="s">
        <v>23</v>
      </c>
    </row>
    <row r="57" spans="1:11" x14ac:dyDescent="0.25">
      <c r="A57">
        <v>188</v>
      </c>
      <c r="B57" s="1">
        <v>44942</v>
      </c>
      <c r="C57" s="2">
        <v>0</v>
      </c>
      <c r="D57" s="4">
        <v>3840</v>
      </c>
      <c r="E57" s="5" t="s">
        <v>6</v>
      </c>
      <c r="F57" s="5" t="s">
        <v>9</v>
      </c>
      <c r="G57" s="8">
        <v>45002</v>
      </c>
      <c r="H57" s="6">
        <v>0.22</v>
      </c>
      <c r="I57" s="4">
        <f>DATASET[[#This Row],[IVA]]*DATASET[[#This Row],[IMPORTO]]</f>
        <v>844.8</v>
      </c>
      <c r="J57" s="4">
        <v>4684.8</v>
      </c>
      <c r="K57" s="5" t="s">
        <v>23</v>
      </c>
    </row>
    <row r="58" spans="1:11" x14ac:dyDescent="0.25">
      <c r="A58">
        <v>209</v>
      </c>
      <c r="B58" s="1">
        <v>44942</v>
      </c>
      <c r="C58" s="2">
        <v>0</v>
      </c>
      <c r="D58" s="4">
        <v>4260</v>
      </c>
      <c r="E58" s="5" t="s">
        <v>6</v>
      </c>
      <c r="F58" s="5" t="s">
        <v>9</v>
      </c>
      <c r="G58" s="8">
        <v>45002</v>
      </c>
      <c r="H58" s="6">
        <v>0.22</v>
      </c>
      <c r="I58" s="4">
        <f>DATASET[[#This Row],[IVA]]*DATASET[[#This Row],[IMPORTO]]</f>
        <v>937.2</v>
      </c>
      <c r="J58" s="4">
        <v>5197.2</v>
      </c>
      <c r="K58" s="5" t="s">
        <v>23</v>
      </c>
    </row>
    <row r="59" spans="1:11" x14ac:dyDescent="0.25">
      <c r="A59">
        <v>117</v>
      </c>
      <c r="B59" s="1">
        <v>44941</v>
      </c>
      <c r="C59" s="2">
        <v>0</v>
      </c>
      <c r="D59" s="4">
        <v>2420</v>
      </c>
      <c r="E59" s="5" t="s">
        <v>8</v>
      </c>
      <c r="F59" s="5" t="s">
        <v>9</v>
      </c>
      <c r="G59" s="8">
        <v>45001</v>
      </c>
      <c r="H59" s="6">
        <v>0.22</v>
      </c>
      <c r="I59" s="4">
        <f>DATASET[[#This Row],[IVA]]*DATASET[[#This Row],[IMPORTO]]</f>
        <v>532.4</v>
      </c>
      <c r="J59" s="4">
        <v>2952.4</v>
      </c>
      <c r="K59" s="5" t="s">
        <v>23</v>
      </c>
    </row>
    <row r="60" spans="1:11" x14ac:dyDescent="0.25">
      <c r="A60">
        <v>411</v>
      </c>
      <c r="B60" s="1">
        <v>44941</v>
      </c>
      <c r="C60" s="2">
        <v>0</v>
      </c>
      <c r="D60" s="4">
        <v>5300</v>
      </c>
      <c r="E60" s="5" t="s">
        <v>17</v>
      </c>
      <c r="F60" s="5" t="s">
        <v>9</v>
      </c>
      <c r="G60" s="8">
        <v>45001</v>
      </c>
      <c r="H60" s="6">
        <v>0.22</v>
      </c>
      <c r="I60" s="4">
        <f>DATASET[[#This Row],[IVA]]*DATASET[[#This Row],[IMPORTO]]</f>
        <v>1166</v>
      </c>
      <c r="J60" s="4">
        <v>6466</v>
      </c>
      <c r="K60" s="5" t="s">
        <v>23</v>
      </c>
    </row>
    <row r="61" spans="1:11" x14ac:dyDescent="0.25">
      <c r="A61">
        <v>244</v>
      </c>
      <c r="B61" s="1">
        <v>44941</v>
      </c>
      <c r="C61" s="2">
        <v>0</v>
      </c>
      <c r="D61" s="4">
        <v>4960</v>
      </c>
      <c r="E61" s="5" t="s">
        <v>13</v>
      </c>
      <c r="F61" s="5" t="s">
        <v>9</v>
      </c>
      <c r="G61" s="8">
        <v>45001</v>
      </c>
      <c r="H61" s="6">
        <v>0.22</v>
      </c>
      <c r="I61" s="4">
        <f>DATASET[[#This Row],[IVA]]*DATASET[[#This Row],[IMPORTO]]</f>
        <v>1091.2</v>
      </c>
      <c r="J61" s="4">
        <v>6051.2</v>
      </c>
      <c r="K61" s="5" t="s">
        <v>23</v>
      </c>
    </row>
    <row r="62" spans="1:11" x14ac:dyDescent="0.25">
      <c r="A62">
        <v>483</v>
      </c>
      <c r="B62" s="1">
        <v>44941</v>
      </c>
      <c r="C62" s="2">
        <v>0</v>
      </c>
      <c r="D62" s="4">
        <v>5700</v>
      </c>
      <c r="E62" s="5" t="s">
        <v>6</v>
      </c>
      <c r="F62" s="5" t="s">
        <v>12</v>
      </c>
      <c r="G62" s="8">
        <v>45001</v>
      </c>
      <c r="H62" s="6">
        <v>0.22</v>
      </c>
      <c r="I62" s="4">
        <f>DATASET[[#This Row],[IVA]]*DATASET[[#This Row],[IMPORTO]]</f>
        <v>1254</v>
      </c>
      <c r="J62" s="4">
        <v>6954</v>
      </c>
      <c r="K62" s="5" t="s">
        <v>23</v>
      </c>
    </row>
    <row r="63" spans="1:11" x14ac:dyDescent="0.25">
      <c r="A63">
        <v>339</v>
      </c>
      <c r="B63" s="1">
        <v>44941</v>
      </c>
      <c r="C63" s="2">
        <v>0</v>
      </c>
      <c r="D63" s="4">
        <v>1700</v>
      </c>
      <c r="E63" s="5" t="s">
        <v>24</v>
      </c>
      <c r="F63" s="5" t="s">
        <v>7</v>
      </c>
      <c r="G63" s="8">
        <v>45001</v>
      </c>
      <c r="H63" s="6">
        <v>0.22</v>
      </c>
      <c r="I63" s="4">
        <f>DATASET[[#This Row],[IVA]]*DATASET[[#This Row],[IMPORTO]]</f>
        <v>374</v>
      </c>
      <c r="J63" s="4">
        <v>2074</v>
      </c>
      <c r="K63" s="5" t="s">
        <v>23</v>
      </c>
    </row>
    <row r="64" spans="1:11" x14ac:dyDescent="0.25">
      <c r="A64">
        <v>251</v>
      </c>
      <c r="B64" s="1">
        <v>44941</v>
      </c>
      <c r="C64" s="2">
        <v>0</v>
      </c>
      <c r="D64" s="4">
        <v>5100</v>
      </c>
      <c r="E64" s="5" t="s">
        <v>11</v>
      </c>
      <c r="F64" s="5" t="s">
        <v>9</v>
      </c>
      <c r="G64" s="8">
        <v>45001</v>
      </c>
      <c r="H64" s="6">
        <v>0.22</v>
      </c>
      <c r="I64" s="4">
        <f>DATASET[[#This Row],[IVA]]*DATASET[[#This Row],[IMPORTO]]</f>
        <v>1122</v>
      </c>
      <c r="J64" s="4">
        <v>6222</v>
      </c>
      <c r="K64" s="5" t="s">
        <v>23</v>
      </c>
    </row>
    <row r="65" spans="1:11" x14ac:dyDescent="0.25">
      <c r="A65">
        <v>141</v>
      </c>
      <c r="B65" s="1">
        <v>44941</v>
      </c>
      <c r="C65" s="2">
        <v>0</v>
      </c>
      <c r="D65" s="4">
        <v>2900</v>
      </c>
      <c r="E65" s="5" t="s">
        <v>6</v>
      </c>
      <c r="F65" s="5" t="s">
        <v>16</v>
      </c>
      <c r="G65" s="8">
        <v>45001</v>
      </c>
      <c r="H65" s="6">
        <v>0.22</v>
      </c>
      <c r="I65" s="4">
        <f>DATASET[[#This Row],[IVA]]*DATASET[[#This Row],[IMPORTO]]</f>
        <v>638</v>
      </c>
      <c r="J65" s="4">
        <v>3538</v>
      </c>
      <c r="K65" s="5" t="s">
        <v>23</v>
      </c>
    </row>
    <row r="66" spans="1:11" x14ac:dyDescent="0.25">
      <c r="A66">
        <v>242</v>
      </c>
      <c r="B66" s="1">
        <v>44941</v>
      </c>
      <c r="C66" s="2">
        <v>0</v>
      </c>
      <c r="D66" s="4">
        <v>4920</v>
      </c>
      <c r="E66" s="5" t="s">
        <v>10</v>
      </c>
      <c r="F66" s="5" t="s">
        <v>12</v>
      </c>
      <c r="G66" s="8">
        <v>45001</v>
      </c>
      <c r="H66" s="6">
        <v>0.22</v>
      </c>
      <c r="I66" s="4">
        <f>DATASET[[#This Row],[IVA]]*DATASET[[#This Row],[IMPORTO]]</f>
        <v>1082.4000000000001</v>
      </c>
      <c r="J66" s="4">
        <v>6002.4</v>
      </c>
      <c r="K66" s="5" t="s">
        <v>23</v>
      </c>
    </row>
    <row r="67" spans="1:11" x14ac:dyDescent="0.25">
      <c r="A67">
        <v>152</v>
      </c>
      <c r="B67" s="1">
        <v>44941</v>
      </c>
      <c r="C67" s="2">
        <v>0</v>
      </c>
      <c r="D67" s="4">
        <v>3120</v>
      </c>
      <c r="E67" s="5" t="s">
        <v>24</v>
      </c>
      <c r="F67" s="5" t="s">
        <v>16</v>
      </c>
      <c r="G67" s="8">
        <v>45001</v>
      </c>
      <c r="H67" s="6">
        <v>0.22</v>
      </c>
      <c r="I67" s="4">
        <f>DATASET[[#This Row],[IVA]]*DATASET[[#This Row],[IMPORTO]]</f>
        <v>686.4</v>
      </c>
      <c r="J67" s="4">
        <v>3806.4</v>
      </c>
      <c r="K67" s="5" t="s">
        <v>23</v>
      </c>
    </row>
    <row r="68" spans="1:11" x14ac:dyDescent="0.25">
      <c r="A68">
        <v>223</v>
      </c>
      <c r="B68" s="1">
        <v>44941</v>
      </c>
      <c r="C68" s="2">
        <v>0</v>
      </c>
      <c r="D68" s="4">
        <v>4540</v>
      </c>
      <c r="E68" s="5" t="s">
        <v>11</v>
      </c>
      <c r="F68" s="5" t="s">
        <v>9</v>
      </c>
      <c r="G68" s="8">
        <v>45001</v>
      </c>
      <c r="H68" s="6">
        <v>0.22</v>
      </c>
      <c r="I68" s="4">
        <f>DATASET[[#This Row],[IVA]]*DATASET[[#This Row],[IMPORTO]]</f>
        <v>998.8</v>
      </c>
      <c r="J68" s="4">
        <v>5538.8</v>
      </c>
      <c r="K68" s="5" t="s">
        <v>23</v>
      </c>
    </row>
    <row r="69" spans="1:11" x14ac:dyDescent="0.25">
      <c r="A69">
        <v>427</v>
      </c>
      <c r="B69" s="1">
        <v>44941</v>
      </c>
      <c r="C69" s="2">
        <v>0</v>
      </c>
      <c r="D69" s="4">
        <v>6100</v>
      </c>
      <c r="E69" s="5" t="s">
        <v>11</v>
      </c>
      <c r="F69" s="5" t="s">
        <v>12</v>
      </c>
      <c r="G69" s="8">
        <v>45001</v>
      </c>
      <c r="H69" s="6">
        <v>0.22</v>
      </c>
      <c r="I69" s="4">
        <f>DATASET[[#This Row],[IVA]]*DATASET[[#This Row],[IMPORTO]]</f>
        <v>1342</v>
      </c>
      <c r="J69" s="4">
        <v>7442</v>
      </c>
      <c r="K69" s="5" t="s">
        <v>23</v>
      </c>
    </row>
    <row r="70" spans="1:11" x14ac:dyDescent="0.25">
      <c r="A70">
        <v>187</v>
      </c>
      <c r="B70" s="1">
        <v>44941</v>
      </c>
      <c r="C70" s="2">
        <v>0</v>
      </c>
      <c r="D70" s="4">
        <v>3820</v>
      </c>
      <c r="E70" s="5" t="s">
        <v>14</v>
      </c>
      <c r="F70" s="5" t="s">
        <v>9</v>
      </c>
      <c r="G70" s="8">
        <v>45001</v>
      </c>
      <c r="H70" s="6">
        <v>0.22</v>
      </c>
      <c r="I70" s="4">
        <f>DATASET[[#This Row],[IVA]]*DATASET[[#This Row],[IMPORTO]]</f>
        <v>840.4</v>
      </c>
      <c r="J70" s="4">
        <v>4660.3999999999996</v>
      </c>
      <c r="K70" s="5" t="s">
        <v>23</v>
      </c>
    </row>
    <row r="71" spans="1:11" x14ac:dyDescent="0.25">
      <c r="A71">
        <v>292</v>
      </c>
      <c r="B71" s="1">
        <v>44941</v>
      </c>
      <c r="C71" s="2">
        <v>0</v>
      </c>
      <c r="D71" s="4">
        <v>5920</v>
      </c>
      <c r="E71" s="5" t="s">
        <v>17</v>
      </c>
      <c r="F71" s="5" t="s">
        <v>16</v>
      </c>
      <c r="G71" s="8">
        <v>45001</v>
      </c>
      <c r="H71" s="6">
        <v>0.22</v>
      </c>
      <c r="I71" s="4">
        <f>DATASET[[#This Row],[IVA]]*DATASET[[#This Row],[IMPORTO]]</f>
        <v>1302.4000000000001</v>
      </c>
      <c r="J71" s="4">
        <v>7222.4</v>
      </c>
      <c r="K71" s="5" t="s">
        <v>23</v>
      </c>
    </row>
    <row r="72" spans="1:11" x14ac:dyDescent="0.25">
      <c r="A72">
        <v>445</v>
      </c>
      <c r="B72" s="1">
        <v>44941</v>
      </c>
      <c r="C72" s="2">
        <v>0</v>
      </c>
      <c r="D72" s="4">
        <v>7000</v>
      </c>
      <c r="E72" s="5" t="s">
        <v>17</v>
      </c>
      <c r="F72" s="5" t="s">
        <v>7</v>
      </c>
      <c r="G72" s="8">
        <v>45001</v>
      </c>
      <c r="H72" s="6">
        <v>0.22</v>
      </c>
      <c r="I72" s="4">
        <f>DATASET[[#This Row],[IVA]]*DATASET[[#This Row],[IMPORTO]]</f>
        <v>1540</v>
      </c>
      <c r="J72" s="4">
        <v>8540</v>
      </c>
      <c r="K72" s="5" t="s">
        <v>23</v>
      </c>
    </row>
    <row r="73" spans="1:11" x14ac:dyDescent="0.25">
      <c r="A73">
        <v>270</v>
      </c>
      <c r="B73" s="1">
        <v>44941</v>
      </c>
      <c r="C73" s="2">
        <v>0</v>
      </c>
      <c r="D73" s="4">
        <v>5480</v>
      </c>
      <c r="E73" s="5" t="s">
        <v>8</v>
      </c>
      <c r="F73" s="5" t="s">
        <v>12</v>
      </c>
      <c r="G73" s="8">
        <v>45001</v>
      </c>
      <c r="H73" s="6">
        <v>0.22</v>
      </c>
      <c r="I73" s="4">
        <f>DATASET[[#This Row],[IVA]]*DATASET[[#This Row],[IMPORTO]]</f>
        <v>1205.5999999999999</v>
      </c>
      <c r="J73" s="4">
        <v>6685.6</v>
      </c>
      <c r="K73" s="5" t="s">
        <v>23</v>
      </c>
    </row>
    <row r="74" spans="1:11" x14ac:dyDescent="0.25">
      <c r="A74">
        <v>448</v>
      </c>
      <c r="B74" s="1">
        <v>44941</v>
      </c>
      <c r="C74" s="2">
        <v>0</v>
      </c>
      <c r="D74" s="4">
        <v>7150</v>
      </c>
      <c r="E74" s="5" t="s">
        <v>13</v>
      </c>
      <c r="F74" s="5" t="s">
        <v>9</v>
      </c>
      <c r="G74" s="8">
        <v>45001</v>
      </c>
      <c r="H74" s="6">
        <v>0.22</v>
      </c>
      <c r="I74" s="4">
        <f>DATASET[[#This Row],[IVA]]*DATASET[[#This Row],[IMPORTO]]</f>
        <v>1573</v>
      </c>
      <c r="J74" s="4">
        <v>8723</v>
      </c>
      <c r="K74" s="5" t="s">
        <v>23</v>
      </c>
    </row>
    <row r="75" spans="1:11" x14ac:dyDescent="0.25">
      <c r="A75">
        <v>9</v>
      </c>
      <c r="B75" s="1">
        <v>44941</v>
      </c>
      <c r="C75" s="2">
        <v>0</v>
      </c>
      <c r="D75" s="4">
        <v>260</v>
      </c>
      <c r="E75" s="5" t="s">
        <v>8</v>
      </c>
      <c r="F75" s="5" t="s">
        <v>7</v>
      </c>
      <c r="G75" s="8">
        <v>45001</v>
      </c>
      <c r="H75" s="6">
        <v>0.22</v>
      </c>
      <c r="I75" s="4">
        <f>DATASET[[#This Row],[IVA]]*DATASET[[#This Row],[IMPORTO]]</f>
        <v>57.2</v>
      </c>
      <c r="J75" s="4">
        <v>317.2</v>
      </c>
      <c r="K75" s="5" t="s">
        <v>23</v>
      </c>
    </row>
    <row r="76" spans="1:11" x14ac:dyDescent="0.25">
      <c r="A76">
        <v>484</v>
      </c>
      <c r="B76" s="1">
        <v>44941</v>
      </c>
      <c r="C76" s="2">
        <v>0</v>
      </c>
      <c r="D76" s="4">
        <v>5600</v>
      </c>
      <c r="E76" s="5" t="s">
        <v>10</v>
      </c>
      <c r="F76" s="5" t="s">
        <v>16</v>
      </c>
      <c r="G76" s="8">
        <v>45001</v>
      </c>
      <c r="H76" s="6">
        <v>0.22</v>
      </c>
      <c r="I76" s="4">
        <f>DATASET[[#This Row],[IVA]]*DATASET[[#This Row],[IMPORTO]]</f>
        <v>1232</v>
      </c>
      <c r="J76" s="4">
        <v>6832</v>
      </c>
      <c r="K76" s="5" t="s">
        <v>23</v>
      </c>
    </row>
    <row r="77" spans="1:11" x14ac:dyDescent="0.25">
      <c r="A77">
        <v>374</v>
      </c>
      <c r="B77" s="1">
        <v>44941</v>
      </c>
      <c r="C77" s="2">
        <v>0</v>
      </c>
      <c r="D77" s="4">
        <v>3450</v>
      </c>
      <c r="E77" s="5" t="s">
        <v>14</v>
      </c>
      <c r="F77" s="5" t="s">
        <v>7</v>
      </c>
      <c r="G77" s="8">
        <v>45001</v>
      </c>
      <c r="H77" s="6">
        <v>0.22</v>
      </c>
      <c r="I77" s="4">
        <f>DATASET[[#This Row],[IVA]]*DATASET[[#This Row],[IMPORTO]]</f>
        <v>759</v>
      </c>
      <c r="J77" s="4">
        <v>4209</v>
      </c>
      <c r="K77" s="5" t="s">
        <v>23</v>
      </c>
    </row>
    <row r="78" spans="1:11" x14ac:dyDescent="0.25">
      <c r="A78">
        <v>285</v>
      </c>
      <c r="B78" s="1">
        <v>44940</v>
      </c>
      <c r="C78" s="2">
        <v>0</v>
      </c>
      <c r="D78" s="4">
        <v>5780</v>
      </c>
      <c r="E78" s="5" t="s">
        <v>11</v>
      </c>
      <c r="F78" s="5" t="s">
        <v>9</v>
      </c>
      <c r="G78" s="8">
        <v>45000</v>
      </c>
      <c r="H78" s="6">
        <v>0.22</v>
      </c>
      <c r="I78" s="4">
        <f>DATASET[[#This Row],[IVA]]*DATASET[[#This Row],[IMPORTO]]</f>
        <v>1271.5999999999999</v>
      </c>
      <c r="J78" s="4">
        <v>7051.6</v>
      </c>
      <c r="K78" s="5" t="s">
        <v>23</v>
      </c>
    </row>
    <row r="79" spans="1:11" x14ac:dyDescent="0.25">
      <c r="A79">
        <v>231</v>
      </c>
      <c r="B79" s="1">
        <v>44940</v>
      </c>
      <c r="C79" s="2">
        <v>0</v>
      </c>
      <c r="D79" s="4">
        <v>4700</v>
      </c>
      <c r="E79" s="5" t="s">
        <v>24</v>
      </c>
      <c r="F79" s="5" t="s">
        <v>12</v>
      </c>
      <c r="G79" s="8">
        <v>45000</v>
      </c>
      <c r="H79" s="6">
        <v>0.22</v>
      </c>
      <c r="I79" s="4">
        <f>DATASET[[#This Row],[IVA]]*DATASET[[#This Row],[IMPORTO]]</f>
        <v>1034</v>
      </c>
      <c r="J79" s="4">
        <v>5734</v>
      </c>
      <c r="K79" s="5" t="s">
        <v>23</v>
      </c>
    </row>
    <row r="80" spans="1:11" x14ac:dyDescent="0.25">
      <c r="A80">
        <v>119</v>
      </c>
      <c r="B80" s="1">
        <v>44940</v>
      </c>
      <c r="C80" s="2">
        <v>0</v>
      </c>
      <c r="D80" s="4">
        <v>2460</v>
      </c>
      <c r="E80" s="5" t="s">
        <v>14</v>
      </c>
      <c r="F80" s="5" t="s">
        <v>12</v>
      </c>
      <c r="G80" s="8">
        <v>45000</v>
      </c>
      <c r="H80" s="6">
        <v>0.22</v>
      </c>
      <c r="I80" s="4">
        <f>DATASET[[#This Row],[IVA]]*DATASET[[#This Row],[IMPORTO]]</f>
        <v>541.20000000000005</v>
      </c>
      <c r="J80" s="4">
        <v>3001.2</v>
      </c>
      <c r="K80" s="5" t="s">
        <v>23</v>
      </c>
    </row>
    <row r="81" spans="1:11" x14ac:dyDescent="0.25">
      <c r="A81">
        <v>233</v>
      </c>
      <c r="B81" s="1">
        <v>44940</v>
      </c>
      <c r="C81" s="2">
        <v>0</v>
      </c>
      <c r="D81" s="4">
        <v>4740</v>
      </c>
      <c r="E81" s="5" t="s">
        <v>8</v>
      </c>
      <c r="F81" s="5" t="s">
        <v>7</v>
      </c>
      <c r="G81" s="8">
        <v>45000</v>
      </c>
      <c r="H81" s="6">
        <v>0.22</v>
      </c>
      <c r="I81" s="4">
        <f>DATASET[[#This Row],[IVA]]*DATASET[[#This Row],[IMPORTO]]</f>
        <v>1042.8</v>
      </c>
      <c r="J81" s="4">
        <v>5782.8</v>
      </c>
      <c r="K81" s="5" t="s">
        <v>23</v>
      </c>
    </row>
    <row r="82" spans="1:11" x14ac:dyDescent="0.25">
      <c r="A82">
        <v>110</v>
      </c>
      <c r="B82" s="1">
        <v>44940</v>
      </c>
      <c r="C82" s="2">
        <v>0</v>
      </c>
      <c r="D82" s="4">
        <v>2280</v>
      </c>
      <c r="E82" s="5" t="s">
        <v>10</v>
      </c>
      <c r="F82" s="5" t="s">
        <v>16</v>
      </c>
      <c r="G82" s="8">
        <v>45000</v>
      </c>
      <c r="H82" s="6">
        <v>0.22</v>
      </c>
      <c r="I82" s="4">
        <f>DATASET[[#This Row],[IVA]]*DATASET[[#This Row],[IMPORTO]]</f>
        <v>501.6</v>
      </c>
      <c r="J82" s="4">
        <v>2781.6</v>
      </c>
      <c r="K82" s="5" t="s">
        <v>23</v>
      </c>
    </row>
    <row r="83" spans="1:11" x14ac:dyDescent="0.25">
      <c r="A83">
        <v>361</v>
      </c>
      <c r="B83" s="1">
        <v>44940</v>
      </c>
      <c r="C83" s="2">
        <v>0</v>
      </c>
      <c r="D83" s="4">
        <v>2800</v>
      </c>
      <c r="E83" s="5" t="s">
        <v>10</v>
      </c>
      <c r="F83" s="5" t="s">
        <v>7</v>
      </c>
      <c r="G83" s="8">
        <v>45000</v>
      </c>
      <c r="H83" s="6">
        <v>0.22</v>
      </c>
      <c r="I83" s="4">
        <f>DATASET[[#This Row],[IVA]]*DATASET[[#This Row],[IMPORTO]]</f>
        <v>616</v>
      </c>
      <c r="J83" s="4">
        <v>3416</v>
      </c>
      <c r="K83" s="5" t="s">
        <v>23</v>
      </c>
    </row>
    <row r="84" spans="1:11" x14ac:dyDescent="0.25">
      <c r="A84">
        <v>222</v>
      </c>
      <c r="B84" s="1">
        <v>44940</v>
      </c>
      <c r="C84" s="2">
        <v>0</v>
      </c>
      <c r="D84" s="4">
        <v>4520</v>
      </c>
      <c r="E84" s="5" t="s">
        <v>6</v>
      </c>
      <c r="F84" s="5" t="s">
        <v>16</v>
      </c>
      <c r="G84" s="8">
        <v>45000</v>
      </c>
      <c r="H84" s="6">
        <v>0.22</v>
      </c>
      <c r="I84" s="4">
        <f>DATASET[[#This Row],[IVA]]*DATASET[[#This Row],[IMPORTO]]</f>
        <v>994.4</v>
      </c>
      <c r="J84" s="4">
        <v>5514.4</v>
      </c>
      <c r="K84" s="5" t="s">
        <v>23</v>
      </c>
    </row>
    <row r="85" spans="1:11" x14ac:dyDescent="0.25">
      <c r="A85">
        <v>240</v>
      </c>
      <c r="B85" s="1">
        <v>44940</v>
      </c>
      <c r="C85" s="2">
        <v>0</v>
      </c>
      <c r="D85" s="4">
        <v>4880</v>
      </c>
      <c r="E85" s="5" t="s">
        <v>11</v>
      </c>
      <c r="F85" s="5" t="s">
        <v>9</v>
      </c>
      <c r="G85" s="8">
        <v>45000</v>
      </c>
      <c r="H85" s="6">
        <v>0.22</v>
      </c>
      <c r="I85" s="4">
        <f>DATASET[[#This Row],[IVA]]*DATASET[[#This Row],[IMPORTO]]</f>
        <v>1073.5999999999999</v>
      </c>
      <c r="J85" s="4">
        <v>5953.6</v>
      </c>
      <c r="K85" s="5" t="s">
        <v>23</v>
      </c>
    </row>
    <row r="86" spans="1:11" x14ac:dyDescent="0.25">
      <c r="A86">
        <v>238</v>
      </c>
      <c r="B86" s="1">
        <v>44940</v>
      </c>
      <c r="C86" s="2">
        <v>0</v>
      </c>
      <c r="D86" s="4">
        <v>4840</v>
      </c>
      <c r="E86" s="5" t="s">
        <v>14</v>
      </c>
      <c r="F86" s="5" t="s">
        <v>9</v>
      </c>
      <c r="G86" s="8">
        <v>45000</v>
      </c>
      <c r="H86" s="6">
        <v>0.22</v>
      </c>
      <c r="I86" s="4">
        <f>DATASET[[#This Row],[IVA]]*DATASET[[#This Row],[IMPORTO]]</f>
        <v>1064.8</v>
      </c>
      <c r="J86" s="4">
        <v>5904.8</v>
      </c>
      <c r="K86" s="5" t="s">
        <v>23</v>
      </c>
    </row>
    <row r="87" spans="1:11" x14ac:dyDescent="0.25">
      <c r="A87">
        <v>162</v>
      </c>
      <c r="B87" s="1">
        <v>44940</v>
      </c>
      <c r="C87" s="2">
        <v>0</v>
      </c>
      <c r="D87" s="4">
        <v>3320</v>
      </c>
      <c r="E87" s="5" t="s">
        <v>8</v>
      </c>
      <c r="F87" s="5" t="s">
        <v>16</v>
      </c>
      <c r="G87" s="8">
        <v>45000</v>
      </c>
      <c r="H87" s="6">
        <v>0.22</v>
      </c>
      <c r="I87" s="4">
        <f>DATASET[[#This Row],[IVA]]*DATASET[[#This Row],[IMPORTO]]</f>
        <v>730.4</v>
      </c>
      <c r="J87" s="4">
        <v>4050.4</v>
      </c>
      <c r="K87" s="5" t="s">
        <v>23</v>
      </c>
    </row>
    <row r="88" spans="1:11" x14ac:dyDescent="0.25">
      <c r="A88">
        <v>257</v>
      </c>
      <c r="B88" s="1">
        <v>44940</v>
      </c>
      <c r="C88" s="2">
        <v>0</v>
      </c>
      <c r="D88" s="4">
        <v>5220</v>
      </c>
      <c r="E88" s="5" t="s">
        <v>11</v>
      </c>
      <c r="F88" s="5" t="s">
        <v>9</v>
      </c>
      <c r="G88" s="8">
        <v>45000</v>
      </c>
      <c r="H88" s="6">
        <v>0.22</v>
      </c>
      <c r="I88" s="4">
        <f>DATASET[[#This Row],[IVA]]*DATASET[[#This Row],[IMPORTO]]</f>
        <v>1148.4000000000001</v>
      </c>
      <c r="J88" s="4">
        <v>6368.4</v>
      </c>
      <c r="K88" s="5" t="s">
        <v>23</v>
      </c>
    </row>
    <row r="89" spans="1:11" x14ac:dyDescent="0.25">
      <c r="A89">
        <v>160</v>
      </c>
      <c r="B89" s="1">
        <v>44940</v>
      </c>
      <c r="C89" s="2">
        <v>0</v>
      </c>
      <c r="D89" s="4">
        <v>3280</v>
      </c>
      <c r="E89" s="5" t="s">
        <v>6</v>
      </c>
      <c r="F89" s="5" t="s">
        <v>9</v>
      </c>
      <c r="G89" s="8">
        <v>45000</v>
      </c>
      <c r="H89" s="6">
        <v>0.22</v>
      </c>
      <c r="I89" s="4">
        <f>DATASET[[#This Row],[IVA]]*DATASET[[#This Row],[IMPORTO]]</f>
        <v>721.6</v>
      </c>
      <c r="J89" s="4">
        <v>4001.6</v>
      </c>
      <c r="K89" s="5" t="s">
        <v>23</v>
      </c>
    </row>
    <row r="90" spans="1:11" x14ac:dyDescent="0.25">
      <c r="A90">
        <v>301</v>
      </c>
      <c r="B90" s="1">
        <v>44940</v>
      </c>
      <c r="C90" s="2">
        <v>0</v>
      </c>
      <c r="D90" s="4">
        <v>1500</v>
      </c>
      <c r="E90" s="5" t="s">
        <v>8</v>
      </c>
      <c r="F90" s="5" t="s">
        <v>12</v>
      </c>
      <c r="G90" s="8">
        <v>45000</v>
      </c>
      <c r="H90" s="6">
        <v>0.22</v>
      </c>
      <c r="I90" s="4">
        <f>DATASET[[#This Row],[IVA]]*DATASET[[#This Row],[IMPORTO]]</f>
        <v>330</v>
      </c>
      <c r="J90" s="4">
        <v>1830</v>
      </c>
      <c r="K90" s="5" t="s">
        <v>23</v>
      </c>
    </row>
    <row r="91" spans="1:11" x14ac:dyDescent="0.25">
      <c r="A91">
        <v>256</v>
      </c>
      <c r="B91" s="1">
        <v>44940</v>
      </c>
      <c r="C91" s="2">
        <v>0</v>
      </c>
      <c r="D91" s="4">
        <v>5200</v>
      </c>
      <c r="E91" s="5" t="s">
        <v>6</v>
      </c>
      <c r="F91" s="5" t="s">
        <v>12</v>
      </c>
      <c r="G91" s="8">
        <v>45000</v>
      </c>
      <c r="H91" s="6">
        <v>0.22</v>
      </c>
      <c r="I91" s="4">
        <f>DATASET[[#This Row],[IVA]]*DATASET[[#This Row],[IMPORTO]]</f>
        <v>1144</v>
      </c>
      <c r="J91" s="4">
        <v>6344</v>
      </c>
      <c r="K91" s="5" t="s">
        <v>23</v>
      </c>
    </row>
    <row r="92" spans="1:11" x14ac:dyDescent="0.25">
      <c r="A92">
        <v>192</v>
      </c>
      <c r="B92" s="1">
        <v>44940</v>
      </c>
      <c r="C92" s="2">
        <v>0</v>
      </c>
      <c r="D92" s="4">
        <v>3920</v>
      </c>
      <c r="E92" s="5" t="s">
        <v>6</v>
      </c>
      <c r="F92" s="5" t="s">
        <v>7</v>
      </c>
      <c r="G92" s="8">
        <v>45000</v>
      </c>
      <c r="H92" s="6">
        <v>0.22</v>
      </c>
      <c r="I92" s="4">
        <f>DATASET[[#This Row],[IVA]]*DATASET[[#This Row],[IMPORTO]]</f>
        <v>862.4</v>
      </c>
      <c r="J92" s="4">
        <v>4782.3999999999996</v>
      </c>
      <c r="K92" s="5" t="s">
        <v>23</v>
      </c>
    </row>
    <row r="93" spans="1:11" x14ac:dyDescent="0.25">
      <c r="A93">
        <v>177</v>
      </c>
      <c r="B93" s="1">
        <v>44940</v>
      </c>
      <c r="C93" s="2">
        <v>0</v>
      </c>
      <c r="D93" s="4">
        <v>3620</v>
      </c>
      <c r="E93" s="5" t="s">
        <v>6</v>
      </c>
      <c r="F93" s="5" t="s">
        <v>7</v>
      </c>
      <c r="G93" s="8">
        <v>45000</v>
      </c>
      <c r="H93" s="6">
        <v>0.22</v>
      </c>
      <c r="I93" s="4">
        <f>DATASET[[#This Row],[IVA]]*DATASET[[#This Row],[IMPORTO]]</f>
        <v>796.4</v>
      </c>
      <c r="J93" s="4">
        <v>4416.3999999999996</v>
      </c>
      <c r="K93" s="5" t="s">
        <v>23</v>
      </c>
    </row>
    <row r="94" spans="1:11" x14ac:dyDescent="0.25">
      <c r="A94">
        <v>199</v>
      </c>
      <c r="B94" s="1">
        <v>44940</v>
      </c>
      <c r="C94" s="2">
        <v>0</v>
      </c>
      <c r="D94" s="4">
        <v>4060</v>
      </c>
      <c r="E94" s="5" t="s">
        <v>8</v>
      </c>
      <c r="F94" s="5" t="s">
        <v>7</v>
      </c>
      <c r="G94" s="8">
        <v>45000</v>
      </c>
      <c r="H94" s="6">
        <v>0.22</v>
      </c>
      <c r="I94" s="4">
        <f>DATASET[[#This Row],[IVA]]*DATASET[[#This Row],[IMPORTO]]</f>
        <v>893.2</v>
      </c>
      <c r="J94" s="4">
        <v>4953.2</v>
      </c>
      <c r="K94" s="5" t="s">
        <v>23</v>
      </c>
    </row>
    <row r="95" spans="1:11" x14ac:dyDescent="0.25">
      <c r="A95">
        <v>258</v>
      </c>
      <c r="B95" s="1">
        <v>44940</v>
      </c>
      <c r="C95" s="2">
        <v>0</v>
      </c>
      <c r="D95" s="4">
        <v>5240</v>
      </c>
      <c r="E95" s="5" t="s">
        <v>17</v>
      </c>
      <c r="F95" s="5" t="s">
        <v>9</v>
      </c>
      <c r="G95" s="8">
        <v>45000</v>
      </c>
      <c r="H95" s="6">
        <v>0.22</v>
      </c>
      <c r="I95" s="4">
        <f>DATASET[[#This Row],[IVA]]*DATASET[[#This Row],[IMPORTO]]</f>
        <v>1152.8</v>
      </c>
      <c r="J95" s="4">
        <v>6392.8</v>
      </c>
      <c r="K95" s="5" t="s">
        <v>23</v>
      </c>
    </row>
    <row r="96" spans="1:11" x14ac:dyDescent="0.25">
      <c r="A96">
        <v>293</v>
      </c>
      <c r="B96" s="1">
        <v>44940</v>
      </c>
      <c r="C96" s="2">
        <v>0</v>
      </c>
      <c r="D96" s="4">
        <v>5940</v>
      </c>
      <c r="E96" s="5" t="s">
        <v>10</v>
      </c>
      <c r="F96" s="5" t="s">
        <v>9</v>
      </c>
      <c r="G96" s="8">
        <v>45000</v>
      </c>
      <c r="H96" s="6">
        <v>0.22</v>
      </c>
      <c r="I96" s="4">
        <f>DATASET[[#This Row],[IVA]]*DATASET[[#This Row],[IMPORTO]]</f>
        <v>1306.8</v>
      </c>
      <c r="J96" s="4">
        <v>7246.8</v>
      </c>
      <c r="K96" s="5" t="s">
        <v>23</v>
      </c>
    </row>
    <row r="97" spans="1:11" x14ac:dyDescent="0.25">
      <c r="A97">
        <v>139</v>
      </c>
      <c r="B97" s="1">
        <v>44940</v>
      </c>
      <c r="C97" s="2">
        <v>0</v>
      </c>
      <c r="D97" s="4">
        <v>2860</v>
      </c>
      <c r="E97" s="5" t="s">
        <v>17</v>
      </c>
      <c r="F97" s="5" t="s">
        <v>9</v>
      </c>
      <c r="G97" s="8">
        <v>45000</v>
      </c>
      <c r="H97" s="6">
        <v>0.22</v>
      </c>
      <c r="I97" s="4">
        <f>DATASET[[#This Row],[IVA]]*DATASET[[#This Row],[IMPORTO]]</f>
        <v>629.20000000000005</v>
      </c>
      <c r="J97" s="4">
        <v>3489.2</v>
      </c>
      <c r="K97" s="5" t="s">
        <v>23</v>
      </c>
    </row>
    <row r="98" spans="1:11" x14ac:dyDescent="0.25">
      <c r="A98">
        <v>324</v>
      </c>
      <c r="B98" s="1">
        <v>44940</v>
      </c>
      <c r="C98" s="2">
        <v>0</v>
      </c>
      <c r="D98" s="4">
        <v>950</v>
      </c>
      <c r="E98" s="5" t="s">
        <v>6</v>
      </c>
      <c r="F98" s="5" t="s">
        <v>9</v>
      </c>
      <c r="G98" s="8">
        <v>45000</v>
      </c>
      <c r="H98" s="6">
        <v>0.22</v>
      </c>
      <c r="I98" s="4">
        <f>DATASET[[#This Row],[IVA]]*DATASET[[#This Row],[IMPORTO]]</f>
        <v>209</v>
      </c>
      <c r="J98" s="4">
        <v>1159</v>
      </c>
      <c r="K98" s="5" t="s">
        <v>23</v>
      </c>
    </row>
    <row r="99" spans="1:11" x14ac:dyDescent="0.25">
      <c r="A99">
        <v>249</v>
      </c>
      <c r="B99" s="1">
        <v>44940</v>
      </c>
      <c r="C99" s="2">
        <v>0</v>
      </c>
      <c r="D99" s="4">
        <v>5060</v>
      </c>
      <c r="E99" s="5" t="s">
        <v>24</v>
      </c>
      <c r="F99" s="5" t="s">
        <v>7</v>
      </c>
      <c r="G99" s="8">
        <v>45000</v>
      </c>
      <c r="H99" s="6">
        <v>0.22</v>
      </c>
      <c r="I99" s="4">
        <f>DATASET[[#This Row],[IVA]]*DATASET[[#This Row],[IMPORTO]]</f>
        <v>1113.2</v>
      </c>
      <c r="J99" s="4">
        <v>6173.2</v>
      </c>
      <c r="K99" s="5" t="s">
        <v>23</v>
      </c>
    </row>
    <row r="100" spans="1:11" x14ac:dyDescent="0.25">
      <c r="A100">
        <v>347</v>
      </c>
      <c r="B100" s="1">
        <v>44940</v>
      </c>
      <c r="C100" s="2">
        <v>0</v>
      </c>
      <c r="D100" s="4">
        <v>2100</v>
      </c>
      <c r="E100" s="5" t="s">
        <v>6</v>
      </c>
      <c r="F100" s="5" t="s">
        <v>7</v>
      </c>
      <c r="G100" s="8">
        <v>45000</v>
      </c>
      <c r="H100" s="6">
        <v>0.22</v>
      </c>
      <c r="I100" s="4">
        <f>DATASET[[#This Row],[IVA]]*DATASET[[#This Row],[IMPORTO]]</f>
        <v>462</v>
      </c>
      <c r="J100" s="4">
        <v>2562</v>
      </c>
      <c r="K100" s="5" t="s">
        <v>23</v>
      </c>
    </row>
    <row r="101" spans="1:11" x14ac:dyDescent="0.25">
      <c r="A101">
        <v>248</v>
      </c>
      <c r="B101" s="1">
        <v>44940</v>
      </c>
      <c r="C101" s="2">
        <v>0</v>
      </c>
      <c r="D101" s="4">
        <v>5040</v>
      </c>
      <c r="E101" s="5" t="s">
        <v>24</v>
      </c>
      <c r="F101" s="5" t="s">
        <v>7</v>
      </c>
      <c r="G101" s="8">
        <v>45000</v>
      </c>
      <c r="H101" s="6">
        <v>0.22</v>
      </c>
      <c r="I101" s="4">
        <f>DATASET[[#This Row],[IVA]]*DATASET[[#This Row],[IMPORTO]]</f>
        <v>1108.8</v>
      </c>
      <c r="J101" s="4">
        <v>6148.8</v>
      </c>
      <c r="K101" s="5" t="s">
        <v>23</v>
      </c>
    </row>
    <row r="102" spans="1:11" x14ac:dyDescent="0.25">
      <c r="A102">
        <v>205</v>
      </c>
      <c r="B102" s="1">
        <v>44940</v>
      </c>
      <c r="C102" s="2">
        <v>0</v>
      </c>
      <c r="D102" s="4">
        <v>4180</v>
      </c>
      <c r="E102" s="5" t="s">
        <v>6</v>
      </c>
      <c r="F102" s="5" t="s">
        <v>7</v>
      </c>
      <c r="G102" s="8">
        <v>45000</v>
      </c>
      <c r="H102" s="6">
        <v>0.22</v>
      </c>
      <c r="I102" s="4">
        <f>DATASET[[#This Row],[IVA]]*DATASET[[#This Row],[IMPORTO]]</f>
        <v>919.6</v>
      </c>
      <c r="J102" s="4">
        <v>5099.6000000000004</v>
      </c>
      <c r="K102" s="5" t="s">
        <v>23</v>
      </c>
    </row>
    <row r="103" spans="1:11" x14ac:dyDescent="0.25">
      <c r="A103">
        <v>309</v>
      </c>
      <c r="B103" s="1">
        <v>44940</v>
      </c>
      <c r="C103" s="2">
        <v>0</v>
      </c>
      <c r="D103" s="4">
        <v>200</v>
      </c>
      <c r="E103" s="5" t="s">
        <v>17</v>
      </c>
      <c r="F103" s="5" t="s">
        <v>16</v>
      </c>
      <c r="G103" s="8">
        <v>45000</v>
      </c>
      <c r="H103" s="6">
        <v>0.22</v>
      </c>
      <c r="I103" s="4">
        <f>DATASET[[#This Row],[IVA]]*DATASET[[#This Row],[IMPORTO]]</f>
        <v>44</v>
      </c>
      <c r="J103" s="4">
        <v>244</v>
      </c>
      <c r="K103" s="5" t="s">
        <v>23</v>
      </c>
    </row>
    <row r="104" spans="1:11" x14ac:dyDescent="0.25">
      <c r="A104">
        <v>206</v>
      </c>
      <c r="B104" s="1">
        <v>44940</v>
      </c>
      <c r="C104" s="2">
        <v>0</v>
      </c>
      <c r="D104" s="4">
        <v>4200</v>
      </c>
      <c r="E104" s="5" t="s">
        <v>11</v>
      </c>
      <c r="F104" s="5" t="s">
        <v>7</v>
      </c>
      <c r="G104" s="8">
        <v>45000</v>
      </c>
      <c r="H104" s="6">
        <v>0.22</v>
      </c>
      <c r="I104" s="4">
        <f>DATASET[[#This Row],[IVA]]*DATASET[[#This Row],[IMPORTO]]</f>
        <v>924</v>
      </c>
      <c r="J104" s="4">
        <v>5124</v>
      </c>
      <c r="K104" s="5" t="s">
        <v>23</v>
      </c>
    </row>
    <row r="105" spans="1:11" x14ac:dyDescent="0.25">
      <c r="A105">
        <v>318</v>
      </c>
      <c r="B105" s="1">
        <v>44940</v>
      </c>
      <c r="C105" s="2">
        <v>0</v>
      </c>
      <c r="D105" s="4">
        <v>650</v>
      </c>
      <c r="E105" s="5" t="s">
        <v>8</v>
      </c>
      <c r="F105" s="5" t="s">
        <v>7</v>
      </c>
      <c r="G105" s="8">
        <v>45000</v>
      </c>
      <c r="H105" s="6">
        <v>0.22</v>
      </c>
      <c r="I105" s="4">
        <f>DATASET[[#This Row],[IVA]]*DATASET[[#This Row],[IMPORTO]]</f>
        <v>143</v>
      </c>
      <c r="J105" s="4">
        <v>793</v>
      </c>
      <c r="K105" s="5" t="s">
        <v>23</v>
      </c>
    </row>
    <row r="106" spans="1:11" x14ac:dyDescent="0.25">
      <c r="A106">
        <v>254</v>
      </c>
      <c r="B106" s="1">
        <v>44940</v>
      </c>
      <c r="C106" s="2">
        <v>0</v>
      </c>
      <c r="D106" s="4">
        <v>5160</v>
      </c>
      <c r="E106" s="5" t="s">
        <v>24</v>
      </c>
      <c r="F106" s="5" t="s">
        <v>9</v>
      </c>
      <c r="G106" s="8">
        <v>45000</v>
      </c>
      <c r="H106" s="6">
        <v>0.22</v>
      </c>
      <c r="I106" s="4">
        <f>DATASET[[#This Row],[IVA]]*DATASET[[#This Row],[IMPORTO]]</f>
        <v>1135.2</v>
      </c>
      <c r="J106" s="4">
        <v>6295.2</v>
      </c>
      <c r="K106" s="5" t="s">
        <v>23</v>
      </c>
    </row>
    <row r="107" spans="1:11" x14ac:dyDescent="0.25">
      <c r="A107">
        <v>379</v>
      </c>
      <c r="B107" s="1">
        <v>44940</v>
      </c>
      <c r="C107" s="2">
        <v>0</v>
      </c>
      <c r="D107" s="4">
        <v>3700</v>
      </c>
      <c r="E107" s="5" t="s">
        <v>6</v>
      </c>
      <c r="F107" s="5" t="s">
        <v>16</v>
      </c>
      <c r="G107" s="8">
        <v>45000</v>
      </c>
      <c r="H107" s="6">
        <v>0.22</v>
      </c>
      <c r="I107" s="4">
        <f>DATASET[[#This Row],[IVA]]*DATASET[[#This Row],[IMPORTO]]</f>
        <v>814</v>
      </c>
      <c r="J107" s="4">
        <v>4514</v>
      </c>
      <c r="K107" s="5" t="s">
        <v>23</v>
      </c>
    </row>
    <row r="108" spans="1:11" x14ac:dyDescent="0.25">
      <c r="A108">
        <v>72</v>
      </c>
      <c r="B108" s="1">
        <v>44940</v>
      </c>
      <c r="C108" s="2">
        <v>0</v>
      </c>
      <c r="D108" s="4">
        <v>1520</v>
      </c>
      <c r="E108" s="5" t="s">
        <v>10</v>
      </c>
      <c r="F108" s="5" t="s">
        <v>9</v>
      </c>
      <c r="G108" s="8">
        <v>45000</v>
      </c>
      <c r="H108" s="6">
        <v>0.22</v>
      </c>
      <c r="I108" s="4">
        <f>DATASET[[#This Row],[IVA]]*DATASET[[#This Row],[IMPORTO]]</f>
        <v>334.4</v>
      </c>
      <c r="J108" s="4">
        <v>1854.4</v>
      </c>
      <c r="K108" s="5" t="s">
        <v>23</v>
      </c>
    </row>
    <row r="109" spans="1:11" x14ac:dyDescent="0.25">
      <c r="A109">
        <v>406</v>
      </c>
      <c r="B109" s="1">
        <v>44940</v>
      </c>
      <c r="C109" s="2">
        <v>0</v>
      </c>
      <c r="D109" s="4">
        <v>5050</v>
      </c>
      <c r="E109" s="5" t="s">
        <v>8</v>
      </c>
      <c r="F109" s="5" t="s">
        <v>9</v>
      </c>
      <c r="G109" s="8">
        <v>45000</v>
      </c>
      <c r="H109" s="6">
        <v>0.22</v>
      </c>
      <c r="I109" s="4">
        <f>DATASET[[#This Row],[IVA]]*DATASET[[#This Row],[IMPORTO]]</f>
        <v>1111</v>
      </c>
      <c r="J109" s="4">
        <v>6161</v>
      </c>
      <c r="K109" s="5" t="s">
        <v>23</v>
      </c>
    </row>
    <row r="110" spans="1:11" x14ac:dyDescent="0.25">
      <c r="A110">
        <v>393</v>
      </c>
      <c r="B110" s="1">
        <v>44940</v>
      </c>
      <c r="C110" s="2">
        <v>0</v>
      </c>
      <c r="D110" s="4">
        <v>4400</v>
      </c>
      <c r="E110" s="5" t="s">
        <v>11</v>
      </c>
      <c r="F110" s="5" t="s">
        <v>16</v>
      </c>
      <c r="G110" s="8">
        <v>45000</v>
      </c>
      <c r="H110" s="6">
        <v>0.22</v>
      </c>
      <c r="I110" s="4">
        <f>DATASET[[#This Row],[IVA]]*DATASET[[#This Row],[IMPORTO]]</f>
        <v>968</v>
      </c>
      <c r="J110" s="4">
        <v>5368</v>
      </c>
      <c r="K110" s="5" t="s">
        <v>23</v>
      </c>
    </row>
    <row r="111" spans="1:11" x14ac:dyDescent="0.25">
      <c r="A111">
        <v>23</v>
      </c>
      <c r="B111" s="1">
        <v>44940</v>
      </c>
      <c r="C111" s="2">
        <v>0</v>
      </c>
      <c r="D111" s="4">
        <v>540</v>
      </c>
      <c r="E111" s="5" t="s">
        <v>13</v>
      </c>
      <c r="F111" s="5" t="s">
        <v>7</v>
      </c>
      <c r="G111" s="8">
        <v>45000</v>
      </c>
      <c r="H111" s="6">
        <v>0.22</v>
      </c>
      <c r="I111" s="4">
        <f>DATASET[[#This Row],[IVA]]*DATASET[[#This Row],[IMPORTO]]</f>
        <v>118.8</v>
      </c>
      <c r="J111" s="4">
        <v>658.8</v>
      </c>
      <c r="K111" s="5" t="s">
        <v>23</v>
      </c>
    </row>
    <row r="112" spans="1:11" x14ac:dyDescent="0.25">
      <c r="A112">
        <v>401</v>
      </c>
      <c r="B112" s="1">
        <v>44940</v>
      </c>
      <c r="C112" s="2">
        <v>0</v>
      </c>
      <c r="D112" s="4">
        <v>4800</v>
      </c>
      <c r="E112" s="5" t="s">
        <v>24</v>
      </c>
      <c r="F112" s="5" t="s">
        <v>7</v>
      </c>
      <c r="G112" s="8">
        <v>45000</v>
      </c>
      <c r="H112" s="6">
        <v>0.22</v>
      </c>
      <c r="I112" s="4">
        <f>DATASET[[#This Row],[IVA]]*DATASET[[#This Row],[IMPORTO]]</f>
        <v>1056</v>
      </c>
      <c r="J112" s="4">
        <v>5856</v>
      </c>
      <c r="K112" s="5" t="s">
        <v>23</v>
      </c>
    </row>
    <row r="113" spans="1:11" x14ac:dyDescent="0.25">
      <c r="A113">
        <v>30</v>
      </c>
      <c r="B113" s="1">
        <v>44940</v>
      </c>
      <c r="C113" s="2">
        <v>0</v>
      </c>
      <c r="D113" s="4">
        <v>680</v>
      </c>
      <c r="E113" s="5" t="s">
        <v>11</v>
      </c>
      <c r="F113" s="5" t="s">
        <v>9</v>
      </c>
      <c r="G113" s="8">
        <v>45000</v>
      </c>
      <c r="H113" s="6">
        <v>0.22</v>
      </c>
      <c r="I113" s="4">
        <f>DATASET[[#This Row],[IVA]]*DATASET[[#This Row],[IMPORTO]]</f>
        <v>149.6</v>
      </c>
      <c r="J113" s="4">
        <v>829.6</v>
      </c>
      <c r="K113" s="5" t="s">
        <v>23</v>
      </c>
    </row>
    <row r="114" spans="1:11" x14ac:dyDescent="0.25">
      <c r="A114">
        <v>385</v>
      </c>
      <c r="B114" s="1">
        <v>44940</v>
      </c>
      <c r="C114" s="2">
        <v>0</v>
      </c>
      <c r="D114" s="4">
        <v>4000</v>
      </c>
      <c r="E114" s="5" t="s">
        <v>24</v>
      </c>
      <c r="F114" s="5" t="s">
        <v>12</v>
      </c>
      <c r="G114" s="8">
        <v>45000</v>
      </c>
      <c r="H114" s="6">
        <v>0.22</v>
      </c>
      <c r="I114" s="4">
        <f>DATASET[[#This Row],[IVA]]*DATASET[[#This Row],[IMPORTO]]</f>
        <v>880</v>
      </c>
      <c r="J114" s="4">
        <v>4880</v>
      </c>
      <c r="K114" s="5" t="s">
        <v>23</v>
      </c>
    </row>
    <row r="115" spans="1:11" x14ac:dyDescent="0.25">
      <c r="A115">
        <v>51</v>
      </c>
      <c r="B115" s="1">
        <v>44940</v>
      </c>
      <c r="C115" s="2">
        <v>0</v>
      </c>
      <c r="D115" s="4">
        <v>1100</v>
      </c>
      <c r="E115" s="5" t="s">
        <v>14</v>
      </c>
      <c r="F115" s="5" t="s">
        <v>7</v>
      </c>
      <c r="G115" s="8">
        <v>45000</v>
      </c>
      <c r="H115" s="6">
        <v>0.22</v>
      </c>
      <c r="I115" s="4">
        <f>DATASET[[#This Row],[IVA]]*DATASET[[#This Row],[IMPORTO]]</f>
        <v>242</v>
      </c>
      <c r="J115" s="4">
        <v>1342</v>
      </c>
      <c r="K115" s="5" t="s">
        <v>23</v>
      </c>
    </row>
    <row r="116" spans="1:11" x14ac:dyDescent="0.25">
      <c r="A116">
        <v>95</v>
      </c>
      <c r="B116" s="1">
        <v>44940</v>
      </c>
      <c r="C116" s="2">
        <v>0</v>
      </c>
      <c r="D116" s="4">
        <v>1980</v>
      </c>
      <c r="E116" s="5" t="s">
        <v>24</v>
      </c>
      <c r="F116" s="5" t="s">
        <v>7</v>
      </c>
      <c r="G116" s="8">
        <v>45000</v>
      </c>
      <c r="H116" s="6">
        <v>0.22</v>
      </c>
      <c r="I116" s="4">
        <f>DATASET[[#This Row],[IVA]]*DATASET[[#This Row],[IMPORTO]]</f>
        <v>435.6</v>
      </c>
      <c r="J116" s="4">
        <v>2415.6</v>
      </c>
      <c r="K116" s="5" t="s">
        <v>23</v>
      </c>
    </row>
    <row r="117" spans="1:11" x14ac:dyDescent="0.25">
      <c r="A117">
        <v>495</v>
      </c>
      <c r="B117" s="1">
        <v>44940</v>
      </c>
      <c r="C117" s="2">
        <v>0</v>
      </c>
      <c r="D117" s="4">
        <v>4500</v>
      </c>
      <c r="E117" s="5" t="s">
        <v>11</v>
      </c>
      <c r="F117" s="5" t="s">
        <v>9</v>
      </c>
      <c r="G117" s="8">
        <v>45000</v>
      </c>
      <c r="H117" s="6">
        <v>0.22</v>
      </c>
      <c r="I117" s="4">
        <f>DATASET[[#This Row],[IVA]]*DATASET[[#This Row],[IMPORTO]]</f>
        <v>990</v>
      </c>
      <c r="J117" s="4">
        <v>5490</v>
      </c>
      <c r="K117" s="5" t="s">
        <v>23</v>
      </c>
    </row>
    <row r="118" spans="1:11" x14ac:dyDescent="0.25">
      <c r="A118">
        <v>101</v>
      </c>
      <c r="B118" s="1">
        <v>44940</v>
      </c>
      <c r="C118" s="2">
        <v>0</v>
      </c>
      <c r="D118" s="4">
        <v>2100</v>
      </c>
      <c r="E118" s="5" t="s">
        <v>24</v>
      </c>
      <c r="F118" s="5" t="s">
        <v>7</v>
      </c>
      <c r="G118" s="8">
        <v>45000</v>
      </c>
      <c r="H118" s="6">
        <v>0.22</v>
      </c>
      <c r="I118" s="4">
        <f>DATASET[[#This Row],[IVA]]*DATASET[[#This Row],[IMPORTO]]</f>
        <v>462</v>
      </c>
      <c r="J118" s="4">
        <v>2562</v>
      </c>
      <c r="K118" s="5" t="s">
        <v>23</v>
      </c>
    </row>
    <row r="119" spans="1:11" x14ac:dyDescent="0.25">
      <c r="A119">
        <v>15</v>
      </c>
      <c r="B119" s="1">
        <v>44940</v>
      </c>
      <c r="C119" s="2">
        <v>0</v>
      </c>
      <c r="D119" s="4">
        <v>380</v>
      </c>
      <c r="E119" s="5" t="s">
        <v>8</v>
      </c>
      <c r="F119" s="5" t="s">
        <v>16</v>
      </c>
      <c r="G119" s="8">
        <v>45000</v>
      </c>
      <c r="H119" s="6">
        <v>0.22</v>
      </c>
      <c r="I119" s="4">
        <f>DATASET[[#This Row],[IVA]]*DATASET[[#This Row],[IMPORTO]]</f>
        <v>83.6</v>
      </c>
      <c r="J119" s="4">
        <v>463.6</v>
      </c>
      <c r="K119" s="5" t="s">
        <v>23</v>
      </c>
    </row>
    <row r="120" spans="1:11" x14ac:dyDescent="0.25">
      <c r="A120">
        <v>3</v>
      </c>
      <c r="B120" s="1">
        <v>44940</v>
      </c>
      <c r="C120" s="2">
        <v>0</v>
      </c>
      <c r="D120" s="4">
        <v>140</v>
      </c>
      <c r="E120" s="5" t="s">
        <v>17</v>
      </c>
      <c r="F120" s="5" t="s">
        <v>7</v>
      </c>
      <c r="G120" s="8">
        <v>45000</v>
      </c>
      <c r="H120" s="6">
        <v>0.22</v>
      </c>
      <c r="I120" s="4">
        <f>DATASET[[#This Row],[IVA]]*DATASET[[#This Row],[IMPORTO]]</f>
        <v>30.8</v>
      </c>
      <c r="J120" s="4">
        <v>170.8</v>
      </c>
      <c r="K120" s="5" t="s">
        <v>23</v>
      </c>
    </row>
    <row r="121" spans="1:11" x14ac:dyDescent="0.25">
      <c r="A121">
        <v>424</v>
      </c>
      <c r="B121" s="1">
        <v>44940</v>
      </c>
      <c r="C121" s="2">
        <v>0</v>
      </c>
      <c r="D121" s="4">
        <v>5950</v>
      </c>
      <c r="E121" s="5" t="s">
        <v>24</v>
      </c>
      <c r="F121" s="5" t="s">
        <v>12</v>
      </c>
      <c r="G121" s="8">
        <v>45000</v>
      </c>
      <c r="H121" s="6">
        <v>0.22</v>
      </c>
      <c r="I121" s="4">
        <f>DATASET[[#This Row],[IVA]]*DATASET[[#This Row],[IMPORTO]]</f>
        <v>1309</v>
      </c>
      <c r="J121" s="4">
        <v>7259</v>
      </c>
      <c r="K121" s="5" t="s">
        <v>23</v>
      </c>
    </row>
    <row r="122" spans="1:11" x14ac:dyDescent="0.25">
      <c r="A122">
        <v>43</v>
      </c>
      <c r="B122" s="1">
        <v>44940</v>
      </c>
      <c r="C122" s="2">
        <v>0</v>
      </c>
      <c r="D122" s="4">
        <v>940</v>
      </c>
      <c r="E122" s="5" t="s">
        <v>8</v>
      </c>
      <c r="F122" s="5" t="s">
        <v>16</v>
      </c>
      <c r="G122" s="8">
        <v>45000</v>
      </c>
      <c r="H122" s="6">
        <v>0.22</v>
      </c>
      <c r="I122" s="4">
        <f>DATASET[[#This Row],[IVA]]*DATASET[[#This Row],[IMPORTO]]</f>
        <v>206.8</v>
      </c>
      <c r="J122" s="4">
        <v>1146.8</v>
      </c>
      <c r="K122" s="5" t="s">
        <v>23</v>
      </c>
    </row>
    <row r="123" spans="1:11" x14ac:dyDescent="0.25">
      <c r="A123">
        <v>376</v>
      </c>
      <c r="B123" s="1">
        <v>44940</v>
      </c>
      <c r="C123" s="2">
        <v>0</v>
      </c>
      <c r="D123" s="4">
        <v>3550</v>
      </c>
      <c r="E123" s="5" t="s">
        <v>11</v>
      </c>
      <c r="F123" s="5" t="s">
        <v>16</v>
      </c>
      <c r="G123" s="8">
        <v>45000</v>
      </c>
      <c r="H123" s="6">
        <v>0.22</v>
      </c>
      <c r="I123" s="4">
        <f>DATASET[[#This Row],[IVA]]*DATASET[[#This Row],[IMPORTO]]</f>
        <v>781</v>
      </c>
      <c r="J123" s="4">
        <v>4331</v>
      </c>
      <c r="K123" s="5" t="s">
        <v>23</v>
      </c>
    </row>
    <row r="124" spans="1:11" x14ac:dyDescent="0.25">
      <c r="A124">
        <v>329</v>
      </c>
      <c r="B124" s="1">
        <v>44939</v>
      </c>
      <c r="C124" s="2">
        <v>0</v>
      </c>
      <c r="D124" s="4">
        <v>1200</v>
      </c>
      <c r="E124" s="5" t="s">
        <v>13</v>
      </c>
      <c r="F124" s="5" t="s">
        <v>12</v>
      </c>
      <c r="G124" s="8">
        <v>44999</v>
      </c>
      <c r="H124" s="6">
        <v>0.22</v>
      </c>
      <c r="I124" s="4">
        <f>DATASET[[#This Row],[IVA]]*DATASET[[#This Row],[IMPORTO]]</f>
        <v>264</v>
      </c>
      <c r="J124" s="4">
        <v>1464</v>
      </c>
      <c r="K124" s="5" t="s">
        <v>23</v>
      </c>
    </row>
    <row r="125" spans="1:11" x14ac:dyDescent="0.25">
      <c r="A125">
        <v>84</v>
      </c>
      <c r="B125" s="1">
        <v>44939</v>
      </c>
      <c r="C125" s="2">
        <v>0</v>
      </c>
      <c r="D125" s="4">
        <v>1760</v>
      </c>
      <c r="E125" s="5" t="s">
        <v>24</v>
      </c>
      <c r="F125" s="5" t="s">
        <v>9</v>
      </c>
      <c r="G125" s="8">
        <v>44999</v>
      </c>
      <c r="H125" s="6">
        <v>0.22</v>
      </c>
      <c r="I125" s="4">
        <f>DATASET[[#This Row],[IVA]]*DATASET[[#This Row],[IMPORTO]]</f>
        <v>387.2</v>
      </c>
      <c r="J125" s="4">
        <v>2147.1999999999998</v>
      </c>
      <c r="K125" s="5" t="s">
        <v>23</v>
      </c>
    </row>
    <row r="126" spans="1:11" x14ac:dyDescent="0.25">
      <c r="A126">
        <v>330</v>
      </c>
      <c r="B126" s="1">
        <v>44939</v>
      </c>
      <c r="C126" s="2">
        <v>0</v>
      </c>
      <c r="D126" s="4">
        <v>1250</v>
      </c>
      <c r="E126" s="5" t="s">
        <v>6</v>
      </c>
      <c r="F126" s="5" t="s">
        <v>16</v>
      </c>
      <c r="G126" s="8">
        <v>44999</v>
      </c>
      <c r="H126" s="6">
        <v>0.22</v>
      </c>
      <c r="I126" s="4">
        <f>DATASET[[#This Row],[IVA]]*DATASET[[#This Row],[IMPORTO]]</f>
        <v>275</v>
      </c>
      <c r="J126" s="4">
        <v>1525</v>
      </c>
      <c r="K126" s="5" t="s">
        <v>23</v>
      </c>
    </row>
    <row r="127" spans="1:11" x14ac:dyDescent="0.25">
      <c r="A127">
        <v>140</v>
      </c>
      <c r="B127" s="1">
        <v>44939</v>
      </c>
      <c r="C127" s="2">
        <v>0</v>
      </c>
      <c r="D127" s="4">
        <v>2880</v>
      </c>
      <c r="E127" s="5" t="s">
        <v>10</v>
      </c>
      <c r="F127" s="5" t="s">
        <v>9</v>
      </c>
      <c r="G127" s="8">
        <v>44999</v>
      </c>
      <c r="H127" s="6">
        <v>0.22</v>
      </c>
      <c r="I127" s="4">
        <f>DATASET[[#This Row],[IVA]]*DATASET[[#This Row],[IMPORTO]]</f>
        <v>633.6</v>
      </c>
      <c r="J127" s="4">
        <v>3513.6</v>
      </c>
      <c r="K127" s="5" t="s">
        <v>23</v>
      </c>
    </row>
    <row r="128" spans="1:11" x14ac:dyDescent="0.25">
      <c r="A128">
        <v>78</v>
      </c>
      <c r="B128" s="1">
        <v>44939</v>
      </c>
      <c r="C128" s="2">
        <v>0</v>
      </c>
      <c r="D128" s="4">
        <v>1640</v>
      </c>
      <c r="E128" s="5" t="s">
        <v>24</v>
      </c>
      <c r="F128" s="5" t="s">
        <v>16</v>
      </c>
      <c r="G128" s="8">
        <v>44999</v>
      </c>
      <c r="H128" s="6">
        <v>0.22</v>
      </c>
      <c r="I128" s="4">
        <f>DATASET[[#This Row],[IVA]]*DATASET[[#This Row],[IMPORTO]]</f>
        <v>360.8</v>
      </c>
      <c r="J128" s="4">
        <v>2000.8</v>
      </c>
      <c r="K128" s="5" t="s">
        <v>23</v>
      </c>
    </row>
    <row r="129" spans="1:11" x14ac:dyDescent="0.25">
      <c r="A129">
        <v>331</v>
      </c>
      <c r="B129" s="1">
        <v>44939</v>
      </c>
      <c r="C129" s="2">
        <v>0</v>
      </c>
      <c r="D129" s="4">
        <v>1300</v>
      </c>
      <c r="E129" s="5" t="s">
        <v>10</v>
      </c>
      <c r="F129" s="5" t="s">
        <v>7</v>
      </c>
      <c r="G129" s="8">
        <v>44999</v>
      </c>
      <c r="H129" s="6">
        <v>0.22</v>
      </c>
      <c r="I129" s="4">
        <f>DATASET[[#This Row],[IVA]]*DATASET[[#This Row],[IMPORTO]]</f>
        <v>286</v>
      </c>
      <c r="J129" s="4">
        <v>1586</v>
      </c>
      <c r="K129" s="5" t="s">
        <v>23</v>
      </c>
    </row>
    <row r="130" spans="1:11" x14ac:dyDescent="0.25">
      <c r="A130">
        <v>288</v>
      </c>
      <c r="B130" s="1">
        <v>44939</v>
      </c>
      <c r="C130" s="2">
        <v>0</v>
      </c>
      <c r="D130" s="4">
        <v>5840</v>
      </c>
      <c r="E130" s="5" t="s">
        <v>24</v>
      </c>
      <c r="F130" s="5" t="s">
        <v>16</v>
      </c>
      <c r="G130" s="8">
        <v>44999</v>
      </c>
      <c r="H130" s="6">
        <v>0.22</v>
      </c>
      <c r="I130" s="4">
        <f>DATASET[[#This Row],[IVA]]*DATASET[[#This Row],[IMPORTO]]</f>
        <v>1284.8</v>
      </c>
      <c r="J130" s="4">
        <v>7124.8</v>
      </c>
      <c r="K130" s="5" t="s">
        <v>23</v>
      </c>
    </row>
    <row r="131" spans="1:11" x14ac:dyDescent="0.25">
      <c r="A131">
        <v>287</v>
      </c>
      <c r="B131" s="1">
        <v>44939</v>
      </c>
      <c r="C131" s="2">
        <v>0</v>
      </c>
      <c r="D131" s="4">
        <v>5820</v>
      </c>
      <c r="E131" s="5" t="s">
        <v>8</v>
      </c>
      <c r="F131" s="5" t="s">
        <v>12</v>
      </c>
      <c r="G131" s="8">
        <v>44999</v>
      </c>
      <c r="H131" s="6">
        <v>0.22</v>
      </c>
      <c r="I131" s="4">
        <f>DATASET[[#This Row],[IVA]]*DATASET[[#This Row],[IMPORTO]]</f>
        <v>1280.4000000000001</v>
      </c>
      <c r="J131" s="4">
        <v>7100.4</v>
      </c>
      <c r="K131" s="5" t="s">
        <v>23</v>
      </c>
    </row>
    <row r="132" spans="1:11" x14ac:dyDescent="0.25">
      <c r="A132">
        <v>60</v>
      </c>
      <c r="B132" s="1">
        <v>44939</v>
      </c>
      <c r="C132" s="2">
        <v>0</v>
      </c>
      <c r="D132" s="4">
        <v>1280</v>
      </c>
      <c r="E132" s="5" t="s">
        <v>8</v>
      </c>
      <c r="F132" s="5" t="s">
        <v>12</v>
      </c>
      <c r="G132" s="8">
        <v>44999</v>
      </c>
      <c r="H132" s="6">
        <v>0.22</v>
      </c>
      <c r="I132" s="4">
        <f>DATASET[[#This Row],[IVA]]*DATASET[[#This Row],[IMPORTO]]</f>
        <v>281.60000000000002</v>
      </c>
      <c r="J132" s="4">
        <v>1561.6</v>
      </c>
      <c r="K132" s="5" t="s">
        <v>23</v>
      </c>
    </row>
    <row r="133" spans="1:11" x14ac:dyDescent="0.25">
      <c r="A133">
        <v>418</v>
      </c>
      <c r="B133" s="1">
        <v>44939</v>
      </c>
      <c r="C133" s="2">
        <v>0</v>
      </c>
      <c r="D133" s="4">
        <v>5650</v>
      </c>
      <c r="E133" s="5" t="s">
        <v>24</v>
      </c>
      <c r="F133" s="5" t="s">
        <v>16</v>
      </c>
      <c r="G133" s="8">
        <v>44999</v>
      </c>
      <c r="H133" s="6">
        <v>0.22</v>
      </c>
      <c r="I133" s="4">
        <f>DATASET[[#This Row],[IVA]]*DATASET[[#This Row],[IMPORTO]]</f>
        <v>1243</v>
      </c>
      <c r="J133" s="4">
        <v>6893</v>
      </c>
      <c r="K133" s="5" t="s">
        <v>23</v>
      </c>
    </row>
    <row r="134" spans="1:11" x14ac:dyDescent="0.25">
      <c r="A134">
        <v>439</v>
      </c>
      <c r="B134" s="1">
        <v>44939</v>
      </c>
      <c r="C134" s="2">
        <v>0</v>
      </c>
      <c r="D134" s="4">
        <v>6700</v>
      </c>
      <c r="E134" s="5" t="s">
        <v>17</v>
      </c>
      <c r="F134" s="5" t="s">
        <v>9</v>
      </c>
      <c r="G134" s="8">
        <v>44999</v>
      </c>
      <c r="H134" s="6">
        <v>0.22</v>
      </c>
      <c r="I134" s="4">
        <f>DATASET[[#This Row],[IVA]]*DATASET[[#This Row],[IMPORTO]]</f>
        <v>1474</v>
      </c>
      <c r="J134" s="4">
        <v>8174</v>
      </c>
      <c r="K134" s="5" t="s">
        <v>23</v>
      </c>
    </row>
    <row r="135" spans="1:11" x14ac:dyDescent="0.25">
      <c r="A135">
        <v>277</v>
      </c>
      <c r="B135" s="1">
        <v>44939</v>
      </c>
      <c r="C135" s="2">
        <v>0</v>
      </c>
      <c r="D135" s="4">
        <v>5620</v>
      </c>
      <c r="E135" s="5" t="s">
        <v>6</v>
      </c>
      <c r="F135" s="5" t="s">
        <v>7</v>
      </c>
      <c r="G135" s="8">
        <v>44999</v>
      </c>
      <c r="H135" s="6">
        <v>0.22</v>
      </c>
      <c r="I135" s="4">
        <f>DATASET[[#This Row],[IVA]]*DATASET[[#This Row],[IMPORTO]]</f>
        <v>1236.4000000000001</v>
      </c>
      <c r="J135" s="4">
        <v>6856.4</v>
      </c>
      <c r="K135" s="5" t="s">
        <v>23</v>
      </c>
    </row>
    <row r="136" spans="1:11" x14ac:dyDescent="0.25">
      <c r="A136">
        <v>283</v>
      </c>
      <c r="B136" s="1">
        <v>44939</v>
      </c>
      <c r="C136" s="2">
        <v>0</v>
      </c>
      <c r="D136" s="4">
        <v>5740</v>
      </c>
      <c r="E136" s="5" t="s">
        <v>24</v>
      </c>
      <c r="F136" s="5" t="s">
        <v>7</v>
      </c>
      <c r="G136" s="8">
        <v>44999</v>
      </c>
      <c r="H136" s="6">
        <v>0.22</v>
      </c>
      <c r="I136" s="4">
        <f>DATASET[[#This Row],[IVA]]*DATASET[[#This Row],[IMPORTO]]</f>
        <v>1262.8</v>
      </c>
      <c r="J136" s="4">
        <v>7002.8</v>
      </c>
      <c r="K136" s="5" t="s">
        <v>23</v>
      </c>
    </row>
    <row r="137" spans="1:11" x14ac:dyDescent="0.25">
      <c r="A137">
        <v>151</v>
      </c>
      <c r="B137" s="1">
        <v>44939</v>
      </c>
      <c r="C137" s="2">
        <v>0</v>
      </c>
      <c r="D137" s="4">
        <v>3100</v>
      </c>
      <c r="E137" s="5" t="s">
        <v>8</v>
      </c>
      <c r="F137" s="5" t="s">
        <v>7</v>
      </c>
      <c r="G137" s="8">
        <v>44999</v>
      </c>
      <c r="H137" s="6">
        <v>0.22</v>
      </c>
      <c r="I137" s="4">
        <f>DATASET[[#This Row],[IVA]]*DATASET[[#This Row],[IMPORTO]]</f>
        <v>682</v>
      </c>
      <c r="J137" s="4">
        <v>3782</v>
      </c>
      <c r="K137" s="5" t="s">
        <v>23</v>
      </c>
    </row>
    <row r="138" spans="1:11" x14ac:dyDescent="0.25">
      <c r="A138">
        <v>123</v>
      </c>
      <c r="B138" s="1">
        <v>44939</v>
      </c>
      <c r="C138" s="2">
        <v>0</v>
      </c>
      <c r="D138" s="4">
        <v>2540</v>
      </c>
      <c r="E138" s="5" t="s">
        <v>10</v>
      </c>
      <c r="F138" s="5" t="s">
        <v>7</v>
      </c>
      <c r="G138" s="8">
        <v>44999</v>
      </c>
      <c r="H138" s="6">
        <v>0.22</v>
      </c>
      <c r="I138" s="4">
        <f>DATASET[[#This Row],[IVA]]*DATASET[[#This Row],[IMPORTO]]</f>
        <v>558.79999999999995</v>
      </c>
      <c r="J138" s="4">
        <v>3098.8</v>
      </c>
      <c r="K138" s="5" t="s">
        <v>23</v>
      </c>
    </row>
    <row r="139" spans="1:11" x14ac:dyDescent="0.25">
      <c r="A139">
        <v>88</v>
      </c>
      <c r="B139" s="1">
        <v>44939</v>
      </c>
      <c r="C139" s="2">
        <v>0</v>
      </c>
      <c r="D139" s="4">
        <v>1840</v>
      </c>
      <c r="E139" s="5" t="s">
        <v>17</v>
      </c>
      <c r="F139" s="5" t="s">
        <v>12</v>
      </c>
      <c r="G139" s="8">
        <v>44999</v>
      </c>
      <c r="H139" s="6">
        <v>0.22</v>
      </c>
      <c r="I139" s="4">
        <f>DATASET[[#This Row],[IVA]]*DATASET[[#This Row],[IMPORTO]]</f>
        <v>404.8</v>
      </c>
      <c r="J139" s="4">
        <v>2244.8000000000002</v>
      </c>
      <c r="K139" s="5" t="s">
        <v>23</v>
      </c>
    </row>
    <row r="140" spans="1:11" x14ac:dyDescent="0.25">
      <c r="A140">
        <v>349</v>
      </c>
      <c r="B140" s="1">
        <v>44939</v>
      </c>
      <c r="C140" s="2">
        <v>0</v>
      </c>
      <c r="D140" s="4">
        <v>2200</v>
      </c>
      <c r="E140" s="5" t="s">
        <v>8</v>
      </c>
      <c r="F140" s="5" t="s">
        <v>9</v>
      </c>
      <c r="G140" s="8">
        <v>44999</v>
      </c>
      <c r="H140" s="6">
        <v>0.22</v>
      </c>
      <c r="I140" s="4">
        <f>DATASET[[#This Row],[IVA]]*DATASET[[#This Row],[IMPORTO]]</f>
        <v>484</v>
      </c>
      <c r="J140" s="4">
        <v>2684</v>
      </c>
      <c r="K140" s="5" t="s">
        <v>23</v>
      </c>
    </row>
    <row r="141" spans="1:11" x14ac:dyDescent="0.25">
      <c r="A141">
        <v>458</v>
      </c>
      <c r="B141" s="1">
        <v>44939</v>
      </c>
      <c r="C141" s="2">
        <v>0</v>
      </c>
      <c r="D141" s="4">
        <v>190</v>
      </c>
      <c r="E141" s="5" t="s">
        <v>24</v>
      </c>
      <c r="F141" s="5" t="s">
        <v>7</v>
      </c>
      <c r="G141" s="8">
        <v>44999</v>
      </c>
      <c r="H141" s="6">
        <v>0.22</v>
      </c>
      <c r="I141" s="4">
        <f>DATASET[[#This Row],[IVA]]*DATASET[[#This Row],[IMPORTO]]</f>
        <v>41.8</v>
      </c>
      <c r="J141" s="4">
        <v>231.8</v>
      </c>
      <c r="K141" s="5" t="s">
        <v>23</v>
      </c>
    </row>
    <row r="142" spans="1:11" x14ac:dyDescent="0.25">
      <c r="A142">
        <v>14</v>
      </c>
      <c r="B142" s="1">
        <v>44939</v>
      </c>
      <c r="C142" s="2">
        <v>0</v>
      </c>
      <c r="D142" s="4">
        <v>360</v>
      </c>
      <c r="E142" s="5" t="s">
        <v>17</v>
      </c>
      <c r="F142" s="5" t="s">
        <v>9</v>
      </c>
      <c r="G142" s="8">
        <v>44999</v>
      </c>
      <c r="H142" s="6">
        <v>0.22</v>
      </c>
      <c r="I142" s="4">
        <f>DATASET[[#This Row],[IVA]]*DATASET[[#This Row],[IMPORTO]]</f>
        <v>79.2</v>
      </c>
      <c r="J142" s="4">
        <v>439.2</v>
      </c>
      <c r="K142" s="5" t="s">
        <v>23</v>
      </c>
    </row>
    <row r="143" spans="1:11" x14ac:dyDescent="0.25">
      <c r="A143">
        <v>370</v>
      </c>
      <c r="B143" s="1">
        <v>44939</v>
      </c>
      <c r="C143" s="2">
        <v>0</v>
      </c>
      <c r="D143" s="4">
        <v>3250</v>
      </c>
      <c r="E143" s="5" t="s">
        <v>11</v>
      </c>
      <c r="F143" s="5" t="s">
        <v>9</v>
      </c>
      <c r="G143" s="8">
        <v>44999</v>
      </c>
      <c r="H143" s="6">
        <v>0.22</v>
      </c>
      <c r="I143" s="4">
        <f>DATASET[[#This Row],[IVA]]*DATASET[[#This Row],[IMPORTO]]</f>
        <v>715</v>
      </c>
      <c r="J143" s="4">
        <v>3965</v>
      </c>
      <c r="K143" s="5" t="s">
        <v>23</v>
      </c>
    </row>
    <row r="144" spans="1:11" x14ac:dyDescent="0.25">
      <c r="A144">
        <v>167</v>
      </c>
      <c r="B144" s="1">
        <v>44939</v>
      </c>
      <c r="C144" s="2">
        <v>0</v>
      </c>
      <c r="D144" s="4">
        <v>3420</v>
      </c>
      <c r="E144" s="5" t="s">
        <v>17</v>
      </c>
      <c r="F144" s="5" t="s">
        <v>9</v>
      </c>
      <c r="G144" s="8">
        <v>44999</v>
      </c>
      <c r="H144" s="6">
        <v>0.22</v>
      </c>
      <c r="I144" s="4">
        <f>DATASET[[#This Row],[IVA]]*DATASET[[#This Row],[IMPORTO]]</f>
        <v>752.4</v>
      </c>
      <c r="J144" s="4">
        <v>4172.3999999999996</v>
      </c>
      <c r="K144" s="5" t="s">
        <v>23</v>
      </c>
    </row>
    <row r="145" spans="1:11" x14ac:dyDescent="0.25">
      <c r="A145">
        <v>97</v>
      </c>
      <c r="B145" s="1">
        <v>44939</v>
      </c>
      <c r="C145" s="2">
        <v>0</v>
      </c>
      <c r="D145" s="4">
        <v>2020</v>
      </c>
      <c r="E145" s="5" t="s">
        <v>8</v>
      </c>
      <c r="F145" s="5" t="s">
        <v>9</v>
      </c>
      <c r="G145" s="8">
        <v>44999</v>
      </c>
      <c r="H145" s="6">
        <v>0.22</v>
      </c>
      <c r="I145" s="4">
        <f>DATASET[[#This Row],[IVA]]*DATASET[[#This Row],[IMPORTO]]</f>
        <v>444.4</v>
      </c>
      <c r="J145" s="4">
        <v>2464.4</v>
      </c>
      <c r="K145" s="5" t="s">
        <v>23</v>
      </c>
    </row>
    <row r="146" spans="1:11" x14ac:dyDescent="0.25">
      <c r="A146">
        <v>10</v>
      </c>
      <c r="B146" s="1">
        <v>44939</v>
      </c>
      <c r="C146" s="2">
        <v>0</v>
      </c>
      <c r="D146" s="4">
        <v>280</v>
      </c>
      <c r="E146" s="5" t="s">
        <v>24</v>
      </c>
      <c r="F146" s="5" t="s">
        <v>7</v>
      </c>
      <c r="G146" s="8">
        <v>44999</v>
      </c>
      <c r="H146" s="6">
        <v>0.22</v>
      </c>
      <c r="I146" s="4">
        <f>DATASET[[#This Row],[IVA]]*DATASET[[#This Row],[IMPORTO]]</f>
        <v>61.6</v>
      </c>
      <c r="J146" s="4">
        <v>341.6</v>
      </c>
      <c r="K146" s="5" t="s">
        <v>23</v>
      </c>
    </row>
    <row r="147" spans="1:11" x14ac:dyDescent="0.25">
      <c r="A147">
        <v>194</v>
      </c>
      <c r="B147" s="1">
        <v>44939</v>
      </c>
      <c r="C147" s="2">
        <v>0</v>
      </c>
      <c r="D147" s="4">
        <v>3960</v>
      </c>
      <c r="E147" s="5" t="s">
        <v>6</v>
      </c>
      <c r="F147" s="5" t="s">
        <v>16</v>
      </c>
      <c r="G147" s="8">
        <v>44999</v>
      </c>
      <c r="H147" s="6">
        <v>0.22</v>
      </c>
      <c r="I147" s="4">
        <f>DATASET[[#This Row],[IVA]]*DATASET[[#This Row],[IMPORTO]]</f>
        <v>871.2</v>
      </c>
      <c r="J147" s="4">
        <v>4831.2</v>
      </c>
      <c r="K147" s="5" t="s">
        <v>23</v>
      </c>
    </row>
    <row r="148" spans="1:11" x14ac:dyDescent="0.25">
      <c r="A148">
        <v>34</v>
      </c>
      <c r="B148" s="1">
        <v>44939</v>
      </c>
      <c r="C148" s="2">
        <v>0</v>
      </c>
      <c r="D148" s="4">
        <v>760</v>
      </c>
      <c r="E148" s="5" t="s">
        <v>14</v>
      </c>
      <c r="F148" s="5" t="s">
        <v>9</v>
      </c>
      <c r="G148" s="8">
        <v>44999</v>
      </c>
      <c r="H148" s="6">
        <v>0.22</v>
      </c>
      <c r="I148" s="4">
        <f>DATASET[[#This Row],[IVA]]*DATASET[[#This Row],[IMPORTO]]</f>
        <v>167.2</v>
      </c>
      <c r="J148" s="4">
        <v>927.2</v>
      </c>
      <c r="K148" s="5" t="s">
        <v>23</v>
      </c>
    </row>
    <row r="149" spans="1:11" x14ac:dyDescent="0.25">
      <c r="A149">
        <v>36</v>
      </c>
      <c r="B149" s="1">
        <v>44939</v>
      </c>
      <c r="C149" s="2">
        <v>0</v>
      </c>
      <c r="D149" s="4">
        <v>800</v>
      </c>
      <c r="E149" s="5" t="s">
        <v>11</v>
      </c>
      <c r="F149" s="5" t="s">
        <v>16</v>
      </c>
      <c r="G149" s="8">
        <v>44999</v>
      </c>
      <c r="H149" s="6">
        <v>0.22</v>
      </c>
      <c r="I149" s="4">
        <f>DATASET[[#This Row],[IVA]]*DATASET[[#This Row],[IMPORTO]]</f>
        <v>176</v>
      </c>
      <c r="J149" s="4">
        <v>976</v>
      </c>
      <c r="K149" s="5" t="s">
        <v>23</v>
      </c>
    </row>
    <row r="150" spans="1:11" x14ac:dyDescent="0.25">
      <c r="A150">
        <v>35</v>
      </c>
      <c r="B150" s="1">
        <v>44939</v>
      </c>
      <c r="C150" s="2">
        <v>0</v>
      </c>
      <c r="D150" s="4">
        <v>780</v>
      </c>
      <c r="E150" s="5" t="s">
        <v>6</v>
      </c>
      <c r="F150" s="5" t="s">
        <v>12</v>
      </c>
      <c r="G150" s="8">
        <v>44999</v>
      </c>
      <c r="H150" s="6">
        <v>0.22</v>
      </c>
      <c r="I150" s="4">
        <f>DATASET[[#This Row],[IVA]]*DATASET[[#This Row],[IMPORTO]]</f>
        <v>171.6</v>
      </c>
      <c r="J150" s="4">
        <v>951.6</v>
      </c>
      <c r="K150" s="5" t="s">
        <v>23</v>
      </c>
    </row>
    <row r="151" spans="1:11" x14ac:dyDescent="0.25">
      <c r="A151">
        <v>32</v>
      </c>
      <c r="B151" s="1">
        <v>44939</v>
      </c>
      <c r="C151" s="2">
        <v>0</v>
      </c>
      <c r="D151" s="4">
        <v>720</v>
      </c>
      <c r="E151" s="5" t="s">
        <v>8</v>
      </c>
      <c r="F151" s="5" t="s">
        <v>12</v>
      </c>
      <c r="G151" s="8">
        <v>44999</v>
      </c>
      <c r="H151" s="6">
        <v>0.22</v>
      </c>
      <c r="I151" s="4">
        <f>DATASET[[#This Row],[IVA]]*DATASET[[#This Row],[IMPORTO]]</f>
        <v>158.4</v>
      </c>
      <c r="J151" s="4">
        <v>878.4</v>
      </c>
      <c r="K151" s="5" t="s">
        <v>23</v>
      </c>
    </row>
    <row r="152" spans="1:11" x14ac:dyDescent="0.25">
      <c r="A152">
        <v>197</v>
      </c>
      <c r="B152" s="1">
        <v>44939</v>
      </c>
      <c r="C152" s="2">
        <v>0</v>
      </c>
      <c r="D152" s="4">
        <v>4020</v>
      </c>
      <c r="E152" s="5" t="s">
        <v>24</v>
      </c>
      <c r="F152" s="5" t="s">
        <v>16</v>
      </c>
      <c r="G152" s="8">
        <v>44999</v>
      </c>
      <c r="H152" s="6">
        <v>0.22</v>
      </c>
      <c r="I152" s="4">
        <f>DATASET[[#This Row],[IVA]]*DATASET[[#This Row],[IMPORTO]]</f>
        <v>884.4</v>
      </c>
      <c r="J152" s="4">
        <v>4904.3999999999996</v>
      </c>
      <c r="K152" s="5" t="s">
        <v>23</v>
      </c>
    </row>
    <row r="153" spans="1:11" x14ac:dyDescent="0.25">
      <c r="A153">
        <v>55</v>
      </c>
      <c r="B153" s="1">
        <v>44938</v>
      </c>
      <c r="C153" s="2">
        <v>0</v>
      </c>
      <c r="D153" s="4">
        <v>1180</v>
      </c>
      <c r="E153" s="5" t="s">
        <v>10</v>
      </c>
      <c r="F153" s="5" t="s">
        <v>9</v>
      </c>
      <c r="G153" s="8">
        <v>44998</v>
      </c>
      <c r="H153" s="6">
        <v>0.22</v>
      </c>
      <c r="I153" s="4">
        <f>DATASET[[#This Row],[IVA]]*DATASET[[#This Row],[IMPORTO]]</f>
        <v>259.60000000000002</v>
      </c>
      <c r="J153" s="4">
        <v>1439.6</v>
      </c>
      <c r="K153" s="5" t="s">
        <v>23</v>
      </c>
    </row>
    <row r="154" spans="1:11" x14ac:dyDescent="0.25">
      <c r="A154">
        <v>221</v>
      </c>
      <c r="B154" s="1">
        <v>44938</v>
      </c>
      <c r="C154" s="2">
        <v>0</v>
      </c>
      <c r="D154" s="4">
        <v>4500</v>
      </c>
      <c r="E154" s="5" t="s">
        <v>14</v>
      </c>
      <c r="F154" s="5" t="s">
        <v>7</v>
      </c>
      <c r="G154" s="8">
        <v>44998</v>
      </c>
      <c r="H154" s="6">
        <v>0.22</v>
      </c>
      <c r="I154" s="4">
        <f>DATASET[[#This Row],[IVA]]*DATASET[[#This Row],[IMPORTO]]</f>
        <v>990</v>
      </c>
      <c r="J154" s="4">
        <v>5490</v>
      </c>
      <c r="K154" s="5" t="s">
        <v>23</v>
      </c>
    </row>
    <row r="155" spans="1:11" x14ac:dyDescent="0.25">
      <c r="A155">
        <v>173</v>
      </c>
      <c r="B155" s="1">
        <v>44938</v>
      </c>
      <c r="C155" s="2">
        <v>0</v>
      </c>
      <c r="D155" s="4">
        <v>3540</v>
      </c>
      <c r="E155" s="5" t="s">
        <v>17</v>
      </c>
      <c r="F155" s="5" t="s">
        <v>9</v>
      </c>
      <c r="G155" s="8">
        <v>44998</v>
      </c>
      <c r="H155" s="6">
        <v>0.22</v>
      </c>
      <c r="I155" s="4">
        <f>DATASET[[#This Row],[IVA]]*DATASET[[#This Row],[IMPORTO]]</f>
        <v>778.8</v>
      </c>
      <c r="J155" s="4">
        <v>4318.8</v>
      </c>
      <c r="K155" s="5" t="s">
        <v>23</v>
      </c>
    </row>
    <row r="156" spans="1:11" x14ac:dyDescent="0.25">
      <c r="A156">
        <v>273</v>
      </c>
      <c r="B156" s="1">
        <v>44938</v>
      </c>
      <c r="C156" s="2">
        <v>0</v>
      </c>
      <c r="D156" s="4">
        <v>5540</v>
      </c>
      <c r="E156" s="5" t="s">
        <v>6</v>
      </c>
      <c r="F156" s="5" t="s">
        <v>12</v>
      </c>
      <c r="G156" s="8">
        <v>44998</v>
      </c>
      <c r="H156" s="6">
        <v>0.22</v>
      </c>
      <c r="I156" s="4">
        <f>DATASET[[#This Row],[IVA]]*DATASET[[#This Row],[IMPORTO]]</f>
        <v>1218.8</v>
      </c>
      <c r="J156" s="4">
        <v>6758.8</v>
      </c>
      <c r="K156" s="5" t="s">
        <v>23</v>
      </c>
    </row>
    <row r="157" spans="1:11" x14ac:dyDescent="0.25">
      <c r="A157">
        <v>46</v>
      </c>
      <c r="B157" s="1">
        <v>44938</v>
      </c>
      <c r="C157" s="2">
        <v>0</v>
      </c>
      <c r="D157" s="4">
        <v>1000</v>
      </c>
      <c r="E157" s="5" t="s">
        <v>8</v>
      </c>
      <c r="F157" s="5" t="s">
        <v>12</v>
      </c>
      <c r="G157" s="8">
        <v>44998</v>
      </c>
      <c r="H157" s="6">
        <v>0.22</v>
      </c>
      <c r="I157" s="4">
        <f>DATASET[[#This Row],[IVA]]*DATASET[[#This Row],[IMPORTO]]</f>
        <v>220</v>
      </c>
      <c r="J157" s="4">
        <v>1220</v>
      </c>
      <c r="K157" s="5" t="s">
        <v>23</v>
      </c>
    </row>
    <row r="158" spans="1:11" x14ac:dyDescent="0.25">
      <c r="A158">
        <v>171</v>
      </c>
      <c r="B158" s="1">
        <v>44938</v>
      </c>
      <c r="C158" s="2">
        <v>0</v>
      </c>
      <c r="D158" s="4">
        <v>3500</v>
      </c>
      <c r="E158" s="5" t="s">
        <v>6</v>
      </c>
      <c r="F158" s="5" t="s">
        <v>7</v>
      </c>
      <c r="G158" s="8">
        <v>44998</v>
      </c>
      <c r="H158" s="6">
        <v>0.22</v>
      </c>
      <c r="I158" s="4">
        <f>DATASET[[#This Row],[IVA]]*DATASET[[#This Row],[IMPORTO]]</f>
        <v>770</v>
      </c>
      <c r="J158" s="4">
        <v>4270</v>
      </c>
      <c r="K158" s="5" t="s">
        <v>23</v>
      </c>
    </row>
    <row r="159" spans="1:11" x14ac:dyDescent="0.25">
      <c r="A159">
        <v>169</v>
      </c>
      <c r="B159" s="1">
        <v>44938</v>
      </c>
      <c r="C159" s="2">
        <v>0</v>
      </c>
      <c r="D159" s="4">
        <v>3460</v>
      </c>
      <c r="E159" s="5" t="s">
        <v>24</v>
      </c>
      <c r="F159" s="5" t="s">
        <v>16</v>
      </c>
      <c r="G159" s="8">
        <v>44998</v>
      </c>
      <c r="H159" s="6">
        <v>0.22</v>
      </c>
      <c r="I159" s="4">
        <f>DATASET[[#This Row],[IVA]]*DATASET[[#This Row],[IMPORTO]]</f>
        <v>761.2</v>
      </c>
      <c r="J159" s="4">
        <v>4221.2</v>
      </c>
      <c r="K159" s="5" t="s">
        <v>23</v>
      </c>
    </row>
    <row r="160" spans="1:11" x14ac:dyDescent="0.25">
      <c r="A160">
        <v>198</v>
      </c>
      <c r="B160" s="1">
        <v>44938</v>
      </c>
      <c r="C160" s="2">
        <v>0</v>
      </c>
      <c r="D160" s="4">
        <v>4040</v>
      </c>
      <c r="E160" s="5" t="s">
        <v>24</v>
      </c>
      <c r="F160" s="5" t="s">
        <v>9</v>
      </c>
      <c r="G160" s="8">
        <v>44998</v>
      </c>
      <c r="H160" s="6">
        <v>0.22</v>
      </c>
      <c r="I160" s="4">
        <f>DATASET[[#This Row],[IVA]]*DATASET[[#This Row],[IMPORTO]]</f>
        <v>888.8</v>
      </c>
      <c r="J160" s="4">
        <v>4928.8</v>
      </c>
      <c r="K160" s="5" t="s">
        <v>23</v>
      </c>
    </row>
    <row r="161" spans="1:11" x14ac:dyDescent="0.25">
      <c r="A161">
        <v>210</v>
      </c>
      <c r="B161" s="1">
        <v>44938</v>
      </c>
      <c r="C161" s="2">
        <v>0</v>
      </c>
      <c r="D161" s="4">
        <v>4280</v>
      </c>
      <c r="E161" s="5" t="s">
        <v>13</v>
      </c>
      <c r="F161" s="5" t="s">
        <v>9</v>
      </c>
      <c r="G161" s="8">
        <v>44998</v>
      </c>
      <c r="H161" s="6">
        <v>0.22</v>
      </c>
      <c r="I161" s="4">
        <f>DATASET[[#This Row],[IVA]]*DATASET[[#This Row],[IMPORTO]]</f>
        <v>941.6</v>
      </c>
      <c r="J161" s="4">
        <v>5221.6000000000004</v>
      </c>
      <c r="K161" s="5" t="s">
        <v>23</v>
      </c>
    </row>
    <row r="162" spans="1:11" x14ac:dyDescent="0.25">
      <c r="A162">
        <v>27</v>
      </c>
      <c r="B162" s="1">
        <v>44938</v>
      </c>
      <c r="C162" s="2">
        <v>0</v>
      </c>
      <c r="D162" s="4">
        <v>620</v>
      </c>
      <c r="E162" s="5" t="s">
        <v>24</v>
      </c>
      <c r="F162" s="5" t="s">
        <v>9</v>
      </c>
      <c r="G162" s="8">
        <v>44998</v>
      </c>
      <c r="H162" s="6">
        <v>0.22</v>
      </c>
      <c r="I162" s="4">
        <f>DATASET[[#This Row],[IVA]]*DATASET[[#This Row],[IMPORTO]]</f>
        <v>136.4</v>
      </c>
      <c r="J162" s="4">
        <v>756.4</v>
      </c>
      <c r="K162" s="5" t="s">
        <v>23</v>
      </c>
    </row>
    <row r="163" spans="1:11" x14ac:dyDescent="0.25">
      <c r="A163">
        <v>262</v>
      </c>
      <c r="B163" s="1">
        <v>44938</v>
      </c>
      <c r="C163" s="2">
        <v>0</v>
      </c>
      <c r="D163" s="4">
        <v>5320</v>
      </c>
      <c r="E163" s="5" t="s">
        <v>6</v>
      </c>
      <c r="F163" s="5" t="s">
        <v>7</v>
      </c>
      <c r="G163" s="8">
        <v>44998</v>
      </c>
      <c r="H163" s="6">
        <v>0.22</v>
      </c>
      <c r="I163" s="4">
        <f>DATASET[[#This Row],[IVA]]*DATASET[[#This Row],[IMPORTO]]</f>
        <v>1170.4000000000001</v>
      </c>
      <c r="J163" s="4">
        <v>6490.4</v>
      </c>
      <c r="K163" s="5" t="s">
        <v>23</v>
      </c>
    </row>
    <row r="164" spans="1:11" x14ac:dyDescent="0.25">
      <c r="A164">
        <v>443</v>
      </c>
      <c r="B164" s="1">
        <v>44938</v>
      </c>
      <c r="C164" s="2">
        <v>0</v>
      </c>
      <c r="D164" s="4">
        <v>6900</v>
      </c>
      <c r="E164" s="5" t="s">
        <v>6</v>
      </c>
      <c r="F164" s="5" t="s">
        <v>7</v>
      </c>
      <c r="G164" s="8">
        <v>44998</v>
      </c>
      <c r="H164" s="6">
        <v>0.22</v>
      </c>
      <c r="I164" s="4">
        <f>DATASET[[#This Row],[IVA]]*DATASET[[#This Row],[IMPORTO]]</f>
        <v>1518</v>
      </c>
      <c r="J164" s="4">
        <v>8418</v>
      </c>
      <c r="K164" s="5" t="s">
        <v>23</v>
      </c>
    </row>
    <row r="165" spans="1:11" x14ac:dyDescent="0.25">
      <c r="A165">
        <v>433</v>
      </c>
      <c r="B165" s="1">
        <v>44938</v>
      </c>
      <c r="C165" s="2">
        <v>0</v>
      </c>
      <c r="D165" s="4">
        <v>6400</v>
      </c>
      <c r="E165" s="5" t="s">
        <v>10</v>
      </c>
      <c r="F165" s="5" t="s">
        <v>9</v>
      </c>
      <c r="G165" s="8">
        <v>44998</v>
      </c>
      <c r="H165" s="6">
        <v>0.22</v>
      </c>
      <c r="I165" s="4">
        <f>DATASET[[#This Row],[IVA]]*DATASET[[#This Row],[IMPORTO]]</f>
        <v>1408</v>
      </c>
      <c r="J165" s="4">
        <v>7808</v>
      </c>
      <c r="K165" s="5" t="s">
        <v>23</v>
      </c>
    </row>
    <row r="166" spans="1:11" x14ac:dyDescent="0.25">
      <c r="A166">
        <v>19</v>
      </c>
      <c r="B166" s="1">
        <v>44938</v>
      </c>
      <c r="C166" s="2">
        <v>0</v>
      </c>
      <c r="D166" s="4">
        <v>460</v>
      </c>
      <c r="E166" s="5" t="s">
        <v>11</v>
      </c>
      <c r="F166" s="5" t="s">
        <v>9</v>
      </c>
      <c r="G166" s="8">
        <v>44998</v>
      </c>
      <c r="H166" s="6">
        <v>0.22</v>
      </c>
      <c r="I166" s="4">
        <f>DATASET[[#This Row],[IVA]]*DATASET[[#This Row],[IMPORTO]]</f>
        <v>101.2</v>
      </c>
      <c r="J166" s="4">
        <v>561.20000000000005</v>
      </c>
      <c r="K166" s="5" t="s">
        <v>23</v>
      </c>
    </row>
    <row r="167" spans="1:11" x14ac:dyDescent="0.25">
      <c r="A167">
        <v>53</v>
      </c>
      <c r="B167" s="1">
        <v>44938</v>
      </c>
      <c r="C167" s="2">
        <v>0</v>
      </c>
      <c r="D167" s="4">
        <v>1140</v>
      </c>
      <c r="E167" s="5" t="s">
        <v>11</v>
      </c>
      <c r="F167" s="5" t="s">
        <v>7</v>
      </c>
      <c r="G167" s="8">
        <v>44998</v>
      </c>
      <c r="H167" s="6">
        <v>0.22</v>
      </c>
      <c r="I167" s="4">
        <f>DATASET[[#This Row],[IVA]]*DATASET[[#This Row],[IMPORTO]]</f>
        <v>250.8</v>
      </c>
      <c r="J167" s="4">
        <v>1390.8</v>
      </c>
      <c r="K167" s="5" t="s">
        <v>23</v>
      </c>
    </row>
    <row r="168" spans="1:11" x14ac:dyDescent="0.25">
      <c r="A168">
        <v>115</v>
      </c>
      <c r="B168" s="1">
        <v>44938</v>
      </c>
      <c r="C168" s="2">
        <v>0</v>
      </c>
      <c r="D168" s="4">
        <v>2380</v>
      </c>
      <c r="E168" s="5" t="s">
        <v>11</v>
      </c>
      <c r="F168" s="5" t="s">
        <v>7</v>
      </c>
      <c r="G168" s="8">
        <v>44998</v>
      </c>
      <c r="H168" s="6">
        <v>0.22</v>
      </c>
      <c r="I168" s="4">
        <f>DATASET[[#This Row],[IVA]]*DATASET[[#This Row],[IMPORTO]]</f>
        <v>523.6</v>
      </c>
      <c r="J168" s="4">
        <v>2903.6</v>
      </c>
      <c r="K168" s="5" t="s">
        <v>23</v>
      </c>
    </row>
    <row r="169" spans="1:11" x14ac:dyDescent="0.25">
      <c r="A169">
        <v>147</v>
      </c>
      <c r="B169" s="1">
        <v>44938</v>
      </c>
      <c r="C169" s="2">
        <v>0</v>
      </c>
      <c r="D169" s="4">
        <v>3020</v>
      </c>
      <c r="E169" s="5" t="s">
        <v>24</v>
      </c>
      <c r="F169" s="5" t="s">
        <v>12</v>
      </c>
      <c r="G169" s="8">
        <v>44998</v>
      </c>
      <c r="H169" s="6">
        <v>0.22</v>
      </c>
      <c r="I169" s="4">
        <f>DATASET[[#This Row],[IVA]]*DATASET[[#This Row],[IMPORTO]]</f>
        <v>664.4</v>
      </c>
      <c r="J169" s="4">
        <v>3684.4</v>
      </c>
      <c r="K169" s="5" t="s">
        <v>23</v>
      </c>
    </row>
    <row r="170" spans="1:11" x14ac:dyDescent="0.25">
      <c r="A170">
        <v>351</v>
      </c>
      <c r="B170" s="1">
        <v>44938</v>
      </c>
      <c r="C170" s="2">
        <v>0</v>
      </c>
      <c r="D170" s="4">
        <v>2300</v>
      </c>
      <c r="E170" s="5" t="s">
        <v>24</v>
      </c>
      <c r="F170" s="5" t="s">
        <v>16</v>
      </c>
      <c r="G170" s="8">
        <v>44998</v>
      </c>
      <c r="H170" s="6">
        <v>0.22</v>
      </c>
      <c r="I170" s="4">
        <f>DATASET[[#This Row],[IVA]]*DATASET[[#This Row],[IMPORTO]]</f>
        <v>506</v>
      </c>
      <c r="J170" s="4">
        <v>2806</v>
      </c>
      <c r="K170" s="5" t="s">
        <v>23</v>
      </c>
    </row>
    <row r="171" spans="1:11" x14ac:dyDescent="0.25">
      <c r="A171">
        <v>380</v>
      </c>
      <c r="B171" s="1">
        <v>44938</v>
      </c>
      <c r="C171" s="2">
        <v>0</v>
      </c>
      <c r="D171" s="4">
        <v>3750</v>
      </c>
      <c r="E171" s="5" t="s">
        <v>13</v>
      </c>
      <c r="F171" s="5" t="s">
        <v>9</v>
      </c>
      <c r="G171" s="8">
        <v>44998</v>
      </c>
      <c r="H171" s="6">
        <v>0.22</v>
      </c>
      <c r="I171" s="4">
        <f>DATASET[[#This Row],[IVA]]*DATASET[[#This Row],[IMPORTO]]</f>
        <v>825</v>
      </c>
      <c r="J171" s="4">
        <v>4575</v>
      </c>
      <c r="K171" s="5" t="s">
        <v>23</v>
      </c>
    </row>
    <row r="172" spans="1:11" x14ac:dyDescent="0.25">
      <c r="A172">
        <v>402</v>
      </c>
      <c r="B172" s="1">
        <v>44938</v>
      </c>
      <c r="C172" s="2">
        <v>0</v>
      </c>
      <c r="D172" s="4">
        <v>4850</v>
      </c>
      <c r="E172" s="5" t="s">
        <v>24</v>
      </c>
      <c r="F172" s="5" t="s">
        <v>7</v>
      </c>
      <c r="G172" s="8">
        <v>44998</v>
      </c>
      <c r="H172" s="6">
        <v>0.22</v>
      </c>
      <c r="I172" s="4">
        <f>DATASET[[#This Row],[IVA]]*DATASET[[#This Row],[IMPORTO]]</f>
        <v>1067</v>
      </c>
      <c r="J172" s="4">
        <v>5917</v>
      </c>
      <c r="K172" s="5" t="s">
        <v>23</v>
      </c>
    </row>
    <row r="173" spans="1:11" x14ac:dyDescent="0.25">
      <c r="A173">
        <v>383</v>
      </c>
      <c r="B173" s="1">
        <v>44938</v>
      </c>
      <c r="C173" s="2">
        <v>0</v>
      </c>
      <c r="D173" s="4">
        <v>3900</v>
      </c>
      <c r="E173" s="5" t="s">
        <v>8</v>
      </c>
      <c r="F173" s="5" t="s">
        <v>9</v>
      </c>
      <c r="G173" s="8">
        <v>44998</v>
      </c>
      <c r="H173" s="6">
        <v>0.22</v>
      </c>
      <c r="I173" s="4">
        <f>DATASET[[#This Row],[IVA]]*DATASET[[#This Row],[IMPORTO]]</f>
        <v>858</v>
      </c>
      <c r="J173" s="4">
        <v>4758</v>
      </c>
      <c r="K173" s="5" t="s">
        <v>23</v>
      </c>
    </row>
    <row r="174" spans="1:11" x14ac:dyDescent="0.25">
      <c r="A174">
        <v>342</v>
      </c>
      <c r="B174" s="1">
        <v>44938</v>
      </c>
      <c r="C174" s="2">
        <v>0</v>
      </c>
      <c r="D174" s="4">
        <v>1850</v>
      </c>
      <c r="E174" s="5" t="s">
        <v>11</v>
      </c>
      <c r="F174" s="5" t="s">
        <v>9</v>
      </c>
      <c r="G174" s="8">
        <v>44998</v>
      </c>
      <c r="H174" s="6">
        <v>0.22</v>
      </c>
      <c r="I174" s="4">
        <f>DATASET[[#This Row],[IVA]]*DATASET[[#This Row],[IMPORTO]]</f>
        <v>407</v>
      </c>
      <c r="J174" s="4">
        <v>2257</v>
      </c>
      <c r="K174" s="5" t="s">
        <v>23</v>
      </c>
    </row>
    <row r="175" spans="1:11" x14ac:dyDescent="0.25">
      <c r="A175">
        <v>344</v>
      </c>
      <c r="B175" s="1">
        <v>44938</v>
      </c>
      <c r="C175" s="2">
        <v>0</v>
      </c>
      <c r="D175" s="4">
        <v>1950</v>
      </c>
      <c r="E175" s="5" t="s">
        <v>10</v>
      </c>
      <c r="F175" s="5" t="s">
        <v>16</v>
      </c>
      <c r="G175" s="8">
        <v>44998</v>
      </c>
      <c r="H175" s="6">
        <v>0.22</v>
      </c>
      <c r="I175" s="4">
        <f>DATASET[[#This Row],[IVA]]*DATASET[[#This Row],[IMPORTO]]</f>
        <v>429</v>
      </c>
      <c r="J175" s="4">
        <v>2379</v>
      </c>
      <c r="K175" s="5" t="s">
        <v>23</v>
      </c>
    </row>
    <row r="176" spans="1:11" x14ac:dyDescent="0.25">
      <c r="A176">
        <v>341</v>
      </c>
      <c r="B176" s="1">
        <v>44938</v>
      </c>
      <c r="C176" s="2">
        <v>0</v>
      </c>
      <c r="D176" s="4">
        <v>1800</v>
      </c>
      <c r="E176" s="5" t="s">
        <v>6</v>
      </c>
      <c r="F176" s="5" t="s">
        <v>9</v>
      </c>
      <c r="G176" s="8">
        <v>44998</v>
      </c>
      <c r="H176" s="6">
        <v>0.22</v>
      </c>
      <c r="I176" s="4">
        <f>DATASET[[#This Row],[IVA]]*DATASET[[#This Row],[IMPORTO]]</f>
        <v>396</v>
      </c>
      <c r="J176" s="4">
        <v>2196</v>
      </c>
      <c r="K176" s="5" t="s">
        <v>23</v>
      </c>
    </row>
    <row r="177" spans="1:11" x14ac:dyDescent="0.25">
      <c r="A177">
        <v>350</v>
      </c>
      <c r="B177" s="1">
        <v>44938</v>
      </c>
      <c r="C177" s="2">
        <v>0</v>
      </c>
      <c r="D177" s="4">
        <v>2250</v>
      </c>
      <c r="E177" s="5" t="s">
        <v>24</v>
      </c>
      <c r="F177" s="5" t="s">
        <v>9</v>
      </c>
      <c r="G177" s="8">
        <v>44998</v>
      </c>
      <c r="H177" s="6">
        <v>0.22</v>
      </c>
      <c r="I177" s="4">
        <f>DATASET[[#This Row],[IVA]]*DATASET[[#This Row],[IMPORTO]]</f>
        <v>495</v>
      </c>
      <c r="J177" s="4">
        <v>2745</v>
      </c>
      <c r="K177" s="5" t="s">
        <v>23</v>
      </c>
    </row>
    <row r="178" spans="1:11" x14ac:dyDescent="0.25">
      <c r="A178">
        <v>340</v>
      </c>
      <c r="B178" s="1">
        <v>44938</v>
      </c>
      <c r="C178" s="2">
        <v>0</v>
      </c>
      <c r="D178" s="4">
        <v>1750</v>
      </c>
      <c r="E178" s="5" t="s">
        <v>14</v>
      </c>
      <c r="F178" s="5" t="s">
        <v>12</v>
      </c>
      <c r="G178" s="8">
        <v>44998</v>
      </c>
      <c r="H178" s="6">
        <v>0.22</v>
      </c>
      <c r="I178" s="4">
        <f>DATASET[[#This Row],[IVA]]*DATASET[[#This Row],[IMPORTO]]</f>
        <v>385</v>
      </c>
      <c r="J178" s="4">
        <v>2135</v>
      </c>
      <c r="K178" s="5" t="s">
        <v>23</v>
      </c>
    </row>
    <row r="179" spans="1:11" x14ac:dyDescent="0.25">
      <c r="A179">
        <v>157</v>
      </c>
      <c r="B179" s="1">
        <v>44938</v>
      </c>
      <c r="C179" s="2">
        <v>0</v>
      </c>
      <c r="D179" s="4">
        <v>3220</v>
      </c>
      <c r="E179" s="5" t="s">
        <v>10</v>
      </c>
      <c r="F179" s="5" t="s">
        <v>7</v>
      </c>
      <c r="G179" s="8">
        <v>44998</v>
      </c>
      <c r="H179" s="6">
        <v>0.22</v>
      </c>
      <c r="I179" s="4">
        <f>DATASET[[#This Row],[IVA]]*DATASET[[#This Row],[IMPORTO]]</f>
        <v>708.4</v>
      </c>
      <c r="J179" s="4">
        <v>3928.4</v>
      </c>
      <c r="K179" s="5" t="s">
        <v>23</v>
      </c>
    </row>
    <row r="180" spans="1:11" x14ac:dyDescent="0.25">
      <c r="A180">
        <v>364</v>
      </c>
      <c r="B180" s="1">
        <v>44938</v>
      </c>
      <c r="C180" s="2">
        <v>0</v>
      </c>
      <c r="D180" s="4">
        <v>2950</v>
      </c>
      <c r="E180" s="5" t="s">
        <v>6</v>
      </c>
      <c r="F180" s="5" t="s">
        <v>9</v>
      </c>
      <c r="G180" s="8">
        <v>44998</v>
      </c>
      <c r="H180" s="6">
        <v>0.22</v>
      </c>
      <c r="I180" s="4">
        <f>DATASET[[#This Row],[IVA]]*DATASET[[#This Row],[IMPORTO]]</f>
        <v>649</v>
      </c>
      <c r="J180" s="4">
        <v>3599</v>
      </c>
      <c r="K180" s="5" t="s">
        <v>23</v>
      </c>
    </row>
    <row r="181" spans="1:11" x14ac:dyDescent="0.25">
      <c r="A181">
        <v>363</v>
      </c>
      <c r="B181" s="1">
        <v>44938</v>
      </c>
      <c r="C181" s="2">
        <v>0</v>
      </c>
      <c r="D181" s="4">
        <v>2900</v>
      </c>
      <c r="E181" s="5" t="s">
        <v>13</v>
      </c>
      <c r="F181" s="5" t="s">
        <v>9</v>
      </c>
      <c r="G181" s="8">
        <v>44998</v>
      </c>
      <c r="H181" s="6">
        <v>0.22</v>
      </c>
      <c r="I181" s="4">
        <f>DATASET[[#This Row],[IVA]]*DATASET[[#This Row],[IMPORTO]]</f>
        <v>638</v>
      </c>
      <c r="J181" s="4">
        <v>3538</v>
      </c>
      <c r="K181" s="5" t="s">
        <v>23</v>
      </c>
    </row>
    <row r="182" spans="1:11" x14ac:dyDescent="0.25">
      <c r="A182">
        <v>299</v>
      </c>
      <c r="B182" s="1">
        <v>44938</v>
      </c>
      <c r="C182" s="2">
        <v>0</v>
      </c>
      <c r="D182" s="4">
        <v>1100</v>
      </c>
      <c r="E182" s="5" t="s">
        <v>24</v>
      </c>
      <c r="F182" s="5" t="s">
        <v>9</v>
      </c>
      <c r="G182" s="8">
        <v>44998</v>
      </c>
      <c r="H182" s="6">
        <v>0.22</v>
      </c>
      <c r="I182" s="4">
        <f>DATASET[[#This Row],[IVA]]*DATASET[[#This Row],[IMPORTO]]</f>
        <v>242</v>
      </c>
      <c r="J182" s="4">
        <v>1342</v>
      </c>
      <c r="K182" s="5" t="s">
        <v>23</v>
      </c>
    </row>
    <row r="183" spans="1:11" x14ac:dyDescent="0.25">
      <c r="A183">
        <v>116</v>
      </c>
      <c r="B183" s="1">
        <v>44938</v>
      </c>
      <c r="C183" s="2">
        <v>0</v>
      </c>
      <c r="D183" s="4">
        <v>2400</v>
      </c>
      <c r="E183" s="5" t="s">
        <v>17</v>
      </c>
      <c r="F183" s="5" t="s">
        <v>12</v>
      </c>
      <c r="G183" s="8">
        <v>44998</v>
      </c>
      <c r="H183" s="6">
        <v>0.22</v>
      </c>
      <c r="I183" s="4">
        <f>DATASET[[#This Row],[IVA]]*DATASET[[#This Row],[IMPORTO]]</f>
        <v>528</v>
      </c>
      <c r="J183" s="4">
        <v>2928</v>
      </c>
      <c r="K183" s="5" t="s">
        <v>23</v>
      </c>
    </row>
    <row r="184" spans="1:11" x14ac:dyDescent="0.25">
      <c r="A184">
        <v>86</v>
      </c>
      <c r="B184" s="1">
        <v>44938</v>
      </c>
      <c r="C184" s="2">
        <v>0</v>
      </c>
      <c r="D184" s="4">
        <v>1800</v>
      </c>
      <c r="E184" s="5" t="s">
        <v>6</v>
      </c>
      <c r="F184" s="5" t="s">
        <v>9</v>
      </c>
      <c r="G184" s="8">
        <v>44998</v>
      </c>
      <c r="H184" s="6">
        <v>0.22</v>
      </c>
      <c r="I184" s="4">
        <f>DATASET[[#This Row],[IVA]]*DATASET[[#This Row],[IMPORTO]]</f>
        <v>396</v>
      </c>
      <c r="J184" s="4">
        <v>2196</v>
      </c>
      <c r="K184" s="5" t="s">
        <v>23</v>
      </c>
    </row>
    <row r="185" spans="1:11" x14ac:dyDescent="0.25">
      <c r="A185">
        <v>352</v>
      </c>
      <c r="B185" s="1">
        <v>44937</v>
      </c>
      <c r="C185" s="2">
        <v>0</v>
      </c>
      <c r="D185" s="4">
        <v>2350</v>
      </c>
      <c r="E185" s="5" t="s">
        <v>8</v>
      </c>
      <c r="F185" s="5" t="s">
        <v>9</v>
      </c>
      <c r="G185" s="8">
        <v>44997</v>
      </c>
      <c r="H185" s="6">
        <v>0.22</v>
      </c>
      <c r="I185" s="4">
        <f>DATASET[[#This Row],[IVA]]*DATASET[[#This Row],[IMPORTO]]</f>
        <v>517</v>
      </c>
      <c r="J185" s="4">
        <v>2867</v>
      </c>
      <c r="K185" s="5" t="s">
        <v>23</v>
      </c>
    </row>
    <row r="186" spans="1:11" x14ac:dyDescent="0.25">
      <c r="A186">
        <v>493</v>
      </c>
      <c r="B186" s="1">
        <v>44937</v>
      </c>
      <c r="C186" s="2">
        <v>0</v>
      </c>
      <c r="D186" s="4">
        <v>4700</v>
      </c>
      <c r="E186" s="5" t="s">
        <v>14</v>
      </c>
      <c r="F186" s="5" t="s">
        <v>7</v>
      </c>
      <c r="G186" s="8">
        <v>44997</v>
      </c>
      <c r="H186" s="6">
        <v>0.22</v>
      </c>
      <c r="I186" s="4">
        <f>DATASET[[#This Row],[IVA]]*DATASET[[#This Row],[IMPORTO]]</f>
        <v>1034</v>
      </c>
      <c r="J186" s="4">
        <v>5734</v>
      </c>
      <c r="K186" s="5" t="s">
        <v>23</v>
      </c>
    </row>
    <row r="187" spans="1:11" x14ac:dyDescent="0.25">
      <c r="A187">
        <v>5</v>
      </c>
      <c r="B187" s="1">
        <v>44937</v>
      </c>
      <c r="C187" s="2">
        <v>0</v>
      </c>
      <c r="D187" s="4">
        <v>180</v>
      </c>
      <c r="E187" s="5" t="s">
        <v>6</v>
      </c>
      <c r="F187" s="5" t="s">
        <v>9</v>
      </c>
      <c r="G187" s="8">
        <v>44997</v>
      </c>
      <c r="H187" s="6">
        <v>0.22</v>
      </c>
      <c r="I187" s="4">
        <f>DATASET[[#This Row],[IVA]]*DATASET[[#This Row],[IMPORTO]]</f>
        <v>39.6</v>
      </c>
      <c r="J187" s="4">
        <v>219.6</v>
      </c>
      <c r="K187" s="5" t="s">
        <v>23</v>
      </c>
    </row>
    <row r="188" spans="1:11" x14ac:dyDescent="0.25">
      <c r="A188">
        <v>261</v>
      </c>
      <c r="B188" s="1">
        <v>44937</v>
      </c>
      <c r="C188" s="2">
        <v>0</v>
      </c>
      <c r="D188" s="4">
        <v>5300</v>
      </c>
      <c r="E188" s="5" t="s">
        <v>13</v>
      </c>
      <c r="F188" s="5" t="s">
        <v>7</v>
      </c>
      <c r="G188" s="8">
        <v>44997</v>
      </c>
      <c r="H188" s="6">
        <v>0.22</v>
      </c>
      <c r="I188" s="4">
        <f>DATASET[[#This Row],[IVA]]*DATASET[[#This Row],[IMPORTO]]</f>
        <v>1166</v>
      </c>
      <c r="J188" s="4">
        <v>6466</v>
      </c>
      <c r="K188" s="5" t="s">
        <v>23</v>
      </c>
    </row>
    <row r="189" spans="1:11" x14ac:dyDescent="0.25">
      <c r="A189">
        <v>246</v>
      </c>
      <c r="B189" s="1">
        <v>44937</v>
      </c>
      <c r="C189" s="2">
        <v>0</v>
      </c>
      <c r="D189" s="4">
        <v>5000</v>
      </c>
      <c r="E189" s="5" t="s">
        <v>10</v>
      </c>
      <c r="F189" s="5" t="s">
        <v>16</v>
      </c>
      <c r="G189" s="8">
        <v>44997</v>
      </c>
      <c r="H189" s="6">
        <v>0.22</v>
      </c>
      <c r="I189" s="4">
        <f>DATASET[[#This Row],[IVA]]*DATASET[[#This Row],[IMPORTO]]</f>
        <v>1100</v>
      </c>
      <c r="J189" s="4">
        <v>6100</v>
      </c>
      <c r="K189" s="5" t="s">
        <v>23</v>
      </c>
    </row>
    <row r="190" spans="1:11" x14ac:dyDescent="0.25">
      <c r="A190">
        <v>372</v>
      </c>
      <c r="B190" s="1">
        <v>44937</v>
      </c>
      <c r="C190" s="2">
        <v>0</v>
      </c>
      <c r="D190" s="4">
        <v>3350</v>
      </c>
      <c r="E190" s="5" t="s">
        <v>8</v>
      </c>
      <c r="F190" s="5" t="s">
        <v>16</v>
      </c>
      <c r="G190" s="8">
        <v>44997</v>
      </c>
      <c r="H190" s="6">
        <v>0.22</v>
      </c>
      <c r="I190" s="4">
        <f>DATASET[[#This Row],[IVA]]*DATASET[[#This Row],[IMPORTO]]</f>
        <v>737</v>
      </c>
      <c r="J190" s="4">
        <v>4087</v>
      </c>
      <c r="K190" s="5" t="s">
        <v>23</v>
      </c>
    </row>
    <row r="191" spans="1:11" x14ac:dyDescent="0.25">
      <c r="A191">
        <v>107</v>
      </c>
      <c r="B191" s="1">
        <v>44937</v>
      </c>
      <c r="C191" s="2">
        <v>0</v>
      </c>
      <c r="D191" s="4">
        <v>2220</v>
      </c>
      <c r="E191" s="5" t="s">
        <v>6</v>
      </c>
      <c r="F191" s="5" t="s">
        <v>7</v>
      </c>
      <c r="G191" s="8">
        <v>44997</v>
      </c>
      <c r="H191" s="6">
        <v>0.22</v>
      </c>
      <c r="I191" s="4">
        <f>DATASET[[#This Row],[IVA]]*DATASET[[#This Row],[IMPORTO]]</f>
        <v>488.4</v>
      </c>
      <c r="J191" s="4">
        <v>2708.4</v>
      </c>
      <c r="K191" s="5" t="s">
        <v>23</v>
      </c>
    </row>
    <row r="192" spans="1:11" x14ac:dyDescent="0.25">
      <c r="A192">
        <v>91</v>
      </c>
      <c r="B192" s="1">
        <v>44937</v>
      </c>
      <c r="C192" s="2">
        <v>0</v>
      </c>
      <c r="D192" s="4">
        <v>1900</v>
      </c>
      <c r="E192" s="5" t="s">
        <v>13</v>
      </c>
      <c r="F192" s="5" t="s">
        <v>12</v>
      </c>
      <c r="G192" s="8">
        <v>44997</v>
      </c>
      <c r="H192" s="6">
        <v>0.22</v>
      </c>
      <c r="I192" s="4">
        <f>DATASET[[#This Row],[IVA]]*DATASET[[#This Row],[IMPORTO]]</f>
        <v>418</v>
      </c>
      <c r="J192" s="4">
        <v>2318</v>
      </c>
      <c r="K192" s="5" t="s">
        <v>23</v>
      </c>
    </row>
    <row r="193" spans="1:11" x14ac:dyDescent="0.25">
      <c r="A193">
        <v>481</v>
      </c>
      <c r="B193" s="1">
        <v>44937</v>
      </c>
      <c r="C193" s="2">
        <v>0</v>
      </c>
      <c r="D193" s="4">
        <v>5900</v>
      </c>
      <c r="E193" s="5" t="s">
        <v>6</v>
      </c>
      <c r="F193" s="5" t="s">
        <v>9</v>
      </c>
      <c r="G193" s="8">
        <v>44997</v>
      </c>
      <c r="H193" s="6">
        <v>0.22</v>
      </c>
      <c r="I193" s="4">
        <f>DATASET[[#This Row],[IVA]]*DATASET[[#This Row],[IMPORTO]]</f>
        <v>1298</v>
      </c>
      <c r="J193" s="4">
        <v>7198</v>
      </c>
      <c r="K193" s="5" t="s">
        <v>23</v>
      </c>
    </row>
    <row r="194" spans="1:11" x14ac:dyDescent="0.25">
      <c r="A194">
        <v>219</v>
      </c>
      <c r="B194" s="1">
        <v>44937</v>
      </c>
      <c r="C194" s="2">
        <v>0</v>
      </c>
      <c r="D194" s="4">
        <v>4460</v>
      </c>
      <c r="E194" s="5" t="s">
        <v>8</v>
      </c>
      <c r="F194" s="5" t="s">
        <v>7</v>
      </c>
      <c r="G194" s="8">
        <v>44997</v>
      </c>
      <c r="H194" s="6">
        <v>0.22</v>
      </c>
      <c r="I194" s="4">
        <f>DATASET[[#This Row],[IVA]]*DATASET[[#This Row],[IMPORTO]]</f>
        <v>981.2</v>
      </c>
      <c r="J194" s="4">
        <v>5441.2</v>
      </c>
      <c r="K194" s="5" t="s">
        <v>23</v>
      </c>
    </row>
    <row r="195" spans="1:11" x14ac:dyDescent="0.25">
      <c r="A195">
        <v>218</v>
      </c>
      <c r="B195" s="1">
        <v>44937</v>
      </c>
      <c r="C195" s="2">
        <v>0</v>
      </c>
      <c r="D195" s="4">
        <v>4440</v>
      </c>
      <c r="E195" s="5" t="s">
        <v>17</v>
      </c>
      <c r="F195" s="5" t="s">
        <v>16</v>
      </c>
      <c r="G195" s="8">
        <v>44997</v>
      </c>
      <c r="H195" s="6">
        <v>0.22</v>
      </c>
      <c r="I195" s="4">
        <f>DATASET[[#This Row],[IVA]]*DATASET[[#This Row],[IMPORTO]]</f>
        <v>976.8</v>
      </c>
      <c r="J195" s="4">
        <v>5416.8</v>
      </c>
      <c r="K195" s="5" t="s">
        <v>23</v>
      </c>
    </row>
    <row r="196" spans="1:11" x14ac:dyDescent="0.25">
      <c r="A196">
        <v>479</v>
      </c>
      <c r="B196" s="1">
        <v>44937</v>
      </c>
      <c r="C196" s="2">
        <v>0</v>
      </c>
      <c r="D196" s="4">
        <v>6100</v>
      </c>
      <c r="E196" s="5" t="s">
        <v>17</v>
      </c>
      <c r="F196" s="5" t="s">
        <v>7</v>
      </c>
      <c r="G196" s="8">
        <v>44997</v>
      </c>
      <c r="H196" s="6">
        <v>0.22</v>
      </c>
      <c r="I196" s="4">
        <f>DATASET[[#This Row],[IVA]]*DATASET[[#This Row],[IMPORTO]]</f>
        <v>1342</v>
      </c>
      <c r="J196" s="4">
        <v>7442</v>
      </c>
      <c r="K196" s="5" t="s">
        <v>23</v>
      </c>
    </row>
    <row r="197" spans="1:11" x14ac:dyDescent="0.25">
      <c r="A197">
        <v>463</v>
      </c>
      <c r="B197" s="1">
        <v>44937</v>
      </c>
      <c r="C197" s="2">
        <v>0</v>
      </c>
      <c r="D197" s="4">
        <v>7700</v>
      </c>
      <c r="E197" s="5" t="s">
        <v>10</v>
      </c>
      <c r="F197" s="5" t="s">
        <v>16</v>
      </c>
      <c r="G197" s="8">
        <v>44997</v>
      </c>
      <c r="H197" s="6">
        <v>0.22</v>
      </c>
      <c r="I197" s="4">
        <f>DATASET[[#This Row],[IVA]]*DATASET[[#This Row],[IMPORTO]]</f>
        <v>1694</v>
      </c>
      <c r="J197" s="4">
        <v>9394</v>
      </c>
      <c r="K197" s="5" t="s">
        <v>23</v>
      </c>
    </row>
    <row r="198" spans="1:11" x14ac:dyDescent="0.25">
      <c r="A198">
        <v>459</v>
      </c>
      <c r="B198" s="1">
        <v>44937</v>
      </c>
      <c r="C198" s="2">
        <v>0</v>
      </c>
      <c r="D198" s="4">
        <v>2345</v>
      </c>
      <c r="E198" s="5" t="s">
        <v>14</v>
      </c>
      <c r="F198" s="5" t="s">
        <v>7</v>
      </c>
      <c r="G198" s="8">
        <v>44997</v>
      </c>
      <c r="H198" s="6">
        <v>0.22</v>
      </c>
      <c r="I198" s="4">
        <f>DATASET[[#This Row],[IVA]]*DATASET[[#This Row],[IMPORTO]]</f>
        <v>515.9</v>
      </c>
      <c r="J198" s="4">
        <v>2860.9</v>
      </c>
      <c r="K198" s="5" t="s">
        <v>23</v>
      </c>
    </row>
    <row r="199" spans="1:11" x14ac:dyDescent="0.25">
      <c r="A199">
        <v>13</v>
      </c>
      <c r="B199" s="1">
        <v>44937</v>
      </c>
      <c r="C199" s="2">
        <v>0</v>
      </c>
      <c r="D199" s="4">
        <v>340</v>
      </c>
      <c r="E199" s="5" t="s">
        <v>11</v>
      </c>
      <c r="F199" s="5" t="s">
        <v>9</v>
      </c>
      <c r="G199" s="8">
        <v>44997</v>
      </c>
      <c r="H199" s="6">
        <v>0.22</v>
      </c>
      <c r="I199" s="4">
        <f>DATASET[[#This Row],[IVA]]*DATASET[[#This Row],[IMPORTO]]</f>
        <v>74.8</v>
      </c>
      <c r="J199" s="4">
        <v>414.8</v>
      </c>
      <c r="K199" s="5" t="s">
        <v>23</v>
      </c>
    </row>
    <row r="200" spans="1:11" x14ac:dyDescent="0.25">
      <c r="A200">
        <v>208</v>
      </c>
      <c r="B200" s="1">
        <v>44937</v>
      </c>
      <c r="C200" s="2">
        <v>0</v>
      </c>
      <c r="D200" s="4">
        <v>4240</v>
      </c>
      <c r="E200" s="5" t="s">
        <v>10</v>
      </c>
      <c r="F200" s="5" t="s">
        <v>16</v>
      </c>
      <c r="G200" s="8">
        <v>44997</v>
      </c>
      <c r="H200" s="6">
        <v>0.22</v>
      </c>
      <c r="I200" s="4">
        <f>DATASET[[#This Row],[IVA]]*DATASET[[#This Row],[IMPORTO]]</f>
        <v>932.8</v>
      </c>
      <c r="J200" s="4">
        <v>5172.8</v>
      </c>
      <c r="K200" s="5" t="s">
        <v>23</v>
      </c>
    </row>
    <row r="201" spans="1:11" x14ac:dyDescent="0.25">
      <c r="A201">
        <v>129</v>
      </c>
      <c r="B201" s="1">
        <v>44937</v>
      </c>
      <c r="C201" s="2">
        <v>0</v>
      </c>
      <c r="D201" s="4">
        <v>2660</v>
      </c>
      <c r="E201" s="5" t="s">
        <v>24</v>
      </c>
      <c r="F201" s="5" t="s">
        <v>7</v>
      </c>
      <c r="G201" s="8">
        <v>44997</v>
      </c>
      <c r="H201" s="6">
        <v>0.22</v>
      </c>
      <c r="I201" s="4">
        <f>DATASET[[#This Row],[IVA]]*DATASET[[#This Row],[IMPORTO]]</f>
        <v>585.20000000000005</v>
      </c>
      <c r="J201" s="4">
        <v>3245.2</v>
      </c>
      <c r="K201" s="5" t="s">
        <v>23</v>
      </c>
    </row>
    <row r="202" spans="1:11" x14ac:dyDescent="0.25">
      <c r="A202">
        <v>73</v>
      </c>
      <c r="B202" s="1">
        <v>44937</v>
      </c>
      <c r="C202" s="2">
        <v>0</v>
      </c>
      <c r="D202" s="4">
        <v>1540</v>
      </c>
      <c r="E202" s="5" t="s">
        <v>6</v>
      </c>
      <c r="F202" s="5" t="s">
        <v>7</v>
      </c>
      <c r="G202" s="8">
        <v>44997</v>
      </c>
      <c r="H202" s="6">
        <v>0.22</v>
      </c>
      <c r="I202" s="4">
        <f>DATASET[[#This Row],[IVA]]*DATASET[[#This Row],[IMPORTO]]</f>
        <v>338.8</v>
      </c>
      <c r="J202" s="4">
        <v>1878.8</v>
      </c>
      <c r="K202" s="5" t="s">
        <v>23</v>
      </c>
    </row>
    <row r="203" spans="1:11" x14ac:dyDescent="0.25">
      <c r="A203">
        <v>403</v>
      </c>
      <c r="B203" s="1">
        <v>44937</v>
      </c>
      <c r="C203" s="2">
        <v>0</v>
      </c>
      <c r="D203" s="4">
        <v>4900</v>
      </c>
      <c r="E203" s="5" t="s">
        <v>8</v>
      </c>
      <c r="F203" s="5" t="s">
        <v>7</v>
      </c>
      <c r="G203" s="8">
        <v>44997</v>
      </c>
      <c r="H203" s="6">
        <v>0.22</v>
      </c>
      <c r="I203" s="4">
        <f>DATASET[[#This Row],[IVA]]*DATASET[[#This Row],[IMPORTO]]</f>
        <v>1078</v>
      </c>
      <c r="J203" s="4">
        <v>5978</v>
      </c>
      <c r="K203" s="5" t="s">
        <v>23</v>
      </c>
    </row>
    <row r="204" spans="1:11" x14ac:dyDescent="0.25">
      <c r="A204">
        <v>68</v>
      </c>
      <c r="B204" s="1">
        <v>44937</v>
      </c>
      <c r="C204" s="2">
        <v>0</v>
      </c>
      <c r="D204" s="4">
        <v>1440</v>
      </c>
      <c r="E204" s="5" t="s">
        <v>14</v>
      </c>
      <c r="F204" s="5" t="s">
        <v>16</v>
      </c>
      <c r="G204" s="8">
        <v>44997</v>
      </c>
      <c r="H204" s="6">
        <v>0.22</v>
      </c>
      <c r="I204" s="4">
        <f>DATASET[[#This Row],[IVA]]*DATASET[[#This Row],[IMPORTO]]</f>
        <v>316.8</v>
      </c>
      <c r="J204" s="4">
        <v>1756.8</v>
      </c>
      <c r="K204" s="5" t="s">
        <v>23</v>
      </c>
    </row>
    <row r="205" spans="1:11" x14ac:dyDescent="0.25">
      <c r="A205">
        <v>149</v>
      </c>
      <c r="B205" s="1">
        <v>44937</v>
      </c>
      <c r="C205" s="2">
        <v>0</v>
      </c>
      <c r="D205" s="4">
        <v>3060</v>
      </c>
      <c r="E205" s="5" t="s">
        <v>11</v>
      </c>
      <c r="F205" s="5" t="s">
        <v>7</v>
      </c>
      <c r="G205" s="8">
        <v>44997</v>
      </c>
      <c r="H205" s="6">
        <v>0.22</v>
      </c>
      <c r="I205" s="4">
        <f>DATASET[[#This Row],[IVA]]*DATASET[[#This Row],[IMPORTO]]</f>
        <v>673.2</v>
      </c>
      <c r="J205" s="4">
        <v>3733.2</v>
      </c>
      <c r="K205" s="5" t="s">
        <v>23</v>
      </c>
    </row>
    <row r="206" spans="1:11" x14ac:dyDescent="0.25">
      <c r="A206">
        <v>183</v>
      </c>
      <c r="B206" s="1">
        <v>44937</v>
      </c>
      <c r="C206" s="2">
        <v>0</v>
      </c>
      <c r="D206" s="4">
        <v>3740</v>
      </c>
      <c r="E206" s="5" t="s">
        <v>11</v>
      </c>
      <c r="F206" s="5" t="s">
        <v>16</v>
      </c>
      <c r="G206" s="8">
        <v>44997</v>
      </c>
      <c r="H206" s="6">
        <v>0.22</v>
      </c>
      <c r="I206" s="4">
        <f>DATASET[[#This Row],[IVA]]*DATASET[[#This Row],[IMPORTO]]</f>
        <v>822.8</v>
      </c>
      <c r="J206" s="4">
        <v>4562.8</v>
      </c>
      <c r="K206" s="5" t="s">
        <v>23</v>
      </c>
    </row>
    <row r="207" spans="1:11" x14ac:dyDescent="0.25">
      <c r="A207">
        <v>181</v>
      </c>
      <c r="B207" s="1">
        <v>44937</v>
      </c>
      <c r="C207" s="2">
        <v>0</v>
      </c>
      <c r="D207" s="4">
        <v>3700</v>
      </c>
      <c r="E207" s="5" t="s">
        <v>24</v>
      </c>
      <c r="F207" s="5" t="s">
        <v>9</v>
      </c>
      <c r="G207" s="8">
        <v>44997</v>
      </c>
      <c r="H207" s="6">
        <v>0.22</v>
      </c>
      <c r="I207" s="4">
        <f>DATASET[[#This Row],[IVA]]*DATASET[[#This Row],[IMPORTO]]</f>
        <v>814</v>
      </c>
      <c r="J207" s="4">
        <v>4514</v>
      </c>
      <c r="K207" s="5" t="s">
        <v>23</v>
      </c>
    </row>
    <row r="208" spans="1:11" x14ac:dyDescent="0.25">
      <c r="A208">
        <v>415</v>
      </c>
      <c r="B208" s="1">
        <v>44937</v>
      </c>
      <c r="C208" s="2">
        <v>0</v>
      </c>
      <c r="D208" s="4">
        <v>5500</v>
      </c>
      <c r="E208" s="5" t="s">
        <v>6</v>
      </c>
      <c r="F208" s="5" t="s">
        <v>7</v>
      </c>
      <c r="G208" s="8">
        <v>44997</v>
      </c>
      <c r="H208" s="6">
        <v>0.22</v>
      </c>
      <c r="I208" s="4">
        <f>DATASET[[#This Row],[IVA]]*DATASET[[#This Row],[IMPORTO]]</f>
        <v>1210</v>
      </c>
      <c r="J208" s="4">
        <v>6710</v>
      </c>
      <c r="K208" s="5" t="s">
        <v>23</v>
      </c>
    </row>
    <row r="209" spans="1:11" x14ac:dyDescent="0.25">
      <c r="A209">
        <v>56</v>
      </c>
      <c r="B209" s="1">
        <v>44937</v>
      </c>
      <c r="C209" s="2">
        <v>0</v>
      </c>
      <c r="D209" s="4">
        <v>1200</v>
      </c>
      <c r="E209" s="5" t="s">
        <v>6</v>
      </c>
      <c r="F209" s="5" t="s">
        <v>9</v>
      </c>
      <c r="G209" s="8">
        <v>44997</v>
      </c>
      <c r="H209" s="6">
        <v>0.22</v>
      </c>
      <c r="I209" s="4">
        <f>DATASET[[#This Row],[IVA]]*DATASET[[#This Row],[IMPORTO]]</f>
        <v>264</v>
      </c>
      <c r="J209" s="4">
        <v>1464</v>
      </c>
      <c r="K209" s="5" t="s">
        <v>23</v>
      </c>
    </row>
    <row r="210" spans="1:11" x14ac:dyDescent="0.25">
      <c r="A210">
        <v>298</v>
      </c>
      <c r="B210" s="1">
        <v>44937</v>
      </c>
      <c r="C210" s="2">
        <v>0</v>
      </c>
      <c r="D210" s="4">
        <v>900</v>
      </c>
      <c r="E210" s="5" t="s">
        <v>8</v>
      </c>
      <c r="F210" s="5" t="s">
        <v>12</v>
      </c>
      <c r="G210" s="8">
        <v>44997</v>
      </c>
      <c r="H210" s="6">
        <v>0.22</v>
      </c>
      <c r="I210" s="4">
        <f>DATASET[[#This Row],[IVA]]*DATASET[[#This Row],[IMPORTO]]</f>
        <v>198</v>
      </c>
      <c r="J210" s="4">
        <v>1098</v>
      </c>
      <c r="K210" s="5" t="s">
        <v>23</v>
      </c>
    </row>
    <row r="211" spans="1:11" x14ac:dyDescent="0.25">
      <c r="A211">
        <v>412</v>
      </c>
      <c r="B211" s="1">
        <v>44937</v>
      </c>
      <c r="C211" s="2">
        <v>0</v>
      </c>
      <c r="D211" s="4">
        <v>5350</v>
      </c>
      <c r="E211" s="5" t="s">
        <v>10</v>
      </c>
      <c r="F211" s="5" t="s">
        <v>9</v>
      </c>
      <c r="G211" s="8">
        <v>44997</v>
      </c>
      <c r="H211" s="6">
        <v>0.22</v>
      </c>
      <c r="I211" s="4">
        <f>DATASET[[#This Row],[IVA]]*DATASET[[#This Row],[IMPORTO]]</f>
        <v>1177</v>
      </c>
      <c r="J211" s="4">
        <v>6527</v>
      </c>
      <c r="K211" s="5" t="s">
        <v>23</v>
      </c>
    </row>
    <row r="212" spans="1:11" x14ac:dyDescent="0.25">
      <c r="A212">
        <v>291</v>
      </c>
      <c r="B212" s="1">
        <v>44937</v>
      </c>
      <c r="C212" s="2">
        <v>0</v>
      </c>
      <c r="D212" s="4">
        <v>5900</v>
      </c>
      <c r="E212" s="5" t="s">
        <v>11</v>
      </c>
      <c r="F212" s="5" t="s">
        <v>7</v>
      </c>
      <c r="G212" s="8">
        <v>44997</v>
      </c>
      <c r="H212" s="6">
        <v>0.22</v>
      </c>
      <c r="I212" s="4">
        <f>DATASET[[#This Row],[IVA]]*DATASET[[#This Row],[IMPORTO]]</f>
        <v>1298</v>
      </c>
      <c r="J212" s="4">
        <v>7198</v>
      </c>
      <c r="K212" s="5" t="s">
        <v>23</v>
      </c>
    </row>
    <row r="213" spans="1:11" x14ac:dyDescent="0.25">
      <c r="A213">
        <v>65</v>
      </c>
      <c r="B213" s="1">
        <v>44937</v>
      </c>
      <c r="C213" s="2">
        <v>0</v>
      </c>
      <c r="D213" s="4">
        <v>1380</v>
      </c>
      <c r="E213" s="5" t="s">
        <v>17</v>
      </c>
      <c r="F213" s="5" t="s">
        <v>7</v>
      </c>
      <c r="G213" s="8">
        <v>44997</v>
      </c>
      <c r="H213" s="6">
        <v>0.22</v>
      </c>
      <c r="I213" s="4">
        <f>DATASET[[#This Row],[IVA]]*DATASET[[#This Row],[IMPORTO]]</f>
        <v>303.60000000000002</v>
      </c>
      <c r="J213" s="4">
        <v>1683.6</v>
      </c>
      <c r="K213" s="5" t="s">
        <v>23</v>
      </c>
    </row>
    <row r="214" spans="1:11" x14ac:dyDescent="0.25">
      <c r="A214">
        <v>441</v>
      </c>
      <c r="B214" s="1">
        <v>44937</v>
      </c>
      <c r="C214" s="2">
        <v>0</v>
      </c>
      <c r="D214" s="4">
        <v>6800</v>
      </c>
      <c r="E214" s="5" t="s">
        <v>24</v>
      </c>
      <c r="F214" s="5" t="s">
        <v>12</v>
      </c>
      <c r="G214" s="8">
        <v>44997</v>
      </c>
      <c r="H214" s="6">
        <v>0.22</v>
      </c>
      <c r="I214" s="4">
        <f>DATASET[[#This Row],[IVA]]*DATASET[[#This Row],[IMPORTO]]</f>
        <v>1496</v>
      </c>
      <c r="J214" s="4">
        <v>8296</v>
      </c>
      <c r="K214" s="5" t="s">
        <v>23</v>
      </c>
    </row>
    <row r="215" spans="1:11" x14ac:dyDescent="0.25">
      <c r="A215">
        <v>263</v>
      </c>
      <c r="B215" s="1">
        <v>44937</v>
      </c>
      <c r="C215" s="2">
        <v>0</v>
      </c>
      <c r="D215" s="4">
        <v>5340</v>
      </c>
      <c r="E215" s="5" t="s">
        <v>10</v>
      </c>
      <c r="F215" s="5" t="s">
        <v>7</v>
      </c>
      <c r="G215" s="8">
        <v>44997</v>
      </c>
      <c r="H215" s="6">
        <v>0.22</v>
      </c>
      <c r="I215" s="4">
        <f>DATASET[[#This Row],[IVA]]*DATASET[[#This Row],[IMPORTO]]</f>
        <v>1174.8</v>
      </c>
      <c r="J215" s="4">
        <v>6514.8</v>
      </c>
      <c r="K215" s="5" t="s">
        <v>23</v>
      </c>
    </row>
    <row r="216" spans="1:11" x14ac:dyDescent="0.25">
      <c r="A216">
        <v>41</v>
      </c>
      <c r="B216" s="1">
        <v>44937</v>
      </c>
      <c r="C216" s="2">
        <v>0</v>
      </c>
      <c r="D216" s="4">
        <v>900</v>
      </c>
      <c r="E216" s="5" t="s">
        <v>6</v>
      </c>
      <c r="F216" s="5" t="s">
        <v>9</v>
      </c>
      <c r="G216" s="8">
        <v>44997</v>
      </c>
      <c r="H216" s="6">
        <v>0.22</v>
      </c>
      <c r="I216" s="4">
        <f>DATASET[[#This Row],[IVA]]*DATASET[[#This Row],[IMPORTO]]</f>
        <v>198</v>
      </c>
      <c r="J216" s="4">
        <v>1098</v>
      </c>
      <c r="K216" s="5" t="s">
        <v>23</v>
      </c>
    </row>
    <row r="217" spans="1:11" x14ac:dyDescent="0.25">
      <c r="A217">
        <v>39</v>
      </c>
      <c r="B217" s="1">
        <v>44937</v>
      </c>
      <c r="C217" s="2">
        <v>0</v>
      </c>
      <c r="D217" s="4">
        <v>860</v>
      </c>
      <c r="E217" s="5" t="s">
        <v>6</v>
      </c>
      <c r="F217" s="5" t="s">
        <v>7</v>
      </c>
      <c r="G217" s="8">
        <v>44997</v>
      </c>
      <c r="H217" s="6">
        <v>0.22</v>
      </c>
      <c r="I217" s="4">
        <f>DATASET[[#This Row],[IVA]]*DATASET[[#This Row],[IMPORTO]]</f>
        <v>189.2</v>
      </c>
      <c r="J217" s="4">
        <v>1049.2</v>
      </c>
      <c r="K217" s="5" t="s">
        <v>23</v>
      </c>
    </row>
    <row r="218" spans="1:11" x14ac:dyDescent="0.25">
      <c r="A218">
        <v>79</v>
      </c>
      <c r="B218" s="1">
        <v>44937</v>
      </c>
      <c r="C218" s="2">
        <v>0</v>
      </c>
      <c r="D218" s="4">
        <v>1660</v>
      </c>
      <c r="E218" s="5" t="s">
        <v>24</v>
      </c>
      <c r="F218" s="5" t="s">
        <v>7</v>
      </c>
      <c r="G218" s="8">
        <v>44997</v>
      </c>
      <c r="H218" s="6">
        <v>0.22</v>
      </c>
      <c r="I218" s="4">
        <f>DATASET[[#This Row],[IVA]]*DATASET[[#This Row],[IMPORTO]]</f>
        <v>365.2</v>
      </c>
      <c r="J218" s="4">
        <v>2025.2</v>
      </c>
      <c r="K218" s="5" t="s">
        <v>23</v>
      </c>
    </row>
    <row r="219" spans="1:11" x14ac:dyDescent="0.25">
      <c r="A219">
        <v>82</v>
      </c>
      <c r="B219" s="1">
        <v>44937</v>
      </c>
      <c r="C219" s="2">
        <v>0</v>
      </c>
      <c r="D219" s="4">
        <v>1720</v>
      </c>
      <c r="E219" s="5" t="s">
        <v>17</v>
      </c>
      <c r="F219" s="5" t="s">
        <v>16</v>
      </c>
      <c r="G219" s="8">
        <v>44997</v>
      </c>
      <c r="H219" s="6">
        <v>0.22</v>
      </c>
      <c r="I219" s="4">
        <f>DATASET[[#This Row],[IVA]]*DATASET[[#This Row],[IMPORTO]]</f>
        <v>378.4</v>
      </c>
      <c r="J219" s="4">
        <v>2098.4</v>
      </c>
      <c r="K219" s="5" t="s">
        <v>23</v>
      </c>
    </row>
    <row r="220" spans="1:11" x14ac:dyDescent="0.25">
      <c r="A220">
        <v>106</v>
      </c>
      <c r="B220" s="1">
        <v>44937</v>
      </c>
      <c r="C220" s="2">
        <v>0</v>
      </c>
      <c r="D220" s="4">
        <v>2200</v>
      </c>
      <c r="E220" s="5" t="s">
        <v>10</v>
      </c>
      <c r="F220" s="5" t="s">
        <v>16</v>
      </c>
      <c r="G220" s="8">
        <v>44997</v>
      </c>
      <c r="H220" s="6">
        <v>0.22</v>
      </c>
      <c r="I220" s="4">
        <f>DATASET[[#This Row],[IVA]]*DATASET[[#This Row],[IMPORTO]]</f>
        <v>484</v>
      </c>
      <c r="J220" s="4">
        <v>2684</v>
      </c>
      <c r="K220" s="5" t="s">
        <v>23</v>
      </c>
    </row>
    <row r="221" spans="1:11" x14ac:dyDescent="0.25">
      <c r="A221">
        <v>237</v>
      </c>
      <c r="B221" s="1">
        <v>44936</v>
      </c>
      <c r="C221" s="2">
        <v>0</v>
      </c>
      <c r="D221" s="4">
        <v>4820</v>
      </c>
      <c r="E221" s="5" t="s">
        <v>24</v>
      </c>
      <c r="F221" s="5" t="s">
        <v>9</v>
      </c>
      <c r="G221" s="8">
        <v>44996</v>
      </c>
      <c r="H221" s="6">
        <v>0.22</v>
      </c>
      <c r="I221" s="4">
        <f>DATASET[[#This Row],[IVA]]*DATASET[[#This Row],[IMPORTO]]</f>
        <v>1060.4000000000001</v>
      </c>
      <c r="J221" s="4">
        <v>5880.4</v>
      </c>
      <c r="K221" s="5" t="s">
        <v>23</v>
      </c>
    </row>
    <row r="222" spans="1:11" x14ac:dyDescent="0.25">
      <c r="A222">
        <v>348</v>
      </c>
      <c r="B222" s="1">
        <v>44936</v>
      </c>
      <c r="C222" s="2">
        <v>0</v>
      </c>
      <c r="D222" s="4">
        <v>2150</v>
      </c>
      <c r="E222" s="5" t="s">
        <v>10</v>
      </c>
      <c r="F222" s="5" t="s">
        <v>16</v>
      </c>
      <c r="G222" s="8">
        <v>44996</v>
      </c>
      <c r="H222" s="6">
        <v>0.22</v>
      </c>
      <c r="I222" s="4">
        <f>DATASET[[#This Row],[IVA]]*DATASET[[#This Row],[IMPORTO]]</f>
        <v>473</v>
      </c>
      <c r="J222" s="4">
        <v>2623</v>
      </c>
      <c r="K222" s="5" t="s">
        <v>23</v>
      </c>
    </row>
    <row r="223" spans="1:11" x14ac:dyDescent="0.25">
      <c r="A223">
        <v>419</v>
      </c>
      <c r="B223" s="1">
        <v>44936</v>
      </c>
      <c r="C223" s="2">
        <v>0</v>
      </c>
      <c r="D223" s="4">
        <v>5700</v>
      </c>
      <c r="E223" s="5" t="s">
        <v>24</v>
      </c>
      <c r="F223" s="5" t="s">
        <v>9</v>
      </c>
      <c r="G223" s="8">
        <v>44996</v>
      </c>
      <c r="H223" s="6">
        <v>0.22</v>
      </c>
      <c r="I223" s="4">
        <f>DATASET[[#This Row],[IVA]]*DATASET[[#This Row],[IMPORTO]]</f>
        <v>1254</v>
      </c>
      <c r="J223" s="4">
        <v>6954</v>
      </c>
      <c r="K223" s="5" t="s">
        <v>23</v>
      </c>
    </row>
    <row r="224" spans="1:11" x14ac:dyDescent="0.25">
      <c r="A224">
        <v>378</v>
      </c>
      <c r="B224" s="1">
        <v>44936</v>
      </c>
      <c r="C224" s="2">
        <v>0</v>
      </c>
      <c r="D224" s="4">
        <v>3650</v>
      </c>
      <c r="E224" s="5" t="s">
        <v>10</v>
      </c>
      <c r="F224" s="5" t="s">
        <v>9</v>
      </c>
      <c r="G224" s="8">
        <v>44996</v>
      </c>
      <c r="H224" s="6">
        <v>0.22</v>
      </c>
      <c r="I224" s="4">
        <f>DATASET[[#This Row],[IVA]]*DATASET[[#This Row],[IMPORTO]]</f>
        <v>803</v>
      </c>
      <c r="J224" s="4">
        <v>4453</v>
      </c>
      <c r="K224" s="5" t="s">
        <v>23</v>
      </c>
    </row>
    <row r="225" spans="1:11" x14ac:dyDescent="0.25">
      <c r="A225">
        <v>357</v>
      </c>
      <c r="B225" s="1">
        <v>44936</v>
      </c>
      <c r="C225" s="2">
        <v>0</v>
      </c>
      <c r="D225" s="4">
        <v>2600</v>
      </c>
      <c r="E225" s="5" t="s">
        <v>14</v>
      </c>
      <c r="F225" s="5" t="s">
        <v>12</v>
      </c>
      <c r="G225" s="8">
        <v>44996</v>
      </c>
      <c r="H225" s="6">
        <v>0.22</v>
      </c>
      <c r="I225" s="4">
        <f>DATASET[[#This Row],[IVA]]*DATASET[[#This Row],[IMPORTO]]</f>
        <v>572</v>
      </c>
      <c r="J225" s="4">
        <v>3172</v>
      </c>
      <c r="K225" s="5" t="s">
        <v>23</v>
      </c>
    </row>
    <row r="226" spans="1:11" x14ac:dyDescent="0.25">
      <c r="A226">
        <v>395</v>
      </c>
      <c r="B226" s="1">
        <v>44936</v>
      </c>
      <c r="C226" s="2">
        <v>0</v>
      </c>
      <c r="D226" s="4">
        <v>4500</v>
      </c>
      <c r="E226" s="5" t="s">
        <v>10</v>
      </c>
      <c r="F226" s="5" t="s">
        <v>7</v>
      </c>
      <c r="G226" s="8">
        <v>44996</v>
      </c>
      <c r="H226" s="6">
        <v>0.22</v>
      </c>
      <c r="I226" s="4">
        <f>DATASET[[#This Row],[IVA]]*DATASET[[#This Row],[IMPORTO]]</f>
        <v>990</v>
      </c>
      <c r="J226" s="4">
        <v>5490</v>
      </c>
      <c r="K226" s="5" t="s">
        <v>23</v>
      </c>
    </row>
    <row r="227" spans="1:11" x14ac:dyDescent="0.25">
      <c r="A227">
        <v>464</v>
      </c>
      <c r="B227" s="1">
        <v>44936</v>
      </c>
      <c r="C227" s="2">
        <v>0</v>
      </c>
      <c r="D227" s="4">
        <v>7600</v>
      </c>
      <c r="E227" s="5" t="s">
        <v>6</v>
      </c>
      <c r="F227" s="5" t="s">
        <v>9</v>
      </c>
      <c r="G227" s="8">
        <v>44996</v>
      </c>
      <c r="H227" s="6">
        <v>0.22</v>
      </c>
      <c r="I227" s="4">
        <f>DATASET[[#This Row],[IVA]]*DATASET[[#This Row],[IMPORTO]]</f>
        <v>1672</v>
      </c>
      <c r="J227" s="4">
        <v>9272</v>
      </c>
      <c r="K227" s="5" t="s">
        <v>23</v>
      </c>
    </row>
    <row r="228" spans="1:11" x14ac:dyDescent="0.25">
      <c r="A228">
        <v>290</v>
      </c>
      <c r="B228" s="1">
        <v>44936</v>
      </c>
      <c r="C228" s="2">
        <v>0</v>
      </c>
      <c r="D228" s="4">
        <v>5880</v>
      </c>
      <c r="E228" s="5" t="s">
        <v>6</v>
      </c>
      <c r="F228" s="5" t="s">
        <v>7</v>
      </c>
      <c r="G228" s="8">
        <v>44996</v>
      </c>
      <c r="H228" s="6">
        <v>0.22</v>
      </c>
      <c r="I228" s="4">
        <f>DATASET[[#This Row],[IVA]]*DATASET[[#This Row],[IMPORTO]]</f>
        <v>1293.5999999999999</v>
      </c>
      <c r="J228" s="4">
        <v>7173.6</v>
      </c>
      <c r="K228" s="5" t="s">
        <v>23</v>
      </c>
    </row>
    <row r="229" spans="1:11" x14ac:dyDescent="0.25">
      <c r="A229">
        <v>250</v>
      </c>
      <c r="B229" s="1">
        <v>44936</v>
      </c>
      <c r="C229" s="2">
        <v>0</v>
      </c>
      <c r="D229" s="4">
        <v>5080</v>
      </c>
      <c r="E229" s="5" t="s">
        <v>8</v>
      </c>
      <c r="F229" s="5" t="s">
        <v>16</v>
      </c>
      <c r="G229" s="8">
        <v>44996</v>
      </c>
      <c r="H229" s="6">
        <v>0.22</v>
      </c>
      <c r="I229" s="4">
        <f>DATASET[[#This Row],[IVA]]*DATASET[[#This Row],[IMPORTO]]</f>
        <v>1117.5999999999999</v>
      </c>
      <c r="J229" s="4">
        <v>6197.6</v>
      </c>
      <c r="K229" s="5" t="s">
        <v>23</v>
      </c>
    </row>
    <row r="230" spans="1:11" x14ac:dyDescent="0.25">
      <c r="A230">
        <v>321</v>
      </c>
      <c r="B230" s="1">
        <v>44936</v>
      </c>
      <c r="C230" s="2">
        <v>0</v>
      </c>
      <c r="D230" s="4">
        <v>800</v>
      </c>
      <c r="E230" s="5" t="s">
        <v>8</v>
      </c>
      <c r="F230" s="5" t="s">
        <v>9</v>
      </c>
      <c r="G230" s="8">
        <v>44996</v>
      </c>
      <c r="H230" s="6">
        <v>0.22</v>
      </c>
      <c r="I230" s="4">
        <f>DATASET[[#This Row],[IVA]]*DATASET[[#This Row],[IMPORTO]]</f>
        <v>176</v>
      </c>
      <c r="J230" s="4">
        <v>976</v>
      </c>
      <c r="K230" s="5" t="s">
        <v>23</v>
      </c>
    </row>
    <row r="231" spans="1:11" x14ac:dyDescent="0.25">
      <c r="A231">
        <v>62</v>
      </c>
      <c r="B231" s="1">
        <v>44936</v>
      </c>
      <c r="C231" s="2">
        <v>0</v>
      </c>
      <c r="D231" s="4">
        <v>1320</v>
      </c>
      <c r="E231" s="5" t="s">
        <v>24</v>
      </c>
      <c r="F231" s="5" t="s">
        <v>9</v>
      </c>
      <c r="G231" s="8">
        <v>44996</v>
      </c>
      <c r="H231" s="6">
        <v>0.22</v>
      </c>
      <c r="I231" s="4">
        <f>DATASET[[#This Row],[IVA]]*DATASET[[#This Row],[IMPORTO]]</f>
        <v>290.39999999999998</v>
      </c>
      <c r="J231" s="4">
        <v>1610.4</v>
      </c>
      <c r="K231" s="5" t="s">
        <v>23</v>
      </c>
    </row>
    <row r="232" spans="1:11" x14ac:dyDescent="0.25">
      <c r="A232">
        <v>216</v>
      </c>
      <c r="B232" s="1">
        <v>44936</v>
      </c>
      <c r="C232" s="2">
        <v>0</v>
      </c>
      <c r="D232" s="4">
        <v>4400</v>
      </c>
      <c r="E232" s="5" t="s">
        <v>8</v>
      </c>
      <c r="F232" s="5" t="s">
        <v>9</v>
      </c>
      <c r="G232" s="8">
        <v>44996</v>
      </c>
      <c r="H232" s="6">
        <v>0.22</v>
      </c>
      <c r="I232" s="4">
        <f>DATASET[[#This Row],[IVA]]*DATASET[[#This Row],[IMPORTO]]</f>
        <v>968</v>
      </c>
      <c r="J232" s="4">
        <v>5368</v>
      </c>
      <c r="K232" s="5" t="s">
        <v>23</v>
      </c>
    </row>
    <row r="233" spans="1:11" x14ac:dyDescent="0.25">
      <c r="A233">
        <v>144</v>
      </c>
      <c r="B233" s="1">
        <v>44936</v>
      </c>
      <c r="C233" s="2">
        <v>0</v>
      </c>
      <c r="D233" s="4">
        <v>2960</v>
      </c>
      <c r="E233" s="5" t="s">
        <v>10</v>
      </c>
      <c r="F233" s="5" t="s">
        <v>12</v>
      </c>
      <c r="G233" s="8">
        <v>44996</v>
      </c>
      <c r="H233" s="6">
        <v>0.22</v>
      </c>
      <c r="I233" s="4">
        <f>DATASET[[#This Row],[IVA]]*DATASET[[#This Row],[IMPORTO]]</f>
        <v>651.20000000000005</v>
      </c>
      <c r="J233" s="4">
        <v>3611.2</v>
      </c>
      <c r="K233" s="5" t="s">
        <v>23</v>
      </c>
    </row>
    <row r="234" spans="1:11" x14ac:dyDescent="0.25">
      <c r="A234">
        <v>31</v>
      </c>
      <c r="B234" s="1">
        <v>44936</v>
      </c>
      <c r="C234" s="2">
        <v>0</v>
      </c>
      <c r="D234" s="4">
        <v>700</v>
      </c>
      <c r="E234" s="5" t="s">
        <v>17</v>
      </c>
      <c r="F234" s="5" t="s">
        <v>7</v>
      </c>
      <c r="G234" s="8">
        <v>44996</v>
      </c>
      <c r="H234" s="6">
        <v>0.22</v>
      </c>
      <c r="I234" s="4">
        <f>DATASET[[#This Row],[IVA]]*DATASET[[#This Row],[IMPORTO]]</f>
        <v>154</v>
      </c>
      <c r="J234" s="4">
        <v>854</v>
      </c>
      <c r="K234" s="5" t="s">
        <v>23</v>
      </c>
    </row>
    <row r="235" spans="1:11" x14ac:dyDescent="0.25">
      <c r="A235">
        <v>63</v>
      </c>
      <c r="B235" s="1">
        <v>44936</v>
      </c>
      <c r="C235" s="2">
        <v>0</v>
      </c>
      <c r="D235" s="4">
        <v>1340</v>
      </c>
      <c r="E235" s="5" t="s">
        <v>8</v>
      </c>
      <c r="F235" s="5" t="s">
        <v>12</v>
      </c>
      <c r="G235" s="8">
        <v>44996</v>
      </c>
      <c r="H235" s="6">
        <v>0.22</v>
      </c>
      <c r="I235" s="4">
        <f>DATASET[[#This Row],[IVA]]*DATASET[[#This Row],[IMPORTO]]</f>
        <v>294.8</v>
      </c>
      <c r="J235" s="4">
        <v>1634.8</v>
      </c>
      <c r="K235" s="5" t="s">
        <v>23</v>
      </c>
    </row>
    <row r="236" spans="1:11" x14ac:dyDescent="0.25">
      <c r="A236">
        <v>204</v>
      </c>
      <c r="B236" s="1">
        <v>44936</v>
      </c>
      <c r="C236" s="2">
        <v>0</v>
      </c>
      <c r="D236" s="4">
        <v>4160</v>
      </c>
      <c r="E236" s="5" t="s">
        <v>14</v>
      </c>
      <c r="F236" s="5" t="s">
        <v>16</v>
      </c>
      <c r="G236" s="8">
        <v>44996</v>
      </c>
      <c r="H236" s="6">
        <v>0.22</v>
      </c>
      <c r="I236" s="4">
        <f>DATASET[[#This Row],[IVA]]*DATASET[[#This Row],[IMPORTO]]</f>
        <v>915.2</v>
      </c>
      <c r="J236" s="4">
        <v>5075.2</v>
      </c>
      <c r="K236" s="5" t="s">
        <v>23</v>
      </c>
    </row>
    <row r="237" spans="1:11" x14ac:dyDescent="0.25">
      <c r="A237">
        <v>81</v>
      </c>
      <c r="B237" s="1">
        <v>44936</v>
      </c>
      <c r="C237" s="2">
        <v>0</v>
      </c>
      <c r="D237" s="4">
        <v>1700</v>
      </c>
      <c r="E237" s="5" t="s">
        <v>11</v>
      </c>
      <c r="F237" s="5" t="s">
        <v>7</v>
      </c>
      <c r="G237" s="8">
        <v>44996</v>
      </c>
      <c r="H237" s="6">
        <v>0.22</v>
      </c>
      <c r="I237" s="4">
        <f>DATASET[[#This Row],[IVA]]*DATASET[[#This Row],[IMPORTO]]</f>
        <v>374</v>
      </c>
      <c r="J237" s="4">
        <v>2074</v>
      </c>
      <c r="K237" s="5" t="s">
        <v>23</v>
      </c>
    </row>
    <row r="238" spans="1:11" x14ac:dyDescent="0.25">
      <c r="A238">
        <v>134</v>
      </c>
      <c r="B238" s="1">
        <v>44936</v>
      </c>
      <c r="C238" s="2">
        <v>0</v>
      </c>
      <c r="D238" s="4">
        <v>2760</v>
      </c>
      <c r="E238" s="5" t="s">
        <v>8</v>
      </c>
      <c r="F238" s="5" t="s">
        <v>16</v>
      </c>
      <c r="G238" s="8">
        <v>44996</v>
      </c>
      <c r="H238" s="6">
        <v>0.22</v>
      </c>
      <c r="I238" s="4">
        <f>DATASET[[#This Row],[IVA]]*DATASET[[#This Row],[IMPORTO]]</f>
        <v>607.20000000000005</v>
      </c>
      <c r="J238" s="4">
        <v>3367.2</v>
      </c>
      <c r="K238" s="5" t="s">
        <v>23</v>
      </c>
    </row>
    <row r="239" spans="1:11" x14ac:dyDescent="0.25">
      <c r="A239">
        <v>25</v>
      </c>
      <c r="B239" s="1">
        <v>44936</v>
      </c>
      <c r="C239" s="2">
        <v>0</v>
      </c>
      <c r="D239" s="4">
        <v>580</v>
      </c>
      <c r="E239" s="5" t="s">
        <v>10</v>
      </c>
      <c r="F239" s="5" t="s">
        <v>7</v>
      </c>
      <c r="G239" s="8">
        <v>44996</v>
      </c>
      <c r="H239" s="6">
        <v>0.22</v>
      </c>
      <c r="I239" s="4">
        <f>DATASET[[#This Row],[IVA]]*DATASET[[#This Row],[IMPORTO]]</f>
        <v>127.6</v>
      </c>
      <c r="J239" s="4">
        <v>707.6</v>
      </c>
      <c r="K239" s="5" t="s">
        <v>23</v>
      </c>
    </row>
    <row r="240" spans="1:11" x14ac:dyDescent="0.25">
      <c r="A240">
        <v>201</v>
      </c>
      <c r="B240" s="1">
        <v>44936</v>
      </c>
      <c r="C240" s="2">
        <v>0</v>
      </c>
      <c r="D240" s="4">
        <v>4100</v>
      </c>
      <c r="E240" s="5" t="s">
        <v>17</v>
      </c>
      <c r="F240" s="5" t="s">
        <v>9</v>
      </c>
      <c r="G240" s="8">
        <v>44996</v>
      </c>
      <c r="H240" s="6">
        <v>0.22</v>
      </c>
      <c r="I240" s="4">
        <f>DATASET[[#This Row],[IVA]]*DATASET[[#This Row],[IMPORTO]]</f>
        <v>902</v>
      </c>
      <c r="J240" s="4">
        <v>5002</v>
      </c>
      <c r="K240" s="5" t="s">
        <v>23</v>
      </c>
    </row>
    <row r="241" spans="1:11" x14ac:dyDescent="0.25">
      <c r="A241">
        <v>47</v>
      </c>
      <c r="B241" s="1">
        <v>44936</v>
      </c>
      <c r="C241" s="2">
        <v>0</v>
      </c>
      <c r="D241" s="4">
        <v>1020</v>
      </c>
      <c r="E241" s="5" t="s">
        <v>11</v>
      </c>
      <c r="F241" s="5" t="s">
        <v>9</v>
      </c>
      <c r="G241" s="8">
        <v>44996</v>
      </c>
      <c r="H241" s="6">
        <v>0.22</v>
      </c>
      <c r="I241" s="4">
        <f>DATASET[[#This Row],[IVA]]*DATASET[[#This Row],[IMPORTO]]</f>
        <v>224.4</v>
      </c>
      <c r="J241" s="4">
        <v>1244.4000000000001</v>
      </c>
      <c r="K241" s="5" t="s">
        <v>23</v>
      </c>
    </row>
    <row r="242" spans="1:11" x14ac:dyDescent="0.25">
      <c r="A242">
        <v>168</v>
      </c>
      <c r="B242" s="1">
        <v>44936</v>
      </c>
      <c r="C242" s="2">
        <v>0</v>
      </c>
      <c r="D242" s="4">
        <v>3440</v>
      </c>
      <c r="E242" s="5" t="s">
        <v>8</v>
      </c>
      <c r="F242" s="5" t="s">
        <v>9</v>
      </c>
      <c r="G242" s="8">
        <v>44996</v>
      </c>
      <c r="H242" s="6">
        <v>0.22</v>
      </c>
      <c r="I242" s="4">
        <f>DATASET[[#This Row],[IVA]]*DATASET[[#This Row],[IMPORTO]]</f>
        <v>756.8</v>
      </c>
      <c r="J242" s="4">
        <v>4196.8</v>
      </c>
      <c r="K242" s="5" t="s">
        <v>23</v>
      </c>
    </row>
    <row r="243" spans="1:11" x14ac:dyDescent="0.25">
      <c r="A243">
        <v>155</v>
      </c>
      <c r="B243" s="1">
        <v>44936</v>
      </c>
      <c r="C243" s="2">
        <v>0</v>
      </c>
      <c r="D243" s="4">
        <v>3180</v>
      </c>
      <c r="E243" s="5" t="s">
        <v>11</v>
      </c>
      <c r="F243" s="5" t="s">
        <v>16</v>
      </c>
      <c r="G243" s="8">
        <v>44996</v>
      </c>
      <c r="H243" s="6">
        <v>0.22</v>
      </c>
      <c r="I243" s="4">
        <f>DATASET[[#This Row],[IVA]]*DATASET[[#This Row],[IMPORTO]]</f>
        <v>699.6</v>
      </c>
      <c r="J243" s="4">
        <v>3879.6</v>
      </c>
      <c r="K243" s="5" t="s">
        <v>23</v>
      </c>
    </row>
    <row r="244" spans="1:11" x14ac:dyDescent="0.25">
      <c r="A244">
        <v>268</v>
      </c>
      <c r="B244" s="1">
        <v>44935</v>
      </c>
      <c r="C244" s="2">
        <v>0</v>
      </c>
      <c r="D244" s="4">
        <v>5440</v>
      </c>
      <c r="E244" s="5" t="s">
        <v>11</v>
      </c>
      <c r="F244" s="5" t="s">
        <v>9</v>
      </c>
      <c r="G244" s="8">
        <v>44995</v>
      </c>
      <c r="H244" s="6">
        <v>0.22</v>
      </c>
      <c r="I244" s="4">
        <f>DATASET[[#This Row],[IVA]]*DATASET[[#This Row],[IMPORTO]]</f>
        <v>1196.8</v>
      </c>
      <c r="J244" s="4">
        <v>6636.8</v>
      </c>
      <c r="K244" s="5" t="s">
        <v>23</v>
      </c>
    </row>
    <row r="245" spans="1:11" x14ac:dyDescent="0.25">
      <c r="A245">
        <v>122</v>
      </c>
      <c r="B245" s="1">
        <v>44935</v>
      </c>
      <c r="C245" s="2">
        <v>0</v>
      </c>
      <c r="D245" s="4">
        <v>2520</v>
      </c>
      <c r="E245" s="5" t="s">
        <v>17</v>
      </c>
      <c r="F245" s="5" t="s">
        <v>7</v>
      </c>
      <c r="G245" s="8">
        <v>44995</v>
      </c>
      <c r="H245" s="6">
        <v>0.22</v>
      </c>
      <c r="I245" s="4">
        <f>DATASET[[#This Row],[IVA]]*DATASET[[#This Row],[IMPORTO]]</f>
        <v>554.4</v>
      </c>
      <c r="J245" s="4">
        <v>3074.4</v>
      </c>
      <c r="K245" s="5" t="s">
        <v>23</v>
      </c>
    </row>
    <row r="246" spans="1:11" x14ac:dyDescent="0.25">
      <c r="A246">
        <v>358</v>
      </c>
      <c r="B246" s="1">
        <v>44935</v>
      </c>
      <c r="C246" s="2">
        <v>0</v>
      </c>
      <c r="D246" s="4">
        <v>2650</v>
      </c>
      <c r="E246" s="5" t="s">
        <v>6</v>
      </c>
      <c r="F246" s="5" t="s">
        <v>16</v>
      </c>
      <c r="G246" s="8">
        <v>44995</v>
      </c>
      <c r="H246" s="6">
        <v>0.22</v>
      </c>
      <c r="I246" s="4">
        <f>DATASET[[#This Row],[IVA]]*DATASET[[#This Row],[IMPORTO]]</f>
        <v>583</v>
      </c>
      <c r="J246" s="4">
        <v>3233</v>
      </c>
      <c r="K246" s="5" t="s">
        <v>23</v>
      </c>
    </row>
    <row r="247" spans="1:11" x14ac:dyDescent="0.25">
      <c r="A247">
        <v>446</v>
      </c>
      <c r="B247" s="1">
        <v>44935</v>
      </c>
      <c r="C247" s="2">
        <v>0</v>
      </c>
      <c r="D247" s="4">
        <v>7050</v>
      </c>
      <c r="E247" s="5" t="s">
        <v>10</v>
      </c>
      <c r="F247" s="5" t="s">
        <v>16</v>
      </c>
      <c r="G247" s="8">
        <v>44995</v>
      </c>
      <c r="H247" s="6">
        <v>0.22</v>
      </c>
      <c r="I247" s="4">
        <f>DATASET[[#This Row],[IVA]]*DATASET[[#This Row],[IMPORTO]]</f>
        <v>1551</v>
      </c>
      <c r="J247" s="4">
        <v>8601</v>
      </c>
      <c r="K247" s="5" t="s">
        <v>23</v>
      </c>
    </row>
    <row r="248" spans="1:11" x14ac:dyDescent="0.25">
      <c r="A248">
        <v>317</v>
      </c>
      <c r="B248" s="1">
        <v>44935</v>
      </c>
      <c r="C248" s="2">
        <v>0</v>
      </c>
      <c r="D248" s="4">
        <v>600</v>
      </c>
      <c r="E248" s="5" t="s">
        <v>24</v>
      </c>
      <c r="F248" s="5" t="s">
        <v>7</v>
      </c>
      <c r="G248" s="8">
        <v>44995</v>
      </c>
      <c r="H248" s="6">
        <v>0.22</v>
      </c>
      <c r="I248" s="4">
        <f>DATASET[[#This Row],[IVA]]*DATASET[[#This Row],[IMPORTO]]</f>
        <v>132</v>
      </c>
      <c r="J248" s="4">
        <v>732</v>
      </c>
      <c r="K248" s="5" t="s">
        <v>23</v>
      </c>
    </row>
    <row r="249" spans="1:11" x14ac:dyDescent="0.25">
      <c r="A249">
        <v>266</v>
      </c>
      <c r="B249" s="1">
        <v>44935</v>
      </c>
      <c r="C249" s="2">
        <v>0</v>
      </c>
      <c r="D249" s="4">
        <v>5400</v>
      </c>
      <c r="E249" s="5" t="s">
        <v>24</v>
      </c>
      <c r="F249" s="5" t="s">
        <v>9</v>
      </c>
      <c r="G249" s="8">
        <v>44995</v>
      </c>
      <c r="H249" s="6">
        <v>0.22</v>
      </c>
      <c r="I249" s="4">
        <f>DATASET[[#This Row],[IVA]]*DATASET[[#This Row],[IMPORTO]]</f>
        <v>1188</v>
      </c>
      <c r="J249" s="4">
        <v>6588</v>
      </c>
      <c r="K249" s="5" t="s">
        <v>23</v>
      </c>
    </row>
    <row r="250" spans="1:11" x14ac:dyDescent="0.25">
      <c r="A250">
        <v>469</v>
      </c>
      <c r="B250" s="1">
        <v>44935</v>
      </c>
      <c r="C250" s="2">
        <v>0</v>
      </c>
      <c r="D250" s="4">
        <v>7100</v>
      </c>
      <c r="E250" s="5" t="s">
        <v>24</v>
      </c>
      <c r="F250" s="5" t="s">
        <v>12</v>
      </c>
      <c r="G250" s="8">
        <v>44995</v>
      </c>
      <c r="H250" s="6">
        <v>0.22</v>
      </c>
      <c r="I250" s="4">
        <f>DATASET[[#This Row],[IVA]]*DATASET[[#This Row],[IMPORTO]]</f>
        <v>1562</v>
      </c>
      <c r="J250" s="4">
        <v>8662</v>
      </c>
      <c r="K250" s="5" t="s">
        <v>23</v>
      </c>
    </row>
    <row r="251" spans="1:11" x14ac:dyDescent="0.25">
      <c r="A251">
        <v>166</v>
      </c>
      <c r="B251" s="1">
        <v>44935</v>
      </c>
      <c r="C251" s="2">
        <v>0</v>
      </c>
      <c r="D251" s="4">
        <v>3400</v>
      </c>
      <c r="E251" s="5" t="s">
        <v>11</v>
      </c>
      <c r="F251" s="5" t="s">
        <v>16</v>
      </c>
      <c r="G251" s="8">
        <v>44995</v>
      </c>
      <c r="H251" s="6">
        <v>0.22</v>
      </c>
      <c r="I251" s="4">
        <f>DATASET[[#This Row],[IVA]]*DATASET[[#This Row],[IMPORTO]]</f>
        <v>748</v>
      </c>
      <c r="J251" s="4">
        <v>4148</v>
      </c>
      <c r="K251" s="5" t="s">
        <v>23</v>
      </c>
    </row>
    <row r="252" spans="1:11" x14ac:dyDescent="0.25">
      <c r="A252">
        <v>17</v>
      </c>
      <c r="B252" s="1">
        <v>44935</v>
      </c>
      <c r="C252" s="2">
        <v>0</v>
      </c>
      <c r="D252" s="4">
        <v>420</v>
      </c>
      <c r="E252" s="5" t="s">
        <v>14</v>
      </c>
      <c r="F252" s="5" t="s">
        <v>7</v>
      </c>
      <c r="G252" s="8">
        <v>44995</v>
      </c>
      <c r="H252" s="6">
        <v>0.22</v>
      </c>
      <c r="I252" s="4">
        <f>DATASET[[#This Row],[IVA]]*DATASET[[#This Row],[IMPORTO]]</f>
        <v>92.4</v>
      </c>
      <c r="J252" s="4">
        <v>512.4</v>
      </c>
      <c r="K252" s="5" t="s">
        <v>23</v>
      </c>
    </row>
    <row r="253" spans="1:11" x14ac:dyDescent="0.25">
      <c r="A253">
        <v>159</v>
      </c>
      <c r="B253" s="1">
        <v>44935</v>
      </c>
      <c r="C253" s="2">
        <v>0</v>
      </c>
      <c r="D253" s="4">
        <v>3260</v>
      </c>
      <c r="E253" s="5" t="s">
        <v>13</v>
      </c>
      <c r="F253" s="5" t="s">
        <v>9</v>
      </c>
      <c r="G253" s="8">
        <v>44995</v>
      </c>
      <c r="H253" s="6">
        <v>0.22</v>
      </c>
      <c r="I253" s="4">
        <f>DATASET[[#This Row],[IVA]]*DATASET[[#This Row],[IMPORTO]]</f>
        <v>717.2</v>
      </c>
      <c r="J253" s="4">
        <v>3977.2</v>
      </c>
      <c r="K253" s="5" t="s">
        <v>23</v>
      </c>
    </row>
    <row r="254" spans="1:11" x14ac:dyDescent="0.25">
      <c r="A254">
        <v>143</v>
      </c>
      <c r="B254" s="1">
        <v>44935</v>
      </c>
      <c r="C254" s="2">
        <v>0</v>
      </c>
      <c r="D254" s="4">
        <v>2940</v>
      </c>
      <c r="E254" s="5" t="s">
        <v>6</v>
      </c>
      <c r="F254" s="5" t="s">
        <v>7</v>
      </c>
      <c r="G254" s="8">
        <v>44995</v>
      </c>
      <c r="H254" s="6">
        <v>0.22</v>
      </c>
      <c r="I254" s="4">
        <f>DATASET[[#This Row],[IVA]]*DATASET[[#This Row],[IMPORTO]]</f>
        <v>646.79999999999995</v>
      </c>
      <c r="J254" s="4">
        <v>3586.8</v>
      </c>
      <c r="K254" s="5" t="s">
        <v>23</v>
      </c>
    </row>
    <row r="255" spans="1:11" x14ac:dyDescent="0.25">
      <c r="A255">
        <v>280</v>
      </c>
      <c r="B255" s="1">
        <v>44935</v>
      </c>
      <c r="C255" s="2">
        <v>0</v>
      </c>
      <c r="D255" s="4">
        <v>5680</v>
      </c>
      <c r="E255" s="5" t="s">
        <v>10</v>
      </c>
      <c r="F255" s="5" t="s">
        <v>9</v>
      </c>
      <c r="G255" s="8">
        <v>44995</v>
      </c>
      <c r="H255" s="6">
        <v>0.22</v>
      </c>
      <c r="I255" s="4">
        <f>DATASET[[#This Row],[IVA]]*DATASET[[#This Row],[IMPORTO]]</f>
        <v>1249.5999999999999</v>
      </c>
      <c r="J255" s="4">
        <v>6929.6</v>
      </c>
      <c r="K255" s="5" t="s">
        <v>23</v>
      </c>
    </row>
    <row r="256" spans="1:11" x14ac:dyDescent="0.25">
      <c r="A256">
        <v>333</v>
      </c>
      <c r="B256" s="1">
        <v>44935</v>
      </c>
      <c r="C256" s="2">
        <v>0</v>
      </c>
      <c r="D256" s="4">
        <v>1400</v>
      </c>
      <c r="E256" s="5" t="s">
        <v>24</v>
      </c>
      <c r="F256" s="5" t="s">
        <v>7</v>
      </c>
      <c r="G256" s="8">
        <v>44995</v>
      </c>
      <c r="H256" s="6">
        <v>0.22</v>
      </c>
      <c r="I256" s="4">
        <f>DATASET[[#This Row],[IVA]]*DATASET[[#This Row],[IMPORTO]]</f>
        <v>308</v>
      </c>
      <c r="J256" s="4">
        <v>1708</v>
      </c>
      <c r="K256" s="5" t="s">
        <v>23</v>
      </c>
    </row>
    <row r="257" spans="1:11" x14ac:dyDescent="0.25">
      <c r="A257">
        <v>474</v>
      </c>
      <c r="B257" s="1">
        <v>44935</v>
      </c>
      <c r="C257" s="2">
        <v>0</v>
      </c>
      <c r="D257" s="4">
        <v>6600</v>
      </c>
      <c r="E257" s="5" t="s">
        <v>8</v>
      </c>
      <c r="F257" s="5" t="s">
        <v>16</v>
      </c>
      <c r="G257" s="8">
        <v>44995</v>
      </c>
      <c r="H257" s="6">
        <v>0.22</v>
      </c>
      <c r="I257" s="4">
        <f>DATASET[[#This Row],[IVA]]*DATASET[[#This Row],[IMPORTO]]</f>
        <v>1452</v>
      </c>
      <c r="J257" s="4">
        <v>8052</v>
      </c>
      <c r="K257" s="5" t="s">
        <v>23</v>
      </c>
    </row>
    <row r="258" spans="1:11" x14ac:dyDescent="0.25">
      <c r="A258">
        <v>126</v>
      </c>
      <c r="B258" s="1">
        <v>44935</v>
      </c>
      <c r="C258" s="2">
        <v>0</v>
      </c>
      <c r="D258" s="4">
        <v>2600</v>
      </c>
      <c r="E258" s="5" t="s">
        <v>6</v>
      </c>
      <c r="F258" s="5" t="s">
        <v>9</v>
      </c>
      <c r="G258" s="8">
        <v>44995</v>
      </c>
      <c r="H258" s="6">
        <v>0.22</v>
      </c>
      <c r="I258" s="4">
        <f>DATASET[[#This Row],[IVA]]*DATASET[[#This Row],[IMPORTO]]</f>
        <v>572</v>
      </c>
      <c r="J258" s="4">
        <v>3172</v>
      </c>
      <c r="K258" s="5" t="s">
        <v>23</v>
      </c>
    </row>
    <row r="259" spans="1:11" x14ac:dyDescent="0.25">
      <c r="A259">
        <v>161</v>
      </c>
      <c r="B259" s="1">
        <v>44935</v>
      </c>
      <c r="C259" s="2">
        <v>0</v>
      </c>
      <c r="D259" s="4">
        <v>3300</v>
      </c>
      <c r="E259" s="5" t="s">
        <v>10</v>
      </c>
      <c r="F259" s="5" t="s">
        <v>12</v>
      </c>
      <c r="G259" s="8">
        <v>44995</v>
      </c>
      <c r="H259" s="6">
        <v>0.22</v>
      </c>
      <c r="I259" s="4">
        <f>DATASET[[#This Row],[IVA]]*DATASET[[#This Row],[IMPORTO]]</f>
        <v>726</v>
      </c>
      <c r="J259" s="4">
        <v>4026</v>
      </c>
      <c r="K259" s="5" t="s">
        <v>23</v>
      </c>
    </row>
    <row r="260" spans="1:11" x14ac:dyDescent="0.25">
      <c r="A260">
        <v>278</v>
      </c>
      <c r="B260" s="1">
        <v>44935</v>
      </c>
      <c r="C260" s="2">
        <v>0</v>
      </c>
      <c r="D260" s="4">
        <v>5640</v>
      </c>
      <c r="E260" s="5" t="s">
        <v>13</v>
      </c>
      <c r="F260" s="5" t="s">
        <v>16</v>
      </c>
      <c r="G260" s="8">
        <v>44995</v>
      </c>
      <c r="H260" s="6">
        <v>0.22</v>
      </c>
      <c r="I260" s="4">
        <f>DATASET[[#This Row],[IVA]]*DATASET[[#This Row],[IMPORTO]]</f>
        <v>1240.8</v>
      </c>
      <c r="J260" s="4">
        <v>6880.8</v>
      </c>
      <c r="K260" s="5" t="s">
        <v>23</v>
      </c>
    </row>
    <row r="261" spans="1:11" x14ac:dyDescent="0.25">
      <c r="A261">
        <v>94</v>
      </c>
      <c r="B261" s="1">
        <v>44935</v>
      </c>
      <c r="C261" s="2">
        <v>0</v>
      </c>
      <c r="D261" s="4">
        <v>1960</v>
      </c>
      <c r="E261" s="5" t="s">
        <v>8</v>
      </c>
      <c r="F261" s="5" t="s">
        <v>7</v>
      </c>
      <c r="G261" s="8">
        <v>44995</v>
      </c>
      <c r="H261" s="6">
        <v>0.22</v>
      </c>
      <c r="I261" s="4">
        <f>DATASET[[#This Row],[IVA]]*DATASET[[#This Row],[IMPORTO]]</f>
        <v>431.2</v>
      </c>
      <c r="J261" s="4">
        <v>2391.1999999999998</v>
      </c>
      <c r="K261" s="5" t="s">
        <v>23</v>
      </c>
    </row>
    <row r="262" spans="1:11" x14ac:dyDescent="0.25">
      <c r="A262">
        <v>217</v>
      </c>
      <c r="B262" s="1">
        <v>44935</v>
      </c>
      <c r="C262" s="2">
        <v>0</v>
      </c>
      <c r="D262" s="4">
        <v>4420</v>
      </c>
      <c r="E262" s="5" t="s">
        <v>11</v>
      </c>
      <c r="F262" s="5" t="s">
        <v>12</v>
      </c>
      <c r="G262" s="8">
        <v>44995</v>
      </c>
      <c r="H262" s="6">
        <v>0.22</v>
      </c>
      <c r="I262" s="4">
        <f>DATASET[[#This Row],[IVA]]*DATASET[[#This Row],[IMPORTO]]</f>
        <v>972.4</v>
      </c>
      <c r="J262" s="4">
        <v>5392.4</v>
      </c>
      <c r="K262" s="5" t="s">
        <v>23</v>
      </c>
    </row>
    <row r="263" spans="1:11" x14ac:dyDescent="0.25">
      <c r="A263">
        <v>404</v>
      </c>
      <c r="B263" s="1">
        <v>44935</v>
      </c>
      <c r="C263" s="2">
        <v>0</v>
      </c>
      <c r="D263" s="4">
        <v>4950</v>
      </c>
      <c r="E263" s="5" t="s">
        <v>11</v>
      </c>
      <c r="F263" s="5" t="s">
        <v>16</v>
      </c>
      <c r="G263" s="8">
        <v>44995</v>
      </c>
      <c r="H263" s="6">
        <v>0.22</v>
      </c>
      <c r="I263" s="4">
        <f>DATASET[[#This Row],[IVA]]*DATASET[[#This Row],[IMPORTO]]</f>
        <v>1089</v>
      </c>
      <c r="J263" s="4">
        <v>6039</v>
      </c>
      <c r="K263" s="5" t="s">
        <v>23</v>
      </c>
    </row>
    <row r="264" spans="1:11" x14ac:dyDescent="0.25">
      <c r="A264">
        <v>498</v>
      </c>
      <c r="B264" s="1">
        <v>44935</v>
      </c>
      <c r="C264" s="2">
        <v>0</v>
      </c>
      <c r="D264" s="4">
        <v>4200</v>
      </c>
      <c r="E264" s="5" t="s">
        <v>6</v>
      </c>
      <c r="F264" s="5" t="s">
        <v>16</v>
      </c>
      <c r="G264" s="8">
        <v>44995</v>
      </c>
      <c r="H264" s="6">
        <v>0.22</v>
      </c>
      <c r="I264" s="4">
        <f>DATASET[[#This Row],[IVA]]*DATASET[[#This Row],[IMPORTO]]</f>
        <v>924</v>
      </c>
      <c r="J264" s="4">
        <v>5124</v>
      </c>
      <c r="K264" s="5" t="s">
        <v>23</v>
      </c>
    </row>
    <row r="265" spans="1:11" x14ac:dyDescent="0.25">
      <c r="A265">
        <v>460</v>
      </c>
      <c r="B265" s="1">
        <v>44935</v>
      </c>
      <c r="C265" s="2">
        <v>0</v>
      </c>
      <c r="D265" s="4">
        <v>8000</v>
      </c>
      <c r="E265" s="5" t="s">
        <v>6</v>
      </c>
      <c r="F265" s="5" t="s">
        <v>16</v>
      </c>
      <c r="G265" s="8">
        <v>44995</v>
      </c>
      <c r="H265" s="6">
        <v>0.22</v>
      </c>
      <c r="I265" s="4">
        <f>DATASET[[#This Row],[IVA]]*DATASET[[#This Row],[IMPORTO]]</f>
        <v>1760</v>
      </c>
      <c r="J265" s="4">
        <v>9760</v>
      </c>
      <c r="K265" s="5" t="s">
        <v>23</v>
      </c>
    </row>
    <row r="266" spans="1:11" x14ac:dyDescent="0.25">
      <c r="A266">
        <v>245</v>
      </c>
      <c r="B266" s="1">
        <v>44935</v>
      </c>
      <c r="C266" s="2">
        <v>0</v>
      </c>
      <c r="D266" s="4">
        <v>4980</v>
      </c>
      <c r="E266" s="5" t="s">
        <v>6</v>
      </c>
      <c r="F266" s="5" t="s">
        <v>12</v>
      </c>
      <c r="G266" s="8">
        <v>44995</v>
      </c>
      <c r="H266" s="6">
        <v>0.22</v>
      </c>
      <c r="I266" s="4">
        <f>DATASET[[#This Row],[IVA]]*DATASET[[#This Row],[IMPORTO]]</f>
        <v>1095.5999999999999</v>
      </c>
      <c r="J266" s="4">
        <v>6075.6</v>
      </c>
      <c r="K266" s="5" t="s">
        <v>23</v>
      </c>
    </row>
    <row r="267" spans="1:11" x14ac:dyDescent="0.25">
      <c r="A267">
        <v>26</v>
      </c>
      <c r="B267" s="1">
        <v>44935</v>
      </c>
      <c r="C267" s="2">
        <v>0</v>
      </c>
      <c r="D267" s="4">
        <v>600</v>
      </c>
      <c r="E267" s="5" t="s">
        <v>8</v>
      </c>
      <c r="F267" s="5" t="s">
        <v>16</v>
      </c>
      <c r="G267" s="8">
        <v>44995</v>
      </c>
      <c r="H267" s="6">
        <v>0.22</v>
      </c>
      <c r="I267" s="4">
        <f>DATASET[[#This Row],[IVA]]*DATASET[[#This Row],[IMPORTO]]</f>
        <v>132</v>
      </c>
      <c r="J267" s="4">
        <v>732</v>
      </c>
      <c r="K267" s="5" t="s">
        <v>23</v>
      </c>
    </row>
    <row r="268" spans="1:11" x14ac:dyDescent="0.25">
      <c r="A268">
        <v>410</v>
      </c>
      <c r="B268" s="1">
        <v>44935</v>
      </c>
      <c r="C268" s="2">
        <v>0</v>
      </c>
      <c r="D268" s="4">
        <v>5250</v>
      </c>
      <c r="E268" s="5" t="s">
        <v>11</v>
      </c>
      <c r="F268" s="5" t="s">
        <v>12</v>
      </c>
      <c r="G268" s="8">
        <v>44995</v>
      </c>
      <c r="H268" s="6">
        <v>0.22</v>
      </c>
      <c r="I268" s="4">
        <f>DATASET[[#This Row],[IVA]]*DATASET[[#This Row],[IMPORTO]]</f>
        <v>1155</v>
      </c>
      <c r="J268" s="4">
        <v>6405</v>
      </c>
      <c r="K268" s="5" t="s">
        <v>23</v>
      </c>
    </row>
    <row r="269" spans="1:11" x14ac:dyDescent="0.25">
      <c r="A269">
        <v>416</v>
      </c>
      <c r="B269" s="1">
        <v>44935</v>
      </c>
      <c r="C269" s="2">
        <v>0</v>
      </c>
      <c r="D269" s="4">
        <v>5550</v>
      </c>
      <c r="E269" s="5" t="s">
        <v>10</v>
      </c>
      <c r="F269" s="5" t="s">
        <v>7</v>
      </c>
      <c r="G269" s="8">
        <v>44995</v>
      </c>
      <c r="H269" s="6">
        <v>0.22</v>
      </c>
      <c r="I269" s="4">
        <f>DATASET[[#This Row],[IVA]]*DATASET[[#This Row],[IMPORTO]]</f>
        <v>1221</v>
      </c>
      <c r="J269" s="4">
        <v>6771</v>
      </c>
      <c r="K269" s="5" t="s">
        <v>23</v>
      </c>
    </row>
    <row r="270" spans="1:11" x14ac:dyDescent="0.25">
      <c r="A270">
        <v>450</v>
      </c>
      <c r="B270" s="1">
        <v>44935</v>
      </c>
      <c r="C270" s="2">
        <v>0</v>
      </c>
      <c r="D270" s="4">
        <v>7250</v>
      </c>
      <c r="E270" s="5" t="s">
        <v>10</v>
      </c>
      <c r="F270" s="5" t="s">
        <v>9</v>
      </c>
      <c r="G270" s="8">
        <v>44995</v>
      </c>
      <c r="H270" s="6">
        <v>0.22</v>
      </c>
      <c r="I270" s="4">
        <f>DATASET[[#This Row],[IVA]]*DATASET[[#This Row],[IMPORTO]]</f>
        <v>1595</v>
      </c>
      <c r="J270" s="4">
        <v>8845</v>
      </c>
      <c r="K270" s="5" t="s">
        <v>23</v>
      </c>
    </row>
    <row r="271" spans="1:11" x14ac:dyDescent="0.25">
      <c r="A271">
        <v>50</v>
      </c>
      <c r="B271" s="1">
        <v>44935</v>
      </c>
      <c r="C271" s="2">
        <v>0</v>
      </c>
      <c r="D271" s="4">
        <v>1080</v>
      </c>
      <c r="E271" s="5" t="s">
        <v>24</v>
      </c>
      <c r="F271" s="5" t="s">
        <v>16</v>
      </c>
      <c r="G271" s="8">
        <v>44995</v>
      </c>
      <c r="H271" s="6">
        <v>0.22</v>
      </c>
      <c r="I271" s="4">
        <f>DATASET[[#This Row],[IVA]]*DATASET[[#This Row],[IMPORTO]]</f>
        <v>237.6</v>
      </c>
      <c r="J271" s="4">
        <v>1317.6</v>
      </c>
      <c r="K271" s="5" t="s">
        <v>23</v>
      </c>
    </row>
    <row r="272" spans="1:11" x14ac:dyDescent="0.25">
      <c r="A272">
        <v>423</v>
      </c>
      <c r="B272" s="1">
        <v>44934</v>
      </c>
      <c r="C272" s="2">
        <v>0</v>
      </c>
      <c r="D272" s="4">
        <v>5900</v>
      </c>
      <c r="E272" s="5" t="s">
        <v>8</v>
      </c>
      <c r="F272" s="5" t="s">
        <v>7</v>
      </c>
      <c r="G272" s="8">
        <v>44994</v>
      </c>
      <c r="H272" s="6">
        <v>0.22</v>
      </c>
      <c r="I272" s="4">
        <f>DATASET[[#This Row],[IVA]]*DATASET[[#This Row],[IMPORTO]]</f>
        <v>1298</v>
      </c>
      <c r="J272" s="4">
        <v>7198</v>
      </c>
      <c r="K272" s="5" t="s">
        <v>23</v>
      </c>
    </row>
    <row r="273" spans="1:11" x14ac:dyDescent="0.25">
      <c r="A273">
        <v>444</v>
      </c>
      <c r="B273" s="1">
        <v>44934</v>
      </c>
      <c r="C273" s="2">
        <v>0</v>
      </c>
      <c r="D273" s="4">
        <v>6950</v>
      </c>
      <c r="E273" s="5" t="s">
        <v>11</v>
      </c>
      <c r="F273" s="5" t="s">
        <v>7</v>
      </c>
      <c r="G273" s="8">
        <v>44994</v>
      </c>
      <c r="H273" s="6">
        <v>0.22</v>
      </c>
      <c r="I273" s="4">
        <f>DATASET[[#This Row],[IVA]]*DATASET[[#This Row],[IMPORTO]]</f>
        <v>1529</v>
      </c>
      <c r="J273" s="4">
        <v>8479</v>
      </c>
      <c r="K273" s="5" t="s">
        <v>23</v>
      </c>
    </row>
    <row r="274" spans="1:11" x14ac:dyDescent="0.25">
      <c r="A274">
        <v>158</v>
      </c>
      <c r="B274" s="1">
        <v>44934</v>
      </c>
      <c r="C274" s="2">
        <v>0</v>
      </c>
      <c r="D274" s="4">
        <v>3240</v>
      </c>
      <c r="E274" s="5" t="s">
        <v>6</v>
      </c>
      <c r="F274" s="5" t="s">
        <v>12</v>
      </c>
      <c r="G274" s="8">
        <v>44994</v>
      </c>
      <c r="H274" s="6">
        <v>0.22</v>
      </c>
      <c r="I274" s="4">
        <f>DATASET[[#This Row],[IVA]]*DATASET[[#This Row],[IMPORTO]]</f>
        <v>712.8</v>
      </c>
      <c r="J274" s="4">
        <v>3952.8</v>
      </c>
      <c r="K274" s="5" t="s">
        <v>23</v>
      </c>
    </row>
    <row r="275" spans="1:11" x14ac:dyDescent="0.25">
      <c r="A275">
        <v>476</v>
      </c>
      <c r="B275" s="1">
        <v>44934</v>
      </c>
      <c r="C275" s="2">
        <v>0</v>
      </c>
      <c r="D275" s="4">
        <v>6400</v>
      </c>
      <c r="E275" s="5" t="s">
        <v>14</v>
      </c>
      <c r="F275" s="5" t="s">
        <v>9</v>
      </c>
      <c r="G275" s="8">
        <v>44994</v>
      </c>
      <c r="H275" s="6">
        <v>0.22</v>
      </c>
      <c r="I275" s="4">
        <f>DATASET[[#This Row],[IVA]]*DATASET[[#This Row],[IMPORTO]]</f>
        <v>1408</v>
      </c>
      <c r="J275" s="4">
        <v>7808</v>
      </c>
      <c r="K275" s="5" t="s">
        <v>23</v>
      </c>
    </row>
    <row r="276" spans="1:11" x14ac:dyDescent="0.25">
      <c r="A276">
        <v>428</v>
      </c>
      <c r="B276" s="1">
        <v>44934</v>
      </c>
      <c r="C276" s="2">
        <v>0</v>
      </c>
      <c r="D276" s="4">
        <v>6150</v>
      </c>
      <c r="E276" s="5" t="s">
        <v>17</v>
      </c>
      <c r="F276" s="5" t="s">
        <v>16</v>
      </c>
      <c r="G276" s="8">
        <v>44994</v>
      </c>
      <c r="H276" s="6">
        <v>0.22</v>
      </c>
      <c r="I276" s="4">
        <f>DATASET[[#This Row],[IVA]]*DATASET[[#This Row],[IMPORTO]]</f>
        <v>1353</v>
      </c>
      <c r="J276" s="4">
        <v>7503</v>
      </c>
      <c r="K276" s="5" t="s">
        <v>23</v>
      </c>
    </row>
    <row r="277" spans="1:11" x14ac:dyDescent="0.25">
      <c r="A277">
        <v>480</v>
      </c>
      <c r="B277" s="1">
        <v>44934</v>
      </c>
      <c r="C277" s="2">
        <v>0</v>
      </c>
      <c r="D277" s="4">
        <v>6000</v>
      </c>
      <c r="E277" s="5" t="s">
        <v>10</v>
      </c>
      <c r="F277" s="5" t="s">
        <v>12</v>
      </c>
      <c r="G277" s="8">
        <v>44994</v>
      </c>
      <c r="H277" s="6">
        <v>0.22</v>
      </c>
      <c r="I277" s="4">
        <f>DATASET[[#This Row],[IVA]]*DATASET[[#This Row],[IMPORTO]]</f>
        <v>1320</v>
      </c>
      <c r="J277" s="4">
        <v>7320</v>
      </c>
      <c r="K277" s="5" t="s">
        <v>23</v>
      </c>
    </row>
    <row r="278" spans="1:11" x14ac:dyDescent="0.25">
      <c r="A278">
        <v>451</v>
      </c>
      <c r="B278" s="1">
        <v>44934</v>
      </c>
      <c r="C278" s="2">
        <v>0</v>
      </c>
      <c r="D278" s="4">
        <v>7300</v>
      </c>
      <c r="E278" s="5" t="s">
        <v>8</v>
      </c>
      <c r="F278" s="5" t="s">
        <v>7</v>
      </c>
      <c r="G278" s="8">
        <v>44994</v>
      </c>
      <c r="H278" s="6">
        <v>0.22</v>
      </c>
      <c r="I278" s="4">
        <f>DATASET[[#This Row],[IVA]]*DATASET[[#This Row],[IMPORTO]]</f>
        <v>1606</v>
      </c>
      <c r="J278" s="4">
        <v>8906</v>
      </c>
      <c r="K278" s="5" t="s">
        <v>23</v>
      </c>
    </row>
    <row r="279" spans="1:11" x14ac:dyDescent="0.25">
      <c r="A279">
        <v>425</v>
      </c>
      <c r="B279" s="1">
        <v>44934</v>
      </c>
      <c r="C279" s="2">
        <v>0</v>
      </c>
      <c r="D279" s="4">
        <v>6000</v>
      </c>
      <c r="E279" s="5" t="s">
        <v>14</v>
      </c>
      <c r="F279" s="5" t="s">
        <v>9</v>
      </c>
      <c r="G279" s="8">
        <v>44994</v>
      </c>
      <c r="H279" s="6">
        <v>0.22</v>
      </c>
      <c r="I279" s="4">
        <f>DATASET[[#This Row],[IVA]]*DATASET[[#This Row],[IMPORTO]]</f>
        <v>1320</v>
      </c>
      <c r="J279" s="4">
        <v>7320</v>
      </c>
      <c r="K279" s="5" t="s">
        <v>23</v>
      </c>
    </row>
    <row r="280" spans="1:11" x14ac:dyDescent="0.25">
      <c r="A280">
        <v>426</v>
      </c>
      <c r="B280" s="1">
        <v>44934</v>
      </c>
      <c r="C280" s="2">
        <v>0</v>
      </c>
      <c r="D280" s="4">
        <v>6050</v>
      </c>
      <c r="E280" s="5" t="s">
        <v>6</v>
      </c>
      <c r="F280" s="5" t="s">
        <v>9</v>
      </c>
      <c r="G280" s="8">
        <v>44994</v>
      </c>
      <c r="H280" s="6">
        <v>0.22</v>
      </c>
      <c r="I280" s="4">
        <f>DATASET[[#This Row],[IVA]]*DATASET[[#This Row],[IMPORTO]]</f>
        <v>1331</v>
      </c>
      <c r="J280" s="4">
        <v>7381</v>
      </c>
      <c r="K280" s="5" t="s">
        <v>23</v>
      </c>
    </row>
    <row r="281" spans="1:11" x14ac:dyDescent="0.25">
      <c r="A281">
        <v>20</v>
      </c>
      <c r="B281" s="1">
        <v>44934</v>
      </c>
      <c r="C281" s="2">
        <v>0</v>
      </c>
      <c r="D281" s="4">
        <v>480</v>
      </c>
      <c r="E281" s="5" t="s">
        <v>17</v>
      </c>
      <c r="F281" s="5" t="s">
        <v>9</v>
      </c>
      <c r="G281" s="8">
        <v>44994</v>
      </c>
      <c r="H281" s="6">
        <v>0.22</v>
      </c>
      <c r="I281" s="4">
        <f>DATASET[[#This Row],[IVA]]*DATASET[[#This Row],[IMPORTO]]</f>
        <v>105.6</v>
      </c>
      <c r="J281" s="4">
        <v>585.6</v>
      </c>
      <c r="K281" s="5" t="s">
        <v>23</v>
      </c>
    </row>
    <row r="282" spans="1:11" x14ac:dyDescent="0.25">
      <c r="A282">
        <v>365</v>
      </c>
      <c r="B282" s="1">
        <v>44934</v>
      </c>
      <c r="C282" s="2">
        <v>0</v>
      </c>
      <c r="D282" s="4">
        <v>3000</v>
      </c>
      <c r="E282" s="5" t="s">
        <v>10</v>
      </c>
      <c r="F282" s="5" t="s">
        <v>16</v>
      </c>
      <c r="G282" s="8">
        <v>44994</v>
      </c>
      <c r="H282" s="6">
        <v>0.22</v>
      </c>
      <c r="I282" s="4">
        <f>DATASET[[#This Row],[IVA]]*DATASET[[#This Row],[IMPORTO]]</f>
        <v>660</v>
      </c>
      <c r="J282" s="4">
        <v>3660</v>
      </c>
      <c r="K282" s="5" t="s">
        <v>23</v>
      </c>
    </row>
    <row r="283" spans="1:11" x14ac:dyDescent="0.25">
      <c r="A283">
        <v>76</v>
      </c>
      <c r="B283" s="1">
        <v>44934</v>
      </c>
      <c r="C283" s="2">
        <v>0</v>
      </c>
      <c r="D283" s="4">
        <v>1600</v>
      </c>
      <c r="E283" s="5" t="s">
        <v>10</v>
      </c>
      <c r="F283" s="5" t="s">
        <v>9</v>
      </c>
      <c r="G283" s="8">
        <v>44994</v>
      </c>
      <c r="H283" s="6">
        <v>0.22</v>
      </c>
      <c r="I283" s="4">
        <f>DATASET[[#This Row],[IVA]]*DATASET[[#This Row],[IMPORTO]]</f>
        <v>352</v>
      </c>
      <c r="J283" s="4">
        <v>1952</v>
      </c>
      <c r="K283" s="5" t="s">
        <v>23</v>
      </c>
    </row>
    <row r="284" spans="1:11" x14ac:dyDescent="0.25">
      <c r="A284">
        <v>399</v>
      </c>
      <c r="B284" s="1">
        <v>44934</v>
      </c>
      <c r="C284" s="2">
        <v>0</v>
      </c>
      <c r="D284" s="4">
        <v>4700</v>
      </c>
      <c r="E284" s="5" t="s">
        <v>10</v>
      </c>
      <c r="F284" s="5" t="s">
        <v>12</v>
      </c>
      <c r="G284" s="8">
        <v>44994</v>
      </c>
      <c r="H284" s="6">
        <v>0.22</v>
      </c>
      <c r="I284" s="4">
        <f>DATASET[[#This Row],[IVA]]*DATASET[[#This Row],[IMPORTO]]</f>
        <v>1034</v>
      </c>
      <c r="J284" s="4">
        <v>5734</v>
      </c>
      <c r="K284" s="5" t="s">
        <v>23</v>
      </c>
    </row>
    <row r="285" spans="1:11" x14ac:dyDescent="0.25">
      <c r="A285">
        <v>371</v>
      </c>
      <c r="B285" s="1">
        <v>44934</v>
      </c>
      <c r="C285" s="2">
        <v>0</v>
      </c>
      <c r="D285" s="4">
        <v>3300</v>
      </c>
      <c r="E285" s="5" t="s">
        <v>17</v>
      </c>
      <c r="F285" s="5" t="s">
        <v>12</v>
      </c>
      <c r="G285" s="8">
        <v>44994</v>
      </c>
      <c r="H285" s="6">
        <v>0.22</v>
      </c>
      <c r="I285" s="4">
        <f>DATASET[[#This Row],[IVA]]*DATASET[[#This Row],[IMPORTO]]</f>
        <v>726</v>
      </c>
      <c r="J285" s="4">
        <v>4026</v>
      </c>
      <c r="K285" s="5" t="s">
        <v>23</v>
      </c>
    </row>
    <row r="286" spans="1:11" x14ac:dyDescent="0.25">
      <c r="A286">
        <v>465</v>
      </c>
      <c r="B286" s="1">
        <v>44934</v>
      </c>
      <c r="C286" s="2">
        <v>0</v>
      </c>
      <c r="D286" s="4">
        <v>7500</v>
      </c>
      <c r="E286" s="5" t="s">
        <v>13</v>
      </c>
      <c r="F286" s="5" t="s">
        <v>7</v>
      </c>
      <c r="G286" s="8">
        <v>44994</v>
      </c>
      <c r="H286" s="6">
        <v>0.22</v>
      </c>
      <c r="I286" s="4">
        <f>DATASET[[#This Row],[IVA]]*DATASET[[#This Row],[IMPORTO]]</f>
        <v>1650</v>
      </c>
      <c r="J286" s="4">
        <v>9150</v>
      </c>
      <c r="K286" s="5" t="s">
        <v>23</v>
      </c>
    </row>
    <row r="287" spans="1:11" x14ac:dyDescent="0.25">
      <c r="A287">
        <v>466</v>
      </c>
      <c r="B287" s="1">
        <v>44934</v>
      </c>
      <c r="C287" s="2">
        <v>0</v>
      </c>
      <c r="D287" s="4">
        <v>7400</v>
      </c>
      <c r="E287" s="5" t="s">
        <v>6</v>
      </c>
      <c r="F287" s="5" t="s">
        <v>12</v>
      </c>
      <c r="G287" s="8">
        <v>44994</v>
      </c>
      <c r="H287" s="6">
        <v>0.22</v>
      </c>
      <c r="I287" s="4">
        <f>DATASET[[#This Row],[IVA]]*DATASET[[#This Row],[IMPORTO]]</f>
        <v>1628</v>
      </c>
      <c r="J287" s="4">
        <v>9028</v>
      </c>
      <c r="K287" s="5" t="s">
        <v>23</v>
      </c>
    </row>
    <row r="288" spans="1:11" x14ac:dyDescent="0.25">
      <c r="A288">
        <v>400</v>
      </c>
      <c r="B288" s="1">
        <v>44934</v>
      </c>
      <c r="C288" s="2">
        <v>0</v>
      </c>
      <c r="D288" s="4">
        <v>4750</v>
      </c>
      <c r="E288" s="5" t="s">
        <v>8</v>
      </c>
      <c r="F288" s="5" t="s">
        <v>16</v>
      </c>
      <c r="G288" s="8">
        <v>44994</v>
      </c>
      <c r="H288" s="6">
        <v>0.22</v>
      </c>
      <c r="I288" s="4">
        <f>DATASET[[#This Row],[IVA]]*DATASET[[#This Row],[IMPORTO]]</f>
        <v>1045</v>
      </c>
      <c r="J288" s="4">
        <v>5795</v>
      </c>
      <c r="K288" s="5" t="s">
        <v>23</v>
      </c>
    </row>
    <row r="289" spans="1:11" x14ac:dyDescent="0.25">
      <c r="A289">
        <v>343</v>
      </c>
      <c r="B289" s="1">
        <v>44934</v>
      </c>
      <c r="C289" s="2">
        <v>0</v>
      </c>
      <c r="D289" s="4">
        <v>1900</v>
      </c>
      <c r="E289" s="5" t="s">
        <v>17</v>
      </c>
      <c r="F289" s="5" t="s">
        <v>12</v>
      </c>
      <c r="G289" s="8">
        <v>44994</v>
      </c>
      <c r="H289" s="6">
        <v>0.22</v>
      </c>
      <c r="I289" s="4">
        <f>DATASET[[#This Row],[IVA]]*DATASET[[#This Row],[IMPORTO]]</f>
        <v>418</v>
      </c>
      <c r="J289" s="4">
        <v>2318</v>
      </c>
      <c r="K289" s="5" t="s">
        <v>23</v>
      </c>
    </row>
    <row r="290" spans="1:11" x14ac:dyDescent="0.25">
      <c r="A290">
        <v>138</v>
      </c>
      <c r="B290" s="1">
        <v>44934</v>
      </c>
      <c r="C290" s="2">
        <v>0</v>
      </c>
      <c r="D290" s="4">
        <v>2840</v>
      </c>
      <c r="E290" s="5" t="s">
        <v>11</v>
      </c>
      <c r="F290" s="5" t="s">
        <v>16</v>
      </c>
      <c r="G290" s="8">
        <v>44994</v>
      </c>
      <c r="H290" s="6">
        <v>0.22</v>
      </c>
      <c r="I290" s="4">
        <f>DATASET[[#This Row],[IVA]]*DATASET[[#This Row],[IMPORTO]]</f>
        <v>624.79999999999995</v>
      </c>
      <c r="J290" s="4">
        <v>3464.8</v>
      </c>
      <c r="K290" s="5" t="s">
        <v>23</v>
      </c>
    </row>
    <row r="291" spans="1:11" x14ac:dyDescent="0.25">
      <c r="A291">
        <v>24</v>
      </c>
      <c r="B291" s="1">
        <v>44934</v>
      </c>
      <c r="C291" s="2">
        <v>0</v>
      </c>
      <c r="D291" s="4">
        <v>560</v>
      </c>
      <c r="E291" s="5" t="s">
        <v>6</v>
      </c>
      <c r="F291" s="5" t="s">
        <v>7</v>
      </c>
      <c r="G291" s="8">
        <v>44994</v>
      </c>
      <c r="H291" s="6">
        <v>0.22</v>
      </c>
      <c r="I291" s="4">
        <f>DATASET[[#This Row],[IVA]]*DATASET[[#This Row],[IMPORTO]]</f>
        <v>123.2</v>
      </c>
      <c r="J291" s="4">
        <v>683.2</v>
      </c>
      <c r="K291" s="5" t="s">
        <v>23</v>
      </c>
    </row>
    <row r="292" spans="1:11" x14ac:dyDescent="0.25">
      <c r="A292">
        <v>405</v>
      </c>
      <c r="B292" s="1">
        <v>44934</v>
      </c>
      <c r="C292" s="2">
        <v>0</v>
      </c>
      <c r="D292" s="4">
        <v>5000</v>
      </c>
      <c r="E292" s="5" t="s">
        <v>17</v>
      </c>
      <c r="F292" s="5" t="s">
        <v>9</v>
      </c>
      <c r="G292" s="8">
        <v>44994</v>
      </c>
      <c r="H292" s="6">
        <v>0.22</v>
      </c>
      <c r="I292" s="4">
        <f>DATASET[[#This Row],[IVA]]*DATASET[[#This Row],[IMPORTO]]</f>
        <v>1100</v>
      </c>
      <c r="J292" s="4">
        <v>6100</v>
      </c>
      <c r="K292" s="5" t="s">
        <v>23</v>
      </c>
    </row>
    <row r="293" spans="1:11" x14ac:dyDescent="0.25">
      <c r="A293">
        <v>125</v>
      </c>
      <c r="B293" s="1">
        <v>44934</v>
      </c>
      <c r="C293" s="2">
        <v>0</v>
      </c>
      <c r="D293" s="4">
        <v>2580</v>
      </c>
      <c r="E293" s="5" t="s">
        <v>13</v>
      </c>
      <c r="F293" s="5" t="s">
        <v>9</v>
      </c>
      <c r="G293" s="8">
        <v>44994</v>
      </c>
      <c r="H293" s="6">
        <v>0.22</v>
      </c>
      <c r="I293" s="4">
        <f>DATASET[[#This Row],[IVA]]*DATASET[[#This Row],[IMPORTO]]</f>
        <v>567.6</v>
      </c>
      <c r="J293" s="4">
        <v>3147.6</v>
      </c>
      <c r="K293" s="5" t="s">
        <v>23</v>
      </c>
    </row>
    <row r="294" spans="1:11" x14ac:dyDescent="0.25">
      <c r="A294">
        <v>133</v>
      </c>
      <c r="B294" s="1">
        <v>44934</v>
      </c>
      <c r="C294" s="2">
        <v>0</v>
      </c>
      <c r="D294" s="4">
        <v>2740</v>
      </c>
      <c r="E294" s="5" t="s">
        <v>17</v>
      </c>
      <c r="F294" s="5" t="s">
        <v>12</v>
      </c>
      <c r="G294" s="8">
        <v>44994</v>
      </c>
      <c r="H294" s="6">
        <v>0.22</v>
      </c>
      <c r="I294" s="4">
        <f>DATASET[[#This Row],[IVA]]*DATASET[[#This Row],[IMPORTO]]</f>
        <v>602.79999999999995</v>
      </c>
      <c r="J294" s="4">
        <v>3342.8</v>
      </c>
      <c r="K294" s="5" t="s">
        <v>23</v>
      </c>
    </row>
    <row r="295" spans="1:11" x14ac:dyDescent="0.25">
      <c r="A295">
        <v>494</v>
      </c>
      <c r="B295" s="1">
        <v>44934</v>
      </c>
      <c r="C295" s="2">
        <v>0</v>
      </c>
      <c r="D295" s="4">
        <v>4600</v>
      </c>
      <c r="E295" s="5" t="s">
        <v>6</v>
      </c>
      <c r="F295" s="5" t="s">
        <v>12</v>
      </c>
      <c r="G295" s="8">
        <v>44994</v>
      </c>
      <c r="H295" s="6">
        <v>0.22</v>
      </c>
      <c r="I295" s="4">
        <f>DATASET[[#This Row],[IVA]]*DATASET[[#This Row],[IMPORTO]]</f>
        <v>1012</v>
      </c>
      <c r="J295" s="4">
        <v>5612</v>
      </c>
      <c r="K295" s="5" t="s">
        <v>23</v>
      </c>
    </row>
    <row r="296" spans="1:11" x14ac:dyDescent="0.25">
      <c r="A296">
        <v>289</v>
      </c>
      <c r="B296" s="1">
        <v>44934</v>
      </c>
      <c r="C296" s="2">
        <v>0</v>
      </c>
      <c r="D296" s="4">
        <v>5860</v>
      </c>
      <c r="E296" s="5" t="s">
        <v>14</v>
      </c>
      <c r="F296" s="5" t="s">
        <v>7</v>
      </c>
      <c r="G296" s="8">
        <v>44994</v>
      </c>
      <c r="H296" s="6">
        <v>0.22</v>
      </c>
      <c r="I296" s="4">
        <f>DATASET[[#This Row],[IVA]]*DATASET[[#This Row],[IMPORTO]]</f>
        <v>1289.2</v>
      </c>
      <c r="J296" s="4">
        <v>7149.2</v>
      </c>
      <c r="K296" s="5" t="s">
        <v>23</v>
      </c>
    </row>
    <row r="297" spans="1:11" x14ac:dyDescent="0.25">
      <c r="A297">
        <v>232</v>
      </c>
      <c r="B297" s="1">
        <v>44934</v>
      </c>
      <c r="C297" s="2">
        <v>0</v>
      </c>
      <c r="D297" s="4">
        <v>4720</v>
      </c>
      <c r="E297" s="5" t="s">
        <v>24</v>
      </c>
      <c r="F297" s="5" t="s">
        <v>16</v>
      </c>
      <c r="G297" s="8">
        <v>44994</v>
      </c>
      <c r="H297" s="6">
        <v>0.22</v>
      </c>
      <c r="I297" s="4">
        <f>DATASET[[#This Row],[IVA]]*DATASET[[#This Row],[IMPORTO]]</f>
        <v>1038.4000000000001</v>
      </c>
      <c r="J297" s="4">
        <v>5758.4</v>
      </c>
      <c r="K297" s="5" t="s">
        <v>23</v>
      </c>
    </row>
    <row r="298" spans="1:11" x14ac:dyDescent="0.25">
      <c r="A298">
        <v>286</v>
      </c>
      <c r="B298" s="1">
        <v>44934</v>
      </c>
      <c r="C298" s="2">
        <v>0</v>
      </c>
      <c r="D298" s="4">
        <v>5800</v>
      </c>
      <c r="E298" s="5" t="s">
        <v>17</v>
      </c>
      <c r="F298" s="5" t="s">
        <v>9</v>
      </c>
      <c r="G298" s="8">
        <v>44994</v>
      </c>
      <c r="H298" s="6">
        <v>0.22</v>
      </c>
      <c r="I298" s="4">
        <f>DATASET[[#This Row],[IVA]]*DATASET[[#This Row],[IMPORTO]]</f>
        <v>1276</v>
      </c>
      <c r="J298" s="4">
        <v>7076</v>
      </c>
      <c r="K298" s="5" t="s">
        <v>23</v>
      </c>
    </row>
    <row r="299" spans="1:11" x14ac:dyDescent="0.25">
      <c r="A299">
        <v>203</v>
      </c>
      <c r="B299" s="1">
        <v>44934</v>
      </c>
      <c r="C299" s="2">
        <v>0</v>
      </c>
      <c r="D299" s="4">
        <v>4140</v>
      </c>
      <c r="E299" s="5" t="s">
        <v>24</v>
      </c>
      <c r="F299" s="5" t="s">
        <v>12</v>
      </c>
      <c r="G299" s="8">
        <v>44994</v>
      </c>
      <c r="H299" s="6">
        <v>0.22</v>
      </c>
      <c r="I299" s="4">
        <f>DATASET[[#This Row],[IVA]]*DATASET[[#This Row],[IMPORTO]]</f>
        <v>910.8</v>
      </c>
      <c r="J299" s="4">
        <v>5050.8</v>
      </c>
      <c r="K299" s="5" t="s">
        <v>23</v>
      </c>
    </row>
    <row r="300" spans="1:11" x14ac:dyDescent="0.25">
      <c r="A300">
        <v>112</v>
      </c>
      <c r="B300" s="1">
        <v>44934</v>
      </c>
      <c r="C300" s="2">
        <v>0</v>
      </c>
      <c r="D300" s="4">
        <v>2320</v>
      </c>
      <c r="E300" s="5" t="s">
        <v>24</v>
      </c>
      <c r="F300" s="5" t="s">
        <v>9</v>
      </c>
      <c r="G300" s="8">
        <v>44994</v>
      </c>
      <c r="H300" s="6">
        <v>0.22</v>
      </c>
      <c r="I300" s="4">
        <f>DATASET[[#This Row],[IVA]]*DATASET[[#This Row],[IMPORTO]]</f>
        <v>510.4</v>
      </c>
      <c r="J300" s="4">
        <v>2830.4</v>
      </c>
      <c r="K300" s="5" t="s">
        <v>23</v>
      </c>
    </row>
    <row r="301" spans="1:11" x14ac:dyDescent="0.25">
      <c r="A301">
        <v>212</v>
      </c>
      <c r="B301" s="1">
        <v>44934</v>
      </c>
      <c r="C301" s="2">
        <v>0</v>
      </c>
      <c r="D301" s="4">
        <v>4320</v>
      </c>
      <c r="E301" s="5" t="s">
        <v>10</v>
      </c>
      <c r="F301" s="5" t="s">
        <v>9</v>
      </c>
      <c r="G301" s="8">
        <v>44994</v>
      </c>
      <c r="H301" s="6">
        <v>0.22</v>
      </c>
      <c r="I301" s="4">
        <f>DATASET[[#This Row],[IVA]]*DATASET[[#This Row],[IMPORTO]]</f>
        <v>950.4</v>
      </c>
      <c r="J301" s="4">
        <v>5270.4</v>
      </c>
      <c r="K301" s="5" t="s">
        <v>23</v>
      </c>
    </row>
    <row r="302" spans="1:11" x14ac:dyDescent="0.25">
      <c r="A302">
        <v>373</v>
      </c>
      <c r="B302" s="1">
        <v>44933</v>
      </c>
      <c r="C302" s="2">
        <v>0</v>
      </c>
      <c r="D302" s="4">
        <v>3400</v>
      </c>
      <c r="E302" s="5" t="s">
        <v>24</v>
      </c>
      <c r="F302" s="5" t="s">
        <v>7</v>
      </c>
      <c r="G302" s="8">
        <v>44993</v>
      </c>
      <c r="H302" s="6">
        <v>0.22</v>
      </c>
      <c r="I302" s="4">
        <f>DATASET[[#This Row],[IVA]]*DATASET[[#This Row],[IMPORTO]]</f>
        <v>748</v>
      </c>
      <c r="J302" s="4">
        <v>4148</v>
      </c>
      <c r="K302" s="5" t="s">
        <v>23</v>
      </c>
    </row>
    <row r="303" spans="1:11" x14ac:dyDescent="0.25">
      <c r="A303">
        <v>470</v>
      </c>
      <c r="B303" s="1">
        <v>44933</v>
      </c>
      <c r="C303" s="2">
        <v>0</v>
      </c>
      <c r="D303" s="4">
        <v>7000</v>
      </c>
      <c r="E303" s="5" t="s">
        <v>24</v>
      </c>
      <c r="F303" s="5" t="s">
        <v>16</v>
      </c>
      <c r="G303" s="8">
        <v>44993</v>
      </c>
      <c r="H303" s="6">
        <v>0.22</v>
      </c>
      <c r="I303" s="4">
        <f>DATASET[[#This Row],[IVA]]*DATASET[[#This Row],[IMPORTO]]</f>
        <v>1540</v>
      </c>
      <c r="J303" s="4">
        <v>8540</v>
      </c>
      <c r="K303" s="5" t="s">
        <v>23</v>
      </c>
    </row>
    <row r="304" spans="1:11" x14ac:dyDescent="0.25">
      <c r="A304">
        <v>103</v>
      </c>
      <c r="B304" s="1">
        <v>44933</v>
      </c>
      <c r="C304" s="2">
        <v>0</v>
      </c>
      <c r="D304" s="4">
        <v>2140</v>
      </c>
      <c r="E304" s="5" t="s">
        <v>6</v>
      </c>
      <c r="F304" s="5" t="s">
        <v>9</v>
      </c>
      <c r="G304" s="8">
        <v>44993</v>
      </c>
      <c r="H304" s="6">
        <v>0.22</v>
      </c>
      <c r="I304" s="4">
        <f>DATASET[[#This Row],[IVA]]*DATASET[[#This Row],[IMPORTO]]</f>
        <v>470.8</v>
      </c>
      <c r="J304" s="4">
        <v>2610.8000000000002</v>
      </c>
      <c r="K304" s="5" t="s">
        <v>23</v>
      </c>
    </row>
    <row r="305" spans="1:11" x14ac:dyDescent="0.25">
      <c r="A305">
        <v>269</v>
      </c>
      <c r="B305" s="1">
        <v>44933</v>
      </c>
      <c r="C305" s="2">
        <v>0</v>
      </c>
      <c r="D305" s="4">
        <v>5460</v>
      </c>
      <c r="E305" s="5" t="s">
        <v>17</v>
      </c>
      <c r="F305" s="5" t="s">
        <v>7</v>
      </c>
      <c r="G305" s="8">
        <v>44993</v>
      </c>
      <c r="H305" s="6">
        <v>0.22</v>
      </c>
      <c r="I305" s="4">
        <f>DATASET[[#This Row],[IVA]]*DATASET[[#This Row],[IMPORTO]]</f>
        <v>1201.2</v>
      </c>
      <c r="J305" s="4">
        <v>6661.2</v>
      </c>
      <c r="K305" s="5" t="s">
        <v>23</v>
      </c>
    </row>
    <row r="306" spans="1:11" x14ac:dyDescent="0.25">
      <c r="A306">
        <v>191</v>
      </c>
      <c r="B306" s="1">
        <v>44933</v>
      </c>
      <c r="C306" s="2">
        <v>0</v>
      </c>
      <c r="D306" s="4">
        <v>3900</v>
      </c>
      <c r="E306" s="5" t="s">
        <v>10</v>
      </c>
      <c r="F306" s="5" t="s">
        <v>7</v>
      </c>
      <c r="G306" s="8">
        <v>44993</v>
      </c>
      <c r="H306" s="6">
        <v>0.22</v>
      </c>
      <c r="I306" s="4">
        <f>DATASET[[#This Row],[IVA]]*DATASET[[#This Row],[IMPORTO]]</f>
        <v>858</v>
      </c>
      <c r="J306" s="4">
        <v>4758</v>
      </c>
      <c r="K306" s="5" t="s">
        <v>23</v>
      </c>
    </row>
    <row r="307" spans="1:11" x14ac:dyDescent="0.25">
      <c r="A307">
        <v>276</v>
      </c>
      <c r="B307" s="1">
        <v>44933</v>
      </c>
      <c r="C307" s="2">
        <v>0</v>
      </c>
      <c r="D307" s="4">
        <v>5600</v>
      </c>
      <c r="E307" s="5" t="s">
        <v>10</v>
      </c>
      <c r="F307" s="5" t="s">
        <v>7</v>
      </c>
      <c r="G307" s="8">
        <v>44993</v>
      </c>
      <c r="H307" s="6">
        <v>0.22</v>
      </c>
      <c r="I307" s="4">
        <f>DATASET[[#This Row],[IVA]]*DATASET[[#This Row],[IMPORTO]]</f>
        <v>1232</v>
      </c>
      <c r="J307" s="4">
        <v>6832</v>
      </c>
      <c r="K307" s="5" t="s">
        <v>23</v>
      </c>
    </row>
    <row r="308" spans="1:11" x14ac:dyDescent="0.25">
      <c r="A308">
        <v>336</v>
      </c>
      <c r="B308" s="1">
        <v>44933</v>
      </c>
      <c r="C308" s="2">
        <v>0</v>
      </c>
      <c r="D308" s="4">
        <v>1550</v>
      </c>
      <c r="E308" s="5" t="s">
        <v>11</v>
      </c>
      <c r="F308" s="5" t="s">
        <v>9</v>
      </c>
      <c r="G308" s="8">
        <v>44993</v>
      </c>
      <c r="H308" s="6">
        <v>0.22</v>
      </c>
      <c r="I308" s="4">
        <f>DATASET[[#This Row],[IVA]]*DATASET[[#This Row],[IMPORTO]]</f>
        <v>341</v>
      </c>
      <c r="J308" s="4">
        <v>1891</v>
      </c>
      <c r="K308" s="5" t="s">
        <v>23</v>
      </c>
    </row>
    <row r="309" spans="1:11" x14ac:dyDescent="0.25">
      <c r="A309">
        <v>180</v>
      </c>
      <c r="B309" s="1">
        <v>44933</v>
      </c>
      <c r="C309" s="2">
        <v>0</v>
      </c>
      <c r="D309" s="4">
        <v>3680</v>
      </c>
      <c r="E309" s="5" t="s">
        <v>24</v>
      </c>
      <c r="F309" s="5" t="s">
        <v>16</v>
      </c>
      <c r="G309" s="8">
        <v>44993</v>
      </c>
      <c r="H309" s="6">
        <v>0.22</v>
      </c>
      <c r="I309" s="4">
        <f>DATASET[[#This Row],[IVA]]*DATASET[[#This Row],[IMPORTO]]</f>
        <v>809.6</v>
      </c>
      <c r="J309" s="4">
        <v>4489.6000000000004</v>
      </c>
      <c r="K309" s="5" t="s">
        <v>23</v>
      </c>
    </row>
    <row r="310" spans="1:11" x14ac:dyDescent="0.25">
      <c r="A310">
        <v>471</v>
      </c>
      <c r="B310" s="1">
        <v>44933</v>
      </c>
      <c r="C310" s="2">
        <v>0</v>
      </c>
      <c r="D310" s="4">
        <v>6900</v>
      </c>
      <c r="E310" s="5" t="s">
        <v>8</v>
      </c>
      <c r="F310" s="5" t="s">
        <v>7</v>
      </c>
      <c r="G310" s="8">
        <v>44993</v>
      </c>
      <c r="H310" s="6">
        <v>0.22</v>
      </c>
      <c r="I310" s="4">
        <f>DATASET[[#This Row],[IVA]]*DATASET[[#This Row],[IMPORTO]]</f>
        <v>1518</v>
      </c>
      <c r="J310" s="4">
        <v>8418</v>
      </c>
      <c r="K310" s="5" t="s">
        <v>23</v>
      </c>
    </row>
    <row r="311" spans="1:11" x14ac:dyDescent="0.25">
      <c r="A311">
        <v>42</v>
      </c>
      <c r="B311" s="1">
        <v>44933</v>
      </c>
      <c r="C311" s="2">
        <v>0</v>
      </c>
      <c r="D311" s="4">
        <v>920</v>
      </c>
      <c r="E311" s="5" t="s">
        <v>10</v>
      </c>
      <c r="F311" s="5" t="s">
        <v>9</v>
      </c>
      <c r="G311" s="8">
        <v>44993</v>
      </c>
      <c r="H311" s="6">
        <v>0.22</v>
      </c>
      <c r="I311" s="4">
        <f>DATASET[[#This Row],[IVA]]*DATASET[[#This Row],[IMPORTO]]</f>
        <v>202.4</v>
      </c>
      <c r="J311" s="4">
        <v>1122.4000000000001</v>
      </c>
      <c r="K311" s="5" t="s">
        <v>23</v>
      </c>
    </row>
    <row r="312" spans="1:11" x14ac:dyDescent="0.25">
      <c r="A312">
        <v>135</v>
      </c>
      <c r="B312" s="1">
        <v>44933</v>
      </c>
      <c r="C312" s="2">
        <v>0</v>
      </c>
      <c r="D312" s="4">
        <v>2780</v>
      </c>
      <c r="E312" s="5" t="s">
        <v>24</v>
      </c>
      <c r="F312" s="5" t="s">
        <v>7</v>
      </c>
      <c r="G312" s="8">
        <v>44993</v>
      </c>
      <c r="H312" s="6">
        <v>0.22</v>
      </c>
      <c r="I312" s="4">
        <f>DATASET[[#This Row],[IVA]]*DATASET[[#This Row],[IMPORTO]]</f>
        <v>611.6</v>
      </c>
      <c r="J312" s="4">
        <v>3391.6</v>
      </c>
      <c r="K312" s="5" t="s">
        <v>23</v>
      </c>
    </row>
    <row r="313" spans="1:11" x14ac:dyDescent="0.25">
      <c r="A313">
        <v>64</v>
      </c>
      <c r="B313" s="1">
        <v>44933</v>
      </c>
      <c r="C313" s="2">
        <v>0</v>
      </c>
      <c r="D313" s="4">
        <v>1360</v>
      </c>
      <c r="E313" s="5" t="s">
        <v>11</v>
      </c>
      <c r="F313" s="5" t="s">
        <v>16</v>
      </c>
      <c r="G313" s="8">
        <v>44993</v>
      </c>
      <c r="H313" s="6">
        <v>0.22</v>
      </c>
      <c r="I313" s="4">
        <f>DATASET[[#This Row],[IVA]]*DATASET[[#This Row],[IMPORTO]]</f>
        <v>299.2</v>
      </c>
      <c r="J313" s="4">
        <v>1659.2</v>
      </c>
      <c r="K313" s="5" t="s">
        <v>23</v>
      </c>
    </row>
    <row r="314" spans="1:11" x14ac:dyDescent="0.25">
      <c r="A314">
        <v>57</v>
      </c>
      <c r="B314" s="1">
        <v>44933</v>
      </c>
      <c r="C314" s="2">
        <v>0</v>
      </c>
      <c r="D314" s="4">
        <v>1220</v>
      </c>
      <c r="E314" s="5" t="s">
        <v>13</v>
      </c>
      <c r="F314" s="5" t="s">
        <v>16</v>
      </c>
      <c r="G314" s="8">
        <v>44993</v>
      </c>
      <c r="H314" s="6">
        <v>0.22</v>
      </c>
      <c r="I314" s="4">
        <f>DATASET[[#This Row],[IVA]]*DATASET[[#This Row],[IMPORTO]]</f>
        <v>268.39999999999998</v>
      </c>
      <c r="J314" s="4">
        <v>1488.4</v>
      </c>
      <c r="K314" s="5" t="s">
        <v>23</v>
      </c>
    </row>
    <row r="315" spans="1:11" x14ac:dyDescent="0.25">
      <c r="A315">
        <v>409</v>
      </c>
      <c r="B315" s="1">
        <v>44933</v>
      </c>
      <c r="C315" s="2">
        <v>0</v>
      </c>
      <c r="D315" s="4">
        <v>5200</v>
      </c>
      <c r="E315" s="5" t="s">
        <v>6</v>
      </c>
      <c r="F315" s="5" t="s">
        <v>7</v>
      </c>
      <c r="G315" s="8">
        <v>44993</v>
      </c>
      <c r="H315" s="6">
        <v>0.22</v>
      </c>
      <c r="I315" s="4">
        <f>DATASET[[#This Row],[IVA]]*DATASET[[#This Row],[IMPORTO]]</f>
        <v>1144</v>
      </c>
      <c r="J315" s="4">
        <v>6344</v>
      </c>
      <c r="K315" s="5" t="s">
        <v>23</v>
      </c>
    </row>
    <row r="316" spans="1:11" x14ac:dyDescent="0.25">
      <c r="A316">
        <v>220</v>
      </c>
      <c r="B316" s="1">
        <v>44933</v>
      </c>
      <c r="C316" s="2">
        <v>0</v>
      </c>
      <c r="D316" s="4">
        <v>4480</v>
      </c>
      <c r="E316" s="5" t="s">
        <v>24</v>
      </c>
      <c r="F316" s="5" t="s">
        <v>7</v>
      </c>
      <c r="G316" s="8">
        <v>44993</v>
      </c>
      <c r="H316" s="6">
        <v>0.22</v>
      </c>
      <c r="I316" s="4">
        <f>DATASET[[#This Row],[IVA]]*DATASET[[#This Row],[IMPORTO]]</f>
        <v>985.6</v>
      </c>
      <c r="J316" s="4">
        <v>5465.6</v>
      </c>
      <c r="K316" s="5" t="s">
        <v>23</v>
      </c>
    </row>
    <row r="317" spans="1:11" x14ac:dyDescent="0.25">
      <c r="A317">
        <v>33</v>
      </c>
      <c r="B317" s="1">
        <v>44933</v>
      </c>
      <c r="C317" s="2">
        <v>0</v>
      </c>
      <c r="D317" s="4">
        <v>740</v>
      </c>
      <c r="E317" s="5" t="s">
        <v>24</v>
      </c>
      <c r="F317" s="5" t="s">
        <v>9</v>
      </c>
      <c r="G317" s="8">
        <v>44993</v>
      </c>
      <c r="H317" s="6">
        <v>0.22</v>
      </c>
      <c r="I317" s="4">
        <f>DATASET[[#This Row],[IVA]]*DATASET[[#This Row],[IMPORTO]]</f>
        <v>162.80000000000001</v>
      </c>
      <c r="J317" s="4">
        <v>902.8</v>
      </c>
      <c r="K317" s="5" t="s">
        <v>23</v>
      </c>
    </row>
    <row r="318" spans="1:11" x14ac:dyDescent="0.25">
      <c r="A318">
        <v>431</v>
      </c>
      <c r="B318" s="1">
        <v>44933</v>
      </c>
      <c r="C318" s="2">
        <v>0</v>
      </c>
      <c r="D318" s="4">
        <v>6300</v>
      </c>
      <c r="E318" s="5" t="s">
        <v>13</v>
      </c>
      <c r="F318" s="5" t="s">
        <v>7</v>
      </c>
      <c r="G318" s="8">
        <v>44993</v>
      </c>
      <c r="H318" s="6">
        <v>0.22</v>
      </c>
      <c r="I318" s="4">
        <f>DATASET[[#This Row],[IVA]]*DATASET[[#This Row],[IMPORTO]]</f>
        <v>1386</v>
      </c>
      <c r="J318" s="4">
        <v>7686</v>
      </c>
      <c r="K318" s="5" t="s">
        <v>23</v>
      </c>
    </row>
    <row r="319" spans="1:11" x14ac:dyDescent="0.25">
      <c r="A319">
        <v>255</v>
      </c>
      <c r="B319" s="1">
        <v>44933</v>
      </c>
      <c r="C319" s="2">
        <v>0</v>
      </c>
      <c r="D319" s="4">
        <v>5180</v>
      </c>
      <c r="E319" s="5" t="s">
        <v>14</v>
      </c>
      <c r="F319" s="5" t="s">
        <v>7</v>
      </c>
      <c r="G319" s="8">
        <v>44993</v>
      </c>
      <c r="H319" s="6">
        <v>0.22</v>
      </c>
      <c r="I319" s="4">
        <f>DATASET[[#This Row],[IVA]]*DATASET[[#This Row],[IMPORTO]]</f>
        <v>1139.5999999999999</v>
      </c>
      <c r="J319" s="4">
        <v>6319.6</v>
      </c>
      <c r="K319" s="5" t="s">
        <v>23</v>
      </c>
    </row>
    <row r="320" spans="1:11" x14ac:dyDescent="0.25">
      <c r="A320">
        <v>384</v>
      </c>
      <c r="B320" s="1">
        <v>44933</v>
      </c>
      <c r="C320" s="2">
        <v>0</v>
      </c>
      <c r="D320" s="4">
        <v>3950</v>
      </c>
      <c r="E320" s="5" t="s">
        <v>24</v>
      </c>
      <c r="F320" s="5" t="s">
        <v>9</v>
      </c>
      <c r="G320" s="8">
        <v>44993</v>
      </c>
      <c r="H320" s="6">
        <v>0.22</v>
      </c>
      <c r="I320" s="4">
        <f>DATASET[[#This Row],[IVA]]*DATASET[[#This Row],[IMPORTO]]</f>
        <v>869</v>
      </c>
      <c r="J320" s="4">
        <v>4819</v>
      </c>
      <c r="K320" s="5" t="s">
        <v>23</v>
      </c>
    </row>
    <row r="321" spans="1:11" x14ac:dyDescent="0.25">
      <c r="A321">
        <v>90</v>
      </c>
      <c r="B321" s="1">
        <v>44933</v>
      </c>
      <c r="C321" s="2">
        <v>0</v>
      </c>
      <c r="D321" s="4">
        <v>1880</v>
      </c>
      <c r="E321" s="5" t="s">
        <v>6</v>
      </c>
      <c r="F321" s="5" t="s">
        <v>9</v>
      </c>
      <c r="G321" s="8">
        <v>44993</v>
      </c>
      <c r="H321" s="6">
        <v>0.22</v>
      </c>
      <c r="I321" s="4">
        <f>DATASET[[#This Row],[IVA]]*DATASET[[#This Row],[IMPORTO]]</f>
        <v>413.6</v>
      </c>
      <c r="J321" s="4">
        <v>2293.6</v>
      </c>
      <c r="K321" s="5" t="s">
        <v>23</v>
      </c>
    </row>
    <row r="322" spans="1:11" x14ac:dyDescent="0.25">
      <c r="A322">
        <v>452</v>
      </c>
      <c r="B322" s="1">
        <v>44933</v>
      </c>
      <c r="C322" s="2">
        <v>0</v>
      </c>
      <c r="D322" s="4">
        <v>7350</v>
      </c>
      <c r="E322" s="5" t="s">
        <v>24</v>
      </c>
      <c r="F322" s="5" t="s">
        <v>12</v>
      </c>
      <c r="G322" s="8">
        <v>44993</v>
      </c>
      <c r="H322" s="6">
        <v>0.22</v>
      </c>
      <c r="I322" s="4">
        <f>DATASET[[#This Row],[IVA]]*DATASET[[#This Row],[IMPORTO]]</f>
        <v>1617</v>
      </c>
      <c r="J322" s="4">
        <v>8967</v>
      </c>
      <c r="K322" s="5" t="s">
        <v>23</v>
      </c>
    </row>
    <row r="323" spans="1:11" x14ac:dyDescent="0.25">
      <c r="A323">
        <v>398</v>
      </c>
      <c r="B323" s="1">
        <v>44933</v>
      </c>
      <c r="C323" s="2">
        <v>0</v>
      </c>
      <c r="D323" s="4">
        <v>4650</v>
      </c>
      <c r="E323" s="5" t="s">
        <v>6</v>
      </c>
      <c r="F323" s="5" t="s">
        <v>9</v>
      </c>
      <c r="G323" s="8">
        <v>44993</v>
      </c>
      <c r="H323" s="6">
        <v>0.22</v>
      </c>
      <c r="I323" s="4">
        <f>DATASET[[#This Row],[IVA]]*DATASET[[#This Row],[IMPORTO]]</f>
        <v>1023</v>
      </c>
      <c r="J323" s="4">
        <v>5673</v>
      </c>
      <c r="K323" s="5" t="s">
        <v>23</v>
      </c>
    </row>
    <row r="324" spans="1:11" x14ac:dyDescent="0.25">
      <c r="A324">
        <v>389</v>
      </c>
      <c r="B324" s="1">
        <v>44933</v>
      </c>
      <c r="C324" s="2">
        <v>0</v>
      </c>
      <c r="D324" s="4">
        <v>4200</v>
      </c>
      <c r="E324" s="5" t="s">
        <v>8</v>
      </c>
      <c r="F324" s="5" t="s">
        <v>7</v>
      </c>
      <c r="G324" s="8">
        <v>44993</v>
      </c>
      <c r="H324" s="6">
        <v>0.22</v>
      </c>
      <c r="I324" s="4">
        <f>DATASET[[#This Row],[IVA]]*DATASET[[#This Row],[IMPORTO]]</f>
        <v>924</v>
      </c>
      <c r="J324" s="4">
        <v>5124</v>
      </c>
      <c r="K324" s="5" t="s">
        <v>23</v>
      </c>
    </row>
    <row r="325" spans="1:11" x14ac:dyDescent="0.25">
      <c r="A325">
        <v>386</v>
      </c>
      <c r="B325" s="1">
        <v>44933</v>
      </c>
      <c r="C325" s="2">
        <v>0</v>
      </c>
      <c r="D325" s="4">
        <v>4050</v>
      </c>
      <c r="E325" s="5" t="s">
        <v>8</v>
      </c>
      <c r="F325" s="5" t="s">
        <v>16</v>
      </c>
      <c r="G325" s="8">
        <v>44993</v>
      </c>
      <c r="H325" s="6">
        <v>0.22</v>
      </c>
      <c r="I325" s="4">
        <f>DATASET[[#This Row],[IVA]]*DATASET[[#This Row],[IMPORTO]]</f>
        <v>891</v>
      </c>
      <c r="J325" s="4">
        <v>4941</v>
      </c>
      <c r="K325" s="5" t="s">
        <v>23</v>
      </c>
    </row>
    <row r="326" spans="1:11" x14ac:dyDescent="0.25">
      <c r="A326">
        <v>179</v>
      </c>
      <c r="B326" s="1">
        <v>44933</v>
      </c>
      <c r="C326" s="2">
        <v>0</v>
      </c>
      <c r="D326" s="4">
        <v>3660</v>
      </c>
      <c r="E326" s="5" t="s">
        <v>8</v>
      </c>
      <c r="F326" s="5" t="s">
        <v>7</v>
      </c>
      <c r="G326" s="8">
        <v>44993</v>
      </c>
      <c r="H326" s="6">
        <v>0.22</v>
      </c>
      <c r="I326" s="4">
        <f>DATASET[[#This Row],[IVA]]*DATASET[[#This Row],[IMPORTO]]</f>
        <v>805.2</v>
      </c>
      <c r="J326" s="4">
        <v>4465.2</v>
      </c>
      <c r="K326" s="5" t="s">
        <v>23</v>
      </c>
    </row>
    <row r="327" spans="1:11" x14ac:dyDescent="0.25">
      <c r="A327">
        <v>307</v>
      </c>
      <c r="B327" s="1">
        <v>44933</v>
      </c>
      <c r="C327" s="2">
        <v>0</v>
      </c>
      <c r="D327" s="4">
        <v>2700</v>
      </c>
      <c r="E327" s="5" t="s">
        <v>6</v>
      </c>
      <c r="F327" s="5" t="s">
        <v>9</v>
      </c>
      <c r="G327" s="8">
        <v>44993</v>
      </c>
      <c r="H327" s="6">
        <v>0.22</v>
      </c>
      <c r="I327" s="4">
        <f>DATASET[[#This Row],[IVA]]*DATASET[[#This Row],[IMPORTO]]</f>
        <v>594</v>
      </c>
      <c r="J327" s="4">
        <v>3294</v>
      </c>
      <c r="K327" s="5" t="s">
        <v>23</v>
      </c>
    </row>
    <row r="328" spans="1:11" x14ac:dyDescent="0.25">
      <c r="A328">
        <v>319</v>
      </c>
      <c r="B328" s="1">
        <v>44933</v>
      </c>
      <c r="C328" s="2">
        <v>0</v>
      </c>
      <c r="D328" s="4">
        <v>700</v>
      </c>
      <c r="E328" s="5" t="s">
        <v>11</v>
      </c>
      <c r="F328" s="5" t="s">
        <v>7</v>
      </c>
      <c r="G328" s="8">
        <v>44993</v>
      </c>
      <c r="H328" s="6">
        <v>0.22</v>
      </c>
      <c r="I328" s="4">
        <f>DATASET[[#This Row],[IVA]]*DATASET[[#This Row],[IMPORTO]]</f>
        <v>154</v>
      </c>
      <c r="J328" s="4">
        <v>854</v>
      </c>
      <c r="K328" s="5" t="s">
        <v>23</v>
      </c>
    </row>
    <row r="329" spans="1:11" x14ac:dyDescent="0.25">
      <c r="A329">
        <v>174</v>
      </c>
      <c r="B329" s="1">
        <v>44933</v>
      </c>
      <c r="C329" s="2">
        <v>0</v>
      </c>
      <c r="D329" s="4">
        <v>3560</v>
      </c>
      <c r="E329" s="5" t="s">
        <v>10</v>
      </c>
      <c r="F329" s="5" t="s">
        <v>9</v>
      </c>
      <c r="G329" s="8">
        <v>44993</v>
      </c>
      <c r="H329" s="6">
        <v>0.22</v>
      </c>
      <c r="I329" s="4">
        <f>DATASET[[#This Row],[IVA]]*DATASET[[#This Row],[IMPORTO]]</f>
        <v>783.2</v>
      </c>
      <c r="J329" s="4">
        <v>4343.2</v>
      </c>
      <c r="K329" s="5" t="s">
        <v>23</v>
      </c>
    </row>
    <row r="330" spans="1:11" x14ac:dyDescent="0.25">
      <c r="A330">
        <v>303</v>
      </c>
      <c r="B330" s="1">
        <v>44933</v>
      </c>
      <c r="C330" s="2">
        <v>0</v>
      </c>
      <c r="D330" s="4">
        <v>1900</v>
      </c>
      <c r="E330" s="5" t="s">
        <v>17</v>
      </c>
      <c r="F330" s="5" t="s">
        <v>7</v>
      </c>
      <c r="G330" s="8">
        <v>44993</v>
      </c>
      <c r="H330" s="6">
        <v>0.22</v>
      </c>
      <c r="I330" s="4">
        <f>DATASET[[#This Row],[IVA]]*DATASET[[#This Row],[IMPORTO]]</f>
        <v>418</v>
      </c>
      <c r="J330" s="4">
        <v>2318</v>
      </c>
      <c r="K330" s="5" t="s">
        <v>23</v>
      </c>
    </row>
    <row r="331" spans="1:11" x14ac:dyDescent="0.25">
      <c r="A331">
        <v>40</v>
      </c>
      <c r="B331" s="1">
        <v>44933</v>
      </c>
      <c r="C331" s="2">
        <v>0</v>
      </c>
      <c r="D331" s="4">
        <v>880</v>
      </c>
      <c r="E331" s="5" t="s">
        <v>13</v>
      </c>
      <c r="F331" s="5" t="s">
        <v>16</v>
      </c>
      <c r="G331" s="8">
        <v>44993</v>
      </c>
      <c r="H331" s="6">
        <v>0.22</v>
      </c>
      <c r="I331" s="4">
        <f>DATASET[[#This Row],[IVA]]*DATASET[[#This Row],[IMPORTO]]</f>
        <v>193.6</v>
      </c>
      <c r="J331" s="4">
        <v>1073.5999999999999</v>
      </c>
      <c r="K331" s="5" t="s">
        <v>23</v>
      </c>
    </row>
    <row r="332" spans="1:11" x14ac:dyDescent="0.25">
      <c r="A332">
        <v>449</v>
      </c>
      <c r="B332" s="1">
        <v>44933</v>
      </c>
      <c r="C332" s="2">
        <v>0</v>
      </c>
      <c r="D332" s="4">
        <v>7200</v>
      </c>
      <c r="E332" s="5" t="s">
        <v>6</v>
      </c>
      <c r="F332" s="5" t="s">
        <v>16</v>
      </c>
      <c r="G332" s="8">
        <v>44993</v>
      </c>
      <c r="H332" s="6">
        <v>0.22</v>
      </c>
      <c r="I332" s="4">
        <f>DATASET[[#This Row],[IVA]]*DATASET[[#This Row],[IMPORTO]]</f>
        <v>1584</v>
      </c>
      <c r="J332" s="4">
        <v>8784</v>
      </c>
      <c r="K332" s="5" t="s">
        <v>23</v>
      </c>
    </row>
    <row r="333" spans="1:11" x14ac:dyDescent="0.25">
      <c r="A333">
        <v>308</v>
      </c>
      <c r="B333" s="1">
        <v>44932</v>
      </c>
      <c r="C333" s="2">
        <v>0</v>
      </c>
      <c r="D333" s="4">
        <v>2900</v>
      </c>
      <c r="E333" s="5" t="s">
        <v>11</v>
      </c>
      <c r="F333" s="5" t="s">
        <v>9</v>
      </c>
      <c r="G333" s="8">
        <v>44992</v>
      </c>
      <c r="H333" s="6">
        <v>0.22</v>
      </c>
      <c r="I333" s="4">
        <f>DATASET[[#This Row],[IVA]]*DATASET[[#This Row],[IMPORTO]]</f>
        <v>638</v>
      </c>
      <c r="J333" s="4">
        <v>3538</v>
      </c>
      <c r="K333" s="5" t="s">
        <v>23</v>
      </c>
    </row>
    <row r="334" spans="1:11" x14ac:dyDescent="0.25">
      <c r="A334">
        <v>121</v>
      </c>
      <c r="B334" s="1">
        <v>44932</v>
      </c>
      <c r="C334" s="2">
        <v>0</v>
      </c>
      <c r="D334" s="4">
        <v>2500</v>
      </c>
      <c r="E334" s="5" t="s">
        <v>11</v>
      </c>
      <c r="F334" s="5" t="s">
        <v>7</v>
      </c>
      <c r="G334" s="8">
        <v>44992</v>
      </c>
      <c r="H334" s="6">
        <v>0.22</v>
      </c>
      <c r="I334" s="4">
        <f>DATASET[[#This Row],[IVA]]*DATASET[[#This Row],[IMPORTO]]</f>
        <v>550</v>
      </c>
      <c r="J334" s="4">
        <v>3050</v>
      </c>
      <c r="K334" s="5" t="s">
        <v>23</v>
      </c>
    </row>
    <row r="335" spans="1:11" x14ac:dyDescent="0.25">
      <c r="A335">
        <v>489</v>
      </c>
      <c r="B335" s="1">
        <v>44932</v>
      </c>
      <c r="C335" s="2">
        <v>0</v>
      </c>
      <c r="D335" s="4">
        <v>5100</v>
      </c>
      <c r="E335" s="5" t="s">
        <v>11</v>
      </c>
      <c r="F335" s="5" t="s">
        <v>9</v>
      </c>
      <c r="G335" s="8">
        <v>44992</v>
      </c>
      <c r="H335" s="6">
        <v>0.22</v>
      </c>
      <c r="I335" s="4">
        <f>DATASET[[#This Row],[IVA]]*DATASET[[#This Row],[IMPORTO]]</f>
        <v>1122</v>
      </c>
      <c r="J335" s="4">
        <v>6222</v>
      </c>
      <c r="K335" s="5" t="s">
        <v>23</v>
      </c>
    </row>
    <row r="336" spans="1:11" x14ac:dyDescent="0.25">
      <c r="A336">
        <v>99</v>
      </c>
      <c r="B336" s="1">
        <v>44932</v>
      </c>
      <c r="C336" s="2">
        <v>0</v>
      </c>
      <c r="D336" s="4">
        <v>2060</v>
      </c>
      <c r="E336" s="5" t="s">
        <v>17</v>
      </c>
      <c r="F336" s="5" t="s">
        <v>16</v>
      </c>
      <c r="G336" s="8">
        <v>44992</v>
      </c>
      <c r="H336" s="6">
        <v>0.22</v>
      </c>
      <c r="I336" s="4">
        <f>DATASET[[#This Row],[IVA]]*DATASET[[#This Row],[IMPORTO]]</f>
        <v>453.2</v>
      </c>
      <c r="J336" s="4">
        <v>2513.1999999999998</v>
      </c>
      <c r="K336" s="5" t="s">
        <v>23</v>
      </c>
    </row>
    <row r="337" spans="1:11" x14ac:dyDescent="0.25">
      <c r="A337">
        <v>392</v>
      </c>
      <c r="B337" s="1">
        <v>44932</v>
      </c>
      <c r="C337" s="2">
        <v>0</v>
      </c>
      <c r="D337" s="4">
        <v>4350</v>
      </c>
      <c r="E337" s="5" t="s">
        <v>6</v>
      </c>
      <c r="F337" s="5" t="s">
        <v>9</v>
      </c>
      <c r="G337" s="8">
        <v>44992</v>
      </c>
      <c r="H337" s="6">
        <v>0.22</v>
      </c>
      <c r="I337" s="4">
        <f>DATASET[[#This Row],[IVA]]*DATASET[[#This Row],[IMPORTO]]</f>
        <v>957</v>
      </c>
      <c r="J337" s="4">
        <v>5307</v>
      </c>
      <c r="K337" s="5" t="s">
        <v>23</v>
      </c>
    </row>
    <row r="338" spans="1:11" x14ac:dyDescent="0.25">
      <c r="A338">
        <v>124</v>
      </c>
      <c r="B338" s="1">
        <v>44932</v>
      </c>
      <c r="C338" s="2">
        <v>0</v>
      </c>
      <c r="D338" s="4">
        <v>2560</v>
      </c>
      <c r="E338" s="5" t="s">
        <v>6</v>
      </c>
      <c r="F338" s="5" t="s">
        <v>16</v>
      </c>
      <c r="G338" s="8">
        <v>44992</v>
      </c>
      <c r="H338" s="6">
        <v>0.22</v>
      </c>
      <c r="I338" s="4">
        <f>DATASET[[#This Row],[IVA]]*DATASET[[#This Row],[IMPORTO]]</f>
        <v>563.20000000000005</v>
      </c>
      <c r="J338" s="4">
        <v>3123.2</v>
      </c>
      <c r="K338" s="5" t="s">
        <v>23</v>
      </c>
    </row>
    <row r="339" spans="1:11" x14ac:dyDescent="0.25">
      <c r="A339">
        <v>118</v>
      </c>
      <c r="B339" s="1">
        <v>44932</v>
      </c>
      <c r="C339" s="2">
        <v>0</v>
      </c>
      <c r="D339" s="4">
        <v>2440</v>
      </c>
      <c r="E339" s="5" t="s">
        <v>24</v>
      </c>
      <c r="F339" s="5" t="s">
        <v>9</v>
      </c>
      <c r="G339" s="8">
        <v>44992</v>
      </c>
      <c r="H339" s="6">
        <v>0.22</v>
      </c>
      <c r="I339" s="4">
        <f>DATASET[[#This Row],[IVA]]*DATASET[[#This Row],[IMPORTO]]</f>
        <v>536.79999999999995</v>
      </c>
      <c r="J339" s="4">
        <v>2976.8</v>
      </c>
      <c r="K339" s="5" t="s">
        <v>23</v>
      </c>
    </row>
    <row r="340" spans="1:11" x14ac:dyDescent="0.25">
      <c r="A340">
        <v>369</v>
      </c>
      <c r="B340" s="1">
        <v>44932</v>
      </c>
      <c r="C340" s="2">
        <v>0</v>
      </c>
      <c r="D340" s="4">
        <v>3200</v>
      </c>
      <c r="E340" s="5" t="s">
        <v>8</v>
      </c>
      <c r="F340" s="5" t="s">
        <v>9</v>
      </c>
      <c r="G340" s="8">
        <v>44992</v>
      </c>
      <c r="H340" s="6">
        <v>0.22</v>
      </c>
      <c r="I340" s="4">
        <f>DATASET[[#This Row],[IVA]]*DATASET[[#This Row],[IMPORTO]]</f>
        <v>704</v>
      </c>
      <c r="J340" s="4">
        <v>3904</v>
      </c>
      <c r="K340" s="5" t="s">
        <v>23</v>
      </c>
    </row>
    <row r="341" spans="1:11" x14ac:dyDescent="0.25">
      <c r="A341">
        <v>193</v>
      </c>
      <c r="B341" s="1">
        <v>44932</v>
      </c>
      <c r="C341" s="2">
        <v>0</v>
      </c>
      <c r="D341" s="4">
        <v>3940</v>
      </c>
      <c r="E341" s="5" t="s">
        <v>13</v>
      </c>
      <c r="F341" s="5" t="s">
        <v>7</v>
      </c>
      <c r="G341" s="8">
        <v>44992</v>
      </c>
      <c r="H341" s="6">
        <v>0.22</v>
      </c>
      <c r="I341" s="4">
        <f>DATASET[[#This Row],[IVA]]*DATASET[[#This Row],[IMPORTO]]</f>
        <v>866.8</v>
      </c>
      <c r="J341" s="4">
        <v>4806.8</v>
      </c>
      <c r="K341" s="5" t="s">
        <v>23</v>
      </c>
    </row>
    <row r="342" spans="1:11" x14ac:dyDescent="0.25">
      <c r="A342">
        <v>102</v>
      </c>
      <c r="B342" s="1">
        <v>44932</v>
      </c>
      <c r="C342" s="2">
        <v>0</v>
      </c>
      <c r="D342" s="4">
        <v>2120</v>
      </c>
      <c r="E342" s="5" t="s">
        <v>14</v>
      </c>
      <c r="F342" s="5" t="s">
        <v>12</v>
      </c>
      <c r="G342" s="8">
        <v>44992</v>
      </c>
      <c r="H342" s="6">
        <v>0.22</v>
      </c>
      <c r="I342" s="4">
        <f>DATASET[[#This Row],[IVA]]*DATASET[[#This Row],[IMPORTO]]</f>
        <v>466.4</v>
      </c>
      <c r="J342" s="4">
        <v>2586.4</v>
      </c>
      <c r="K342" s="5" t="s">
        <v>23</v>
      </c>
    </row>
    <row r="343" spans="1:11" x14ac:dyDescent="0.25">
      <c r="A343">
        <v>260</v>
      </c>
      <c r="B343" s="1">
        <v>44932</v>
      </c>
      <c r="C343" s="2">
        <v>0</v>
      </c>
      <c r="D343" s="4">
        <v>5280</v>
      </c>
      <c r="E343" s="5" t="s">
        <v>6</v>
      </c>
      <c r="F343" s="5" t="s">
        <v>16</v>
      </c>
      <c r="G343" s="8">
        <v>44992</v>
      </c>
      <c r="H343" s="6">
        <v>0.22</v>
      </c>
      <c r="I343" s="4">
        <f>DATASET[[#This Row],[IVA]]*DATASET[[#This Row],[IMPORTO]]</f>
        <v>1161.5999999999999</v>
      </c>
      <c r="J343" s="4">
        <v>6441.6</v>
      </c>
      <c r="K343" s="5" t="s">
        <v>23</v>
      </c>
    </row>
    <row r="344" spans="1:11" x14ac:dyDescent="0.25">
      <c r="A344">
        <v>367</v>
      </c>
      <c r="B344" s="1">
        <v>44932</v>
      </c>
      <c r="C344" s="2">
        <v>0</v>
      </c>
      <c r="D344" s="4">
        <v>3100</v>
      </c>
      <c r="E344" s="5" t="s">
        <v>24</v>
      </c>
      <c r="F344" s="5" t="s">
        <v>7</v>
      </c>
      <c r="G344" s="8">
        <v>44992</v>
      </c>
      <c r="H344" s="6">
        <v>0.22</v>
      </c>
      <c r="I344" s="4">
        <f>DATASET[[#This Row],[IVA]]*DATASET[[#This Row],[IMPORTO]]</f>
        <v>682</v>
      </c>
      <c r="J344" s="4">
        <v>3782</v>
      </c>
      <c r="K344" s="5" t="s">
        <v>23</v>
      </c>
    </row>
    <row r="345" spans="1:11" x14ac:dyDescent="0.25">
      <c r="A345">
        <v>468</v>
      </c>
      <c r="B345" s="1">
        <v>44932</v>
      </c>
      <c r="C345" s="2">
        <v>0</v>
      </c>
      <c r="D345" s="4">
        <v>7200</v>
      </c>
      <c r="E345" s="5" t="s">
        <v>8</v>
      </c>
      <c r="F345" s="5" t="s">
        <v>9</v>
      </c>
      <c r="G345" s="8">
        <v>44992</v>
      </c>
      <c r="H345" s="6">
        <v>0.22</v>
      </c>
      <c r="I345" s="4">
        <f>DATASET[[#This Row],[IVA]]*DATASET[[#This Row],[IMPORTO]]</f>
        <v>1584</v>
      </c>
      <c r="J345" s="4">
        <v>8784</v>
      </c>
      <c r="K345" s="5" t="s">
        <v>23</v>
      </c>
    </row>
    <row r="346" spans="1:11" x14ac:dyDescent="0.25">
      <c r="A346">
        <v>267</v>
      </c>
      <c r="B346" s="1">
        <v>44932</v>
      </c>
      <c r="C346" s="2">
        <v>0</v>
      </c>
      <c r="D346" s="4">
        <v>5420</v>
      </c>
      <c r="E346" s="5" t="s">
        <v>8</v>
      </c>
      <c r="F346" s="5" t="s">
        <v>16</v>
      </c>
      <c r="G346" s="8">
        <v>44992</v>
      </c>
      <c r="H346" s="6">
        <v>0.22</v>
      </c>
      <c r="I346" s="4">
        <f>DATASET[[#This Row],[IVA]]*DATASET[[#This Row],[IMPORTO]]</f>
        <v>1192.4000000000001</v>
      </c>
      <c r="J346" s="4">
        <v>6612.4</v>
      </c>
      <c r="K346" s="5" t="s">
        <v>23</v>
      </c>
    </row>
    <row r="347" spans="1:11" x14ac:dyDescent="0.25">
      <c r="A347">
        <v>264</v>
      </c>
      <c r="B347" s="1">
        <v>44932</v>
      </c>
      <c r="C347" s="2">
        <v>0</v>
      </c>
      <c r="D347" s="4">
        <v>5360</v>
      </c>
      <c r="E347" s="5" t="s">
        <v>8</v>
      </c>
      <c r="F347" s="5" t="s">
        <v>16</v>
      </c>
      <c r="G347" s="8">
        <v>44992</v>
      </c>
      <c r="H347" s="6">
        <v>0.22</v>
      </c>
      <c r="I347" s="4">
        <f>DATASET[[#This Row],[IVA]]*DATASET[[#This Row],[IMPORTO]]</f>
        <v>1179.2</v>
      </c>
      <c r="J347" s="4">
        <v>6539.2</v>
      </c>
      <c r="K347" s="5" t="s">
        <v>23</v>
      </c>
    </row>
    <row r="348" spans="1:11" x14ac:dyDescent="0.25">
      <c r="A348">
        <v>437</v>
      </c>
      <c r="B348" s="1">
        <v>44932</v>
      </c>
      <c r="C348" s="2">
        <v>0</v>
      </c>
      <c r="D348" s="4">
        <v>6600</v>
      </c>
      <c r="E348" s="5" t="s">
        <v>8</v>
      </c>
      <c r="F348" s="5" t="s">
        <v>7</v>
      </c>
      <c r="G348" s="8">
        <v>44992</v>
      </c>
      <c r="H348" s="6">
        <v>0.22</v>
      </c>
      <c r="I348" s="4">
        <f>DATASET[[#This Row],[IVA]]*DATASET[[#This Row],[IMPORTO]]</f>
        <v>1452</v>
      </c>
      <c r="J348" s="4">
        <v>8052</v>
      </c>
      <c r="K348" s="5" t="s">
        <v>23</v>
      </c>
    </row>
    <row r="349" spans="1:11" x14ac:dyDescent="0.25">
      <c r="A349">
        <v>128</v>
      </c>
      <c r="B349" s="1">
        <v>44932</v>
      </c>
      <c r="C349" s="2">
        <v>0</v>
      </c>
      <c r="D349" s="4">
        <v>2640</v>
      </c>
      <c r="E349" s="5" t="s">
        <v>8</v>
      </c>
      <c r="F349" s="5" t="s">
        <v>9</v>
      </c>
      <c r="G349" s="8">
        <v>44992</v>
      </c>
      <c r="H349" s="6">
        <v>0.22</v>
      </c>
      <c r="I349" s="4">
        <f>DATASET[[#This Row],[IVA]]*DATASET[[#This Row],[IMPORTO]]</f>
        <v>580.79999999999995</v>
      </c>
      <c r="J349" s="4">
        <v>3220.8</v>
      </c>
      <c r="K349" s="5" t="s">
        <v>23</v>
      </c>
    </row>
    <row r="350" spans="1:11" x14ac:dyDescent="0.25">
      <c r="A350">
        <v>322</v>
      </c>
      <c r="B350" s="1">
        <v>44932</v>
      </c>
      <c r="C350" s="2">
        <v>0</v>
      </c>
      <c r="D350" s="4">
        <v>850</v>
      </c>
      <c r="E350" s="5" t="s">
        <v>24</v>
      </c>
      <c r="F350" s="5" t="s">
        <v>9</v>
      </c>
      <c r="G350" s="8">
        <v>44992</v>
      </c>
      <c r="H350" s="6">
        <v>0.22</v>
      </c>
      <c r="I350" s="4">
        <f>DATASET[[#This Row],[IVA]]*DATASET[[#This Row],[IMPORTO]]</f>
        <v>187</v>
      </c>
      <c r="J350" s="4">
        <v>1037</v>
      </c>
      <c r="K350" s="5" t="s">
        <v>23</v>
      </c>
    </row>
    <row r="351" spans="1:11" x14ac:dyDescent="0.25">
      <c r="A351">
        <v>7</v>
      </c>
      <c r="B351" s="1">
        <v>44932</v>
      </c>
      <c r="C351" s="2">
        <v>0</v>
      </c>
      <c r="D351" s="4">
        <v>220</v>
      </c>
      <c r="E351" s="5" t="s">
        <v>6</v>
      </c>
      <c r="F351" s="5" t="s">
        <v>12</v>
      </c>
      <c r="G351" s="8">
        <v>44992</v>
      </c>
      <c r="H351" s="6">
        <v>0.22</v>
      </c>
      <c r="I351" s="4">
        <f>DATASET[[#This Row],[IVA]]*DATASET[[#This Row],[IMPORTO]]</f>
        <v>48.4</v>
      </c>
      <c r="J351" s="4">
        <v>268.39999999999998</v>
      </c>
      <c r="K351" s="5" t="s">
        <v>23</v>
      </c>
    </row>
    <row r="352" spans="1:11" x14ac:dyDescent="0.25">
      <c r="A352">
        <v>145</v>
      </c>
      <c r="B352" s="1">
        <v>44932</v>
      </c>
      <c r="C352" s="2">
        <v>0</v>
      </c>
      <c r="D352" s="4">
        <v>2980</v>
      </c>
      <c r="E352" s="5" t="s">
        <v>8</v>
      </c>
      <c r="F352" s="5" t="s">
        <v>9</v>
      </c>
      <c r="G352" s="8">
        <v>44992</v>
      </c>
      <c r="H352" s="6">
        <v>0.22</v>
      </c>
      <c r="I352" s="4">
        <f>DATASET[[#This Row],[IVA]]*DATASET[[#This Row],[IMPORTO]]</f>
        <v>655.6</v>
      </c>
      <c r="J352" s="4">
        <v>3635.6</v>
      </c>
      <c r="K352" s="5" t="s">
        <v>23</v>
      </c>
    </row>
    <row r="353" spans="1:11" x14ac:dyDescent="0.25">
      <c r="A353">
        <v>295</v>
      </c>
      <c r="B353" s="1">
        <v>44932</v>
      </c>
      <c r="C353" s="2">
        <v>0</v>
      </c>
      <c r="D353" s="4">
        <v>300</v>
      </c>
      <c r="E353" s="5" t="s">
        <v>13</v>
      </c>
      <c r="F353" s="5" t="s">
        <v>16</v>
      </c>
      <c r="G353" s="8">
        <v>44992</v>
      </c>
      <c r="H353" s="6">
        <v>0.22</v>
      </c>
      <c r="I353" s="4">
        <f>DATASET[[#This Row],[IVA]]*DATASET[[#This Row],[IMPORTO]]</f>
        <v>66</v>
      </c>
      <c r="J353" s="4">
        <v>366</v>
      </c>
      <c r="K353" s="5" t="s">
        <v>23</v>
      </c>
    </row>
    <row r="354" spans="1:11" x14ac:dyDescent="0.25">
      <c r="A354">
        <v>4</v>
      </c>
      <c r="B354" s="1">
        <v>44932</v>
      </c>
      <c r="C354" s="2">
        <v>0</v>
      </c>
      <c r="D354" s="4">
        <v>160</v>
      </c>
      <c r="E354" s="5" t="s">
        <v>10</v>
      </c>
      <c r="F354" s="5" t="s">
        <v>12</v>
      </c>
      <c r="G354" s="8">
        <v>44992</v>
      </c>
      <c r="H354" s="6">
        <v>0.22</v>
      </c>
      <c r="I354" s="4">
        <f>DATASET[[#This Row],[IVA]]*DATASET[[#This Row],[IMPORTO]]</f>
        <v>35.200000000000003</v>
      </c>
      <c r="J354" s="4">
        <v>195.2</v>
      </c>
      <c r="K354" s="5" t="s">
        <v>23</v>
      </c>
    </row>
    <row r="355" spans="1:11" x14ac:dyDescent="0.25">
      <c r="A355">
        <v>243</v>
      </c>
      <c r="B355" s="1">
        <v>44932</v>
      </c>
      <c r="C355" s="2">
        <v>0</v>
      </c>
      <c r="D355" s="4">
        <v>4940</v>
      </c>
      <c r="E355" s="5" t="s">
        <v>6</v>
      </c>
      <c r="F355" s="5" t="s">
        <v>9</v>
      </c>
      <c r="G355" s="8">
        <v>44992</v>
      </c>
      <c r="H355" s="6">
        <v>0.22</v>
      </c>
      <c r="I355" s="4">
        <f>DATASET[[#This Row],[IVA]]*DATASET[[#This Row],[IMPORTO]]</f>
        <v>1086.8</v>
      </c>
      <c r="J355" s="4">
        <v>6026.8</v>
      </c>
      <c r="K355" s="5" t="s">
        <v>23</v>
      </c>
    </row>
    <row r="356" spans="1:11" x14ac:dyDescent="0.25">
      <c r="A356">
        <v>252</v>
      </c>
      <c r="B356" s="1">
        <v>44932</v>
      </c>
      <c r="C356" s="2">
        <v>0</v>
      </c>
      <c r="D356" s="4">
        <v>5120</v>
      </c>
      <c r="E356" s="5" t="s">
        <v>17</v>
      </c>
      <c r="F356" s="5" t="s">
        <v>9</v>
      </c>
      <c r="G356" s="8">
        <v>44992</v>
      </c>
      <c r="H356" s="6">
        <v>0.22</v>
      </c>
      <c r="I356" s="4">
        <f>DATASET[[#This Row],[IVA]]*DATASET[[#This Row],[IMPORTO]]</f>
        <v>1126.4000000000001</v>
      </c>
      <c r="J356" s="4">
        <v>6246.4</v>
      </c>
      <c r="K356" s="5" t="s">
        <v>23</v>
      </c>
    </row>
    <row r="357" spans="1:11" x14ac:dyDescent="0.25">
      <c r="A357">
        <v>337</v>
      </c>
      <c r="B357" s="1">
        <v>44932</v>
      </c>
      <c r="C357" s="2">
        <v>0</v>
      </c>
      <c r="D357" s="4">
        <v>1600</v>
      </c>
      <c r="E357" s="5" t="s">
        <v>17</v>
      </c>
      <c r="F357" s="5" t="s">
        <v>16</v>
      </c>
      <c r="G357" s="8">
        <v>44992</v>
      </c>
      <c r="H357" s="6">
        <v>0.22</v>
      </c>
      <c r="I357" s="4">
        <f>DATASET[[#This Row],[IVA]]*DATASET[[#This Row],[IMPORTO]]</f>
        <v>352</v>
      </c>
      <c r="J357" s="4">
        <v>1952</v>
      </c>
      <c r="K357" s="5" t="s">
        <v>23</v>
      </c>
    </row>
    <row r="358" spans="1:11" x14ac:dyDescent="0.25">
      <c r="A358">
        <v>345</v>
      </c>
      <c r="B358" s="1">
        <v>44932</v>
      </c>
      <c r="C358" s="2">
        <v>0</v>
      </c>
      <c r="D358" s="4">
        <v>2000</v>
      </c>
      <c r="E358" s="5" t="s">
        <v>6</v>
      </c>
      <c r="F358" s="5" t="s">
        <v>7</v>
      </c>
      <c r="G358" s="8">
        <v>44992</v>
      </c>
      <c r="H358" s="6">
        <v>0.22</v>
      </c>
      <c r="I358" s="4">
        <f>DATASET[[#This Row],[IVA]]*DATASET[[#This Row],[IMPORTO]]</f>
        <v>440</v>
      </c>
      <c r="J358" s="4">
        <v>2440</v>
      </c>
      <c r="K358" s="5" t="s">
        <v>23</v>
      </c>
    </row>
    <row r="359" spans="1:11" x14ac:dyDescent="0.25">
      <c r="A359">
        <v>304</v>
      </c>
      <c r="B359" s="1">
        <v>44932</v>
      </c>
      <c r="C359" s="2">
        <v>0</v>
      </c>
      <c r="D359" s="4">
        <v>2100</v>
      </c>
      <c r="E359" s="5" t="s">
        <v>8</v>
      </c>
      <c r="F359" s="5" t="s">
        <v>7</v>
      </c>
      <c r="G359" s="8">
        <v>44992</v>
      </c>
      <c r="H359" s="6">
        <v>0.22</v>
      </c>
      <c r="I359" s="4">
        <f>DATASET[[#This Row],[IVA]]*DATASET[[#This Row],[IMPORTO]]</f>
        <v>462</v>
      </c>
      <c r="J359" s="4">
        <v>2562</v>
      </c>
      <c r="K359" s="5" t="s">
        <v>23</v>
      </c>
    </row>
    <row r="360" spans="1:11" x14ac:dyDescent="0.25">
      <c r="A360">
        <v>207</v>
      </c>
      <c r="B360" s="1">
        <v>44932</v>
      </c>
      <c r="C360" s="2">
        <v>0</v>
      </c>
      <c r="D360" s="4">
        <v>4220</v>
      </c>
      <c r="E360" s="5" t="s">
        <v>17</v>
      </c>
      <c r="F360" s="5" t="s">
        <v>7</v>
      </c>
      <c r="G360" s="8">
        <v>44992</v>
      </c>
      <c r="H360" s="6">
        <v>0.22</v>
      </c>
      <c r="I360" s="4">
        <f>DATASET[[#This Row],[IVA]]*DATASET[[#This Row],[IMPORTO]]</f>
        <v>928.4</v>
      </c>
      <c r="J360" s="4">
        <v>5148.3999999999996</v>
      </c>
      <c r="K360" s="5" t="s">
        <v>23</v>
      </c>
    </row>
    <row r="361" spans="1:11" x14ac:dyDescent="0.25">
      <c r="A361">
        <v>375</v>
      </c>
      <c r="B361" s="1">
        <v>44932</v>
      </c>
      <c r="C361" s="2">
        <v>0</v>
      </c>
      <c r="D361" s="4">
        <v>3500</v>
      </c>
      <c r="E361" s="5" t="s">
        <v>6</v>
      </c>
      <c r="F361" s="5" t="s">
        <v>7</v>
      </c>
      <c r="G361" s="8">
        <v>44992</v>
      </c>
      <c r="H361" s="6">
        <v>0.22</v>
      </c>
      <c r="I361" s="4">
        <f>DATASET[[#This Row],[IVA]]*DATASET[[#This Row],[IMPORTO]]</f>
        <v>770</v>
      </c>
      <c r="J361" s="4">
        <v>4270</v>
      </c>
      <c r="K361" s="5" t="s">
        <v>23</v>
      </c>
    </row>
    <row r="362" spans="1:11" x14ac:dyDescent="0.25">
      <c r="A362">
        <v>311</v>
      </c>
      <c r="B362" s="1">
        <v>44931</v>
      </c>
      <c r="C362" s="2">
        <v>0</v>
      </c>
      <c r="D362" s="4">
        <v>300</v>
      </c>
      <c r="E362" s="5" t="s">
        <v>6</v>
      </c>
      <c r="F362" s="5" t="s">
        <v>7</v>
      </c>
      <c r="G362" s="8">
        <v>44991</v>
      </c>
      <c r="H362" s="6">
        <v>0.22</v>
      </c>
      <c r="I362" s="4">
        <f>DATASET[[#This Row],[IVA]]*DATASET[[#This Row],[IMPORTO]]</f>
        <v>66</v>
      </c>
      <c r="J362" s="4">
        <v>366</v>
      </c>
      <c r="K362" s="5" t="s">
        <v>23</v>
      </c>
    </row>
    <row r="363" spans="1:11" x14ac:dyDescent="0.25">
      <c r="A363">
        <v>430</v>
      </c>
      <c r="B363" s="1">
        <v>44931</v>
      </c>
      <c r="C363" s="2">
        <v>0</v>
      </c>
      <c r="D363" s="4">
        <v>6250</v>
      </c>
      <c r="E363" s="5" t="s">
        <v>6</v>
      </c>
      <c r="F363" s="5" t="s">
        <v>7</v>
      </c>
      <c r="G363" s="8">
        <v>44991</v>
      </c>
      <c r="H363" s="6">
        <v>0.22</v>
      </c>
      <c r="I363" s="4">
        <f>DATASET[[#This Row],[IVA]]*DATASET[[#This Row],[IMPORTO]]</f>
        <v>1375</v>
      </c>
      <c r="J363" s="4">
        <v>7625</v>
      </c>
      <c r="K363" s="5" t="s">
        <v>23</v>
      </c>
    </row>
    <row r="364" spans="1:11" x14ac:dyDescent="0.25">
      <c r="A364">
        <v>421</v>
      </c>
      <c r="B364" s="1">
        <v>44931</v>
      </c>
      <c r="C364" s="2">
        <v>0</v>
      </c>
      <c r="D364" s="4">
        <v>5800</v>
      </c>
      <c r="E364" s="5" t="s">
        <v>11</v>
      </c>
      <c r="F364" s="5" t="s">
        <v>16</v>
      </c>
      <c r="G364" s="8">
        <v>44991</v>
      </c>
      <c r="H364" s="6">
        <v>0.22</v>
      </c>
      <c r="I364" s="4">
        <f>DATASET[[#This Row],[IVA]]*DATASET[[#This Row],[IMPORTO]]</f>
        <v>1276</v>
      </c>
      <c r="J364" s="4">
        <v>7076</v>
      </c>
      <c r="K364" s="5" t="s">
        <v>23</v>
      </c>
    </row>
    <row r="365" spans="1:11" x14ac:dyDescent="0.25">
      <c r="A365">
        <v>306</v>
      </c>
      <c r="B365" s="1">
        <v>44931</v>
      </c>
      <c r="C365" s="2">
        <v>0</v>
      </c>
      <c r="D365" s="4">
        <v>2500</v>
      </c>
      <c r="E365" s="5" t="s">
        <v>14</v>
      </c>
      <c r="F365" s="5" t="s">
        <v>16</v>
      </c>
      <c r="G365" s="8">
        <v>44991</v>
      </c>
      <c r="H365" s="6">
        <v>0.22</v>
      </c>
      <c r="I365" s="4">
        <f>DATASET[[#This Row],[IVA]]*DATASET[[#This Row],[IMPORTO]]</f>
        <v>550</v>
      </c>
      <c r="J365" s="4">
        <v>3050</v>
      </c>
      <c r="K365" s="5" t="s">
        <v>23</v>
      </c>
    </row>
    <row r="366" spans="1:11" x14ac:dyDescent="0.25">
      <c r="A366">
        <v>18</v>
      </c>
      <c r="B366" s="1">
        <v>44931</v>
      </c>
      <c r="C366" s="2">
        <v>0</v>
      </c>
      <c r="D366" s="4">
        <v>440</v>
      </c>
      <c r="E366" s="5" t="s">
        <v>6</v>
      </c>
      <c r="F366" s="5" t="s">
        <v>12</v>
      </c>
      <c r="G366" s="8">
        <v>44991</v>
      </c>
      <c r="H366" s="6">
        <v>0.22</v>
      </c>
      <c r="I366" s="4">
        <f>DATASET[[#This Row],[IVA]]*DATASET[[#This Row],[IMPORTO]]</f>
        <v>96.8</v>
      </c>
      <c r="J366" s="4">
        <v>536.79999999999995</v>
      </c>
      <c r="K366" s="5" t="s">
        <v>23</v>
      </c>
    </row>
    <row r="367" spans="1:11" x14ac:dyDescent="0.25">
      <c r="A367">
        <v>390</v>
      </c>
      <c r="B367" s="1">
        <v>44931</v>
      </c>
      <c r="C367" s="2">
        <v>0</v>
      </c>
      <c r="D367" s="4">
        <v>4250</v>
      </c>
      <c r="E367" s="5" t="s">
        <v>24</v>
      </c>
      <c r="F367" s="5" t="s">
        <v>16</v>
      </c>
      <c r="G367" s="8">
        <v>44991</v>
      </c>
      <c r="H367" s="6">
        <v>0.22</v>
      </c>
      <c r="I367" s="4">
        <f>DATASET[[#This Row],[IVA]]*DATASET[[#This Row],[IMPORTO]]</f>
        <v>935</v>
      </c>
      <c r="J367" s="4">
        <v>5185</v>
      </c>
      <c r="K367" s="5" t="s">
        <v>23</v>
      </c>
    </row>
    <row r="368" spans="1:11" x14ac:dyDescent="0.25">
      <c r="A368">
        <v>74</v>
      </c>
      <c r="B368" s="1">
        <v>44931</v>
      </c>
      <c r="C368" s="2">
        <v>0</v>
      </c>
      <c r="D368" s="4">
        <v>1560</v>
      </c>
      <c r="E368" s="5" t="s">
        <v>13</v>
      </c>
      <c r="F368" s="5" t="s">
        <v>12</v>
      </c>
      <c r="G368" s="8">
        <v>44991</v>
      </c>
      <c r="H368" s="6">
        <v>0.22</v>
      </c>
      <c r="I368" s="4">
        <f>DATASET[[#This Row],[IVA]]*DATASET[[#This Row],[IMPORTO]]</f>
        <v>343.2</v>
      </c>
      <c r="J368" s="4">
        <v>1903.2</v>
      </c>
      <c r="K368" s="5" t="s">
        <v>23</v>
      </c>
    </row>
    <row r="369" spans="1:11" x14ac:dyDescent="0.25">
      <c r="A369">
        <v>75</v>
      </c>
      <c r="B369" s="1">
        <v>44931</v>
      </c>
      <c r="C369" s="2">
        <v>0</v>
      </c>
      <c r="D369" s="4">
        <v>1580</v>
      </c>
      <c r="E369" s="5" t="s">
        <v>6</v>
      </c>
      <c r="F369" s="5" t="s">
        <v>9</v>
      </c>
      <c r="G369" s="8">
        <v>44991</v>
      </c>
      <c r="H369" s="6">
        <v>0.22</v>
      </c>
      <c r="I369" s="4">
        <f>DATASET[[#This Row],[IVA]]*DATASET[[#This Row],[IMPORTO]]</f>
        <v>347.6</v>
      </c>
      <c r="J369" s="4">
        <v>1927.6</v>
      </c>
      <c r="K369" s="5" t="s">
        <v>23</v>
      </c>
    </row>
    <row r="370" spans="1:11" x14ac:dyDescent="0.25">
      <c r="A370">
        <v>394</v>
      </c>
      <c r="B370" s="1">
        <v>44931</v>
      </c>
      <c r="C370" s="2">
        <v>0</v>
      </c>
      <c r="D370" s="4">
        <v>4450</v>
      </c>
      <c r="E370" s="5" t="s">
        <v>17</v>
      </c>
      <c r="F370" s="5" t="s">
        <v>9</v>
      </c>
      <c r="G370" s="8">
        <v>44991</v>
      </c>
      <c r="H370" s="6">
        <v>0.22</v>
      </c>
      <c r="I370" s="4">
        <f>DATASET[[#This Row],[IVA]]*DATASET[[#This Row],[IMPORTO]]</f>
        <v>979</v>
      </c>
      <c r="J370" s="4">
        <v>5429</v>
      </c>
      <c r="K370" s="5" t="s">
        <v>23</v>
      </c>
    </row>
    <row r="371" spans="1:11" x14ac:dyDescent="0.25">
      <c r="A371">
        <v>77</v>
      </c>
      <c r="B371" s="1">
        <v>44931</v>
      </c>
      <c r="C371" s="2">
        <v>0</v>
      </c>
      <c r="D371" s="4">
        <v>1620</v>
      </c>
      <c r="E371" s="5" t="s">
        <v>8</v>
      </c>
      <c r="F371" s="5" t="s">
        <v>12</v>
      </c>
      <c r="G371" s="8">
        <v>44991</v>
      </c>
      <c r="H371" s="6">
        <v>0.22</v>
      </c>
      <c r="I371" s="4">
        <f>DATASET[[#This Row],[IVA]]*DATASET[[#This Row],[IMPORTO]]</f>
        <v>356.4</v>
      </c>
      <c r="J371" s="4">
        <v>1976.4</v>
      </c>
      <c r="K371" s="5" t="s">
        <v>23</v>
      </c>
    </row>
    <row r="372" spans="1:11" x14ac:dyDescent="0.25">
      <c r="A372">
        <v>69</v>
      </c>
      <c r="B372" s="1">
        <v>44931</v>
      </c>
      <c r="C372" s="2">
        <v>0</v>
      </c>
      <c r="D372" s="4">
        <v>1460</v>
      </c>
      <c r="E372" s="5" t="s">
        <v>6</v>
      </c>
      <c r="F372" s="5" t="s">
        <v>9</v>
      </c>
      <c r="G372" s="8">
        <v>44991</v>
      </c>
      <c r="H372" s="6">
        <v>0.22</v>
      </c>
      <c r="I372" s="4">
        <f>DATASET[[#This Row],[IVA]]*DATASET[[#This Row],[IMPORTO]]</f>
        <v>321.2</v>
      </c>
      <c r="J372" s="4">
        <v>1781.2</v>
      </c>
      <c r="K372" s="5" t="s">
        <v>23</v>
      </c>
    </row>
    <row r="373" spans="1:11" x14ac:dyDescent="0.25">
      <c r="A373">
        <v>382</v>
      </c>
      <c r="B373" s="1">
        <v>44931</v>
      </c>
      <c r="C373" s="2">
        <v>0</v>
      </c>
      <c r="D373" s="4">
        <v>3850</v>
      </c>
      <c r="E373" s="5" t="s">
        <v>10</v>
      </c>
      <c r="F373" s="5" t="s">
        <v>12</v>
      </c>
      <c r="G373" s="8">
        <v>44991</v>
      </c>
      <c r="H373" s="6">
        <v>0.22</v>
      </c>
      <c r="I373" s="4">
        <f>DATASET[[#This Row],[IVA]]*DATASET[[#This Row],[IMPORTO]]</f>
        <v>847</v>
      </c>
      <c r="J373" s="4">
        <v>4697</v>
      </c>
      <c r="K373" s="5" t="s">
        <v>23</v>
      </c>
    </row>
    <row r="374" spans="1:11" x14ac:dyDescent="0.25">
      <c r="A374">
        <v>455</v>
      </c>
      <c r="B374" s="1">
        <v>44931</v>
      </c>
      <c r="C374" s="2">
        <v>0</v>
      </c>
      <c r="D374" s="4">
        <v>1000</v>
      </c>
      <c r="E374" s="5" t="s">
        <v>11</v>
      </c>
      <c r="F374" s="5" t="s">
        <v>12</v>
      </c>
      <c r="G374" s="8">
        <v>44991</v>
      </c>
      <c r="H374" s="6">
        <v>0.22</v>
      </c>
      <c r="I374" s="4">
        <f>DATASET[[#This Row],[IVA]]*DATASET[[#This Row],[IMPORTO]]</f>
        <v>220</v>
      </c>
      <c r="J374" s="4">
        <v>1220</v>
      </c>
      <c r="K374" s="5" t="s">
        <v>23</v>
      </c>
    </row>
    <row r="375" spans="1:11" x14ac:dyDescent="0.25">
      <c r="A375">
        <v>387</v>
      </c>
      <c r="B375" s="1">
        <v>44931</v>
      </c>
      <c r="C375" s="2">
        <v>0</v>
      </c>
      <c r="D375" s="4">
        <v>4100</v>
      </c>
      <c r="E375" s="5" t="s">
        <v>11</v>
      </c>
      <c r="F375" s="5" t="s">
        <v>7</v>
      </c>
      <c r="G375" s="8">
        <v>44991</v>
      </c>
      <c r="H375" s="6">
        <v>0.22</v>
      </c>
      <c r="I375" s="4">
        <f>DATASET[[#This Row],[IVA]]*DATASET[[#This Row],[IMPORTO]]</f>
        <v>902</v>
      </c>
      <c r="J375" s="4">
        <v>5002</v>
      </c>
      <c r="K375" s="5" t="s">
        <v>23</v>
      </c>
    </row>
    <row r="376" spans="1:11" x14ac:dyDescent="0.25">
      <c r="A376">
        <v>253</v>
      </c>
      <c r="B376" s="1">
        <v>44931</v>
      </c>
      <c r="C376" s="2">
        <v>0</v>
      </c>
      <c r="D376" s="4">
        <v>5140</v>
      </c>
      <c r="E376" s="5" t="s">
        <v>8</v>
      </c>
      <c r="F376" s="5" t="s">
        <v>16</v>
      </c>
      <c r="G376" s="8">
        <v>44991</v>
      </c>
      <c r="H376" s="6">
        <v>0.22</v>
      </c>
      <c r="I376" s="4">
        <f>DATASET[[#This Row],[IVA]]*DATASET[[#This Row],[IMPORTO]]</f>
        <v>1130.8</v>
      </c>
      <c r="J376" s="4">
        <v>6270.8</v>
      </c>
      <c r="K376" s="5" t="s">
        <v>23</v>
      </c>
    </row>
    <row r="377" spans="1:11" x14ac:dyDescent="0.25">
      <c r="A377">
        <v>21</v>
      </c>
      <c r="B377" s="1">
        <v>44931</v>
      </c>
      <c r="C377" s="2">
        <v>0</v>
      </c>
      <c r="D377" s="4">
        <v>500</v>
      </c>
      <c r="E377" s="5" t="s">
        <v>10</v>
      </c>
      <c r="F377" s="5" t="s">
        <v>12</v>
      </c>
      <c r="G377" s="8">
        <v>44991</v>
      </c>
      <c r="H377" s="6">
        <v>0.22</v>
      </c>
      <c r="I377" s="4">
        <f>DATASET[[#This Row],[IVA]]*DATASET[[#This Row],[IMPORTO]]</f>
        <v>110</v>
      </c>
      <c r="J377" s="4">
        <v>610</v>
      </c>
      <c r="K377" s="5" t="s">
        <v>23</v>
      </c>
    </row>
    <row r="378" spans="1:11" x14ac:dyDescent="0.25">
      <c r="A378">
        <v>44</v>
      </c>
      <c r="B378" s="1">
        <v>44931</v>
      </c>
      <c r="C378" s="2">
        <v>0</v>
      </c>
      <c r="D378" s="4">
        <v>960</v>
      </c>
      <c r="E378" s="5" t="s">
        <v>24</v>
      </c>
      <c r="F378" s="5" t="s">
        <v>9</v>
      </c>
      <c r="G378" s="8">
        <v>44991</v>
      </c>
      <c r="H378" s="6">
        <v>0.22</v>
      </c>
      <c r="I378" s="4">
        <f>DATASET[[#This Row],[IVA]]*DATASET[[#This Row],[IMPORTO]]</f>
        <v>211.2</v>
      </c>
      <c r="J378" s="4">
        <v>1171.2</v>
      </c>
      <c r="K378" s="5" t="s">
        <v>23</v>
      </c>
    </row>
    <row r="379" spans="1:11" x14ac:dyDescent="0.25">
      <c r="A379">
        <v>332</v>
      </c>
      <c r="B379" s="1">
        <v>44931</v>
      </c>
      <c r="C379" s="2">
        <v>0</v>
      </c>
      <c r="D379" s="4">
        <v>1350</v>
      </c>
      <c r="E379" s="5" t="s">
        <v>8</v>
      </c>
      <c r="F379" s="5" t="s">
        <v>7</v>
      </c>
      <c r="G379" s="8">
        <v>44991</v>
      </c>
      <c r="H379" s="6">
        <v>0.22</v>
      </c>
      <c r="I379" s="4">
        <f>DATASET[[#This Row],[IVA]]*DATASET[[#This Row],[IMPORTO]]</f>
        <v>297</v>
      </c>
      <c r="J379" s="4">
        <v>1647</v>
      </c>
      <c r="K379" s="5" t="s">
        <v>23</v>
      </c>
    </row>
    <row r="380" spans="1:11" x14ac:dyDescent="0.25">
      <c r="A380">
        <v>185</v>
      </c>
      <c r="B380" s="1">
        <v>44931</v>
      </c>
      <c r="C380" s="2">
        <v>0</v>
      </c>
      <c r="D380" s="4">
        <v>3780</v>
      </c>
      <c r="E380" s="5" t="s">
        <v>8</v>
      </c>
      <c r="F380" s="5" t="s">
        <v>7</v>
      </c>
      <c r="G380" s="8">
        <v>44991</v>
      </c>
      <c r="H380" s="6">
        <v>0.22</v>
      </c>
      <c r="I380" s="4">
        <f>DATASET[[#This Row],[IVA]]*DATASET[[#This Row],[IMPORTO]]</f>
        <v>831.6</v>
      </c>
      <c r="J380" s="4">
        <v>4611.6000000000004</v>
      </c>
      <c r="K380" s="5" t="s">
        <v>23</v>
      </c>
    </row>
    <row r="381" spans="1:11" x14ac:dyDescent="0.25">
      <c r="A381">
        <v>320</v>
      </c>
      <c r="B381" s="1">
        <v>44931</v>
      </c>
      <c r="C381" s="2">
        <v>0</v>
      </c>
      <c r="D381" s="4">
        <v>750</v>
      </c>
      <c r="E381" s="5" t="s">
        <v>17</v>
      </c>
      <c r="F381" s="5" t="s">
        <v>16</v>
      </c>
      <c r="G381" s="8">
        <v>44991</v>
      </c>
      <c r="H381" s="6">
        <v>0.22</v>
      </c>
      <c r="I381" s="4">
        <f>DATASET[[#This Row],[IVA]]*DATASET[[#This Row],[IMPORTO]]</f>
        <v>165</v>
      </c>
      <c r="J381" s="4">
        <v>915</v>
      </c>
      <c r="K381" s="5" t="s">
        <v>23</v>
      </c>
    </row>
    <row r="382" spans="1:11" x14ac:dyDescent="0.25">
      <c r="A382">
        <v>229</v>
      </c>
      <c r="B382" s="1">
        <v>44931</v>
      </c>
      <c r="C382" s="2">
        <v>0</v>
      </c>
      <c r="D382" s="4">
        <v>4660</v>
      </c>
      <c r="E382" s="5" t="s">
        <v>10</v>
      </c>
      <c r="F382" s="5" t="s">
        <v>9</v>
      </c>
      <c r="G382" s="8">
        <v>44991</v>
      </c>
      <c r="H382" s="6">
        <v>0.22</v>
      </c>
      <c r="I382" s="4">
        <f>DATASET[[#This Row],[IVA]]*DATASET[[#This Row],[IMPORTO]]</f>
        <v>1025.2</v>
      </c>
      <c r="J382" s="4">
        <v>5685.2</v>
      </c>
      <c r="K382" s="5" t="s">
        <v>23</v>
      </c>
    </row>
    <row r="383" spans="1:11" x14ac:dyDescent="0.25">
      <c r="A383">
        <v>272</v>
      </c>
      <c r="B383" s="1">
        <v>44931</v>
      </c>
      <c r="C383" s="2">
        <v>0</v>
      </c>
      <c r="D383" s="4">
        <v>5520</v>
      </c>
      <c r="E383" s="5" t="s">
        <v>14</v>
      </c>
      <c r="F383" s="5" t="s">
        <v>9</v>
      </c>
      <c r="G383" s="8">
        <v>44991</v>
      </c>
      <c r="H383" s="6">
        <v>0.22</v>
      </c>
      <c r="I383" s="4">
        <f>DATASET[[#This Row],[IVA]]*DATASET[[#This Row],[IMPORTO]]</f>
        <v>1214.4000000000001</v>
      </c>
      <c r="J383" s="4">
        <v>6734.4</v>
      </c>
      <c r="K383" s="5" t="s">
        <v>23</v>
      </c>
    </row>
    <row r="384" spans="1:11" x14ac:dyDescent="0.25">
      <c r="A384">
        <v>127</v>
      </c>
      <c r="B384" s="1">
        <v>44931</v>
      </c>
      <c r="C384" s="2">
        <v>0</v>
      </c>
      <c r="D384" s="4">
        <v>2620</v>
      </c>
      <c r="E384" s="5" t="s">
        <v>10</v>
      </c>
      <c r="F384" s="5" t="s">
        <v>16</v>
      </c>
      <c r="G384" s="8">
        <v>44991</v>
      </c>
      <c r="H384" s="6">
        <v>0.22</v>
      </c>
      <c r="I384" s="4">
        <f>DATASET[[#This Row],[IVA]]*DATASET[[#This Row],[IMPORTO]]</f>
        <v>576.4</v>
      </c>
      <c r="J384" s="4">
        <v>3196.4</v>
      </c>
      <c r="K384" s="5" t="s">
        <v>23</v>
      </c>
    </row>
    <row r="385" spans="1:11" x14ac:dyDescent="0.25">
      <c r="A385">
        <v>234</v>
      </c>
      <c r="B385" s="1">
        <v>44931</v>
      </c>
      <c r="C385" s="2">
        <v>0</v>
      </c>
      <c r="D385" s="4">
        <v>4760</v>
      </c>
      <c r="E385" s="5" t="s">
        <v>11</v>
      </c>
      <c r="F385" s="5" t="s">
        <v>7</v>
      </c>
      <c r="G385" s="8">
        <v>44991</v>
      </c>
      <c r="H385" s="6">
        <v>0.22</v>
      </c>
      <c r="I385" s="4">
        <f>DATASET[[#This Row],[IVA]]*DATASET[[#This Row],[IMPORTO]]</f>
        <v>1047.2</v>
      </c>
      <c r="J385" s="4">
        <v>5807.2</v>
      </c>
      <c r="K385" s="5" t="s">
        <v>23</v>
      </c>
    </row>
    <row r="386" spans="1:11" x14ac:dyDescent="0.25">
      <c r="A386">
        <v>323</v>
      </c>
      <c r="B386" s="1">
        <v>44931</v>
      </c>
      <c r="C386" s="2">
        <v>0</v>
      </c>
      <c r="D386" s="4">
        <v>900</v>
      </c>
      <c r="E386" s="5" t="s">
        <v>14</v>
      </c>
      <c r="F386" s="5" t="s">
        <v>16</v>
      </c>
      <c r="G386" s="8">
        <v>44991</v>
      </c>
      <c r="H386" s="6">
        <v>0.22</v>
      </c>
      <c r="I386" s="4">
        <f>DATASET[[#This Row],[IVA]]*DATASET[[#This Row],[IMPORTO]]</f>
        <v>198</v>
      </c>
      <c r="J386" s="4">
        <v>1098</v>
      </c>
      <c r="K386" s="5" t="s">
        <v>23</v>
      </c>
    </row>
    <row r="387" spans="1:11" x14ac:dyDescent="0.25">
      <c r="A387">
        <v>327</v>
      </c>
      <c r="B387" s="1">
        <v>44931</v>
      </c>
      <c r="C387" s="2">
        <v>0</v>
      </c>
      <c r="D387" s="4">
        <v>1100</v>
      </c>
      <c r="E387" s="5" t="s">
        <v>10</v>
      </c>
      <c r="F387" s="5" t="s">
        <v>9</v>
      </c>
      <c r="G387" s="8">
        <v>44991</v>
      </c>
      <c r="H387" s="6">
        <v>0.22</v>
      </c>
      <c r="I387" s="4">
        <f>DATASET[[#This Row],[IVA]]*DATASET[[#This Row],[IMPORTO]]</f>
        <v>242</v>
      </c>
      <c r="J387" s="4">
        <v>1342</v>
      </c>
      <c r="K387" s="5" t="s">
        <v>23</v>
      </c>
    </row>
    <row r="388" spans="1:11" x14ac:dyDescent="0.25">
      <c r="A388">
        <v>312</v>
      </c>
      <c r="B388" s="1">
        <v>44931</v>
      </c>
      <c r="C388" s="2">
        <v>0</v>
      </c>
      <c r="D388" s="4">
        <v>350</v>
      </c>
      <c r="E388" s="5" t="s">
        <v>13</v>
      </c>
      <c r="F388" s="5" t="s">
        <v>12</v>
      </c>
      <c r="G388" s="8">
        <v>44991</v>
      </c>
      <c r="H388" s="6">
        <v>0.22</v>
      </c>
      <c r="I388" s="4">
        <f>DATASET[[#This Row],[IVA]]*DATASET[[#This Row],[IMPORTO]]</f>
        <v>77</v>
      </c>
      <c r="J388" s="4">
        <v>427</v>
      </c>
      <c r="K388" s="5" t="s">
        <v>23</v>
      </c>
    </row>
    <row r="389" spans="1:11" x14ac:dyDescent="0.25">
      <c r="A389">
        <v>325</v>
      </c>
      <c r="B389" s="1">
        <v>44931</v>
      </c>
      <c r="C389" s="2">
        <v>0</v>
      </c>
      <c r="D389" s="4">
        <v>1000</v>
      </c>
      <c r="E389" s="5" t="s">
        <v>11</v>
      </c>
      <c r="F389" s="5" t="s">
        <v>7</v>
      </c>
      <c r="G389" s="8">
        <v>44991</v>
      </c>
      <c r="H389" s="6">
        <v>0.22</v>
      </c>
      <c r="I389" s="4">
        <f>DATASET[[#This Row],[IVA]]*DATASET[[#This Row],[IMPORTO]]</f>
        <v>220</v>
      </c>
      <c r="J389" s="4">
        <v>1220</v>
      </c>
      <c r="K389" s="5" t="s">
        <v>23</v>
      </c>
    </row>
    <row r="390" spans="1:11" x14ac:dyDescent="0.25">
      <c r="A390">
        <v>58</v>
      </c>
      <c r="B390" s="1">
        <v>44930</v>
      </c>
      <c r="C390" s="2">
        <v>0</v>
      </c>
      <c r="D390" s="4">
        <v>1240</v>
      </c>
      <c r="E390" s="5" t="s">
        <v>6</v>
      </c>
      <c r="F390" s="5" t="s">
        <v>9</v>
      </c>
      <c r="G390" s="8">
        <v>44990</v>
      </c>
      <c r="H390" s="6">
        <v>0.22</v>
      </c>
      <c r="I390" s="4">
        <f>DATASET[[#This Row],[IVA]]*DATASET[[#This Row],[IMPORTO]]</f>
        <v>272.8</v>
      </c>
      <c r="J390" s="4">
        <v>1512.8</v>
      </c>
      <c r="K390" s="5" t="s">
        <v>23</v>
      </c>
    </row>
    <row r="391" spans="1:11" x14ac:dyDescent="0.25">
      <c r="A391">
        <v>456</v>
      </c>
      <c r="B391" s="1">
        <v>44930</v>
      </c>
      <c r="C391" s="2">
        <v>0</v>
      </c>
      <c r="D391" s="4">
        <v>1800</v>
      </c>
      <c r="E391" s="5" t="s">
        <v>17</v>
      </c>
      <c r="F391" s="5" t="s">
        <v>16</v>
      </c>
      <c r="G391" s="8">
        <v>44990</v>
      </c>
      <c r="H391" s="6">
        <v>0.22</v>
      </c>
      <c r="I391" s="4">
        <f>DATASET[[#This Row],[IVA]]*DATASET[[#This Row],[IMPORTO]]</f>
        <v>396</v>
      </c>
      <c r="J391" s="4">
        <v>2196</v>
      </c>
      <c r="K391" s="5" t="s">
        <v>23</v>
      </c>
    </row>
    <row r="392" spans="1:11" x14ac:dyDescent="0.25">
      <c r="A392">
        <v>8</v>
      </c>
      <c r="B392" s="1">
        <v>44930</v>
      </c>
      <c r="C392" s="2">
        <v>0</v>
      </c>
      <c r="D392" s="4">
        <v>240</v>
      </c>
      <c r="E392" s="5" t="s">
        <v>10</v>
      </c>
      <c r="F392" s="5" t="s">
        <v>16</v>
      </c>
      <c r="G392" s="8">
        <v>44990</v>
      </c>
      <c r="H392" s="6">
        <v>0.22</v>
      </c>
      <c r="I392" s="4">
        <f>DATASET[[#This Row],[IVA]]*DATASET[[#This Row],[IMPORTO]]</f>
        <v>52.8</v>
      </c>
      <c r="J392" s="4">
        <v>292.8</v>
      </c>
      <c r="K392" s="5" t="s">
        <v>23</v>
      </c>
    </row>
    <row r="393" spans="1:11" x14ac:dyDescent="0.25">
      <c r="A393">
        <v>485</v>
      </c>
      <c r="B393" s="1">
        <v>44930</v>
      </c>
      <c r="C393" s="2">
        <v>0</v>
      </c>
      <c r="D393" s="4">
        <v>5500</v>
      </c>
      <c r="E393" s="5" t="s">
        <v>8</v>
      </c>
      <c r="F393" s="5" t="s">
        <v>7</v>
      </c>
      <c r="G393" s="8">
        <v>44990</v>
      </c>
      <c r="H393" s="6">
        <v>0.22</v>
      </c>
      <c r="I393" s="4">
        <f>DATASET[[#This Row],[IVA]]*DATASET[[#This Row],[IMPORTO]]</f>
        <v>1210</v>
      </c>
      <c r="J393" s="4">
        <v>6710</v>
      </c>
      <c r="K393" s="5" t="s">
        <v>23</v>
      </c>
    </row>
    <row r="394" spans="1:11" x14ac:dyDescent="0.25">
      <c r="A394">
        <v>6</v>
      </c>
      <c r="B394" s="1">
        <v>44930</v>
      </c>
      <c r="C394" s="2">
        <v>0</v>
      </c>
      <c r="D394" s="4">
        <v>200</v>
      </c>
      <c r="E394" s="5" t="s">
        <v>13</v>
      </c>
      <c r="F394" s="5" t="s">
        <v>9</v>
      </c>
      <c r="G394" s="8">
        <v>44990</v>
      </c>
      <c r="H394" s="6">
        <v>0.22</v>
      </c>
      <c r="I394" s="4">
        <f>DATASET[[#This Row],[IVA]]*DATASET[[#This Row],[IMPORTO]]</f>
        <v>44</v>
      </c>
      <c r="J394" s="4">
        <v>244</v>
      </c>
      <c r="K394" s="5" t="s">
        <v>23</v>
      </c>
    </row>
    <row r="395" spans="1:11" x14ac:dyDescent="0.25">
      <c r="A395">
        <v>434</v>
      </c>
      <c r="B395" s="1">
        <v>44930</v>
      </c>
      <c r="C395" s="2">
        <v>0</v>
      </c>
      <c r="D395" s="4">
        <v>6450</v>
      </c>
      <c r="E395" s="5" t="s">
        <v>8</v>
      </c>
      <c r="F395" s="5" t="s">
        <v>9</v>
      </c>
      <c r="G395" s="8">
        <v>44990</v>
      </c>
      <c r="H395" s="6">
        <v>0.22</v>
      </c>
      <c r="I395" s="4">
        <f>DATASET[[#This Row],[IVA]]*DATASET[[#This Row],[IMPORTO]]</f>
        <v>1419</v>
      </c>
      <c r="J395" s="4">
        <v>7869</v>
      </c>
      <c r="K395" s="5" t="s">
        <v>23</v>
      </c>
    </row>
    <row r="396" spans="1:11" x14ac:dyDescent="0.25">
      <c r="A396">
        <v>475</v>
      </c>
      <c r="B396" s="1">
        <v>44930</v>
      </c>
      <c r="C396" s="2">
        <v>0</v>
      </c>
      <c r="D396" s="4">
        <v>6500</v>
      </c>
      <c r="E396" s="5" t="s">
        <v>24</v>
      </c>
      <c r="F396" s="5" t="s">
        <v>9</v>
      </c>
      <c r="G396" s="8">
        <v>44990</v>
      </c>
      <c r="H396" s="6">
        <v>0.22</v>
      </c>
      <c r="I396" s="4">
        <f>DATASET[[#This Row],[IVA]]*DATASET[[#This Row],[IMPORTO]]</f>
        <v>1430</v>
      </c>
      <c r="J396" s="4">
        <v>7930</v>
      </c>
      <c r="K396" s="5" t="s">
        <v>23</v>
      </c>
    </row>
    <row r="397" spans="1:11" x14ac:dyDescent="0.25">
      <c r="A397">
        <v>66</v>
      </c>
      <c r="B397" s="1">
        <v>44930</v>
      </c>
      <c r="C397" s="2">
        <v>0</v>
      </c>
      <c r="D397" s="4">
        <v>1400</v>
      </c>
      <c r="E397" s="5" t="s">
        <v>8</v>
      </c>
      <c r="F397" s="5" t="s">
        <v>7</v>
      </c>
      <c r="G397" s="8">
        <v>44990</v>
      </c>
      <c r="H397" s="6">
        <v>0.22</v>
      </c>
      <c r="I397" s="4">
        <f>DATASET[[#This Row],[IVA]]*DATASET[[#This Row],[IMPORTO]]</f>
        <v>308</v>
      </c>
      <c r="J397" s="4">
        <v>1708</v>
      </c>
      <c r="K397" s="5" t="s">
        <v>23</v>
      </c>
    </row>
    <row r="398" spans="1:11" x14ac:dyDescent="0.25">
      <c r="A398">
        <v>296</v>
      </c>
      <c r="B398" s="1">
        <v>44930</v>
      </c>
      <c r="C398" s="2">
        <v>0</v>
      </c>
      <c r="D398" s="4">
        <v>500</v>
      </c>
      <c r="E398" s="5" t="s">
        <v>6</v>
      </c>
      <c r="F398" s="5" t="s">
        <v>9</v>
      </c>
      <c r="G398" s="8">
        <v>44990</v>
      </c>
      <c r="H398" s="6">
        <v>0.22</v>
      </c>
      <c r="I398" s="4">
        <f>DATASET[[#This Row],[IVA]]*DATASET[[#This Row],[IMPORTO]]</f>
        <v>110</v>
      </c>
      <c r="J398" s="4">
        <v>610</v>
      </c>
      <c r="K398" s="5" t="s">
        <v>23</v>
      </c>
    </row>
    <row r="399" spans="1:11" x14ac:dyDescent="0.25">
      <c r="A399">
        <v>282</v>
      </c>
      <c r="B399" s="1">
        <v>44930</v>
      </c>
      <c r="C399" s="2">
        <v>0</v>
      </c>
      <c r="D399" s="4">
        <v>5720</v>
      </c>
      <c r="E399" s="5" t="s">
        <v>24</v>
      </c>
      <c r="F399" s="5" t="s">
        <v>9</v>
      </c>
      <c r="G399" s="8">
        <v>44990</v>
      </c>
      <c r="H399" s="6">
        <v>0.22</v>
      </c>
      <c r="I399" s="4">
        <f>DATASET[[#This Row],[IVA]]*DATASET[[#This Row],[IMPORTO]]</f>
        <v>1258.4000000000001</v>
      </c>
      <c r="J399" s="4">
        <v>6978.4</v>
      </c>
      <c r="K399" s="5" t="s">
        <v>23</v>
      </c>
    </row>
    <row r="400" spans="1:11" x14ac:dyDescent="0.25">
      <c r="A400">
        <v>300</v>
      </c>
      <c r="B400" s="1">
        <v>44930</v>
      </c>
      <c r="C400" s="2">
        <v>0</v>
      </c>
      <c r="D400" s="4">
        <v>1300</v>
      </c>
      <c r="E400" s="5" t="s">
        <v>24</v>
      </c>
      <c r="F400" s="5" t="s">
        <v>9</v>
      </c>
      <c r="G400" s="8">
        <v>44990</v>
      </c>
      <c r="H400" s="6">
        <v>0.22</v>
      </c>
      <c r="I400" s="4">
        <f>DATASET[[#This Row],[IVA]]*DATASET[[#This Row],[IMPORTO]]</f>
        <v>286</v>
      </c>
      <c r="J400" s="4">
        <v>1586</v>
      </c>
      <c r="K400" s="5" t="s">
        <v>23</v>
      </c>
    </row>
    <row r="401" spans="1:11" x14ac:dyDescent="0.25">
      <c r="A401">
        <v>176</v>
      </c>
      <c r="B401" s="1">
        <v>44930</v>
      </c>
      <c r="C401" s="2">
        <v>0</v>
      </c>
      <c r="D401" s="4">
        <v>3600</v>
      </c>
      <c r="E401" s="5" t="s">
        <v>13</v>
      </c>
      <c r="F401" s="5" t="s">
        <v>16</v>
      </c>
      <c r="G401" s="8">
        <v>44990</v>
      </c>
      <c r="H401" s="6">
        <v>0.22</v>
      </c>
      <c r="I401" s="4">
        <f>DATASET[[#This Row],[IVA]]*DATASET[[#This Row],[IMPORTO]]</f>
        <v>792</v>
      </c>
      <c r="J401" s="4">
        <v>4392</v>
      </c>
      <c r="K401" s="5" t="s">
        <v>23</v>
      </c>
    </row>
    <row r="402" spans="1:11" x14ac:dyDescent="0.25">
      <c r="A402">
        <v>413</v>
      </c>
      <c r="B402" s="1">
        <v>44930</v>
      </c>
      <c r="C402" s="2">
        <v>0</v>
      </c>
      <c r="D402" s="4">
        <v>5400</v>
      </c>
      <c r="E402" s="5" t="s">
        <v>6</v>
      </c>
      <c r="F402" s="5" t="s">
        <v>12</v>
      </c>
      <c r="G402" s="8">
        <v>44990</v>
      </c>
      <c r="H402" s="6">
        <v>0.22</v>
      </c>
      <c r="I402" s="4">
        <f>DATASET[[#This Row],[IVA]]*DATASET[[#This Row],[IMPORTO]]</f>
        <v>1188</v>
      </c>
      <c r="J402" s="4">
        <v>6588</v>
      </c>
      <c r="K402" s="5" t="s">
        <v>23</v>
      </c>
    </row>
    <row r="403" spans="1:11" x14ac:dyDescent="0.25">
      <c r="A403">
        <v>477</v>
      </c>
      <c r="B403" s="1">
        <v>44930</v>
      </c>
      <c r="C403" s="2">
        <v>0</v>
      </c>
      <c r="D403" s="4">
        <v>6300</v>
      </c>
      <c r="E403" s="5" t="s">
        <v>6</v>
      </c>
      <c r="F403" s="5" t="s">
        <v>16</v>
      </c>
      <c r="G403" s="8">
        <v>44990</v>
      </c>
      <c r="H403" s="6">
        <v>0.22</v>
      </c>
      <c r="I403" s="4">
        <f>DATASET[[#This Row],[IVA]]*DATASET[[#This Row],[IMPORTO]]</f>
        <v>1386</v>
      </c>
      <c r="J403" s="4">
        <v>7686</v>
      </c>
      <c r="K403" s="5" t="s">
        <v>23</v>
      </c>
    </row>
    <row r="404" spans="1:11" x14ac:dyDescent="0.25">
      <c r="A404">
        <v>150</v>
      </c>
      <c r="B404" s="1">
        <v>44930</v>
      </c>
      <c r="C404" s="2">
        <v>0</v>
      </c>
      <c r="D404" s="4">
        <v>3080</v>
      </c>
      <c r="E404" s="5" t="s">
        <v>17</v>
      </c>
      <c r="F404" s="5" t="s">
        <v>7</v>
      </c>
      <c r="G404" s="8">
        <v>44990</v>
      </c>
      <c r="H404" s="6">
        <v>0.22</v>
      </c>
      <c r="I404" s="4">
        <f>DATASET[[#This Row],[IVA]]*DATASET[[#This Row],[IMPORTO]]</f>
        <v>677.6</v>
      </c>
      <c r="J404" s="4">
        <v>3757.6</v>
      </c>
      <c r="K404" s="5" t="s">
        <v>23</v>
      </c>
    </row>
    <row r="405" spans="1:11" x14ac:dyDescent="0.25">
      <c r="A405">
        <v>49</v>
      </c>
      <c r="B405" s="1">
        <v>44930</v>
      </c>
      <c r="C405" s="2">
        <v>0</v>
      </c>
      <c r="D405" s="4">
        <v>1060</v>
      </c>
      <c r="E405" s="5" t="s">
        <v>8</v>
      </c>
      <c r="F405" s="5" t="s">
        <v>12</v>
      </c>
      <c r="G405" s="8">
        <v>44990</v>
      </c>
      <c r="H405" s="6">
        <v>0.22</v>
      </c>
      <c r="I405" s="4">
        <f>DATASET[[#This Row],[IVA]]*DATASET[[#This Row],[IMPORTO]]</f>
        <v>233.2</v>
      </c>
      <c r="J405" s="4">
        <v>1293.2</v>
      </c>
      <c r="K405" s="5" t="s">
        <v>23</v>
      </c>
    </row>
    <row r="406" spans="1:11" x14ac:dyDescent="0.25">
      <c r="A406">
        <v>356</v>
      </c>
      <c r="B406" s="1">
        <v>44930</v>
      </c>
      <c r="C406" s="2">
        <v>0</v>
      </c>
      <c r="D406" s="4">
        <v>2550</v>
      </c>
      <c r="E406" s="5" t="s">
        <v>24</v>
      </c>
      <c r="F406" s="5" t="s">
        <v>9</v>
      </c>
      <c r="G406" s="8">
        <v>44990</v>
      </c>
      <c r="H406" s="6">
        <v>0.22</v>
      </c>
      <c r="I406" s="4">
        <f>DATASET[[#This Row],[IVA]]*DATASET[[#This Row],[IMPORTO]]</f>
        <v>561</v>
      </c>
      <c r="J406" s="4">
        <v>3111</v>
      </c>
      <c r="K406" s="5" t="s">
        <v>23</v>
      </c>
    </row>
    <row r="407" spans="1:11" x14ac:dyDescent="0.25">
      <c r="A407">
        <v>259</v>
      </c>
      <c r="B407" s="1">
        <v>44930</v>
      </c>
      <c r="C407" s="2">
        <v>0</v>
      </c>
      <c r="D407" s="4">
        <v>5260</v>
      </c>
      <c r="E407" s="5" t="s">
        <v>10</v>
      </c>
      <c r="F407" s="5" t="s">
        <v>12</v>
      </c>
      <c r="G407" s="8">
        <v>44990</v>
      </c>
      <c r="H407" s="6">
        <v>0.22</v>
      </c>
      <c r="I407" s="4">
        <f>DATASET[[#This Row],[IVA]]*DATASET[[#This Row],[IMPORTO]]</f>
        <v>1157.2</v>
      </c>
      <c r="J407" s="4">
        <v>6417.2</v>
      </c>
      <c r="K407" s="5" t="s">
        <v>23</v>
      </c>
    </row>
    <row r="408" spans="1:11" x14ac:dyDescent="0.25">
      <c r="A408">
        <v>85</v>
      </c>
      <c r="B408" s="1">
        <v>44930</v>
      </c>
      <c r="C408" s="2">
        <v>0</v>
      </c>
      <c r="D408" s="4">
        <v>1780</v>
      </c>
      <c r="E408" s="5" t="s">
        <v>14</v>
      </c>
      <c r="F408" s="5" t="s">
        <v>16</v>
      </c>
      <c r="G408" s="8">
        <v>44990</v>
      </c>
      <c r="H408" s="6">
        <v>0.22</v>
      </c>
      <c r="I408" s="4">
        <f>DATASET[[#This Row],[IVA]]*DATASET[[#This Row],[IMPORTO]]</f>
        <v>391.6</v>
      </c>
      <c r="J408" s="4">
        <v>2171.6</v>
      </c>
      <c r="K408" s="5" t="s">
        <v>23</v>
      </c>
    </row>
    <row r="409" spans="1:11" x14ac:dyDescent="0.25">
      <c r="A409">
        <v>104</v>
      </c>
      <c r="B409" s="1">
        <v>44930</v>
      </c>
      <c r="C409" s="2">
        <v>0</v>
      </c>
      <c r="D409" s="4">
        <v>2160</v>
      </c>
      <c r="E409" s="5" t="s">
        <v>11</v>
      </c>
      <c r="F409" s="5" t="s">
        <v>9</v>
      </c>
      <c r="G409" s="8">
        <v>44990</v>
      </c>
      <c r="H409" s="6">
        <v>0.22</v>
      </c>
      <c r="I409" s="4">
        <f>DATASET[[#This Row],[IVA]]*DATASET[[#This Row],[IMPORTO]]</f>
        <v>475.2</v>
      </c>
      <c r="J409" s="4">
        <v>2635.2</v>
      </c>
      <c r="K409" s="5" t="s">
        <v>23</v>
      </c>
    </row>
    <row r="410" spans="1:11" x14ac:dyDescent="0.25">
      <c r="A410">
        <v>92</v>
      </c>
      <c r="B410" s="1">
        <v>44930</v>
      </c>
      <c r="C410" s="2">
        <v>0</v>
      </c>
      <c r="D410" s="4">
        <v>1920</v>
      </c>
      <c r="E410" s="5" t="s">
        <v>6</v>
      </c>
      <c r="F410" s="5" t="s">
        <v>16</v>
      </c>
      <c r="G410" s="8">
        <v>44990</v>
      </c>
      <c r="H410" s="6">
        <v>0.22</v>
      </c>
      <c r="I410" s="4">
        <f>DATASET[[#This Row],[IVA]]*DATASET[[#This Row],[IMPORTO]]</f>
        <v>422.4</v>
      </c>
      <c r="J410" s="4">
        <v>2342.4</v>
      </c>
      <c r="K410" s="5" t="s">
        <v>23</v>
      </c>
    </row>
    <row r="411" spans="1:11" x14ac:dyDescent="0.25">
      <c r="A411">
        <v>156</v>
      </c>
      <c r="B411" s="1">
        <v>44930</v>
      </c>
      <c r="C411" s="2">
        <v>0</v>
      </c>
      <c r="D411" s="4">
        <v>3200</v>
      </c>
      <c r="E411" s="5" t="s">
        <v>17</v>
      </c>
      <c r="F411" s="5" t="s">
        <v>9</v>
      </c>
      <c r="G411" s="8">
        <v>44990</v>
      </c>
      <c r="H411" s="6">
        <v>0.22</v>
      </c>
      <c r="I411" s="4">
        <f>DATASET[[#This Row],[IVA]]*DATASET[[#This Row],[IMPORTO]]</f>
        <v>704</v>
      </c>
      <c r="J411" s="4">
        <v>3904</v>
      </c>
      <c r="K411" s="5" t="s">
        <v>23</v>
      </c>
    </row>
    <row r="412" spans="1:11" x14ac:dyDescent="0.25">
      <c r="A412">
        <v>22</v>
      </c>
      <c r="B412" s="1">
        <v>44930</v>
      </c>
      <c r="C412" s="2">
        <v>0</v>
      </c>
      <c r="D412" s="4">
        <v>520</v>
      </c>
      <c r="E412" s="5" t="s">
        <v>6</v>
      </c>
      <c r="F412" s="5" t="s">
        <v>16</v>
      </c>
      <c r="G412" s="8">
        <v>44990</v>
      </c>
      <c r="H412" s="6">
        <v>0.22</v>
      </c>
      <c r="I412" s="4">
        <f>DATASET[[#This Row],[IVA]]*DATASET[[#This Row],[IMPORTO]]</f>
        <v>114.4</v>
      </c>
      <c r="J412" s="4">
        <v>634.4</v>
      </c>
      <c r="K412" s="5" t="s">
        <v>23</v>
      </c>
    </row>
    <row r="413" spans="1:11" x14ac:dyDescent="0.25">
      <c r="A413">
        <v>202</v>
      </c>
      <c r="B413" s="1">
        <v>44930</v>
      </c>
      <c r="C413" s="2">
        <v>0</v>
      </c>
      <c r="D413" s="4">
        <v>4120</v>
      </c>
      <c r="E413" s="5" t="s">
        <v>8</v>
      </c>
      <c r="F413" s="5" t="s">
        <v>9</v>
      </c>
      <c r="G413" s="8">
        <v>44990</v>
      </c>
      <c r="H413" s="6">
        <v>0.22</v>
      </c>
      <c r="I413" s="4">
        <f>DATASET[[#This Row],[IVA]]*DATASET[[#This Row],[IMPORTO]]</f>
        <v>906.4</v>
      </c>
      <c r="J413" s="4">
        <v>5026.3999999999996</v>
      </c>
      <c r="K413" s="5" t="s">
        <v>23</v>
      </c>
    </row>
    <row r="414" spans="1:11" x14ac:dyDescent="0.25">
      <c r="A414">
        <v>227</v>
      </c>
      <c r="B414" s="1">
        <v>44930</v>
      </c>
      <c r="C414" s="2">
        <v>0</v>
      </c>
      <c r="D414" s="4">
        <v>4620</v>
      </c>
      <c r="E414" s="5" t="s">
        <v>13</v>
      </c>
      <c r="F414" s="5" t="s">
        <v>7</v>
      </c>
      <c r="G414" s="8">
        <v>44990</v>
      </c>
      <c r="H414" s="6">
        <v>0.22</v>
      </c>
      <c r="I414" s="4">
        <f>DATASET[[#This Row],[IVA]]*DATASET[[#This Row],[IMPORTO]]</f>
        <v>1016.4</v>
      </c>
      <c r="J414" s="4">
        <v>5636.4</v>
      </c>
      <c r="K414" s="5" t="s">
        <v>23</v>
      </c>
    </row>
    <row r="415" spans="1:11" x14ac:dyDescent="0.25">
      <c r="A415">
        <v>284</v>
      </c>
      <c r="B415" s="1">
        <v>44930</v>
      </c>
      <c r="C415" s="2">
        <v>0</v>
      </c>
      <c r="D415" s="4">
        <v>5760</v>
      </c>
      <c r="E415" s="5" t="s">
        <v>8</v>
      </c>
      <c r="F415" s="5" t="s">
        <v>12</v>
      </c>
      <c r="G415" s="8">
        <v>44990</v>
      </c>
      <c r="H415" s="6">
        <v>0.22</v>
      </c>
      <c r="I415" s="4">
        <f>DATASET[[#This Row],[IVA]]*DATASET[[#This Row],[IMPORTO]]</f>
        <v>1267.2</v>
      </c>
      <c r="J415" s="4">
        <v>7027.2</v>
      </c>
      <c r="K415" s="5" t="s">
        <v>23</v>
      </c>
    </row>
    <row r="416" spans="1:11" x14ac:dyDescent="0.25">
      <c r="A416">
        <v>487</v>
      </c>
      <c r="B416" s="1">
        <v>44930</v>
      </c>
      <c r="C416" s="2">
        <v>0</v>
      </c>
      <c r="D416" s="4">
        <v>5300</v>
      </c>
      <c r="E416" s="5" t="s">
        <v>24</v>
      </c>
      <c r="F416" s="5" t="s">
        <v>7</v>
      </c>
      <c r="G416" s="8">
        <v>44990</v>
      </c>
      <c r="H416" s="6">
        <v>0.22</v>
      </c>
      <c r="I416" s="4">
        <f>DATASET[[#This Row],[IVA]]*DATASET[[#This Row],[IMPORTO]]</f>
        <v>1166</v>
      </c>
      <c r="J416" s="4">
        <v>6466</v>
      </c>
      <c r="K416" s="5" t="s">
        <v>23</v>
      </c>
    </row>
    <row r="417" spans="1:11" x14ac:dyDescent="0.25">
      <c r="A417">
        <v>148</v>
      </c>
      <c r="B417" s="1">
        <v>44930</v>
      </c>
      <c r="C417" s="2">
        <v>0</v>
      </c>
      <c r="D417" s="4">
        <v>3040</v>
      </c>
      <c r="E417" s="5" t="s">
        <v>8</v>
      </c>
      <c r="F417" s="5" t="s">
        <v>16</v>
      </c>
      <c r="G417" s="8">
        <v>44990</v>
      </c>
      <c r="H417" s="6">
        <v>0.22</v>
      </c>
      <c r="I417" s="4">
        <f>DATASET[[#This Row],[IVA]]*DATASET[[#This Row],[IMPORTO]]</f>
        <v>668.8</v>
      </c>
      <c r="J417" s="4">
        <v>3708.8</v>
      </c>
      <c r="K417" s="5" t="s">
        <v>23</v>
      </c>
    </row>
    <row r="418" spans="1:11" x14ac:dyDescent="0.25">
      <c r="A418">
        <v>478</v>
      </c>
      <c r="B418" s="1">
        <v>44930</v>
      </c>
      <c r="C418" s="2">
        <v>0</v>
      </c>
      <c r="D418" s="4">
        <v>6200</v>
      </c>
      <c r="E418" s="5" t="s">
        <v>11</v>
      </c>
      <c r="F418" s="5" t="s">
        <v>9</v>
      </c>
      <c r="G418" s="8">
        <v>44990</v>
      </c>
      <c r="H418" s="6">
        <v>0.22</v>
      </c>
      <c r="I418" s="4">
        <f>DATASET[[#This Row],[IVA]]*DATASET[[#This Row],[IMPORTO]]</f>
        <v>1364</v>
      </c>
      <c r="J418" s="4">
        <v>7564</v>
      </c>
      <c r="K418" s="5" t="s">
        <v>23</v>
      </c>
    </row>
    <row r="419" spans="1:11" x14ac:dyDescent="0.25">
      <c r="A419">
        <v>354</v>
      </c>
      <c r="B419" s="1">
        <v>44930</v>
      </c>
      <c r="C419" s="2">
        <v>0</v>
      </c>
      <c r="D419" s="4">
        <v>2450</v>
      </c>
      <c r="E419" s="5" t="s">
        <v>17</v>
      </c>
      <c r="F419" s="5" t="s">
        <v>12</v>
      </c>
      <c r="G419" s="8">
        <v>44990</v>
      </c>
      <c r="H419" s="6">
        <v>0.22</v>
      </c>
      <c r="I419" s="4">
        <f>DATASET[[#This Row],[IVA]]*DATASET[[#This Row],[IMPORTO]]</f>
        <v>539</v>
      </c>
      <c r="J419" s="4">
        <v>2989</v>
      </c>
      <c r="K419" s="5" t="s">
        <v>23</v>
      </c>
    </row>
    <row r="420" spans="1:11" x14ac:dyDescent="0.25">
      <c r="A420">
        <v>355</v>
      </c>
      <c r="B420" s="1">
        <v>44930</v>
      </c>
      <c r="C420" s="2">
        <v>0</v>
      </c>
      <c r="D420" s="4">
        <v>2500</v>
      </c>
      <c r="E420" s="5" t="s">
        <v>8</v>
      </c>
      <c r="F420" s="5" t="s">
        <v>9</v>
      </c>
      <c r="G420" s="8">
        <v>44990</v>
      </c>
      <c r="H420" s="6">
        <v>0.22</v>
      </c>
      <c r="I420" s="4">
        <f>DATASET[[#This Row],[IVA]]*DATASET[[#This Row],[IMPORTO]]</f>
        <v>550</v>
      </c>
      <c r="J420" s="4">
        <v>3050</v>
      </c>
      <c r="K420" s="5" t="s">
        <v>23</v>
      </c>
    </row>
    <row r="421" spans="1:11" x14ac:dyDescent="0.25">
      <c r="A421">
        <v>396</v>
      </c>
      <c r="B421" s="1">
        <v>44930</v>
      </c>
      <c r="C421" s="2">
        <v>0</v>
      </c>
      <c r="D421" s="4">
        <v>4550</v>
      </c>
      <c r="E421" s="5" t="s">
        <v>6</v>
      </c>
      <c r="F421" s="5" t="s">
        <v>12</v>
      </c>
      <c r="G421" s="8">
        <v>44990</v>
      </c>
      <c r="H421" s="6">
        <v>0.22</v>
      </c>
      <c r="I421" s="4">
        <f>DATASET[[#This Row],[IVA]]*DATASET[[#This Row],[IMPORTO]]</f>
        <v>1001</v>
      </c>
      <c r="J421" s="4">
        <v>5551</v>
      </c>
      <c r="K421" s="5" t="s">
        <v>23</v>
      </c>
    </row>
    <row r="422" spans="1:11" x14ac:dyDescent="0.25">
      <c r="A422">
        <v>235</v>
      </c>
      <c r="B422" s="1">
        <v>44929</v>
      </c>
      <c r="C422" s="2">
        <v>0</v>
      </c>
      <c r="D422" s="4">
        <v>4780</v>
      </c>
      <c r="E422" s="5" t="s">
        <v>17</v>
      </c>
      <c r="F422" s="5" t="s">
        <v>7</v>
      </c>
      <c r="G422" s="8">
        <v>44989</v>
      </c>
      <c r="H422" s="6">
        <v>0.22</v>
      </c>
      <c r="I422" s="4">
        <f>DATASET[[#This Row],[IVA]]*DATASET[[#This Row],[IMPORTO]]</f>
        <v>1051.5999999999999</v>
      </c>
      <c r="J422" s="4">
        <v>5831.6</v>
      </c>
      <c r="K422" s="5" t="s">
        <v>23</v>
      </c>
    </row>
    <row r="423" spans="1:11" x14ac:dyDescent="0.25">
      <c r="A423">
        <v>225</v>
      </c>
      <c r="B423" s="1">
        <v>44929</v>
      </c>
      <c r="C423" s="2">
        <v>0</v>
      </c>
      <c r="D423" s="4">
        <v>4580</v>
      </c>
      <c r="E423" s="5" t="s">
        <v>10</v>
      </c>
      <c r="F423" s="5" t="s">
        <v>16</v>
      </c>
      <c r="G423" s="8">
        <v>44989</v>
      </c>
      <c r="H423" s="6">
        <v>0.22</v>
      </c>
      <c r="I423" s="4">
        <f>DATASET[[#This Row],[IVA]]*DATASET[[#This Row],[IMPORTO]]</f>
        <v>1007.6</v>
      </c>
      <c r="J423" s="4">
        <v>5587.6</v>
      </c>
      <c r="K423" s="5" t="s">
        <v>23</v>
      </c>
    </row>
    <row r="424" spans="1:11" x14ac:dyDescent="0.25">
      <c r="A424">
        <v>294</v>
      </c>
      <c r="B424" s="1">
        <v>44929</v>
      </c>
      <c r="C424" s="2">
        <v>0</v>
      </c>
      <c r="D424" s="4">
        <v>5960</v>
      </c>
      <c r="E424" s="5" t="s">
        <v>6</v>
      </c>
      <c r="F424" s="5" t="s">
        <v>9</v>
      </c>
      <c r="G424" s="8">
        <v>44989</v>
      </c>
      <c r="H424" s="6">
        <v>0.22</v>
      </c>
      <c r="I424" s="4">
        <f>DATASET[[#This Row],[IVA]]*DATASET[[#This Row],[IMPORTO]]</f>
        <v>1311.2</v>
      </c>
      <c r="J424" s="4">
        <v>7271.2</v>
      </c>
      <c r="K424" s="5" t="s">
        <v>23</v>
      </c>
    </row>
    <row r="425" spans="1:11" x14ac:dyDescent="0.25">
      <c r="A425">
        <v>454</v>
      </c>
      <c r="B425" s="1">
        <v>44929</v>
      </c>
      <c r="C425" s="2">
        <v>0</v>
      </c>
      <c r="D425" s="4">
        <v>7450</v>
      </c>
      <c r="E425" s="5" t="s">
        <v>8</v>
      </c>
      <c r="F425" s="5" t="s">
        <v>9</v>
      </c>
      <c r="G425" s="8">
        <v>44989</v>
      </c>
      <c r="H425" s="6">
        <v>0.22</v>
      </c>
      <c r="I425" s="4">
        <f>DATASET[[#This Row],[IVA]]*DATASET[[#This Row],[IMPORTO]]</f>
        <v>1639</v>
      </c>
      <c r="J425" s="4">
        <v>9089</v>
      </c>
      <c r="K425" s="5" t="s">
        <v>23</v>
      </c>
    </row>
    <row r="426" spans="1:11" x14ac:dyDescent="0.25">
      <c r="A426">
        <v>226</v>
      </c>
      <c r="B426" s="1">
        <v>44929</v>
      </c>
      <c r="C426" s="2">
        <v>0</v>
      </c>
      <c r="D426" s="4">
        <v>4600</v>
      </c>
      <c r="E426" s="5" t="s">
        <v>6</v>
      </c>
      <c r="F426" s="5" t="s">
        <v>9</v>
      </c>
      <c r="G426" s="8">
        <v>44989</v>
      </c>
      <c r="H426" s="6">
        <v>0.22</v>
      </c>
      <c r="I426" s="4">
        <f>DATASET[[#This Row],[IVA]]*DATASET[[#This Row],[IMPORTO]]</f>
        <v>1012</v>
      </c>
      <c r="J426" s="4">
        <v>5612</v>
      </c>
      <c r="K426" s="5" t="s">
        <v>23</v>
      </c>
    </row>
    <row r="427" spans="1:11" x14ac:dyDescent="0.25">
      <c r="A427">
        <v>265</v>
      </c>
      <c r="B427" s="1">
        <v>44929</v>
      </c>
      <c r="C427" s="2">
        <v>0</v>
      </c>
      <c r="D427" s="4">
        <v>5380</v>
      </c>
      <c r="E427" s="5" t="s">
        <v>24</v>
      </c>
      <c r="F427" s="5" t="s">
        <v>9</v>
      </c>
      <c r="G427" s="8">
        <v>44989</v>
      </c>
      <c r="H427" s="6">
        <v>0.22</v>
      </c>
      <c r="I427" s="4">
        <f>DATASET[[#This Row],[IVA]]*DATASET[[#This Row],[IMPORTO]]</f>
        <v>1183.5999999999999</v>
      </c>
      <c r="J427" s="4">
        <v>6563.6</v>
      </c>
      <c r="K427" s="5" t="s">
        <v>23</v>
      </c>
    </row>
    <row r="428" spans="1:11" x14ac:dyDescent="0.25">
      <c r="A428">
        <v>120</v>
      </c>
      <c r="B428" s="1">
        <v>44929</v>
      </c>
      <c r="C428" s="2">
        <v>0</v>
      </c>
      <c r="D428" s="4">
        <v>2480</v>
      </c>
      <c r="E428" s="5" t="s">
        <v>6</v>
      </c>
      <c r="F428" s="5" t="s">
        <v>16</v>
      </c>
      <c r="G428" s="8">
        <v>44989</v>
      </c>
      <c r="H428" s="6">
        <v>0.22</v>
      </c>
      <c r="I428" s="4">
        <f>DATASET[[#This Row],[IVA]]*DATASET[[#This Row],[IMPORTO]]</f>
        <v>545.6</v>
      </c>
      <c r="J428" s="4">
        <v>3025.6</v>
      </c>
      <c r="K428" s="5" t="s">
        <v>23</v>
      </c>
    </row>
    <row r="429" spans="1:11" x14ac:dyDescent="0.25">
      <c r="A429">
        <v>491</v>
      </c>
      <c r="B429" s="1">
        <v>44929</v>
      </c>
      <c r="C429" s="2">
        <v>0</v>
      </c>
      <c r="D429" s="4">
        <v>4900</v>
      </c>
      <c r="E429" s="5" t="s">
        <v>8</v>
      </c>
      <c r="F429" s="5" t="s">
        <v>16</v>
      </c>
      <c r="G429" s="8">
        <v>44989</v>
      </c>
      <c r="H429" s="6">
        <v>0.22</v>
      </c>
      <c r="I429" s="4">
        <f>DATASET[[#This Row],[IVA]]*DATASET[[#This Row],[IMPORTO]]</f>
        <v>1078</v>
      </c>
      <c r="J429" s="4">
        <v>5978</v>
      </c>
      <c r="K429" s="5" t="s">
        <v>23</v>
      </c>
    </row>
    <row r="430" spans="1:11" x14ac:dyDescent="0.25">
      <c r="A430">
        <v>381</v>
      </c>
      <c r="B430" s="1">
        <v>44929</v>
      </c>
      <c r="C430" s="2">
        <v>0</v>
      </c>
      <c r="D430" s="4">
        <v>3800</v>
      </c>
      <c r="E430" s="5" t="s">
        <v>6</v>
      </c>
      <c r="F430" s="5" t="s">
        <v>7</v>
      </c>
      <c r="G430" s="8">
        <v>44989</v>
      </c>
      <c r="H430" s="6">
        <v>0.22</v>
      </c>
      <c r="I430" s="4">
        <f>DATASET[[#This Row],[IVA]]*DATASET[[#This Row],[IMPORTO]]</f>
        <v>836</v>
      </c>
      <c r="J430" s="4">
        <v>4636</v>
      </c>
      <c r="K430" s="5" t="s">
        <v>23</v>
      </c>
    </row>
    <row r="431" spans="1:11" x14ac:dyDescent="0.25">
      <c r="A431">
        <v>98</v>
      </c>
      <c r="B431" s="1">
        <v>44929</v>
      </c>
      <c r="C431" s="2">
        <v>0</v>
      </c>
      <c r="D431" s="4">
        <v>2040</v>
      </c>
      <c r="E431" s="5" t="s">
        <v>11</v>
      </c>
      <c r="F431" s="5" t="s">
        <v>9</v>
      </c>
      <c r="G431" s="8">
        <v>44989</v>
      </c>
      <c r="H431" s="6">
        <v>0.22</v>
      </c>
      <c r="I431" s="4">
        <f>DATASET[[#This Row],[IVA]]*DATASET[[#This Row],[IMPORTO]]</f>
        <v>448.8</v>
      </c>
      <c r="J431" s="4">
        <v>2488.8000000000002</v>
      </c>
      <c r="K431" s="5" t="s">
        <v>23</v>
      </c>
    </row>
    <row r="432" spans="1:11" x14ac:dyDescent="0.25">
      <c r="A432">
        <v>488</v>
      </c>
      <c r="B432" s="1">
        <v>44929</v>
      </c>
      <c r="C432" s="2">
        <v>0</v>
      </c>
      <c r="D432" s="4">
        <v>5200</v>
      </c>
      <c r="E432" s="5" t="s">
        <v>8</v>
      </c>
      <c r="F432" s="5" t="s">
        <v>16</v>
      </c>
      <c r="G432" s="8">
        <v>44989</v>
      </c>
      <c r="H432" s="6">
        <v>0.22</v>
      </c>
      <c r="I432" s="4">
        <f>DATASET[[#This Row],[IVA]]*DATASET[[#This Row],[IMPORTO]]</f>
        <v>1144</v>
      </c>
      <c r="J432" s="4">
        <v>6344</v>
      </c>
      <c r="K432" s="5" t="s">
        <v>23</v>
      </c>
    </row>
    <row r="433" spans="1:11" x14ac:dyDescent="0.25">
      <c r="A433">
        <v>313</v>
      </c>
      <c r="B433" s="1">
        <v>44929</v>
      </c>
      <c r="C433" s="2">
        <v>0</v>
      </c>
      <c r="D433" s="4">
        <v>400</v>
      </c>
      <c r="E433" s="5" t="s">
        <v>6</v>
      </c>
      <c r="F433" s="5" t="s">
        <v>9</v>
      </c>
      <c r="G433" s="8">
        <v>44989</v>
      </c>
      <c r="H433" s="6">
        <v>0.22</v>
      </c>
      <c r="I433" s="4">
        <f>DATASET[[#This Row],[IVA]]*DATASET[[#This Row],[IMPORTO]]</f>
        <v>88</v>
      </c>
      <c r="J433" s="4">
        <v>488</v>
      </c>
      <c r="K433" s="5" t="s">
        <v>23</v>
      </c>
    </row>
    <row r="434" spans="1:11" x14ac:dyDescent="0.25">
      <c r="A434">
        <v>302</v>
      </c>
      <c r="B434" s="1">
        <v>44929</v>
      </c>
      <c r="C434" s="2">
        <v>0</v>
      </c>
      <c r="D434" s="4">
        <v>1700</v>
      </c>
      <c r="E434" s="5" t="s">
        <v>11</v>
      </c>
      <c r="F434" s="5" t="s">
        <v>16</v>
      </c>
      <c r="G434" s="8">
        <v>44989</v>
      </c>
      <c r="H434" s="6">
        <v>0.22</v>
      </c>
      <c r="I434" s="4">
        <f>DATASET[[#This Row],[IVA]]*DATASET[[#This Row],[IMPORTO]]</f>
        <v>374</v>
      </c>
      <c r="J434" s="4">
        <v>2074</v>
      </c>
      <c r="K434" s="5" t="s">
        <v>23</v>
      </c>
    </row>
    <row r="435" spans="1:11" x14ac:dyDescent="0.25">
      <c r="A435">
        <v>326</v>
      </c>
      <c r="B435" s="1">
        <v>44929</v>
      </c>
      <c r="C435" s="2">
        <v>0</v>
      </c>
      <c r="D435" s="4">
        <v>1050</v>
      </c>
      <c r="E435" s="5" t="s">
        <v>17</v>
      </c>
      <c r="F435" s="5" t="s">
        <v>12</v>
      </c>
      <c r="G435" s="8">
        <v>44989</v>
      </c>
      <c r="H435" s="6">
        <v>0.22</v>
      </c>
      <c r="I435" s="4">
        <f>DATASET[[#This Row],[IVA]]*DATASET[[#This Row],[IMPORTO]]</f>
        <v>231</v>
      </c>
      <c r="J435" s="4">
        <v>1281</v>
      </c>
      <c r="K435" s="5" t="s">
        <v>23</v>
      </c>
    </row>
    <row r="436" spans="1:11" x14ac:dyDescent="0.25">
      <c r="A436">
        <v>335</v>
      </c>
      <c r="B436" s="1">
        <v>44929</v>
      </c>
      <c r="C436" s="2">
        <v>0</v>
      </c>
      <c r="D436" s="4">
        <v>1500</v>
      </c>
      <c r="E436" s="5" t="s">
        <v>8</v>
      </c>
      <c r="F436" s="5" t="s">
        <v>9</v>
      </c>
      <c r="G436" s="8">
        <v>44989</v>
      </c>
      <c r="H436" s="6">
        <v>0.22</v>
      </c>
      <c r="I436" s="4">
        <f>DATASET[[#This Row],[IVA]]*DATASET[[#This Row],[IMPORTO]]</f>
        <v>330</v>
      </c>
      <c r="J436" s="4">
        <v>1830</v>
      </c>
      <c r="K436" s="5" t="s">
        <v>23</v>
      </c>
    </row>
    <row r="437" spans="1:11" x14ac:dyDescent="0.25">
      <c r="A437">
        <v>328</v>
      </c>
      <c r="B437" s="1">
        <v>44929</v>
      </c>
      <c r="C437" s="2">
        <v>0</v>
      </c>
      <c r="D437" s="4">
        <v>1150</v>
      </c>
      <c r="E437" s="5" t="s">
        <v>6</v>
      </c>
      <c r="F437" s="5" t="s">
        <v>9</v>
      </c>
      <c r="G437" s="8">
        <v>44989</v>
      </c>
      <c r="H437" s="6">
        <v>0.22</v>
      </c>
      <c r="I437" s="4">
        <f>DATASET[[#This Row],[IVA]]*DATASET[[#This Row],[IMPORTO]]</f>
        <v>253</v>
      </c>
      <c r="J437" s="4">
        <v>1403</v>
      </c>
      <c r="K437" s="5" t="s">
        <v>23</v>
      </c>
    </row>
    <row r="438" spans="1:11" x14ac:dyDescent="0.25">
      <c r="A438">
        <v>496</v>
      </c>
      <c r="B438" s="1">
        <v>44929</v>
      </c>
      <c r="C438" s="2">
        <v>0</v>
      </c>
      <c r="D438" s="4">
        <v>4400</v>
      </c>
      <c r="E438" s="5" t="s">
        <v>17</v>
      </c>
      <c r="F438" s="5" t="s">
        <v>9</v>
      </c>
      <c r="G438" s="8">
        <v>44989</v>
      </c>
      <c r="H438" s="6">
        <v>0.22</v>
      </c>
      <c r="I438" s="4">
        <f>DATASET[[#This Row],[IVA]]*DATASET[[#This Row],[IMPORTO]]</f>
        <v>968</v>
      </c>
      <c r="J438" s="4">
        <v>5368</v>
      </c>
      <c r="K438" s="5" t="s">
        <v>23</v>
      </c>
    </row>
    <row r="439" spans="1:11" x14ac:dyDescent="0.25">
      <c r="A439">
        <v>247</v>
      </c>
      <c r="B439" s="1">
        <v>44929</v>
      </c>
      <c r="C439" s="2">
        <v>0</v>
      </c>
      <c r="D439" s="4">
        <v>5020</v>
      </c>
      <c r="E439" s="5" t="s">
        <v>8</v>
      </c>
      <c r="F439" s="5" t="s">
        <v>7</v>
      </c>
      <c r="G439" s="8">
        <v>44989</v>
      </c>
      <c r="H439" s="6">
        <v>0.22</v>
      </c>
      <c r="I439" s="4">
        <f>DATASET[[#This Row],[IVA]]*DATASET[[#This Row],[IMPORTO]]</f>
        <v>1104.4000000000001</v>
      </c>
      <c r="J439" s="4">
        <v>6124.4</v>
      </c>
      <c r="K439" s="5" t="s">
        <v>23</v>
      </c>
    </row>
    <row r="440" spans="1:11" x14ac:dyDescent="0.25">
      <c r="A440">
        <v>61</v>
      </c>
      <c r="B440" s="1">
        <v>44929</v>
      </c>
      <c r="C440" s="2">
        <v>0</v>
      </c>
      <c r="D440" s="4">
        <v>1300</v>
      </c>
      <c r="E440" s="5" t="s">
        <v>24</v>
      </c>
      <c r="F440" s="5" t="s">
        <v>9</v>
      </c>
      <c r="G440" s="8">
        <v>44989</v>
      </c>
      <c r="H440" s="6">
        <v>0.22</v>
      </c>
      <c r="I440" s="4">
        <f>DATASET[[#This Row],[IVA]]*DATASET[[#This Row],[IMPORTO]]</f>
        <v>286</v>
      </c>
      <c r="J440" s="4">
        <v>1586</v>
      </c>
      <c r="K440" s="5" t="s">
        <v>23</v>
      </c>
    </row>
    <row r="441" spans="1:11" x14ac:dyDescent="0.25">
      <c r="A441">
        <v>239</v>
      </c>
      <c r="B441" s="1">
        <v>44929</v>
      </c>
      <c r="C441" s="2">
        <v>0</v>
      </c>
      <c r="D441" s="4">
        <v>4860</v>
      </c>
      <c r="E441" s="5" t="s">
        <v>6</v>
      </c>
      <c r="F441" s="5" t="s">
        <v>16</v>
      </c>
      <c r="G441" s="8">
        <v>44989</v>
      </c>
      <c r="H441" s="6">
        <v>0.22</v>
      </c>
      <c r="I441" s="4">
        <f>DATASET[[#This Row],[IVA]]*DATASET[[#This Row],[IMPORTO]]</f>
        <v>1069.2</v>
      </c>
      <c r="J441" s="4">
        <v>5929.2</v>
      </c>
      <c r="K441" s="5" t="s">
        <v>23</v>
      </c>
    </row>
    <row r="442" spans="1:11" x14ac:dyDescent="0.25">
      <c r="A442">
        <v>422</v>
      </c>
      <c r="B442" s="1">
        <v>44929</v>
      </c>
      <c r="C442" s="2">
        <v>0</v>
      </c>
      <c r="D442" s="4">
        <v>5850</v>
      </c>
      <c r="E442" s="5" t="s">
        <v>17</v>
      </c>
      <c r="F442" s="5" t="s">
        <v>9</v>
      </c>
      <c r="G442" s="8">
        <v>44989</v>
      </c>
      <c r="H442" s="6">
        <v>0.22</v>
      </c>
      <c r="I442" s="4">
        <f>DATASET[[#This Row],[IVA]]*DATASET[[#This Row],[IMPORTO]]</f>
        <v>1287</v>
      </c>
      <c r="J442" s="4">
        <v>7137</v>
      </c>
      <c r="K442" s="5" t="s">
        <v>23</v>
      </c>
    </row>
    <row r="443" spans="1:11" x14ac:dyDescent="0.25">
      <c r="A443">
        <v>87</v>
      </c>
      <c r="B443" s="1">
        <v>44929</v>
      </c>
      <c r="C443" s="2">
        <v>0</v>
      </c>
      <c r="D443" s="4">
        <v>1820</v>
      </c>
      <c r="E443" s="5" t="s">
        <v>11</v>
      </c>
      <c r="F443" s="5" t="s">
        <v>7</v>
      </c>
      <c r="G443" s="8">
        <v>44989</v>
      </c>
      <c r="H443" s="6">
        <v>0.22</v>
      </c>
      <c r="I443" s="4">
        <f>DATASET[[#This Row],[IVA]]*DATASET[[#This Row],[IMPORTO]]</f>
        <v>400.4</v>
      </c>
      <c r="J443" s="4">
        <v>2220.4</v>
      </c>
      <c r="K443" s="5" t="s">
        <v>23</v>
      </c>
    </row>
    <row r="444" spans="1:11" x14ac:dyDescent="0.25">
      <c r="A444">
        <v>407</v>
      </c>
      <c r="B444" s="1">
        <v>44929</v>
      </c>
      <c r="C444" s="2">
        <v>0</v>
      </c>
      <c r="D444" s="4">
        <v>5100</v>
      </c>
      <c r="E444" s="5" t="s">
        <v>24</v>
      </c>
      <c r="F444" s="5" t="s">
        <v>16</v>
      </c>
      <c r="G444" s="8">
        <v>44989</v>
      </c>
      <c r="H444" s="6">
        <v>0.22</v>
      </c>
      <c r="I444" s="4">
        <f>DATASET[[#This Row],[IVA]]*DATASET[[#This Row],[IMPORTO]]</f>
        <v>1122</v>
      </c>
      <c r="J444" s="4">
        <v>6222</v>
      </c>
      <c r="K444" s="5" t="s">
        <v>23</v>
      </c>
    </row>
    <row r="445" spans="1:11" x14ac:dyDescent="0.25">
      <c r="A445">
        <v>397</v>
      </c>
      <c r="B445" s="1">
        <v>44929</v>
      </c>
      <c r="C445" s="2">
        <v>0</v>
      </c>
      <c r="D445" s="4">
        <v>4600</v>
      </c>
      <c r="E445" s="5" t="s">
        <v>13</v>
      </c>
      <c r="F445" s="5" t="s">
        <v>9</v>
      </c>
      <c r="G445" s="8">
        <v>44989</v>
      </c>
      <c r="H445" s="6">
        <v>0.22</v>
      </c>
      <c r="I445" s="4">
        <f>DATASET[[#This Row],[IVA]]*DATASET[[#This Row],[IMPORTO]]</f>
        <v>1012</v>
      </c>
      <c r="J445" s="4">
        <v>5612</v>
      </c>
      <c r="K445" s="5" t="s">
        <v>23</v>
      </c>
    </row>
    <row r="446" spans="1:11" x14ac:dyDescent="0.25">
      <c r="A446">
        <v>67</v>
      </c>
      <c r="B446" s="1">
        <v>44929</v>
      </c>
      <c r="C446" s="2">
        <v>0</v>
      </c>
      <c r="D446" s="4">
        <v>1420</v>
      </c>
      <c r="E446" s="5" t="s">
        <v>24</v>
      </c>
      <c r="F446" s="5" t="s">
        <v>7</v>
      </c>
      <c r="G446" s="8">
        <v>44989</v>
      </c>
      <c r="H446" s="6">
        <v>0.22</v>
      </c>
      <c r="I446" s="4">
        <f>DATASET[[#This Row],[IVA]]*DATASET[[#This Row],[IMPORTO]]</f>
        <v>312.39999999999998</v>
      </c>
      <c r="J446" s="4">
        <v>1732.4</v>
      </c>
      <c r="K446" s="5" t="s">
        <v>23</v>
      </c>
    </row>
    <row r="447" spans="1:11" x14ac:dyDescent="0.25">
      <c r="A447">
        <v>408</v>
      </c>
      <c r="B447" s="1">
        <v>44929</v>
      </c>
      <c r="C447" s="2">
        <v>0</v>
      </c>
      <c r="D447" s="4">
        <v>5150</v>
      </c>
      <c r="E447" s="5" t="s">
        <v>14</v>
      </c>
      <c r="F447" s="5" t="s">
        <v>9</v>
      </c>
      <c r="G447" s="8">
        <v>44989</v>
      </c>
      <c r="H447" s="6">
        <v>0.22</v>
      </c>
      <c r="I447" s="4">
        <f>DATASET[[#This Row],[IVA]]*DATASET[[#This Row],[IMPORTO]]</f>
        <v>1133</v>
      </c>
      <c r="J447" s="4">
        <v>6283</v>
      </c>
      <c r="K447" s="5" t="s">
        <v>23</v>
      </c>
    </row>
    <row r="448" spans="1:11" x14ac:dyDescent="0.25">
      <c r="A448">
        <v>472</v>
      </c>
      <c r="B448" s="1">
        <v>44928</v>
      </c>
      <c r="C448" s="2">
        <v>0</v>
      </c>
      <c r="D448" s="4">
        <v>6800</v>
      </c>
      <c r="E448" s="5" t="s">
        <v>11</v>
      </c>
      <c r="F448" s="5" t="s">
        <v>7</v>
      </c>
      <c r="G448" s="8">
        <v>44988</v>
      </c>
      <c r="H448" s="6">
        <v>0.22</v>
      </c>
      <c r="I448" s="4">
        <f>DATASET[[#This Row],[IVA]]*DATASET[[#This Row],[IMPORTO]]</f>
        <v>1496</v>
      </c>
      <c r="J448" s="4">
        <v>8296</v>
      </c>
      <c r="K448" s="5" t="s">
        <v>23</v>
      </c>
    </row>
    <row r="449" spans="1:11" x14ac:dyDescent="0.25">
      <c r="A449">
        <v>497</v>
      </c>
      <c r="B449" s="1">
        <v>44928</v>
      </c>
      <c r="C449" s="2">
        <v>0</v>
      </c>
      <c r="D449" s="4">
        <v>4300</v>
      </c>
      <c r="E449" s="5" t="s">
        <v>10</v>
      </c>
      <c r="F449" s="5" t="s">
        <v>12</v>
      </c>
      <c r="G449" s="8">
        <v>44988</v>
      </c>
      <c r="H449" s="6">
        <v>0.22</v>
      </c>
      <c r="I449" s="4">
        <f>DATASET[[#This Row],[IVA]]*DATASET[[#This Row],[IMPORTO]]</f>
        <v>946</v>
      </c>
      <c r="J449" s="4">
        <v>5246</v>
      </c>
      <c r="K449" s="5" t="s">
        <v>23</v>
      </c>
    </row>
    <row r="450" spans="1:11" x14ac:dyDescent="0.25">
      <c r="A450">
        <v>473</v>
      </c>
      <c r="B450" s="1">
        <v>44928</v>
      </c>
      <c r="C450" s="2">
        <v>0</v>
      </c>
      <c r="D450" s="4">
        <v>6700</v>
      </c>
      <c r="E450" s="5" t="s">
        <v>17</v>
      </c>
      <c r="F450" s="5" t="s">
        <v>7</v>
      </c>
      <c r="G450" s="8">
        <v>44988</v>
      </c>
      <c r="H450" s="6">
        <v>0.22</v>
      </c>
      <c r="I450" s="4">
        <f>DATASET[[#This Row],[IVA]]*DATASET[[#This Row],[IMPORTO]]</f>
        <v>1474</v>
      </c>
      <c r="J450" s="4">
        <v>8174</v>
      </c>
      <c r="K450" s="5" t="s">
        <v>23</v>
      </c>
    </row>
    <row r="451" spans="1:11" x14ac:dyDescent="0.25">
      <c r="A451">
        <v>142</v>
      </c>
      <c r="B451" s="1">
        <v>44928</v>
      </c>
      <c r="C451" s="2">
        <v>0</v>
      </c>
      <c r="D451" s="4">
        <v>2920</v>
      </c>
      <c r="E451" s="5" t="s">
        <v>13</v>
      </c>
      <c r="F451" s="5" t="s">
        <v>9</v>
      </c>
      <c r="G451" s="8">
        <v>44988</v>
      </c>
      <c r="H451" s="6">
        <v>0.22</v>
      </c>
      <c r="I451" s="4">
        <f>DATASET[[#This Row],[IVA]]*DATASET[[#This Row],[IMPORTO]]</f>
        <v>642.4</v>
      </c>
      <c r="J451" s="4">
        <v>3562.4</v>
      </c>
      <c r="K451" s="5" t="s">
        <v>23</v>
      </c>
    </row>
    <row r="452" spans="1:11" x14ac:dyDescent="0.25">
      <c r="A452">
        <v>334</v>
      </c>
      <c r="B452" s="1">
        <v>44928</v>
      </c>
      <c r="C452" s="2">
        <v>0</v>
      </c>
      <c r="D452" s="4">
        <v>1450</v>
      </c>
      <c r="E452" s="5" t="s">
        <v>24</v>
      </c>
      <c r="F452" s="5" t="s">
        <v>16</v>
      </c>
      <c r="G452" s="8">
        <v>44988</v>
      </c>
      <c r="H452" s="6">
        <v>0.22</v>
      </c>
      <c r="I452" s="4">
        <f>DATASET[[#This Row],[IVA]]*DATASET[[#This Row],[IMPORTO]]</f>
        <v>319</v>
      </c>
      <c r="J452" s="4">
        <v>1769</v>
      </c>
      <c r="K452" s="5" t="s">
        <v>23</v>
      </c>
    </row>
    <row r="453" spans="1:11" x14ac:dyDescent="0.25">
      <c r="A453">
        <v>163</v>
      </c>
      <c r="B453" s="1">
        <v>44928</v>
      </c>
      <c r="C453" s="2">
        <v>0</v>
      </c>
      <c r="D453" s="4">
        <v>3340</v>
      </c>
      <c r="E453" s="5" t="s">
        <v>24</v>
      </c>
      <c r="F453" s="5" t="s">
        <v>7</v>
      </c>
      <c r="G453" s="8">
        <v>44988</v>
      </c>
      <c r="H453" s="6">
        <v>0.22</v>
      </c>
      <c r="I453" s="4">
        <f>DATASET[[#This Row],[IVA]]*DATASET[[#This Row],[IMPORTO]]</f>
        <v>734.8</v>
      </c>
      <c r="J453" s="4">
        <v>4074.8</v>
      </c>
      <c r="K453" s="5" t="s">
        <v>23</v>
      </c>
    </row>
    <row r="454" spans="1:11" x14ac:dyDescent="0.25">
      <c r="A454">
        <v>146</v>
      </c>
      <c r="B454" s="1">
        <v>44928</v>
      </c>
      <c r="C454" s="2">
        <v>0</v>
      </c>
      <c r="D454" s="4">
        <v>3000</v>
      </c>
      <c r="E454" s="5" t="s">
        <v>24</v>
      </c>
      <c r="F454" s="5" t="s">
        <v>9</v>
      </c>
      <c r="G454" s="8">
        <v>44988</v>
      </c>
      <c r="H454" s="6">
        <v>0.22</v>
      </c>
      <c r="I454" s="4">
        <f>DATASET[[#This Row],[IVA]]*DATASET[[#This Row],[IMPORTO]]</f>
        <v>660</v>
      </c>
      <c r="J454" s="4">
        <v>3660</v>
      </c>
      <c r="K454" s="5" t="s">
        <v>23</v>
      </c>
    </row>
    <row r="455" spans="1:11" x14ac:dyDescent="0.25">
      <c r="A455">
        <v>114</v>
      </c>
      <c r="B455" s="1">
        <v>44928</v>
      </c>
      <c r="C455" s="2">
        <v>0</v>
      </c>
      <c r="D455" s="4">
        <v>2360</v>
      </c>
      <c r="E455" s="5" t="s">
        <v>8</v>
      </c>
      <c r="F455" s="5" t="s">
        <v>9</v>
      </c>
      <c r="G455" s="8">
        <v>44988</v>
      </c>
      <c r="H455" s="6">
        <v>0.22</v>
      </c>
      <c r="I455" s="4">
        <f>DATASET[[#This Row],[IVA]]*DATASET[[#This Row],[IMPORTO]]</f>
        <v>519.20000000000005</v>
      </c>
      <c r="J455" s="4">
        <v>2879.2</v>
      </c>
      <c r="K455" s="5" t="s">
        <v>23</v>
      </c>
    </row>
    <row r="456" spans="1:11" x14ac:dyDescent="0.25">
      <c r="A456">
        <v>113</v>
      </c>
      <c r="B456" s="1">
        <v>44928</v>
      </c>
      <c r="C456" s="2">
        <v>0</v>
      </c>
      <c r="D456" s="4">
        <v>2340</v>
      </c>
      <c r="E456" s="5" t="s">
        <v>24</v>
      </c>
      <c r="F456" s="5" t="s">
        <v>16</v>
      </c>
      <c r="G456" s="8">
        <v>44988</v>
      </c>
      <c r="H456" s="6">
        <v>0.22</v>
      </c>
      <c r="I456" s="4">
        <f>DATASET[[#This Row],[IVA]]*DATASET[[#This Row],[IMPORTO]]</f>
        <v>514.79999999999995</v>
      </c>
      <c r="J456" s="4">
        <v>2854.8</v>
      </c>
      <c r="K456" s="5" t="s">
        <v>23</v>
      </c>
    </row>
    <row r="457" spans="1:11" x14ac:dyDescent="0.25">
      <c r="A457">
        <v>338</v>
      </c>
      <c r="B457" s="1">
        <v>44928</v>
      </c>
      <c r="C457" s="2">
        <v>0</v>
      </c>
      <c r="D457" s="4">
        <v>1650</v>
      </c>
      <c r="E457" s="5" t="s">
        <v>8</v>
      </c>
      <c r="F457" s="5" t="s">
        <v>9</v>
      </c>
      <c r="G457" s="8">
        <v>44988</v>
      </c>
      <c r="H457" s="6">
        <v>0.22</v>
      </c>
      <c r="I457" s="4">
        <f>DATASET[[#This Row],[IVA]]*DATASET[[#This Row],[IMPORTO]]</f>
        <v>363</v>
      </c>
      <c r="J457" s="4">
        <v>2013</v>
      </c>
      <c r="K457" s="5" t="s">
        <v>23</v>
      </c>
    </row>
    <row r="458" spans="1:11" x14ac:dyDescent="0.25">
      <c r="A458">
        <v>346</v>
      </c>
      <c r="B458" s="1">
        <v>44928</v>
      </c>
      <c r="C458" s="2">
        <v>0</v>
      </c>
      <c r="D458" s="4">
        <v>2050</v>
      </c>
      <c r="E458" s="5" t="s">
        <v>13</v>
      </c>
      <c r="F458" s="5" t="s">
        <v>7</v>
      </c>
      <c r="G458" s="8">
        <v>44988</v>
      </c>
      <c r="H458" s="6">
        <v>0.22</v>
      </c>
      <c r="I458" s="4">
        <f>DATASET[[#This Row],[IVA]]*DATASET[[#This Row],[IMPORTO]]</f>
        <v>451</v>
      </c>
      <c r="J458" s="4">
        <v>2501</v>
      </c>
      <c r="K458" s="5" t="s">
        <v>23</v>
      </c>
    </row>
    <row r="459" spans="1:11" x14ac:dyDescent="0.25">
      <c r="A459">
        <v>165</v>
      </c>
      <c r="B459" s="1">
        <v>44928</v>
      </c>
      <c r="C459" s="2">
        <v>0</v>
      </c>
      <c r="D459" s="4">
        <v>3380</v>
      </c>
      <c r="E459" s="5" t="s">
        <v>8</v>
      </c>
      <c r="F459" s="5" t="s">
        <v>7</v>
      </c>
      <c r="G459" s="8">
        <v>44988</v>
      </c>
      <c r="H459" s="6">
        <v>0.22</v>
      </c>
      <c r="I459" s="4">
        <f>DATASET[[#This Row],[IVA]]*DATASET[[#This Row],[IMPORTO]]</f>
        <v>743.6</v>
      </c>
      <c r="J459" s="4">
        <v>4123.6000000000004</v>
      </c>
      <c r="K459" s="5" t="s">
        <v>23</v>
      </c>
    </row>
    <row r="460" spans="1:11" x14ac:dyDescent="0.25">
      <c r="A460">
        <v>189</v>
      </c>
      <c r="B460" s="1">
        <v>44928</v>
      </c>
      <c r="C460" s="2">
        <v>0</v>
      </c>
      <c r="D460" s="4">
        <v>3860</v>
      </c>
      <c r="E460" s="5" t="s">
        <v>11</v>
      </c>
      <c r="F460" s="5" t="s">
        <v>12</v>
      </c>
      <c r="G460" s="8">
        <v>44988</v>
      </c>
      <c r="H460" s="6">
        <v>0.22</v>
      </c>
      <c r="I460" s="4">
        <f>DATASET[[#This Row],[IVA]]*DATASET[[#This Row],[IMPORTO]]</f>
        <v>849.2</v>
      </c>
      <c r="J460" s="4">
        <v>4709.2</v>
      </c>
      <c r="K460" s="5" t="s">
        <v>23</v>
      </c>
    </row>
    <row r="461" spans="1:11" x14ac:dyDescent="0.25">
      <c r="A461">
        <v>274</v>
      </c>
      <c r="B461" s="1">
        <v>44928</v>
      </c>
      <c r="C461" s="2">
        <v>0</v>
      </c>
      <c r="D461" s="4">
        <v>5560</v>
      </c>
      <c r="E461" s="5" t="s">
        <v>11</v>
      </c>
      <c r="F461" s="5" t="s">
        <v>16</v>
      </c>
      <c r="G461" s="8">
        <v>44988</v>
      </c>
      <c r="H461" s="6">
        <v>0.22</v>
      </c>
      <c r="I461" s="4">
        <f>DATASET[[#This Row],[IVA]]*DATASET[[#This Row],[IMPORTO]]</f>
        <v>1223.2</v>
      </c>
      <c r="J461" s="4">
        <v>6783.2</v>
      </c>
      <c r="K461" s="5" t="s">
        <v>23</v>
      </c>
    </row>
    <row r="462" spans="1:11" x14ac:dyDescent="0.25">
      <c r="A462">
        <v>241</v>
      </c>
      <c r="B462" s="1">
        <v>44928</v>
      </c>
      <c r="C462" s="2">
        <v>0</v>
      </c>
      <c r="D462" s="4">
        <v>4900</v>
      </c>
      <c r="E462" s="5" t="s">
        <v>17</v>
      </c>
      <c r="F462" s="5" t="s">
        <v>7</v>
      </c>
      <c r="G462" s="8">
        <v>44988</v>
      </c>
      <c r="H462" s="6">
        <v>0.22</v>
      </c>
      <c r="I462" s="4">
        <f>DATASET[[#This Row],[IVA]]*DATASET[[#This Row],[IMPORTO]]</f>
        <v>1078</v>
      </c>
      <c r="J462" s="4">
        <v>5978</v>
      </c>
      <c r="K462" s="5" t="s">
        <v>23</v>
      </c>
    </row>
    <row r="463" spans="1:11" x14ac:dyDescent="0.25">
      <c r="A463">
        <v>213</v>
      </c>
      <c r="B463" s="1">
        <v>44928</v>
      </c>
      <c r="C463" s="2">
        <v>0</v>
      </c>
      <c r="D463" s="4">
        <v>4340</v>
      </c>
      <c r="E463" s="5" t="s">
        <v>8</v>
      </c>
      <c r="F463" s="5" t="s">
        <v>7</v>
      </c>
      <c r="G463" s="8">
        <v>44988</v>
      </c>
      <c r="H463" s="6">
        <v>0.22</v>
      </c>
      <c r="I463" s="4">
        <f>DATASET[[#This Row],[IVA]]*DATASET[[#This Row],[IMPORTO]]</f>
        <v>954.8</v>
      </c>
      <c r="J463" s="4">
        <v>5294.8</v>
      </c>
      <c r="K463" s="5" t="s">
        <v>23</v>
      </c>
    </row>
    <row r="464" spans="1:11" x14ac:dyDescent="0.25">
      <c r="A464">
        <v>178</v>
      </c>
      <c r="B464" s="1">
        <v>44928</v>
      </c>
      <c r="C464" s="2">
        <v>0</v>
      </c>
      <c r="D464" s="4">
        <v>3640</v>
      </c>
      <c r="E464" s="5" t="s">
        <v>10</v>
      </c>
      <c r="F464" s="5" t="s">
        <v>7</v>
      </c>
      <c r="G464" s="8">
        <v>44988</v>
      </c>
      <c r="H464" s="6">
        <v>0.22</v>
      </c>
      <c r="I464" s="4">
        <f>DATASET[[#This Row],[IVA]]*DATASET[[#This Row],[IMPORTO]]</f>
        <v>800.8</v>
      </c>
      <c r="J464" s="4">
        <v>4440.8</v>
      </c>
      <c r="K464" s="5" t="s">
        <v>23</v>
      </c>
    </row>
    <row r="465" spans="1:11" x14ac:dyDescent="0.25">
      <c r="A465">
        <v>175</v>
      </c>
      <c r="B465" s="1">
        <v>44928</v>
      </c>
      <c r="C465" s="2">
        <v>0</v>
      </c>
      <c r="D465" s="4">
        <v>3580</v>
      </c>
      <c r="E465" s="5" t="s">
        <v>6</v>
      </c>
      <c r="F465" s="5" t="s">
        <v>12</v>
      </c>
      <c r="G465" s="8">
        <v>44988</v>
      </c>
      <c r="H465" s="6">
        <v>0.22</v>
      </c>
      <c r="I465" s="4">
        <f>DATASET[[#This Row],[IVA]]*DATASET[[#This Row],[IMPORTO]]</f>
        <v>787.6</v>
      </c>
      <c r="J465" s="4">
        <v>4367.6000000000004</v>
      </c>
      <c r="K465" s="5" t="s">
        <v>23</v>
      </c>
    </row>
    <row r="466" spans="1:11" x14ac:dyDescent="0.25">
      <c r="A466">
        <v>275</v>
      </c>
      <c r="B466" s="1">
        <v>44928</v>
      </c>
      <c r="C466" s="2">
        <v>0</v>
      </c>
      <c r="D466" s="4">
        <v>5580</v>
      </c>
      <c r="E466" s="5" t="s">
        <v>17</v>
      </c>
      <c r="F466" s="5" t="s">
        <v>7</v>
      </c>
      <c r="G466" s="8">
        <v>44988</v>
      </c>
      <c r="H466" s="6">
        <v>0.22</v>
      </c>
      <c r="I466" s="4">
        <f>DATASET[[#This Row],[IVA]]*DATASET[[#This Row],[IMPORTO]]</f>
        <v>1227.5999999999999</v>
      </c>
      <c r="J466" s="4">
        <v>6807.6</v>
      </c>
      <c r="K466" s="5" t="s">
        <v>23</v>
      </c>
    </row>
    <row r="467" spans="1:11" x14ac:dyDescent="0.25">
      <c r="A467">
        <v>186</v>
      </c>
      <c r="B467" s="1">
        <v>44928</v>
      </c>
      <c r="C467" s="2">
        <v>0</v>
      </c>
      <c r="D467" s="4">
        <v>3800</v>
      </c>
      <c r="E467" s="5" t="s">
        <v>24</v>
      </c>
      <c r="F467" s="5" t="s">
        <v>12</v>
      </c>
      <c r="G467" s="8">
        <v>44988</v>
      </c>
      <c r="H467" s="6">
        <v>0.22</v>
      </c>
      <c r="I467" s="4">
        <f>DATASET[[#This Row],[IVA]]*DATASET[[#This Row],[IMPORTO]]</f>
        <v>836</v>
      </c>
      <c r="J467" s="4">
        <v>4636</v>
      </c>
      <c r="K467" s="5" t="s">
        <v>23</v>
      </c>
    </row>
    <row r="468" spans="1:11" x14ac:dyDescent="0.25">
      <c r="A468">
        <v>230</v>
      </c>
      <c r="B468" s="1">
        <v>44928</v>
      </c>
      <c r="C468" s="2">
        <v>0</v>
      </c>
      <c r="D468" s="4">
        <v>4680</v>
      </c>
      <c r="E468" s="5" t="s">
        <v>8</v>
      </c>
      <c r="F468" s="5" t="s">
        <v>9</v>
      </c>
      <c r="G468" s="8">
        <v>44988</v>
      </c>
      <c r="H468" s="6">
        <v>0.22</v>
      </c>
      <c r="I468" s="4">
        <f>DATASET[[#This Row],[IVA]]*DATASET[[#This Row],[IMPORTO]]</f>
        <v>1029.5999999999999</v>
      </c>
      <c r="J468" s="4">
        <v>5709.6</v>
      </c>
      <c r="K468" s="5" t="s">
        <v>23</v>
      </c>
    </row>
    <row r="469" spans="1:11" x14ac:dyDescent="0.25">
      <c r="A469">
        <v>436</v>
      </c>
      <c r="B469" s="1">
        <v>44928</v>
      </c>
      <c r="C469" s="2">
        <v>0</v>
      </c>
      <c r="D469" s="4">
        <v>6550</v>
      </c>
      <c r="E469" s="5" t="s">
        <v>24</v>
      </c>
      <c r="F469" s="5" t="s">
        <v>9</v>
      </c>
      <c r="G469" s="8">
        <v>44988</v>
      </c>
      <c r="H469" s="6">
        <v>0.22</v>
      </c>
      <c r="I469" s="4">
        <f>DATASET[[#This Row],[IVA]]*DATASET[[#This Row],[IMPORTO]]</f>
        <v>1441</v>
      </c>
      <c r="J469" s="4">
        <v>7991</v>
      </c>
      <c r="K469" s="5" t="s">
        <v>23</v>
      </c>
    </row>
    <row r="470" spans="1:11" x14ac:dyDescent="0.25">
      <c r="A470">
        <v>442</v>
      </c>
      <c r="B470" s="1">
        <v>44928</v>
      </c>
      <c r="C470" s="2">
        <v>0</v>
      </c>
      <c r="D470" s="4">
        <v>6850</v>
      </c>
      <c r="E470" s="5" t="s">
        <v>14</v>
      </c>
      <c r="F470" s="5" t="s">
        <v>16</v>
      </c>
      <c r="G470" s="8">
        <v>44988</v>
      </c>
      <c r="H470" s="6">
        <v>0.22</v>
      </c>
      <c r="I470" s="4">
        <f>DATASET[[#This Row],[IVA]]*DATASET[[#This Row],[IMPORTO]]</f>
        <v>1507</v>
      </c>
      <c r="J470" s="4">
        <v>8357</v>
      </c>
      <c r="K470" s="5" t="s">
        <v>23</v>
      </c>
    </row>
    <row r="471" spans="1:11" x14ac:dyDescent="0.25">
      <c r="A471">
        <v>429</v>
      </c>
      <c r="B471" s="1">
        <v>44928</v>
      </c>
      <c r="C471" s="2">
        <v>0</v>
      </c>
      <c r="D471" s="4">
        <v>6200</v>
      </c>
      <c r="E471" s="5" t="s">
        <v>10</v>
      </c>
      <c r="F471" s="5" t="s">
        <v>7</v>
      </c>
      <c r="G471" s="8">
        <v>44988</v>
      </c>
      <c r="H471" s="6">
        <v>0.22</v>
      </c>
      <c r="I471" s="4">
        <f>DATASET[[#This Row],[IVA]]*DATASET[[#This Row],[IMPORTO]]</f>
        <v>1364</v>
      </c>
      <c r="J471" s="4">
        <v>7564</v>
      </c>
      <c r="K471" s="5" t="s">
        <v>23</v>
      </c>
    </row>
    <row r="472" spans="1:11" x14ac:dyDescent="0.25">
      <c r="A472">
        <v>417</v>
      </c>
      <c r="B472" s="1">
        <v>44928</v>
      </c>
      <c r="C472" s="2">
        <v>0</v>
      </c>
      <c r="D472" s="4">
        <v>5600</v>
      </c>
      <c r="E472" s="5" t="s">
        <v>8</v>
      </c>
      <c r="F472" s="5" t="s">
        <v>7</v>
      </c>
      <c r="G472" s="8">
        <v>44988</v>
      </c>
      <c r="H472" s="6">
        <v>0.22</v>
      </c>
      <c r="I472" s="4">
        <f>DATASET[[#This Row],[IVA]]*DATASET[[#This Row],[IMPORTO]]</f>
        <v>1232</v>
      </c>
      <c r="J472" s="4">
        <v>6832</v>
      </c>
      <c r="K472" s="5" t="s">
        <v>23</v>
      </c>
    </row>
    <row r="473" spans="1:11" x14ac:dyDescent="0.25">
      <c r="A473">
        <v>80</v>
      </c>
      <c r="B473" s="1">
        <v>44928</v>
      </c>
      <c r="C473" s="2">
        <v>0</v>
      </c>
      <c r="D473" s="4">
        <v>1680</v>
      </c>
      <c r="E473" s="5" t="s">
        <v>8</v>
      </c>
      <c r="F473" s="5" t="s">
        <v>7</v>
      </c>
      <c r="G473" s="8">
        <v>44988</v>
      </c>
      <c r="H473" s="6">
        <v>0.22</v>
      </c>
      <c r="I473" s="4">
        <f>DATASET[[#This Row],[IVA]]*DATASET[[#This Row],[IMPORTO]]</f>
        <v>369.6</v>
      </c>
      <c r="J473" s="4">
        <v>2049.6</v>
      </c>
      <c r="K473" s="5" t="s">
        <v>23</v>
      </c>
    </row>
    <row r="474" spans="1:11" x14ac:dyDescent="0.25">
      <c r="A474">
        <v>54</v>
      </c>
      <c r="B474" s="1">
        <v>44928</v>
      </c>
      <c r="C474" s="2">
        <v>0</v>
      </c>
      <c r="D474" s="4">
        <v>1160</v>
      </c>
      <c r="E474" s="5" t="s">
        <v>17</v>
      </c>
      <c r="F474" s="5" t="s">
        <v>16</v>
      </c>
      <c r="G474" s="8">
        <v>44988</v>
      </c>
      <c r="H474" s="6">
        <v>0.22</v>
      </c>
      <c r="I474" s="4">
        <f>DATASET[[#This Row],[IVA]]*DATASET[[#This Row],[IMPORTO]]</f>
        <v>255.2</v>
      </c>
      <c r="J474" s="4">
        <v>1415.2</v>
      </c>
      <c r="K474" s="5" t="s">
        <v>23</v>
      </c>
    </row>
    <row r="475" spans="1:11" x14ac:dyDescent="0.25">
      <c r="A475">
        <v>105</v>
      </c>
      <c r="B475" s="1">
        <v>44928</v>
      </c>
      <c r="C475" s="2">
        <v>0</v>
      </c>
      <c r="D475" s="4">
        <v>2180</v>
      </c>
      <c r="E475" s="5" t="s">
        <v>17</v>
      </c>
      <c r="F475" s="5" t="s">
        <v>12</v>
      </c>
      <c r="G475" s="8">
        <v>44988</v>
      </c>
      <c r="H475" s="6">
        <v>0.22</v>
      </c>
      <c r="I475" s="4">
        <f>DATASET[[#This Row],[IVA]]*DATASET[[#This Row],[IMPORTO]]</f>
        <v>479.6</v>
      </c>
      <c r="J475" s="4">
        <v>2659.6</v>
      </c>
      <c r="K475" s="5" t="s">
        <v>23</v>
      </c>
    </row>
    <row r="476" spans="1:11" x14ac:dyDescent="0.25">
      <c r="A476">
        <v>211</v>
      </c>
      <c r="B476" s="1">
        <v>44927</v>
      </c>
      <c r="C476" s="2">
        <v>0</v>
      </c>
      <c r="D476" s="4">
        <v>4300</v>
      </c>
      <c r="E476" s="5" t="s">
        <v>6</v>
      </c>
      <c r="F476" s="5" t="s">
        <v>16</v>
      </c>
      <c r="G476" s="8">
        <v>44987</v>
      </c>
      <c r="H476" s="6">
        <v>0.22</v>
      </c>
      <c r="I476" s="4">
        <f>DATASET[[#This Row],[IVA]]*DATASET[[#This Row],[IMPORTO]]</f>
        <v>946</v>
      </c>
      <c r="J476" s="4">
        <v>5246</v>
      </c>
      <c r="K476" s="5" t="s">
        <v>23</v>
      </c>
    </row>
    <row r="477" spans="1:11" x14ac:dyDescent="0.25">
      <c r="A477">
        <v>490</v>
      </c>
      <c r="B477" s="1">
        <v>44927</v>
      </c>
      <c r="C477" s="2">
        <v>0</v>
      </c>
      <c r="D477" s="4">
        <v>5000</v>
      </c>
      <c r="E477" s="5" t="s">
        <v>17</v>
      </c>
      <c r="F477" s="5" t="s">
        <v>9</v>
      </c>
      <c r="G477" s="8">
        <v>44987</v>
      </c>
      <c r="H477" s="6">
        <v>0.22</v>
      </c>
      <c r="I477" s="4">
        <f>DATASET[[#This Row],[IVA]]*DATASET[[#This Row],[IMPORTO]]</f>
        <v>1100</v>
      </c>
      <c r="J477" s="4">
        <v>6100</v>
      </c>
      <c r="K477" s="5" t="s">
        <v>23</v>
      </c>
    </row>
    <row r="478" spans="1:11" x14ac:dyDescent="0.25">
      <c r="A478">
        <v>38</v>
      </c>
      <c r="B478" s="1">
        <v>44927</v>
      </c>
      <c r="C478" s="2">
        <v>0</v>
      </c>
      <c r="D478" s="4">
        <v>840</v>
      </c>
      <c r="E478" s="5" t="s">
        <v>10</v>
      </c>
      <c r="F478" s="5" t="s">
        <v>7</v>
      </c>
      <c r="G478" s="8">
        <v>44987</v>
      </c>
      <c r="H478" s="6">
        <v>0.22</v>
      </c>
      <c r="I478" s="4">
        <f>DATASET[[#This Row],[IVA]]*DATASET[[#This Row],[IMPORTO]]</f>
        <v>184.8</v>
      </c>
      <c r="J478" s="4">
        <v>1024.8</v>
      </c>
      <c r="K478" s="5" t="s">
        <v>23</v>
      </c>
    </row>
    <row r="479" spans="1:11" x14ac:dyDescent="0.25">
      <c r="A479">
        <v>52</v>
      </c>
      <c r="B479" s="1">
        <v>44927</v>
      </c>
      <c r="C479" s="2">
        <v>0</v>
      </c>
      <c r="D479" s="4">
        <v>1120</v>
      </c>
      <c r="E479" s="5" t="s">
        <v>6</v>
      </c>
      <c r="F479" s="5" t="s">
        <v>7</v>
      </c>
      <c r="G479" s="8">
        <v>44987</v>
      </c>
      <c r="H479" s="6">
        <v>0.22</v>
      </c>
      <c r="I479" s="4">
        <f>DATASET[[#This Row],[IVA]]*DATASET[[#This Row],[IMPORTO]]</f>
        <v>246.4</v>
      </c>
      <c r="J479" s="4">
        <v>1366.4</v>
      </c>
      <c r="K479" s="5" t="s">
        <v>23</v>
      </c>
    </row>
    <row r="480" spans="1:11" x14ac:dyDescent="0.25">
      <c r="A480">
        <v>190</v>
      </c>
      <c r="B480" s="1">
        <v>44927</v>
      </c>
      <c r="C480" s="2">
        <v>0</v>
      </c>
      <c r="D480" s="4">
        <v>3880</v>
      </c>
      <c r="E480" s="5" t="s">
        <v>17</v>
      </c>
      <c r="F480" s="5" t="s">
        <v>16</v>
      </c>
      <c r="G480" s="8">
        <v>44987</v>
      </c>
      <c r="H480" s="6">
        <v>0.22</v>
      </c>
      <c r="I480" s="4">
        <f>DATASET[[#This Row],[IVA]]*DATASET[[#This Row],[IMPORTO]]</f>
        <v>853.6</v>
      </c>
      <c r="J480" s="4">
        <v>4733.6000000000004</v>
      </c>
      <c r="K480" s="5" t="s">
        <v>23</v>
      </c>
    </row>
    <row r="481" spans="1:11" x14ac:dyDescent="0.25">
      <c r="A481">
        <v>214</v>
      </c>
      <c r="B481" s="1">
        <v>44927</v>
      </c>
      <c r="C481" s="2">
        <v>0</v>
      </c>
      <c r="D481" s="4">
        <v>4360</v>
      </c>
      <c r="E481" s="5" t="s">
        <v>24</v>
      </c>
      <c r="F481" s="5" t="s">
        <v>12</v>
      </c>
      <c r="G481" s="8">
        <v>44987</v>
      </c>
      <c r="H481" s="6">
        <v>0.22</v>
      </c>
      <c r="I481" s="4">
        <f>DATASET[[#This Row],[IVA]]*DATASET[[#This Row],[IMPORTO]]</f>
        <v>959.2</v>
      </c>
      <c r="J481" s="4">
        <v>5319.2</v>
      </c>
      <c r="K481" s="5" t="s">
        <v>23</v>
      </c>
    </row>
    <row r="482" spans="1:11" x14ac:dyDescent="0.25">
      <c r="A482">
        <v>215</v>
      </c>
      <c r="B482" s="1">
        <v>44927</v>
      </c>
      <c r="C482" s="2">
        <v>0</v>
      </c>
      <c r="D482" s="4">
        <v>4380</v>
      </c>
      <c r="E482" s="5" t="s">
        <v>24</v>
      </c>
      <c r="F482" s="5" t="s">
        <v>9</v>
      </c>
      <c r="G482" s="8">
        <v>44987</v>
      </c>
      <c r="H482" s="6">
        <v>0.22</v>
      </c>
      <c r="I482" s="4">
        <f>DATASET[[#This Row],[IVA]]*DATASET[[#This Row],[IMPORTO]]</f>
        <v>963.6</v>
      </c>
      <c r="J482" s="4">
        <v>5343.6</v>
      </c>
      <c r="K482" s="5" t="s">
        <v>23</v>
      </c>
    </row>
    <row r="483" spans="1:11" x14ac:dyDescent="0.25">
      <c r="A483">
        <v>236</v>
      </c>
      <c r="B483" s="1">
        <v>44927</v>
      </c>
      <c r="C483" s="2">
        <v>0</v>
      </c>
      <c r="D483" s="4">
        <v>4800</v>
      </c>
      <c r="E483" s="5" t="s">
        <v>8</v>
      </c>
      <c r="F483" s="5" t="s">
        <v>16</v>
      </c>
      <c r="G483" s="8">
        <v>44987</v>
      </c>
      <c r="H483" s="6">
        <v>0.22</v>
      </c>
      <c r="I483" s="4">
        <f>DATASET[[#This Row],[IVA]]*DATASET[[#This Row],[IMPORTO]]</f>
        <v>1056</v>
      </c>
      <c r="J483" s="4">
        <v>5856</v>
      </c>
      <c r="K483" s="5" t="s">
        <v>23</v>
      </c>
    </row>
    <row r="484" spans="1:11" x14ac:dyDescent="0.25">
      <c r="A484">
        <v>440</v>
      </c>
      <c r="B484" s="1">
        <v>44927</v>
      </c>
      <c r="C484" s="2">
        <v>0</v>
      </c>
      <c r="D484" s="4">
        <v>6750</v>
      </c>
      <c r="E484" s="5" t="s">
        <v>8</v>
      </c>
      <c r="F484" s="5" t="s">
        <v>9</v>
      </c>
      <c r="G484" s="8">
        <v>44987</v>
      </c>
      <c r="H484" s="6">
        <v>0.22</v>
      </c>
      <c r="I484" s="4">
        <f>DATASET[[#This Row],[IVA]]*DATASET[[#This Row],[IMPORTO]]</f>
        <v>1485</v>
      </c>
      <c r="J484" s="4">
        <v>8235</v>
      </c>
      <c r="K484" s="5" t="s">
        <v>23</v>
      </c>
    </row>
    <row r="485" spans="1:11" x14ac:dyDescent="0.25">
      <c r="A485">
        <v>200</v>
      </c>
      <c r="B485" s="1">
        <v>44927</v>
      </c>
      <c r="C485" s="2">
        <v>0</v>
      </c>
      <c r="D485" s="4">
        <v>4080</v>
      </c>
      <c r="E485" s="5" t="s">
        <v>11</v>
      </c>
      <c r="F485" s="5" t="s">
        <v>12</v>
      </c>
      <c r="G485" s="8">
        <v>44987</v>
      </c>
      <c r="H485" s="6">
        <v>0.22</v>
      </c>
      <c r="I485" s="4">
        <f>DATASET[[#This Row],[IVA]]*DATASET[[#This Row],[IMPORTO]]</f>
        <v>897.6</v>
      </c>
      <c r="J485" s="4">
        <v>4977.6000000000004</v>
      </c>
      <c r="K485" s="5" t="s">
        <v>23</v>
      </c>
    </row>
    <row r="486" spans="1:11" x14ac:dyDescent="0.25">
      <c r="A486">
        <v>492</v>
      </c>
      <c r="B486" s="1">
        <v>44927</v>
      </c>
      <c r="C486" s="2">
        <v>0</v>
      </c>
      <c r="D486" s="4">
        <v>4800</v>
      </c>
      <c r="E486" s="5" t="s">
        <v>24</v>
      </c>
      <c r="F486" s="5" t="s">
        <v>9</v>
      </c>
      <c r="G486" s="8">
        <v>44987</v>
      </c>
      <c r="H486" s="6">
        <v>0.22</v>
      </c>
      <c r="I486" s="4">
        <f>DATASET[[#This Row],[IVA]]*DATASET[[#This Row],[IMPORTO]]</f>
        <v>1056</v>
      </c>
      <c r="J486" s="4">
        <v>5856</v>
      </c>
      <c r="K486" s="5" t="s">
        <v>23</v>
      </c>
    </row>
    <row r="487" spans="1:11" x14ac:dyDescent="0.25">
      <c r="A487">
        <v>1</v>
      </c>
      <c r="B487" s="1">
        <v>44927</v>
      </c>
      <c r="C487" s="2">
        <v>0</v>
      </c>
      <c r="D487" s="4">
        <v>100</v>
      </c>
      <c r="E487" s="5" t="s">
        <v>6</v>
      </c>
      <c r="F487" s="5" t="s">
        <v>16</v>
      </c>
      <c r="G487" s="8">
        <v>44987</v>
      </c>
      <c r="H487" s="6">
        <v>0.22</v>
      </c>
      <c r="I487" s="4">
        <f>DATASET[[#This Row],[IVA]]*DATASET[[#This Row],[IMPORTO]]</f>
        <v>22</v>
      </c>
      <c r="J487" s="4">
        <v>122</v>
      </c>
      <c r="K487" s="5" t="s">
        <v>23</v>
      </c>
    </row>
    <row r="488" spans="1:11" x14ac:dyDescent="0.25">
      <c r="A488">
        <v>71</v>
      </c>
      <c r="B488" s="1">
        <v>44927</v>
      </c>
      <c r="C488" s="2">
        <v>0</v>
      </c>
      <c r="D488" s="4">
        <v>1500</v>
      </c>
      <c r="E488" s="5" t="s">
        <v>17</v>
      </c>
      <c r="F488" s="5" t="s">
        <v>16</v>
      </c>
      <c r="G488" s="8">
        <v>44987</v>
      </c>
      <c r="H488" s="6">
        <v>0.22</v>
      </c>
      <c r="I488" s="4">
        <f>DATASET[[#This Row],[IVA]]*DATASET[[#This Row],[IMPORTO]]</f>
        <v>330</v>
      </c>
      <c r="J488" s="4">
        <v>1830</v>
      </c>
      <c r="K488" s="5" t="s">
        <v>23</v>
      </c>
    </row>
    <row r="489" spans="1:11" x14ac:dyDescent="0.25">
      <c r="A489">
        <v>462</v>
      </c>
      <c r="B489" s="1">
        <v>44927</v>
      </c>
      <c r="C489" s="2">
        <v>0</v>
      </c>
      <c r="D489" s="4">
        <v>7800</v>
      </c>
      <c r="E489" s="5" t="s">
        <v>17</v>
      </c>
      <c r="F489" s="5" t="s">
        <v>9</v>
      </c>
      <c r="G489" s="8">
        <v>44987</v>
      </c>
      <c r="H489" s="6">
        <v>0.22</v>
      </c>
      <c r="I489" s="4">
        <f>DATASET[[#This Row],[IVA]]*DATASET[[#This Row],[IMPORTO]]</f>
        <v>1716</v>
      </c>
      <c r="J489" s="4">
        <v>9516</v>
      </c>
      <c r="K489" s="5" t="s">
        <v>23</v>
      </c>
    </row>
    <row r="490" spans="1:11" x14ac:dyDescent="0.25">
      <c r="A490">
        <v>461</v>
      </c>
      <c r="B490" s="1">
        <v>44927</v>
      </c>
      <c r="C490" s="2">
        <v>0</v>
      </c>
      <c r="D490" s="4">
        <v>7900</v>
      </c>
      <c r="E490" s="5" t="s">
        <v>11</v>
      </c>
      <c r="F490" s="5" t="s">
        <v>9</v>
      </c>
      <c r="G490" s="8">
        <v>44987</v>
      </c>
      <c r="H490" s="6">
        <v>0.22</v>
      </c>
      <c r="I490" s="4">
        <f>DATASET[[#This Row],[IVA]]*DATASET[[#This Row],[IMPORTO]]</f>
        <v>1738</v>
      </c>
      <c r="J490" s="4">
        <v>9638</v>
      </c>
      <c r="K490" s="5" t="s">
        <v>23</v>
      </c>
    </row>
    <row r="491" spans="1:11" x14ac:dyDescent="0.25">
      <c r="A491">
        <v>359</v>
      </c>
      <c r="B491" s="1">
        <v>44927</v>
      </c>
      <c r="C491" s="2">
        <v>0</v>
      </c>
      <c r="D491" s="4">
        <v>2700</v>
      </c>
      <c r="E491" s="5" t="s">
        <v>11</v>
      </c>
      <c r="F491" s="5" t="s">
        <v>7</v>
      </c>
      <c r="G491" s="8">
        <v>44987</v>
      </c>
      <c r="H491" s="6">
        <v>0.22</v>
      </c>
      <c r="I491" s="4">
        <f>DATASET[[#This Row],[IVA]]*DATASET[[#This Row],[IMPORTO]]</f>
        <v>594</v>
      </c>
      <c r="J491" s="4">
        <v>3294</v>
      </c>
      <c r="K491" s="5" t="s">
        <v>23</v>
      </c>
    </row>
    <row r="492" spans="1:11" x14ac:dyDescent="0.25">
      <c r="A492">
        <v>132</v>
      </c>
      <c r="B492" s="1">
        <v>44927</v>
      </c>
      <c r="C492" s="2">
        <v>0</v>
      </c>
      <c r="D492" s="4">
        <v>2720</v>
      </c>
      <c r="E492" s="5" t="s">
        <v>11</v>
      </c>
      <c r="F492" s="5" t="s">
        <v>9</v>
      </c>
      <c r="G492" s="8">
        <v>44987</v>
      </c>
      <c r="H492" s="6">
        <v>0.22</v>
      </c>
      <c r="I492" s="4">
        <f>DATASET[[#This Row],[IVA]]*DATASET[[#This Row],[IMPORTO]]</f>
        <v>598.4</v>
      </c>
      <c r="J492" s="4">
        <v>3318.4</v>
      </c>
      <c r="K492" s="5" t="s">
        <v>23</v>
      </c>
    </row>
    <row r="493" spans="1:11" x14ac:dyDescent="0.25">
      <c r="A493">
        <v>136</v>
      </c>
      <c r="B493" s="1">
        <v>44927</v>
      </c>
      <c r="C493" s="2">
        <v>0</v>
      </c>
      <c r="D493" s="4">
        <v>2800</v>
      </c>
      <c r="E493" s="5" t="s">
        <v>14</v>
      </c>
      <c r="F493" s="5" t="s">
        <v>7</v>
      </c>
      <c r="G493" s="8">
        <v>44987</v>
      </c>
      <c r="H493" s="6">
        <v>0.22</v>
      </c>
      <c r="I493" s="4">
        <f>DATASET[[#This Row],[IVA]]*DATASET[[#This Row],[IMPORTO]]</f>
        <v>616</v>
      </c>
      <c r="J493" s="4">
        <v>3416</v>
      </c>
      <c r="K493" s="5" t="s">
        <v>23</v>
      </c>
    </row>
    <row r="494" spans="1:11" x14ac:dyDescent="0.25">
      <c r="A494">
        <v>70</v>
      </c>
      <c r="B494" s="1">
        <v>44927</v>
      </c>
      <c r="C494" s="2">
        <v>0</v>
      </c>
      <c r="D494" s="4">
        <v>1480</v>
      </c>
      <c r="E494" s="5" t="s">
        <v>11</v>
      </c>
      <c r="F494" s="5" t="s">
        <v>9</v>
      </c>
      <c r="G494" s="8">
        <v>44987</v>
      </c>
      <c r="H494" s="6">
        <v>0.22</v>
      </c>
      <c r="I494" s="4">
        <f>DATASET[[#This Row],[IVA]]*DATASET[[#This Row],[IMPORTO]]</f>
        <v>325.60000000000002</v>
      </c>
      <c r="J494" s="4">
        <v>1805.6</v>
      </c>
      <c r="K494" s="5" t="s">
        <v>23</v>
      </c>
    </row>
    <row r="495" spans="1:11" x14ac:dyDescent="0.25">
      <c r="A495">
        <v>366</v>
      </c>
      <c r="B495" s="1">
        <v>44927</v>
      </c>
      <c r="C495" s="2">
        <v>0</v>
      </c>
      <c r="D495" s="4">
        <v>3050</v>
      </c>
      <c r="E495" s="5" t="s">
        <v>8</v>
      </c>
      <c r="F495" s="5" t="s">
        <v>9</v>
      </c>
      <c r="G495" s="8">
        <v>44987</v>
      </c>
      <c r="H495" s="6">
        <v>0.22</v>
      </c>
      <c r="I495" s="4">
        <f>DATASET[[#This Row],[IVA]]*DATASET[[#This Row],[IMPORTO]]</f>
        <v>671</v>
      </c>
      <c r="J495" s="4">
        <v>3721</v>
      </c>
      <c r="K495" s="5" t="s">
        <v>23</v>
      </c>
    </row>
    <row r="496" spans="1:11" x14ac:dyDescent="0.25">
      <c r="A496">
        <v>281</v>
      </c>
      <c r="B496" s="1">
        <v>44927</v>
      </c>
      <c r="C496" s="2">
        <v>0</v>
      </c>
      <c r="D496" s="4">
        <v>5700</v>
      </c>
      <c r="E496" s="5" t="s">
        <v>8</v>
      </c>
      <c r="F496" s="5" t="s">
        <v>16</v>
      </c>
      <c r="G496" s="8">
        <v>44987</v>
      </c>
      <c r="H496" s="6">
        <v>0.22</v>
      </c>
      <c r="I496" s="4">
        <f>DATASET[[#This Row],[IVA]]*DATASET[[#This Row],[IMPORTO]]</f>
        <v>1254</v>
      </c>
      <c r="J496" s="4">
        <v>6954</v>
      </c>
      <c r="K496" s="5" t="s">
        <v>23</v>
      </c>
    </row>
    <row r="497" spans="1:11" x14ac:dyDescent="0.25">
      <c r="A497">
        <v>435</v>
      </c>
      <c r="B497" s="1">
        <v>44927</v>
      </c>
      <c r="C497" s="2">
        <v>0</v>
      </c>
      <c r="D497" s="4">
        <v>6500</v>
      </c>
      <c r="E497" s="5" t="s">
        <v>24</v>
      </c>
      <c r="F497" s="5" t="s">
        <v>16</v>
      </c>
      <c r="G497" s="8">
        <v>44987</v>
      </c>
      <c r="H497" s="6">
        <v>0.22</v>
      </c>
      <c r="I497" s="4">
        <f>DATASET[[#This Row],[IVA]]*DATASET[[#This Row],[IMPORTO]]</f>
        <v>1430</v>
      </c>
      <c r="J497" s="4">
        <v>7930</v>
      </c>
      <c r="K497" s="5" t="s">
        <v>23</v>
      </c>
    </row>
    <row r="498" spans="1:11" x14ac:dyDescent="0.25">
      <c r="A498">
        <v>316</v>
      </c>
      <c r="B498" s="1">
        <v>44927</v>
      </c>
      <c r="C498" s="2">
        <v>0</v>
      </c>
      <c r="D498" s="4">
        <v>550</v>
      </c>
      <c r="E498" s="5" t="s">
        <v>24</v>
      </c>
      <c r="F498" s="5" t="s">
        <v>16</v>
      </c>
      <c r="G498" s="8">
        <v>44987</v>
      </c>
      <c r="H498" s="6">
        <v>0.22</v>
      </c>
      <c r="I498" s="4">
        <f>DATASET[[#This Row],[IVA]]*DATASET[[#This Row],[IMPORTO]]</f>
        <v>121</v>
      </c>
      <c r="J498" s="4">
        <v>671</v>
      </c>
      <c r="K498" s="5" t="s">
        <v>23</v>
      </c>
    </row>
    <row r="499" spans="1:11" x14ac:dyDescent="0.25">
      <c r="A499">
        <v>315</v>
      </c>
      <c r="B499" s="1">
        <v>44927</v>
      </c>
      <c r="C499" s="2">
        <v>0</v>
      </c>
      <c r="D499" s="4">
        <v>500</v>
      </c>
      <c r="E499" s="5" t="s">
        <v>8</v>
      </c>
      <c r="F499" s="5" t="s">
        <v>12</v>
      </c>
      <c r="G499" s="8">
        <v>44987</v>
      </c>
      <c r="H499" s="6">
        <v>0.22</v>
      </c>
      <c r="I499" s="4">
        <f>DATASET[[#This Row],[IVA]]*DATASET[[#This Row],[IMPORTO]]</f>
        <v>110</v>
      </c>
      <c r="J499" s="4">
        <v>610</v>
      </c>
      <c r="K499" s="5" t="s">
        <v>23</v>
      </c>
    </row>
    <row r="500" spans="1:11" x14ac:dyDescent="0.25">
      <c r="A500">
        <v>59</v>
      </c>
      <c r="B500" s="1">
        <v>44927</v>
      </c>
      <c r="C500" s="2">
        <v>0</v>
      </c>
      <c r="D500" s="4">
        <v>1260</v>
      </c>
      <c r="E500" s="5" t="s">
        <v>10</v>
      </c>
      <c r="F500" s="5" t="s">
        <v>7</v>
      </c>
      <c r="G500" s="8">
        <v>44987</v>
      </c>
      <c r="H500" s="6">
        <v>0.22</v>
      </c>
      <c r="I500" s="4">
        <f>DATASET[[#This Row],[IVA]]*DATASET[[#This Row],[IMPORTO]]</f>
        <v>277.2</v>
      </c>
      <c r="J500" s="4">
        <v>1537.2</v>
      </c>
      <c r="K500" s="5" t="s">
        <v>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11"/>
  <sheetViews>
    <sheetView workbookViewId="0">
      <selection activeCell="J19" sqref="J19"/>
    </sheetView>
  </sheetViews>
  <sheetFormatPr defaultRowHeight="15" x14ac:dyDescent="0.25"/>
  <cols>
    <col min="2" max="2" width="17.7109375" bestFit="1" customWidth="1"/>
    <col min="3" max="3" width="17.5703125" customWidth="1"/>
  </cols>
  <sheetData>
    <row r="2" spans="2:3" x14ac:dyDescent="0.25">
      <c r="B2" s="3" t="s">
        <v>19</v>
      </c>
      <c r="C2">
        <v>2</v>
      </c>
    </row>
    <row r="3" spans="2:3" x14ac:dyDescent="0.25">
      <c r="B3" s="7" t="s">
        <v>25</v>
      </c>
      <c r="C3" s="1">
        <f>VLOOKUP($C$2,DATASET[#All],2,FALSE)</f>
        <v>44943</v>
      </c>
    </row>
    <row r="4" spans="2:3" x14ac:dyDescent="0.25">
      <c r="B4" s="7" t="s">
        <v>26</v>
      </c>
      <c r="C4" s="2">
        <f>VLOOKUP($C$2,DATASET[#All],3,FALSE)</f>
        <v>0</v>
      </c>
    </row>
    <row r="5" spans="2:3" x14ac:dyDescent="0.25">
      <c r="B5" s="7" t="s">
        <v>3</v>
      </c>
      <c r="C5" s="4">
        <f>VLOOKUP($C$2,DATASET[#All],4,FALSE)</f>
        <v>120</v>
      </c>
    </row>
    <row r="6" spans="2:3" x14ac:dyDescent="0.25">
      <c r="B6" s="7" t="s">
        <v>4</v>
      </c>
      <c r="C6" s="5" t="str">
        <f>VLOOKUP($C$2,DATASET[#All],5,FALSE)</f>
        <v>BETA</v>
      </c>
    </row>
    <row r="7" spans="2:3" x14ac:dyDescent="0.25">
      <c r="B7" s="7" t="s">
        <v>5</v>
      </c>
      <c r="C7" s="5" t="str">
        <f>VLOOKUP($C$2,DATASET[#All],6,FALSE)</f>
        <v>CONSULENZA</v>
      </c>
    </row>
    <row r="8" spans="2:3" x14ac:dyDescent="0.25">
      <c r="B8" s="7" t="s">
        <v>18</v>
      </c>
      <c r="C8" s="1">
        <f>VLOOKUP($C$2,DATASET[#All],7,FALSE)</f>
        <v>45003</v>
      </c>
    </row>
    <row r="9" spans="2:3" x14ac:dyDescent="0.25">
      <c r="B9" s="7" t="s">
        <v>21</v>
      </c>
      <c r="C9" s="6">
        <f>VLOOKUP($C$2,DATASET[#All],8,FALSE)</f>
        <v>0.22</v>
      </c>
    </row>
    <row r="10" spans="2:3" x14ac:dyDescent="0.25">
      <c r="B10" s="7" t="s">
        <v>20</v>
      </c>
      <c r="C10" s="4">
        <f>VLOOKUP($C$2,DATASET[#All],9,FALSE)</f>
        <v>26.4</v>
      </c>
    </row>
    <row r="11" spans="2:3" x14ac:dyDescent="0.25">
      <c r="B11" s="7" t="s">
        <v>22</v>
      </c>
      <c r="C11" s="5">
        <f>VLOOKUP($C$2,DATASET[#All],10,FALSE)</f>
        <v>146.4</v>
      </c>
    </row>
  </sheetData>
  <conditionalFormatting sqref="C10">
    <cfRule type="cellIs" dxfId="18" priority="1" operator="lessThan">
      <formula>500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DATASET!$A$2:$A$500</xm:f>
          </x14:formula1>
          <xm:sqref>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0"/>
  <sheetViews>
    <sheetView workbookViewId="0">
      <selection sqref="A1:I500"/>
    </sheetView>
  </sheetViews>
  <sheetFormatPr defaultRowHeight="15" x14ac:dyDescent="0.25"/>
  <cols>
    <col min="1" max="1" width="13.85546875" bestFit="1" customWidth="1"/>
    <col min="2" max="2" width="16.7109375" bestFit="1" customWidth="1"/>
    <col min="3" max="3" width="15.7109375" bestFit="1" customWidth="1"/>
    <col min="4" max="4" width="11.7109375" bestFit="1" customWidth="1"/>
    <col min="5" max="5" width="10.28515625" bestFit="1" customWidth="1"/>
    <col min="6" max="6" width="13.140625" bestFit="1" customWidth="1"/>
    <col min="7" max="7" width="18.140625" bestFit="1" customWidth="1"/>
    <col min="8" max="8" width="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</v>
      </c>
      <c r="H1" t="s">
        <v>20</v>
      </c>
      <c r="I1" t="s">
        <v>21</v>
      </c>
    </row>
    <row r="2" spans="1:9" x14ac:dyDescent="0.25">
      <c r="A2">
        <v>137</v>
      </c>
      <c r="B2" s="1">
        <v>44943</v>
      </c>
      <c r="C2" s="2">
        <v>0</v>
      </c>
      <c r="D2">
        <v>2820</v>
      </c>
      <c r="E2" t="s">
        <v>6</v>
      </c>
      <c r="F2" t="s">
        <v>7</v>
      </c>
      <c r="G2" s="1">
        <v>45003</v>
      </c>
      <c r="I2" s="6">
        <v>0.22</v>
      </c>
    </row>
    <row r="3" spans="1:9" x14ac:dyDescent="0.25">
      <c r="A3">
        <v>83</v>
      </c>
      <c r="B3" s="1">
        <v>44943</v>
      </c>
      <c r="C3" s="2">
        <v>0</v>
      </c>
      <c r="D3">
        <v>1740</v>
      </c>
      <c r="E3" t="s">
        <v>8</v>
      </c>
      <c r="F3" t="s">
        <v>9</v>
      </c>
      <c r="G3" s="1">
        <v>45003</v>
      </c>
      <c r="I3" s="6">
        <v>0.22</v>
      </c>
    </row>
    <row r="4" spans="1:9" x14ac:dyDescent="0.25">
      <c r="A4">
        <v>467</v>
      </c>
      <c r="B4" s="1">
        <v>44943</v>
      </c>
      <c r="C4" s="2">
        <v>0</v>
      </c>
      <c r="D4">
        <v>7300</v>
      </c>
      <c r="E4" t="s">
        <v>10</v>
      </c>
      <c r="F4" t="s">
        <v>9</v>
      </c>
      <c r="G4" s="1">
        <v>45003</v>
      </c>
      <c r="I4" s="6">
        <v>0.22</v>
      </c>
    </row>
    <row r="5" spans="1:9" x14ac:dyDescent="0.25">
      <c r="A5">
        <v>131</v>
      </c>
      <c r="B5" s="1">
        <v>44943</v>
      </c>
      <c r="C5" s="2">
        <v>0</v>
      </c>
      <c r="D5">
        <v>2700</v>
      </c>
      <c r="E5" t="s">
        <v>8</v>
      </c>
      <c r="F5" t="s">
        <v>9</v>
      </c>
      <c r="G5" s="1">
        <v>45003</v>
      </c>
      <c r="I5" s="6">
        <v>0.22</v>
      </c>
    </row>
    <row r="6" spans="1:9" x14ac:dyDescent="0.25">
      <c r="A6">
        <v>420</v>
      </c>
      <c r="B6" s="1">
        <v>44943</v>
      </c>
      <c r="C6" s="2">
        <v>0</v>
      </c>
      <c r="D6">
        <v>5750</v>
      </c>
      <c r="E6" t="s">
        <v>8</v>
      </c>
      <c r="F6" t="s">
        <v>9</v>
      </c>
      <c r="G6" s="1">
        <v>45003</v>
      </c>
      <c r="I6" s="6">
        <v>0.22</v>
      </c>
    </row>
    <row r="7" spans="1:9" x14ac:dyDescent="0.25">
      <c r="A7">
        <v>172</v>
      </c>
      <c r="B7" s="1">
        <v>44943</v>
      </c>
      <c r="C7" s="2">
        <v>0</v>
      </c>
      <c r="D7">
        <v>3520</v>
      </c>
      <c r="E7" t="s">
        <v>11</v>
      </c>
      <c r="F7" t="s">
        <v>12</v>
      </c>
      <c r="G7" s="1">
        <v>45003</v>
      </c>
      <c r="I7" s="6">
        <v>0.22</v>
      </c>
    </row>
    <row r="8" spans="1:9" x14ac:dyDescent="0.25">
      <c r="A8">
        <v>482</v>
      </c>
      <c r="B8" s="1">
        <v>44943</v>
      </c>
      <c r="C8" s="2">
        <v>0</v>
      </c>
      <c r="D8">
        <v>5800</v>
      </c>
      <c r="E8" t="s">
        <v>13</v>
      </c>
      <c r="F8" t="s">
        <v>9</v>
      </c>
      <c r="G8" s="1">
        <v>45003</v>
      </c>
      <c r="I8" s="6">
        <v>0.22</v>
      </c>
    </row>
    <row r="9" spans="1:9" x14ac:dyDescent="0.25">
      <c r="A9">
        <v>170</v>
      </c>
      <c r="B9" s="1">
        <v>44943</v>
      </c>
      <c r="C9" s="2">
        <v>0</v>
      </c>
      <c r="D9">
        <v>3480</v>
      </c>
      <c r="E9" t="s">
        <v>14</v>
      </c>
      <c r="F9" t="s">
        <v>9</v>
      </c>
      <c r="G9" s="1">
        <v>45003</v>
      </c>
      <c r="I9" s="6">
        <v>0.22</v>
      </c>
    </row>
    <row r="10" spans="1:9" x14ac:dyDescent="0.25">
      <c r="A10">
        <v>196</v>
      </c>
      <c r="B10" s="1">
        <v>44943</v>
      </c>
      <c r="C10" s="2">
        <v>0</v>
      </c>
      <c r="D10">
        <v>4000</v>
      </c>
      <c r="E10" t="s">
        <v>8</v>
      </c>
      <c r="F10" t="s">
        <v>9</v>
      </c>
      <c r="G10" s="1">
        <v>45003</v>
      </c>
      <c r="I10" s="6">
        <v>0.22</v>
      </c>
    </row>
    <row r="11" spans="1:9" x14ac:dyDescent="0.25">
      <c r="A11">
        <v>305</v>
      </c>
      <c r="B11" s="1">
        <v>44943</v>
      </c>
      <c r="C11" s="2">
        <v>0</v>
      </c>
      <c r="D11">
        <v>2300</v>
      </c>
      <c r="E11" t="s">
        <v>15</v>
      </c>
      <c r="F11" t="s">
        <v>7</v>
      </c>
      <c r="G11" s="1">
        <v>45003</v>
      </c>
      <c r="I11" s="6">
        <v>0.22</v>
      </c>
    </row>
    <row r="12" spans="1:9" x14ac:dyDescent="0.25">
      <c r="A12">
        <v>432</v>
      </c>
      <c r="B12" s="1">
        <v>44943</v>
      </c>
      <c r="C12" s="2">
        <v>0</v>
      </c>
      <c r="D12">
        <v>6350</v>
      </c>
      <c r="E12" t="s">
        <v>6</v>
      </c>
      <c r="F12" t="s">
        <v>16</v>
      </c>
      <c r="G12" s="1">
        <v>45003</v>
      </c>
      <c r="I12" s="6">
        <v>0.22</v>
      </c>
    </row>
    <row r="13" spans="1:9" x14ac:dyDescent="0.25">
      <c r="A13">
        <v>154</v>
      </c>
      <c r="B13" s="1">
        <v>44943</v>
      </c>
      <c r="C13" s="2">
        <v>0</v>
      </c>
      <c r="D13">
        <v>3160</v>
      </c>
      <c r="E13" t="s">
        <v>6</v>
      </c>
      <c r="F13" t="s">
        <v>9</v>
      </c>
      <c r="G13" s="1">
        <v>45003</v>
      </c>
      <c r="I13" s="6">
        <v>0.22</v>
      </c>
    </row>
    <row r="14" spans="1:9" x14ac:dyDescent="0.25">
      <c r="A14">
        <v>37</v>
      </c>
      <c r="B14" s="1">
        <v>44943</v>
      </c>
      <c r="C14" s="2">
        <v>0</v>
      </c>
      <c r="D14">
        <v>820</v>
      </c>
      <c r="E14" t="s">
        <v>17</v>
      </c>
      <c r="F14" t="s">
        <v>7</v>
      </c>
      <c r="G14" s="1">
        <v>45003</v>
      </c>
      <c r="I14" s="6">
        <v>0.22</v>
      </c>
    </row>
    <row r="15" spans="1:9" x14ac:dyDescent="0.25">
      <c r="A15">
        <v>314</v>
      </c>
      <c r="B15" s="1">
        <v>44943</v>
      </c>
      <c r="C15" s="2">
        <v>0</v>
      </c>
      <c r="D15">
        <v>450</v>
      </c>
      <c r="E15" t="s">
        <v>10</v>
      </c>
      <c r="F15" t="s">
        <v>9</v>
      </c>
      <c r="G15" s="1">
        <v>45003</v>
      </c>
      <c r="I15" s="6">
        <v>0.22</v>
      </c>
    </row>
    <row r="16" spans="1:9" x14ac:dyDescent="0.25">
      <c r="A16">
        <v>195</v>
      </c>
      <c r="B16" s="1">
        <v>44943</v>
      </c>
      <c r="C16" s="2">
        <v>0</v>
      </c>
      <c r="D16">
        <v>3980</v>
      </c>
      <c r="E16" t="s">
        <v>10</v>
      </c>
      <c r="F16" t="s">
        <v>9</v>
      </c>
      <c r="G16" s="1">
        <v>45003</v>
      </c>
      <c r="I16" s="6">
        <v>0.22</v>
      </c>
    </row>
    <row r="17" spans="1:9" x14ac:dyDescent="0.25">
      <c r="A17">
        <v>111</v>
      </c>
      <c r="B17" s="1">
        <v>44943</v>
      </c>
      <c r="C17" s="2">
        <v>0</v>
      </c>
      <c r="D17">
        <v>2300</v>
      </c>
      <c r="E17" t="s">
        <v>8</v>
      </c>
      <c r="F17" t="s">
        <v>9</v>
      </c>
      <c r="G17" s="1">
        <v>45003</v>
      </c>
      <c r="I17" s="6">
        <v>0.22</v>
      </c>
    </row>
    <row r="18" spans="1:9" x14ac:dyDescent="0.25">
      <c r="A18">
        <v>486</v>
      </c>
      <c r="B18" s="1">
        <v>44943</v>
      </c>
      <c r="C18" s="2">
        <v>0</v>
      </c>
      <c r="D18">
        <v>5400</v>
      </c>
      <c r="E18" t="s">
        <v>15</v>
      </c>
      <c r="F18" t="s">
        <v>7</v>
      </c>
      <c r="G18" s="1">
        <v>45003</v>
      </c>
      <c r="I18" s="6">
        <v>0.22</v>
      </c>
    </row>
    <row r="19" spans="1:9" x14ac:dyDescent="0.25">
      <c r="A19">
        <v>16</v>
      </c>
      <c r="B19" s="1">
        <v>44943</v>
      </c>
      <c r="C19" s="2">
        <v>0</v>
      </c>
      <c r="D19">
        <v>400</v>
      </c>
      <c r="E19" t="s">
        <v>15</v>
      </c>
      <c r="F19" t="s">
        <v>9</v>
      </c>
      <c r="G19" s="1">
        <v>45003</v>
      </c>
      <c r="I19" s="6">
        <v>0.22</v>
      </c>
    </row>
    <row r="20" spans="1:9" x14ac:dyDescent="0.25">
      <c r="A20">
        <v>184</v>
      </c>
      <c r="B20" s="1">
        <v>44943</v>
      </c>
      <c r="C20" s="2">
        <v>0</v>
      </c>
      <c r="D20">
        <v>3760</v>
      </c>
      <c r="E20" t="s">
        <v>17</v>
      </c>
      <c r="F20" t="s">
        <v>9</v>
      </c>
      <c r="G20" s="1">
        <v>45003</v>
      </c>
      <c r="I20" s="6">
        <v>0.22</v>
      </c>
    </row>
    <row r="21" spans="1:9" x14ac:dyDescent="0.25">
      <c r="A21">
        <v>2</v>
      </c>
      <c r="B21" s="1">
        <v>44943</v>
      </c>
      <c r="C21" s="2">
        <v>0</v>
      </c>
      <c r="D21">
        <v>120</v>
      </c>
      <c r="E21" t="s">
        <v>11</v>
      </c>
      <c r="F21" t="s">
        <v>9</v>
      </c>
      <c r="G21" s="1">
        <v>45003</v>
      </c>
      <c r="I21" s="6">
        <v>0.22</v>
      </c>
    </row>
    <row r="22" spans="1:9" x14ac:dyDescent="0.25">
      <c r="A22">
        <v>228</v>
      </c>
      <c r="B22" s="1">
        <v>44943</v>
      </c>
      <c r="C22" s="2">
        <v>0</v>
      </c>
      <c r="D22">
        <v>4640</v>
      </c>
      <c r="E22" t="s">
        <v>6</v>
      </c>
      <c r="F22" t="s">
        <v>12</v>
      </c>
      <c r="G22" s="1">
        <v>45003</v>
      </c>
      <c r="I22" s="6">
        <v>0.22</v>
      </c>
    </row>
    <row r="23" spans="1:9" x14ac:dyDescent="0.25">
      <c r="A23">
        <v>109</v>
      </c>
      <c r="B23" s="1">
        <v>44943</v>
      </c>
      <c r="C23" s="2">
        <v>0</v>
      </c>
      <c r="D23">
        <v>2260</v>
      </c>
      <c r="E23" t="s">
        <v>6</v>
      </c>
      <c r="F23" t="s">
        <v>7</v>
      </c>
      <c r="G23" s="1">
        <v>45003</v>
      </c>
      <c r="I23" s="6">
        <v>0.22</v>
      </c>
    </row>
    <row r="24" spans="1:9" x14ac:dyDescent="0.25">
      <c r="A24">
        <v>271</v>
      </c>
      <c r="B24" s="1">
        <v>44943</v>
      </c>
      <c r="C24" s="2">
        <v>0</v>
      </c>
      <c r="D24">
        <v>5500</v>
      </c>
      <c r="E24" t="s">
        <v>15</v>
      </c>
      <c r="F24" t="s">
        <v>9</v>
      </c>
      <c r="G24" s="1">
        <v>45003</v>
      </c>
      <c r="I24" s="6">
        <v>0.22</v>
      </c>
    </row>
    <row r="25" spans="1:9" x14ac:dyDescent="0.25">
      <c r="A25">
        <v>447</v>
      </c>
      <c r="B25" s="1">
        <v>44943</v>
      </c>
      <c r="C25" s="2">
        <v>0</v>
      </c>
      <c r="D25">
        <v>7100</v>
      </c>
      <c r="E25" t="s">
        <v>6</v>
      </c>
      <c r="F25" t="s">
        <v>9</v>
      </c>
      <c r="G25" s="1">
        <v>45003</v>
      </c>
      <c r="I25" s="6">
        <v>0.22</v>
      </c>
    </row>
    <row r="26" spans="1:9" x14ac:dyDescent="0.25">
      <c r="A26">
        <v>45</v>
      </c>
      <c r="B26" s="1">
        <v>44943</v>
      </c>
      <c r="C26" s="2">
        <v>0</v>
      </c>
      <c r="D26">
        <v>980</v>
      </c>
      <c r="E26" t="s">
        <v>15</v>
      </c>
      <c r="F26" t="s">
        <v>7</v>
      </c>
      <c r="G26" s="1">
        <v>45003</v>
      </c>
      <c r="I26" s="6">
        <v>0.22</v>
      </c>
    </row>
    <row r="27" spans="1:9" x14ac:dyDescent="0.25">
      <c r="A27">
        <v>182</v>
      </c>
      <c r="B27" s="1">
        <v>44943</v>
      </c>
      <c r="C27" s="2">
        <v>0</v>
      </c>
      <c r="D27">
        <v>3720</v>
      </c>
      <c r="E27" t="s">
        <v>8</v>
      </c>
      <c r="F27" t="s">
        <v>9</v>
      </c>
      <c r="G27" s="1">
        <v>45003</v>
      </c>
      <c r="I27" s="6">
        <v>0.22</v>
      </c>
    </row>
    <row r="28" spans="1:9" x14ac:dyDescent="0.25">
      <c r="A28">
        <v>96</v>
      </c>
      <c r="B28" s="1">
        <v>44943</v>
      </c>
      <c r="C28" s="2">
        <v>0</v>
      </c>
      <c r="D28">
        <v>2000</v>
      </c>
      <c r="E28" t="s">
        <v>15</v>
      </c>
      <c r="F28" t="s">
        <v>16</v>
      </c>
      <c r="G28" s="1">
        <v>45003</v>
      </c>
      <c r="I28" s="6">
        <v>0.22</v>
      </c>
    </row>
    <row r="29" spans="1:9" x14ac:dyDescent="0.25">
      <c r="A29">
        <v>11</v>
      </c>
      <c r="B29" s="1">
        <v>44943</v>
      </c>
      <c r="C29" s="2">
        <v>0</v>
      </c>
      <c r="D29">
        <v>300</v>
      </c>
      <c r="E29" t="s">
        <v>15</v>
      </c>
      <c r="F29" t="s">
        <v>7</v>
      </c>
      <c r="G29" s="1">
        <v>45003</v>
      </c>
      <c r="I29" s="6">
        <v>0.22</v>
      </c>
    </row>
    <row r="30" spans="1:9" x14ac:dyDescent="0.25">
      <c r="A30">
        <v>279</v>
      </c>
      <c r="B30" s="1">
        <v>44942</v>
      </c>
      <c r="C30" s="2">
        <v>0</v>
      </c>
      <c r="D30">
        <v>5660</v>
      </c>
      <c r="E30" t="s">
        <v>6</v>
      </c>
      <c r="F30" t="s">
        <v>9</v>
      </c>
      <c r="G30" s="1">
        <v>45002</v>
      </c>
      <c r="I30" s="6">
        <v>0.22</v>
      </c>
    </row>
    <row r="31" spans="1:9" x14ac:dyDescent="0.25">
      <c r="A31">
        <v>438</v>
      </c>
      <c r="B31" s="1">
        <v>44942</v>
      </c>
      <c r="C31" s="2">
        <v>0</v>
      </c>
      <c r="D31">
        <v>6650</v>
      </c>
      <c r="E31" t="s">
        <v>11</v>
      </c>
      <c r="F31" t="s">
        <v>12</v>
      </c>
      <c r="G31" s="1">
        <v>45002</v>
      </c>
      <c r="I31" s="6">
        <v>0.22</v>
      </c>
    </row>
    <row r="32" spans="1:9" x14ac:dyDescent="0.25">
      <c r="A32">
        <v>368</v>
      </c>
      <c r="B32" s="1">
        <v>44942</v>
      </c>
      <c r="C32" s="2">
        <v>0</v>
      </c>
      <c r="D32">
        <v>3150</v>
      </c>
      <c r="E32" t="s">
        <v>15</v>
      </c>
      <c r="F32" t="s">
        <v>12</v>
      </c>
      <c r="G32" s="1">
        <v>45002</v>
      </c>
      <c r="I32" s="6">
        <v>0.22</v>
      </c>
    </row>
    <row r="33" spans="1:9" x14ac:dyDescent="0.25">
      <c r="A33">
        <v>297</v>
      </c>
      <c r="B33" s="1">
        <v>44942</v>
      </c>
      <c r="C33" s="2">
        <v>0</v>
      </c>
      <c r="D33">
        <v>700</v>
      </c>
      <c r="E33" t="s">
        <v>10</v>
      </c>
      <c r="F33" t="s">
        <v>7</v>
      </c>
      <c r="G33" s="1">
        <v>45002</v>
      </c>
      <c r="I33" s="6">
        <v>0.22</v>
      </c>
    </row>
    <row r="34" spans="1:9" x14ac:dyDescent="0.25">
      <c r="A34">
        <v>93</v>
      </c>
      <c r="B34" s="1">
        <v>44942</v>
      </c>
      <c r="C34" s="2">
        <v>0</v>
      </c>
      <c r="D34">
        <v>1940</v>
      </c>
      <c r="E34" t="s">
        <v>10</v>
      </c>
      <c r="F34" t="s">
        <v>7</v>
      </c>
      <c r="G34" s="1">
        <v>45002</v>
      </c>
      <c r="I34" s="6">
        <v>0.22</v>
      </c>
    </row>
    <row r="35" spans="1:9" x14ac:dyDescent="0.25">
      <c r="A35">
        <v>360</v>
      </c>
      <c r="B35" s="1">
        <v>44942</v>
      </c>
      <c r="C35" s="2">
        <v>0</v>
      </c>
      <c r="D35">
        <v>2750</v>
      </c>
      <c r="E35" t="s">
        <v>17</v>
      </c>
      <c r="F35" t="s">
        <v>7</v>
      </c>
      <c r="G35" s="1">
        <v>45002</v>
      </c>
      <c r="I35" s="6">
        <v>0.22</v>
      </c>
    </row>
    <row r="36" spans="1:9" x14ac:dyDescent="0.25">
      <c r="A36">
        <v>89</v>
      </c>
      <c r="B36" s="1">
        <v>44942</v>
      </c>
      <c r="C36" s="2">
        <v>0</v>
      </c>
      <c r="D36">
        <v>1860</v>
      </c>
      <c r="E36" t="s">
        <v>10</v>
      </c>
      <c r="F36" t="s">
        <v>9</v>
      </c>
      <c r="G36" s="1">
        <v>45002</v>
      </c>
      <c r="I36" s="6">
        <v>0.22</v>
      </c>
    </row>
    <row r="37" spans="1:9" x14ac:dyDescent="0.25">
      <c r="A37">
        <v>362</v>
      </c>
      <c r="B37" s="1">
        <v>44942</v>
      </c>
      <c r="C37" s="2">
        <v>0</v>
      </c>
      <c r="D37">
        <v>2850</v>
      </c>
      <c r="E37" t="s">
        <v>6</v>
      </c>
      <c r="F37" t="s">
        <v>16</v>
      </c>
      <c r="G37" s="1">
        <v>45002</v>
      </c>
      <c r="I37" s="6">
        <v>0.22</v>
      </c>
    </row>
    <row r="38" spans="1:9" x14ac:dyDescent="0.25">
      <c r="A38">
        <v>108</v>
      </c>
      <c r="B38" s="1">
        <v>44942</v>
      </c>
      <c r="C38" s="2">
        <v>0</v>
      </c>
      <c r="D38">
        <v>2240</v>
      </c>
      <c r="E38" t="s">
        <v>13</v>
      </c>
      <c r="F38" t="s">
        <v>7</v>
      </c>
      <c r="G38" s="1">
        <v>45002</v>
      </c>
      <c r="I38" s="6">
        <v>0.22</v>
      </c>
    </row>
    <row r="39" spans="1:9" x14ac:dyDescent="0.25">
      <c r="A39">
        <v>100</v>
      </c>
      <c r="B39" s="1">
        <v>44942</v>
      </c>
      <c r="C39" s="2">
        <v>0</v>
      </c>
      <c r="D39">
        <v>2080</v>
      </c>
      <c r="E39" t="s">
        <v>8</v>
      </c>
      <c r="F39" t="s">
        <v>9</v>
      </c>
      <c r="G39" s="1">
        <v>45002</v>
      </c>
      <c r="I39" s="6">
        <v>0.22</v>
      </c>
    </row>
    <row r="40" spans="1:9" x14ac:dyDescent="0.25">
      <c r="A40">
        <v>377</v>
      </c>
      <c r="B40" s="1">
        <v>44942</v>
      </c>
      <c r="C40" s="2">
        <v>0</v>
      </c>
      <c r="D40">
        <v>3600</v>
      </c>
      <c r="E40" t="s">
        <v>17</v>
      </c>
      <c r="F40" t="s">
        <v>9</v>
      </c>
      <c r="G40" s="1">
        <v>45002</v>
      </c>
      <c r="I40" s="6">
        <v>0.22</v>
      </c>
    </row>
    <row r="41" spans="1:9" x14ac:dyDescent="0.25">
      <c r="A41">
        <v>353</v>
      </c>
      <c r="B41" s="1">
        <v>44942</v>
      </c>
      <c r="C41" s="2">
        <v>0</v>
      </c>
      <c r="D41">
        <v>2400</v>
      </c>
      <c r="E41" t="s">
        <v>11</v>
      </c>
      <c r="F41" t="s">
        <v>7</v>
      </c>
      <c r="G41" s="1">
        <v>45002</v>
      </c>
      <c r="I41" s="6">
        <v>0.22</v>
      </c>
    </row>
    <row r="42" spans="1:9" x14ac:dyDescent="0.25">
      <c r="A42">
        <v>310</v>
      </c>
      <c r="B42" s="1">
        <v>44942</v>
      </c>
      <c r="C42" s="2">
        <v>0</v>
      </c>
      <c r="D42">
        <v>250</v>
      </c>
      <c r="E42" t="s">
        <v>10</v>
      </c>
      <c r="F42" t="s">
        <v>9</v>
      </c>
      <c r="G42" s="1">
        <v>45002</v>
      </c>
      <c r="I42" s="6">
        <v>0.22</v>
      </c>
    </row>
    <row r="43" spans="1:9" x14ac:dyDescent="0.25">
      <c r="A43">
        <v>414</v>
      </c>
      <c r="B43" s="1">
        <v>44942</v>
      </c>
      <c r="C43" s="2">
        <v>0</v>
      </c>
      <c r="D43">
        <v>5450</v>
      </c>
      <c r="E43" t="s">
        <v>13</v>
      </c>
      <c r="F43" t="s">
        <v>16</v>
      </c>
      <c r="G43" s="1">
        <v>45002</v>
      </c>
      <c r="I43" s="6">
        <v>0.22</v>
      </c>
    </row>
    <row r="44" spans="1:9" x14ac:dyDescent="0.25">
      <c r="A44">
        <v>164</v>
      </c>
      <c r="B44" s="1">
        <v>44942</v>
      </c>
      <c r="C44" s="2">
        <v>0</v>
      </c>
      <c r="D44">
        <v>3360</v>
      </c>
      <c r="E44" t="s">
        <v>15</v>
      </c>
      <c r="F44" t="s">
        <v>7</v>
      </c>
      <c r="G44" s="1">
        <v>45002</v>
      </c>
      <c r="I44" s="6">
        <v>0.22</v>
      </c>
    </row>
    <row r="45" spans="1:9" x14ac:dyDescent="0.25">
      <c r="A45">
        <v>153</v>
      </c>
      <c r="B45" s="1">
        <v>44942</v>
      </c>
      <c r="C45" s="2">
        <v>0</v>
      </c>
      <c r="D45">
        <v>3140</v>
      </c>
      <c r="E45" t="s">
        <v>14</v>
      </c>
      <c r="F45" t="s">
        <v>9</v>
      </c>
      <c r="G45" s="1">
        <v>45002</v>
      </c>
      <c r="I45" s="6">
        <v>0.22</v>
      </c>
    </row>
    <row r="46" spans="1:9" x14ac:dyDescent="0.25">
      <c r="A46">
        <v>130</v>
      </c>
      <c r="B46" s="1">
        <v>44942</v>
      </c>
      <c r="C46" s="2">
        <v>0</v>
      </c>
      <c r="D46">
        <v>2680</v>
      </c>
      <c r="E46" t="s">
        <v>15</v>
      </c>
      <c r="F46" t="s">
        <v>12</v>
      </c>
      <c r="G46" s="1">
        <v>45002</v>
      </c>
      <c r="I46" s="6">
        <v>0.22</v>
      </c>
    </row>
    <row r="47" spans="1:9" x14ac:dyDescent="0.25">
      <c r="A47">
        <v>388</v>
      </c>
      <c r="B47" s="1">
        <v>44942</v>
      </c>
      <c r="C47" s="2">
        <v>0</v>
      </c>
      <c r="D47">
        <v>4150</v>
      </c>
      <c r="E47" t="s">
        <v>17</v>
      </c>
      <c r="F47" t="s">
        <v>7</v>
      </c>
      <c r="G47" s="1">
        <v>45002</v>
      </c>
      <c r="I47" s="6">
        <v>0.22</v>
      </c>
    </row>
    <row r="48" spans="1:9" x14ac:dyDescent="0.25">
      <c r="A48">
        <v>391</v>
      </c>
      <c r="B48" s="1">
        <v>44942</v>
      </c>
      <c r="C48" s="2">
        <v>0</v>
      </c>
      <c r="D48">
        <v>4300</v>
      </c>
      <c r="E48" t="s">
        <v>14</v>
      </c>
      <c r="F48" t="s">
        <v>9</v>
      </c>
      <c r="G48" s="1">
        <v>45002</v>
      </c>
      <c r="I48" s="6">
        <v>0.22</v>
      </c>
    </row>
    <row r="49" spans="1:9" x14ac:dyDescent="0.25">
      <c r="A49">
        <v>48</v>
      </c>
      <c r="B49" s="1">
        <v>44942</v>
      </c>
      <c r="C49" s="2">
        <v>0</v>
      </c>
      <c r="D49">
        <v>1040</v>
      </c>
      <c r="E49" t="s">
        <v>17</v>
      </c>
      <c r="F49" t="s">
        <v>9</v>
      </c>
      <c r="G49" s="1">
        <v>45002</v>
      </c>
      <c r="I49" s="6">
        <v>0.22</v>
      </c>
    </row>
    <row r="50" spans="1:9" x14ac:dyDescent="0.25">
      <c r="A50">
        <v>12</v>
      </c>
      <c r="B50" s="1">
        <v>44942</v>
      </c>
      <c r="C50" s="2">
        <v>0</v>
      </c>
      <c r="D50">
        <v>320</v>
      </c>
      <c r="E50" t="s">
        <v>8</v>
      </c>
      <c r="F50" t="s">
        <v>16</v>
      </c>
      <c r="G50" s="1">
        <v>45002</v>
      </c>
      <c r="I50" s="6">
        <v>0.22</v>
      </c>
    </row>
    <row r="51" spans="1:9" x14ac:dyDescent="0.25">
      <c r="A51">
        <v>29</v>
      </c>
      <c r="B51" s="1">
        <v>44942</v>
      </c>
      <c r="C51" s="2">
        <v>0</v>
      </c>
      <c r="D51">
        <v>660</v>
      </c>
      <c r="E51" t="s">
        <v>8</v>
      </c>
      <c r="F51" t="s">
        <v>16</v>
      </c>
      <c r="G51" s="1">
        <v>45002</v>
      </c>
      <c r="I51" s="6">
        <v>0.22</v>
      </c>
    </row>
    <row r="52" spans="1:9" x14ac:dyDescent="0.25">
      <c r="A52">
        <v>453</v>
      </c>
      <c r="B52" s="1">
        <v>44942</v>
      </c>
      <c r="C52" s="2">
        <v>0</v>
      </c>
      <c r="D52">
        <v>7400</v>
      </c>
      <c r="E52" t="s">
        <v>15</v>
      </c>
      <c r="F52" t="s">
        <v>9</v>
      </c>
      <c r="G52" s="1">
        <v>45002</v>
      </c>
      <c r="I52" s="6">
        <v>0.22</v>
      </c>
    </row>
    <row r="53" spans="1:9" x14ac:dyDescent="0.25">
      <c r="A53">
        <v>224</v>
      </c>
      <c r="B53" s="1">
        <v>44942</v>
      </c>
      <c r="C53" s="2">
        <v>0</v>
      </c>
      <c r="D53">
        <v>4560</v>
      </c>
      <c r="E53" t="s">
        <v>17</v>
      </c>
      <c r="F53" t="s">
        <v>9</v>
      </c>
      <c r="G53" s="1">
        <v>45002</v>
      </c>
      <c r="I53" s="6">
        <v>0.22</v>
      </c>
    </row>
    <row r="54" spans="1:9" x14ac:dyDescent="0.25">
      <c r="A54">
        <v>28</v>
      </c>
      <c r="B54" s="1">
        <v>44942</v>
      </c>
      <c r="C54" s="2">
        <v>0</v>
      </c>
      <c r="D54">
        <v>640</v>
      </c>
      <c r="E54" t="s">
        <v>15</v>
      </c>
      <c r="F54" t="s">
        <v>9</v>
      </c>
      <c r="G54" s="1">
        <v>45002</v>
      </c>
      <c r="I54" s="6">
        <v>0.22</v>
      </c>
    </row>
    <row r="55" spans="1:9" x14ac:dyDescent="0.25">
      <c r="A55">
        <v>457</v>
      </c>
      <c r="B55" s="1">
        <v>44942</v>
      </c>
      <c r="C55" s="2">
        <v>0</v>
      </c>
      <c r="D55">
        <v>2350</v>
      </c>
      <c r="E55" t="s">
        <v>8</v>
      </c>
      <c r="F55" t="s">
        <v>7</v>
      </c>
      <c r="G55" s="1">
        <v>45002</v>
      </c>
      <c r="I55" s="6">
        <v>0.22</v>
      </c>
    </row>
    <row r="56" spans="1:9" x14ac:dyDescent="0.25">
      <c r="A56">
        <v>499</v>
      </c>
      <c r="B56" s="1">
        <v>44942</v>
      </c>
      <c r="C56" s="2">
        <v>0</v>
      </c>
      <c r="D56">
        <v>4100</v>
      </c>
      <c r="E56" t="s">
        <v>13</v>
      </c>
      <c r="F56" t="s">
        <v>7</v>
      </c>
      <c r="G56" s="1">
        <v>45002</v>
      </c>
      <c r="I56" s="6">
        <v>0.22</v>
      </c>
    </row>
    <row r="57" spans="1:9" x14ac:dyDescent="0.25">
      <c r="A57">
        <v>188</v>
      </c>
      <c r="B57" s="1">
        <v>44942</v>
      </c>
      <c r="C57" s="2">
        <v>0</v>
      </c>
      <c r="D57">
        <v>3840</v>
      </c>
      <c r="E57" t="s">
        <v>6</v>
      </c>
      <c r="F57" t="s">
        <v>9</v>
      </c>
      <c r="G57" s="1">
        <v>45002</v>
      </c>
      <c r="I57" s="6">
        <v>0.22</v>
      </c>
    </row>
    <row r="58" spans="1:9" x14ac:dyDescent="0.25">
      <c r="A58">
        <v>209</v>
      </c>
      <c r="B58" s="1">
        <v>44942</v>
      </c>
      <c r="C58" s="2">
        <v>0</v>
      </c>
      <c r="D58">
        <v>4260</v>
      </c>
      <c r="E58" t="s">
        <v>6</v>
      </c>
      <c r="F58" t="s">
        <v>9</v>
      </c>
      <c r="G58" s="1">
        <v>45002</v>
      </c>
      <c r="I58" s="6">
        <v>0.22</v>
      </c>
    </row>
    <row r="59" spans="1:9" x14ac:dyDescent="0.25">
      <c r="A59">
        <v>117</v>
      </c>
      <c r="B59" s="1">
        <v>44941</v>
      </c>
      <c r="C59" s="2">
        <v>0</v>
      </c>
      <c r="D59">
        <v>2420</v>
      </c>
      <c r="E59" t="s">
        <v>8</v>
      </c>
      <c r="F59" t="s">
        <v>9</v>
      </c>
      <c r="G59" s="1">
        <v>45001</v>
      </c>
      <c r="I59" s="6">
        <v>0.22</v>
      </c>
    </row>
    <row r="60" spans="1:9" x14ac:dyDescent="0.25">
      <c r="A60">
        <v>411</v>
      </c>
      <c r="B60" s="1">
        <v>44941</v>
      </c>
      <c r="C60" s="2">
        <v>0</v>
      </c>
      <c r="D60">
        <v>5300</v>
      </c>
      <c r="E60" t="s">
        <v>17</v>
      </c>
      <c r="F60" t="s">
        <v>9</v>
      </c>
      <c r="G60" s="1">
        <v>45001</v>
      </c>
      <c r="I60" s="6">
        <v>0.22</v>
      </c>
    </row>
    <row r="61" spans="1:9" x14ac:dyDescent="0.25">
      <c r="A61">
        <v>244</v>
      </c>
      <c r="B61" s="1">
        <v>44941</v>
      </c>
      <c r="C61" s="2">
        <v>0</v>
      </c>
      <c r="D61">
        <v>4960</v>
      </c>
      <c r="E61" t="s">
        <v>13</v>
      </c>
      <c r="F61" t="s">
        <v>9</v>
      </c>
      <c r="G61" s="1">
        <v>45001</v>
      </c>
      <c r="I61" s="6">
        <v>0.22</v>
      </c>
    </row>
    <row r="62" spans="1:9" x14ac:dyDescent="0.25">
      <c r="A62">
        <v>483</v>
      </c>
      <c r="B62" s="1">
        <v>44941</v>
      </c>
      <c r="C62" s="2">
        <v>0</v>
      </c>
      <c r="D62">
        <v>5700</v>
      </c>
      <c r="E62" t="s">
        <v>6</v>
      </c>
      <c r="F62" t="s">
        <v>12</v>
      </c>
      <c r="G62" s="1">
        <v>45001</v>
      </c>
      <c r="I62" s="6">
        <v>0.22</v>
      </c>
    </row>
    <row r="63" spans="1:9" x14ac:dyDescent="0.25">
      <c r="A63">
        <v>339</v>
      </c>
      <c r="B63" s="1">
        <v>44941</v>
      </c>
      <c r="C63" s="2">
        <v>0</v>
      </c>
      <c r="D63">
        <v>1700</v>
      </c>
      <c r="E63" t="s">
        <v>15</v>
      </c>
      <c r="F63" t="s">
        <v>7</v>
      </c>
      <c r="G63" s="1">
        <v>45001</v>
      </c>
      <c r="I63" s="6">
        <v>0.22</v>
      </c>
    </row>
    <row r="64" spans="1:9" x14ac:dyDescent="0.25">
      <c r="A64">
        <v>251</v>
      </c>
      <c r="B64" s="1">
        <v>44941</v>
      </c>
      <c r="C64" s="2">
        <v>0</v>
      </c>
      <c r="D64">
        <v>5100</v>
      </c>
      <c r="E64" t="s">
        <v>11</v>
      </c>
      <c r="F64" t="s">
        <v>9</v>
      </c>
      <c r="G64" s="1">
        <v>45001</v>
      </c>
      <c r="I64" s="6">
        <v>0.22</v>
      </c>
    </row>
    <row r="65" spans="1:9" x14ac:dyDescent="0.25">
      <c r="A65">
        <v>141</v>
      </c>
      <c r="B65" s="1">
        <v>44941</v>
      </c>
      <c r="C65" s="2">
        <v>0</v>
      </c>
      <c r="D65">
        <v>2900</v>
      </c>
      <c r="E65" t="s">
        <v>6</v>
      </c>
      <c r="F65" t="s">
        <v>16</v>
      </c>
      <c r="G65" s="1">
        <v>45001</v>
      </c>
      <c r="I65" s="6">
        <v>0.22</v>
      </c>
    </row>
    <row r="66" spans="1:9" x14ac:dyDescent="0.25">
      <c r="A66">
        <v>242</v>
      </c>
      <c r="B66" s="1">
        <v>44941</v>
      </c>
      <c r="C66" s="2">
        <v>0</v>
      </c>
      <c r="D66">
        <v>4920</v>
      </c>
      <c r="E66" t="s">
        <v>10</v>
      </c>
      <c r="F66" t="s">
        <v>12</v>
      </c>
      <c r="G66" s="1">
        <v>45001</v>
      </c>
      <c r="I66" s="6">
        <v>0.22</v>
      </c>
    </row>
    <row r="67" spans="1:9" x14ac:dyDescent="0.25">
      <c r="A67">
        <v>152</v>
      </c>
      <c r="B67" s="1">
        <v>44941</v>
      </c>
      <c r="C67" s="2">
        <v>0</v>
      </c>
      <c r="D67">
        <v>3120</v>
      </c>
      <c r="E67" t="s">
        <v>15</v>
      </c>
      <c r="F67" t="s">
        <v>16</v>
      </c>
      <c r="G67" s="1">
        <v>45001</v>
      </c>
      <c r="I67" s="6">
        <v>0.22</v>
      </c>
    </row>
    <row r="68" spans="1:9" x14ac:dyDescent="0.25">
      <c r="A68">
        <v>223</v>
      </c>
      <c r="B68" s="1">
        <v>44941</v>
      </c>
      <c r="C68" s="2">
        <v>0</v>
      </c>
      <c r="D68">
        <v>4540</v>
      </c>
      <c r="E68" t="s">
        <v>11</v>
      </c>
      <c r="F68" t="s">
        <v>9</v>
      </c>
      <c r="G68" s="1">
        <v>45001</v>
      </c>
      <c r="I68" s="6">
        <v>0.22</v>
      </c>
    </row>
    <row r="69" spans="1:9" x14ac:dyDescent="0.25">
      <c r="A69">
        <v>427</v>
      </c>
      <c r="B69" s="1">
        <v>44941</v>
      </c>
      <c r="C69" s="2">
        <v>0</v>
      </c>
      <c r="D69">
        <v>6100</v>
      </c>
      <c r="E69" t="s">
        <v>11</v>
      </c>
      <c r="F69" t="s">
        <v>12</v>
      </c>
      <c r="G69" s="1">
        <v>45001</v>
      </c>
      <c r="I69" s="6">
        <v>0.22</v>
      </c>
    </row>
    <row r="70" spans="1:9" x14ac:dyDescent="0.25">
      <c r="A70">
        <v>187</v>
      </c>
      <c r="B70" s="1">
        <v>44941</v>
      </c>
      <c r="C70" s="2">
        <v>0</v>
      </c>
      <c r="D70">
        <v>3820</v>
      </c>
      <c r="E70" t="s">
        <v>14</v>
      </c>
      <c r="F70" t="s">
        <v>9</v>
      </c>
      <c r="G70" s="1">
        <v>45001</v>
      </c>
      <c r="I70" s="6">
        <v>0.22</v>
      </c>
    </row>
    <row r="71" spans="1:9" x14ac:dyDescent="0.25">
      <c r="A71">
        <v>292</v>
      </c>
      <c r="B71" s="1">
        <v>44941</v>
      </c>
      <c r="C71" s="2">
        <v>0</v>
      </c>
      <c r="D71">
        <v>5920</v>
      </c>
      <c r="E71" t="s">
        <v>17</v>
      </c>
      <c r="F71" t="s">
        <v>16</v>
      </c>
      <c r="G71" s="1">
        <v>45001</v>
      </c>
      <c r="I71" s="6">
        <v>0.22</v>
      </c>
    </row>
    <row r="72" spans="1:9" x14ac:dyDescent="0.25">
      <c r="A72">
        <v>445</v>
      </c>
      <c r="B72" s="1">
        <v>44941</v>
      </c>
      <c r="C72" s="2">
        <v>0</v>
      </c>
      <c r="D72">
        <v>7000</v>
      </c>
      <c r="E72" t="s">
        <v>17</v>
      </c>
      <c r="F72" t="s">
        <v>7</v>
      </c>
      <c r="G72" s="1">
        <v>45001</v>
      </c>
      <c r="I72" s="6">
        <v>0.22</v>
      </c>
    </row>
    <row r="73" spans="1:9" x14ac:dyDescent="0.25">
      <c r="A73">
        <v>270</v>
      </c>
      <c r="B73" s="1">
        <v>44941</v>
      </c>
      <c r="C73" s="2">
        <v>0</v>
      </c>
      <c r="D73">
        <v>5480</v>
      </c>
      <c r="E73" t="s">
        <v>8</v>
      </c>
      <c r="F73" t="s">
        <v>12</v>
      </c>
      <c r="G73" s="1">
        <v>45001</v>
      </c>
      <c r="I73" s="6">
        <v>0.22</v>
      </c>
    </row>
    <row r="74" spans="1:9" x14ac:dyDescent="0.25">
      <c r="A74">
        <v>448</v>
      </c>
      <c r="B74" s="1">
        <v>44941</v>
      </c>
      <c r="C74" s="2">
        <v>0</v>
      </c>
      <c r="D74">
        <v>7150</v>
      </c>
      <c r="E74" t="s">
        <v>13</v>
      </c>
      <c r="F74" t="s">
        <v>9</v>
      </c>
      <c r="G74" s="1">
        <v>45001</v>
      </c>
      <c r="I74" s="6">
        <v>0.22</v>
      </c>
    </row>
    <row r="75" spans="1:9" x14ac:dyDescent="0.25">
      <c r="A75">
        <v>9</v>
      </c>
      <c r="B75" s="1">
        <v>44941</v>
      </c>
      <c r="C75" s="2">
        <v>0</v>
      </c>
      <c r="D75">
        <v>260</v>
      </c>
      <c r="E75" t="s">
        <v>8</v>
      </c>
      <c r="F75" t="s">
        <v>7</v>
      </c>
      <c r="G75" s="1">
        <v>45001</v>
      </c>
      <c r="I75" s="6">
        <v>0.22</v>
      </c>
    </row>
    <row r="76" spans="1:9" x14ac:dyDescent="0.25">
      <c r="A76">
        <v>484</v>
      </c>
      <c r="B76" s="1">
        <v>44941</v>
      </c>
      <c r="C76" s="2">
        <v>0</v>
      </c>
      <c r="D76">
        <v>5600</v>
      </c>
      <c r="E76" t="s">
        <v>10</v>
      </c>
      <c r="F76" t="s">
        <v>16</v>
      </c>
      <c r="G76" s="1">
        <v>45001</v>
      </c>
      <c r="I76" s="6">
        <v>0.22</v>
      </c>
    </row>
    <row r="77" spans="1:9" x14ac:dyDescent="0.25">
      <c r="A77">
        <v>374</v>
      </c>
      <c r="B77" s="1">
        <v>44941</v>
      </c>
      <c r="C77" s="2">
        <v>0</v>
      </c>
      <c r="D77">
        <v>3450</v>
      </c>
      <c r="E77" t="s">
        <v>14</v>
      </c>
      <c r="F77" t="s">
        <v>7</v>
      </c>
      <c r="G77" s="1">
        <v>45001</v>
      </c>
      <c r="I77" s="6">
        <v>0.22</v>
      </c>
    </row>
    <row r="78" spans="1:9" x14ac:dyDescent="0.25">
      <c r="A78">
        <v>285</v>
      </c>
      <c r="B78" s="1">
        <v>44940</v>
      </c>
      <c r="C78" s="2">
        <v>0</v>
      </c>
      <c r="D78">
        <v>5780</v>
      </c>
      <c r="E78" t="s">
        <v>11</v>
      </c>
      <c r="F78" t="s">
        <v>9</v>
      </c>
      <c r="G78" s="1">
        <v>45000</v>
      </c>
      <c r="I78" s="6">
        <v>0.22</v>
      </c>
    </row>
    <row r="79" spans="1:9" x14ac:dyDescent="0.25">
      <c r="A79">
        <v>231</v>
      </c>
      <c r="B79" s="1">
        <v>44940</v>
      </c>
      <c r="C79" s="2">
        <v>0</v>
      </c>
      <c r="D79">
        <v>4700</v>
      </c>
      <c r="E79" t="s">
        <v>15</v>
      </c>
      <c r="F79" t="s">
        <v>12</v>
      </c>
      <c r="G79" s="1">
        <v>45000</v>
      </c>
      <c r="I79" s="6">
        <v>0.22</v>
      </c>
    </row>
    <row r="80" spans="1:9" x14ac:dyDescent="0.25">
      <c r="A80">
        <v>119</v>
      </c>
      <c r="B80" s="1">
        <v>44940</v>
      </c>
      <c r="C80" s="2">
        <v>0</v>
      </c>
      <c r="D80">
        <v>2460</v>
      </c>
      <c r="E80" t="s">
        <v>14</v>
      </c>
      <c r="F80" t="s">
        <v>12</v>
      </c>
      <c r="G80" s="1">
        <v>45000</v>
      </c>
      <c r="I80" s="6">
        <v>0.22</v>
      </c>
    </row>
    <row r="81" spans="1:9" x14ac:dyDescent="0.25">
      <c r="A81">
        <v>233</v>
      </c>
      <c r="B81" s="1">
        <v>44940</v>
      </c>
      <c r="C81" s="2">
        <v>0</v>
      </c>
      <c r="D81">
        <v>4740</v>
      </c>
      <c r="E81" t="s">
        <v>8</v>
      </c>
      <c r="F81" t="s">
        <v>7</v>
      </c>
      <c r="G81" s="1">
        <v>45000</v>
      </c>
      <c r="I81" s="6">
        <v>0.22</v>
      </c>
    </row>
    <row r="82" spans="1:9" x14ac:dyDescent="0.25">
      <c r="A82">
        <v>110</v>
      </c>
      <c r="B82" s="1">
        <v>44940</v>
      </c>
      <c r="C82" s="2">
        <v>0</v>
      </c>
      <c r="D82">
        <v>2280</v>
      </c>
      <c r="E82" t="s">
        <v>10</v>
      </c>
      <c r="F82" t="s">
        <v>16</v>
      </c>
      <c r="G82" s="1">
        <v>45000</v>
      </c>
      <c r="I82" s="6">
        <v>0.22</v>
      </c>
    </row>
    <row r="83" spans="1:9" x14ac:dyDescent="0.25">
      <c r="A83">
        <v>361</v>
      </c>
      <c r="B83" s="1">
        <v>44940</v>
      </c>
      <c r="C83" s="2">
        <v>0</v>
      </c>
      <c r="D83">
        <v>2800</v>
      </c>
      <c r="E83" t="s">
        <v>10</v>
      </c>
      <c r="F83" t="s">
        <v>7</v>
      </c>
      <c r="G83" s="1">
        <v>45000</v>
      </c>
      <c r="I83" s="6">
        <v>0.22</v>
      </c>
    </row>
    <row r="84" spans="1:9" x14ac:dyDescent="0.25">
      <c r="A84">
        <v>222</v>
      </c>
      <c r="B84" s="1">
        <v>44940</v>
      </c>
      <c r="C84" s="2">
        <v>0</v>
      </c>
      <c r="D84">
        <v>4520</v>
      </c>
      <c r="E84" t="s">
        <v>6</v>
      </c>
      <c r="F84" t="s">
        <v>16</v>
      </c>
      <c r="G84" s="1">
        <v>45000</v>
      </c>
      <c r="I84" s="6">
        <v>0.22</v>
      </c>
    </row>
    <row r="85" spans="1:9" x14ac:dyDescent="0.25">
      <c r="A85">
        <v>240</v>
      </c>
      <c r="B85" s="1">
        <v>44940</v>
      </c>
      <c r="C85" s="2">
        <v>0</v>
      </c>
      <c r="D85">
        <v>4880</v>
      </c>
      <c r="E85" t="s">
        <v>11</v>
      </c>
      <c r="F85" t="s">
        <v>9</v>
      </c>
      <c r="G85" s="1">
        <v>45000</v>
      </c>
      <c r="I85" s="6">
        <v>0.22</v>
      </c>
    </row>
    <row r="86" spans="1:9" x14ac:dyDescent="0.25">
      <c r="A86">
        <v>238</v>
      </c>
      <c r="B86" s="1">
        <v>44940</v>
      </c>
      <c r="C86" s="2">
        <v>0</v>
      </c>
      <c r="D86">
        <v>4840</v>
      </c>
      <c r="E86" t="s">
        <v>14</v>
      </c>
      <c r="F86" t="s">
        <v>9</v>
      </c>
      <c r="G86" s="1">
        <v>45000</v>
      </c>
      <c r="I86" s="6">
        <v>0.22</v>
      </c>
    </row>
    <row r="87" spans="1:9" x14ac:dyDescent="0.25">
      <c r="A87">
        <v>162</v>
      </c>
      <c r="B87" s="1">
        <v>44940</v>
      </c>
      <c r="C87" s="2">
        <v>0</v>
      </c>
      <c r="D87">
        <v>3320</v>
      </c>
      <c r="E87" t="s">
        <v>8</v>
      </c>
      <c r="F87" t="s">
        <v>16</v>
      </c>
      <c r="G87" s="1">
        <v>45000</v>
      </c>
      <c r="I87" s="6">
        <v>0.22</v>
      </c>
    </row>
    <row r="88" spans="1:9" x14ac:dyDescent="0.25">
      <c r="A88">
        <v>257</v>
      </c>
      <c r="B88" s="1">
        <v>44940</v>
      </c>
      <c r="C88" s="2">
        <v>0</v>
      </c>
      <c r="D88">
        <v>5220</v>
      </c>
      <c r="E88" t="s">
        <v>11</v>
      </c>
      <c r="F88" t="s">
        <v>9</v>
      </c>
      <c r="G88" s="1">
        <v>45000</v>
      </c>
      <c r="I88" s="6">
        <v>0.22</v>
      </c>
    </row>
    <row r="89" spans="1:9" x14ac:dyDescent="0.25">
      <c r="A89">
        <v>160</v>
      </c>
      <c r="B89" s="1">
        <v>44940</v>
      </c>
      <c r="C89" s="2">
        <v>0</v>
      </c>
      <c r="D89">
        <v>3280</v>
      </c>
      <c r="E89" t="s">
        <v>6</v>
      </c>
      <c r="F89" t="s">
        <v>9</v>
      </c>
      <c r="G89" s="1">
        <v>45000</v>
      </c>
      <c r="I89" s="6">
        <v>0.22</v>
      </c>
    </row>
    <row r="90" spans="1:9" x14ac:dyDescent="0.25">
      <c r="A90">
        <v>301</v>
      </c>
      <c r="B90" s="1">
        <v>44940</v>
      </c>
      <c r="C90" s="2">
        <v>0</v>
      </c>
      <c r="D90">
        <v>1500</v>
      </c>
      <c r="E90" t="s">
        <v>8</v>
      </c>
      <c r="F90" t="s">
        <v>12</v>
      </c>
      <c r="G90" s="1">
        <v>45000</v>
      </c>
      <c r="I90" s="6">
        <v>0.22</v>
      </c>
    </row>
    <row r="91" spans="1:9" x14ac:dyDescent="0.25">
      <c r="A91">
        <v>256</v>
      </c>
      <c r="B91" s="1">
        <v>44940</v>
      </c>
      <c r="C91" s="2">
        <v>0</v>
      </c>
      <c r="D91">
        <v>5200</v>
      </c>
      <c r="E91" t="s">
        <v>6</v>
      </c>
      <c r="F91" t="s">
        <v>12</v>
      </c>
      <c r="G91" s="1">
        <v>45000</v>
      </c>
      <c r="I91" s="6">
        <v>0.22</v>
      </c>
    </row>
    <row r="92" spans="1:9" x14ac:dyDescent="0.25">
      <c r="A92">
        <v>192</v>
      </c>
      <c r="B92" s="1">
        <v>44940</v>
      </c>
      <c r="C92" s="2">
        <v>0</v>
      </c>
      <c r="D92">
        <v>3920</v>
      </c>
      <c r="E92" t="s">
        <v>6</v>
      </c>
      <c r="F92" t="s">
        <v>7</v>
      </c>
      <c r="G92" s="1">
        <v>45000</v>
      </c>
      <c r="I92" s="6">
        <v>0.22</v>
      </c>
    </row>
    <row r="93" spans="1:9" x14ac:dyDescent="0.25">
      <c r="A93">
        <v>177</v>
      </c>
      <c r="B93" s="1">
        <v>44940</v>
      </c>
      <c r="C93" s="2">
        <v>0</v>
      </c>
      <c r="D93">
        <v>3620</v>
      </c>
      <c r="E93" t="s">
        <v>6</v>
      </c>
      <c r="F93" t="s">
        <v>7</v>
      </c>
      <c r="G93" s="1">
        <v>45000</v>
      </c>
      <c r="I93" s="6">
        <v>0.22</v>
      </c>
    </row>
    <row r="94" spans="1:9" x14ac:dyDescent="0.25">
      <c r="A94">
        <v>199</v>
      </c>
      <c r="B94" s="1">
        <v>44940</v>
      </c>
      <c r="C94" s="2">
        <v>0</v>
      </c>
      <c r="D94">
        <v>4060</v>
      </c>
      <c r="E94" t="s">
        <v>8</v>
      </c>
      <c r="F94" t="s">
        <v>7</v>
      </c>
      <c r="G94" s="1">
        <v>45000</v>
      </c>
      <c r="I94" s="6">
        <v>0.22</v>
      </c>
    </row>
    <row r="95" spans="1:9" x14ac:dyDescent="0.25">
      <c r="A95">
        <v>258</v>
      </c>
      <c r="B95" s="1">
        <v>44940</v>
      </c>
      <c r="C95" s="2">
        <v>0</v>
      </c>
      <c r="D95">
        <v>5240</v>
      </c>
      <c r="E95" t="s">
        <v>17</v>
      </c>
      <c r="F95" t="s">
        <v>9</v>
      </c>
      <c r="G95" s="1">
        <v>45000</v>
      </c>
      <c r="I95" s="6">
        <v>0.22</v>
      </c>
    </row>
    <row r="96" spans="1:9" x14ac:dyDescent="0.25">
      <c r="A96">
        <v>293</v>
      </c>
      <c r="B96" s="1">
        <v>44940</v>
      </c>
      <c r="C96" s="2">
        <v>0</v>
      </c>
      <c r="D96">
        <v>5940</v>
      </c>
      <c r="E96" t="s">
        <v>10</v>
      </c>
      <c r="F96" t="s">
        <v>9</v>
      </c>
      <c r="G96" s="1">
        <v>45000</v>
      </c>
      <c r="I96" s="6">
        <v>0.22</v>
      </c>
    </row>
    <row r="97" spans="1:9" x14ac:dyDescent="0.25">
      <c r="A97">
        <v>139</v>
      </c>
      <c r="B97" s="1">
        <v>44940</v>
      </c>
      <c r="C97" s="2">
        <v>0</v>
      </c>
      <c r="D97">
        <v>2860</v>
      </c>
      <c r="E97" t="s">
        <v>17</v>
      </c>
      <c r="F97" t="s">
        <v>9</v>
      </c>
      <c r="G97" s="1">
        <v>45000</v>
      </c>
      <c r="I97" s="6">
        <v>0.22</v>
      </c>
    </row>
    <row r="98" spans="1:9" x14ac:dyDescent="0.25">
      <c r="A98">
        <v>324</v>
      </c>
      <c r="B98" s="1">
        <v>44940</v>
      </c>
      <c r="C98" s="2">
        <v>0</v>
      </c>
      <c r="D98">
        <v>950</v>
      </c>
      <c r="E98" t="s">
        <v>6</v>
      </c>
      <c r="F98" t="s">
        <v>9</v>
      </c>
      <c r="G98" s="1">
        <v>45000</v>
      </c>
      <c r="I98" s="6">
        <v>0.22</v>
      </c>
    </row>
    <row r="99" spans="1:9" x14ac:dyDescent="0.25">
      <c r="A99">
        <v>249</v>
      </c>
      <c r="B99" s="1">
        <v>44940</v>
      </c>
      <c r="C99" s="2">
        <v>0</v>
      </c>
      <c r="D99">
        <v>5060</v>
      </c>
      <c r="E99" t="s">
        <v>15</v>
      </c>
      <c r="F99" t="s">
        <v>7</v>
      </c>
      <c r="G99" s="1">
        <v>45000</v>
      </c>
      <c r="I99" s="6">
        <v>0.22</v>
      </c>
    </row>
    <row r="100" spans="1:9" x14ac:dyDescent="0.25">
      <c r="A100">
        <v>347</v>
      </c>
      <c r="B100" s="1">
        <v>44940</v>
      </c>
      <c r="C100" s="2">
        <v>0</v>
      </c>
      <c r="D100">
        <v>2100</v>
      </c>
      <c r="E100" t="s">
        <v>6</v>
      </c>
      <c r="F100" t="s">
        <v>7</v>
      </c>
      <c r="G100" s="1">
        <v>45000</v>
      </c>
      <c r="I100" s="6">
        <v>0.22</v>
      </c>
    </row>
    <row r="101" spans="1:9" x14ac:dyDescent="0.25">
      <c r="A101">
        <v>248</v>
      </c>
      <c r="B101" s="1">
        <v>44940</v>
      </c>
      <c r="C101" s="2">
        <v>0</v>
      </c>
      <c r="D101">
        <v>5040</v>
      </c>
      <c r="E101" t="s">
        <v>15</v>
      </c>
      <c r="F101" t="s">
        <v>7</v>
      </c>
      <c r="G101" s="1">
        <v>45000</v>
      </c>
      <c r="I101" s="6">
        <v>0.22</v>
      </c>
    </row>
    <row r="102" spans="1:9" x14ac:dyDescent="0.25">
      <c r="A102">
        <v>205</v>
      </c>
      <c r="B102" s="1">
        <v>44940</v>
      </c>
      <c r="C102" s="2">
        <v>0</v>
      </c>
      <c r="D102">
        <v>4180</v>
      </c>
      <c r="E102" t="s">
        <v>6</v>
      </c>
      <c r="F102" t="s">
        <v>7</v>
      </c>
      <c r="G102" s="1">
        <v>45000</v>
      </c>
      <c r="I102" s="6">
        <v>0.22</v>
      </c>
    </row>
    <row r="103" spans="1:9" x14ac:dyDescent="0.25">
      <c r="A103">
        <v>309</v>
      </c>
      <c r="B103" s="1">
        <v>44940</v>
      </c>
      <c r="C103" s="2">
        <v>0</v>
      </c>
      <c r="D103">
        <v>200</v>
      </c>
      <c r="E103" t="s">
        <v>17</v>
      </c>
      <c r="F103" t="s">
        <v>16</v>
      </c>
      <c r="G103" s="1">
        <v>45000</v>
      </c>
      <c r="I103" s="6">
        <v>0.22</v>
      </c>
    </row>
    <row r="104" spans="1:9" x14ac:dyDescent="0.25">
      <c r="A104">
        <v>206</v>
      </c>
      <c r="B104" s="1">
        <v>44940</v>
      </c>
      <c r="C104" s="2">
        <v>0</v>
      </c>
      <c r="D104">
        <v>4200</v>
      </c>
      <c r="E104" t="s">
        <v>11</v>
      </c>
      <c r="F104" t="s">
        <v>7</v>
      </c>
      <c r="G104" s="1">
        <v>45000</v>
      </c>
      <c r="I104" s="6">
        <v>0.22</v>
      </c>
    </row>
    <row r="105" spans="1:9" x14ac:dyDescent="0.25">
      <c r="A105">
        <v>318</v>
      </c>
      <c r="B105" s="1">
        <v>44940</v>
      </c>
      <c r="C105" s="2">
        <v>0</v>
      </c>
      <c r="D105">
        <v>650</v>
      </c>
      <c r="E105" t="s">
        <v>8</v>
      </c>
      <c r="F105" t="s">
        <v>7</v>
      </c>
      <c r="G105" s="1">
        <v>45000</v>
      </c>
      <c r="I105" s="6">
        <v>0.22</v>
      </c>
    </row>
    <row r="106" spans="1:9" x14ac:dyDescent="0.25">
      <c r="A106">
        <v>254</v>
      </c>
      <c r="B106" s="1">
        <v>44940</v>
      </c>
      <c r="C106" s="2">
        <v>0</v>
      </c>
      <c r="D106">
        <v>5160</v>
      </c>
      <c r="E106" t="s">
        <v>15</v>
      </c>
      <c r="F106" t="s">
        <v>9</v>
      </c>
      <c r="G106" s="1">
        <v>45000</v>
      </c>
      <c r="I106" s="6">
        <v>0.22</v>
      </c>
    </row>
    <row r="107" spans="1:9" x14ac:dyDescent="0.25">
      <c r="A107">
        <v>379</v>
      </c>
      <c r="B107" s="1">
        <v>44940</v>
      </c>
      <c r="C107" s="2">
        <v>0</v>
      </c>
      <c r="D107">
        <v>3700</v>
      </c>
      <c r="E107" t="s">
        <v>6</v>
      </c>
      <c r="F107" t="s">
        <v>16</v>
      </c>
      <c r="G107" s="1">
        <v>45000</v>
      </c>
      <c r="I107" s="6">
        <v>0.22</v>
      </c>
    </row>
    <row r="108" spans="1:9" x14ac:dyDescent="0.25">
      <c r="A108">
        <v>72</v>
      </c>
      <c r="B108" s="1">
        <v>44940</v>
      </c>
      <c r="C108" s="2">
        <v>0</v>
      </c>
      <c r="D108">
        <v>1520</v>
      </c>
      <c r="E108" t="s">
        <v>10</v>
      </c>
      <c r="F108" t="s">
        <v>9</v>
      </c>
      <c r="G108" s="1">
        <v>45000</v>
      </c>
      <c r="I108" s="6">
        <v>0.22</v>
      </c>
    </row>
    <row r="109" spans="1:9" x14ac:dyDescent="0.25">
      <c r="A109">
        <v>406</v>
      </c>
      <c r="B109" s="1">
        <v>44940</v>
      </c>
      <c r="C109" s="2">
        <v>0</v>
      </c>
      <c r="D109">
        <v>5050</v>
      </c>
      <c r="E109" t="s">
        <v>8</v>
      </c>
      <c r="F109" t="s">
        <v>9</v>
      </c>
      <c r="G109" s="1">
        <v>45000</v>
      </c>
      <c r="I109" s="6">
        <v>0.22</v>
      </c>
    </row>
    <row r="110" spans="1:9" x14ac:dyDescent="0.25">
      <c r="A110">
        <v>393</v>
      </c>
      <c r="B110" s="1">
        <v>44940</v>
      </c>
      <c r="C110" s="2">
        <v>0</v>
      </c>
      <c r="D110">
        <v>4400</v>
      </c>
      <c r="E110" t="s">
        <v>11</v>
      </c>
      <c r="F110" t="s">
        <v>16</v>
      </c>
      <c r="G110" s="1">
        <v>45000</v>
      </c>
      <c r="I110" s="6">
        <v>0.22</v>
      </c>
    </row>
    <row r="111" spans="1:9" x14ac:dyDescent="0.25">
      <c r="A111">
        <v>23</v>
      </c>
      <c r="B111" s="1">
        <v>44940</v>
      </c>
      <c r="C111" s="2">
        <v>0</v>
      </c>
      <c r="D111">
        <v>540</v>
      </c>
      <c r="E111" t="s">
        <v>13</v>
      </c>
      <c r="F111" t="s">
        <v>7</v>
      </c>
      <c r="G111" s="1">
        <v>45000</v>
      </c>
      <c r="I111" s="6">
        <v>0.22</v>
      </c>
    </row>
    <row r="112" spans="1:9" x14ac:dyDescent="0.25">
      <c r="A112">
        <v>401</v>
      </c>
      <c r="B112" s="1">
        <v>44940</v>
      </c>
      <c r="C112" s="2">
        <v>0</v>
      </c>
      <c r="D112">
        <v>4800</v>
      </c>
      <c r="E112" t="s">
        <v>15</v>
      </c>
      <c r="F112" t="s">
        <v>7</v>
      </c>
      <c r="G112" s="1">
        <v>45000</v>
      </c>
      <c r="I112" s="6">
        <v>0.22</v>
      </c>
    </row>
    <row r="113" spans="1:9" x14ac:dyDescent="0.25">
      <c r="A113">
        <v>30</v>
      </c>
      <c r="B113" s="1">
        <v>44940</v>
      </c>
      <c r="C113" s="2">
        <v>0</v>
      </c>
      <c r="D113">
        <v>680</v>
      </c>
      <c r="E113" t="s">
        <v>11</v>
      </c>
      <c r="F113" t="s">
        <v>9</v>
      </c>
      <c r="G113" s="1">
        <v>45000</v>
      </c>
      <c r="I113" s="6">
        <v>0.22</v>
      </c>
    </row>
    <row r="114" spans="1:9" x14ac:dyDescent="0.25">
      <c r="A114">
        <v>385</v>
      </c>
      <c r="B114" s="1">
        <v>44940</v>
      </c>
      <c r="C114" s="2">
        <v>0</v>
      </c>
      <c r="D114">
        <v>4000</v>
      </c>
      <c r="E114" t="s">
        <v>15</v>
      </c>
      <c r="F114" t="s">
        <v>12</v>
      </c>
      <c r="G114" s="1">
        <v>45000</v>
      </c>
      <c r="I114" s="6">
        <v>0.22</v>
      </c>
    </row>
    <row r="115" spans="1:9" x14ac:dyDescent="0.25">
      <c r="A115">
        <v>51</v>
      </c>
      <c r="B115" s="1">
        <v>44940</v>
      </c>
      <c r="C115" s="2">
        <v>0</v>
      </c>
      <c r="D115">
        <v>1100</v>
      </c>
      <c r="E115" t="s">
        <v>14</v>
      </c>
      <c r="F115" t="s">
        <v>7</v>
      </c>
      <c r="G115" s="1">
        <v>45000</v>
      </c>
      <c r="I115" s="6">
        <v>0.22</v>
      </c>
    </row>
    <row r="116" spans="1:9" x14ac:dyDescent="0.25">
      <c r="A116">
        <v>95</v>
      </c>
      <c r="B116" s="1">
        <v>44940</v>
      </c>
      <c r="C116" s="2">
        <v>0</v>
      </c>
      <c r="D116">
        <v>1980</v>
      </c>
      <c r="E116" t="s">
        <v>15</v>
      </c>
      <c r="F116" t="s">
        <v>7</v>
      </c>
      <c r="G116" s="1">
        <v>45000</v>
      </c>
      <c r="I116" s="6">
        <v>0.22</v>
      </c>
    </row>
    <row r="117" spans="1:9" x14ac:dyDescent="0.25">
      <c r="A117">
        <v>495</v>
      </c>
      <c r="B117" s="1">
        <v>44940</v>
      </c>
      <c r="C117" s="2">
        <v>0</v>
      </c>
      <c r="D117">
        <v>4500</v>
      </c>
      <c r="E117" t="s">
        <v>11</v>
      </c>
      <c r="F117" t="s">
        <v>9</v>
      </c>
      <c r="G117" s="1">
        <v>45000</v>
      </c>
      <c r="I117" s="6">
        <v>0.22</v>
      </c>
    </row>
    <row r="118" spans="1:9" x14ac:dyDescent="0.25">
      <c r="A118">
        <v>101</v>
      </c>
      <c r="B118" s="1">
        <v>44940</v>
      </c>
      <c r="C118" s="2">
        <v>0</v>
      </c>
      <c r="D118">
        <v>2100</v>
      </c>
      <c r="E118" t="s">
        <v>15</v>
      </c>
      <c r="F118" t="s">
        <v>7</v>
      </c>
      <c r="G118" s="1">
        <v>45000</v>
      </c>
      <c r="I118" s="6">
        <v>0.22</v>
      </c>
    </row>
    <row r="119" spans="1:9" x14ac:dyDescent="0.25">
      <c r="A119">
        <v>15</v>
      </c>
      <c r="B119" s="1">
        <v>44940</v>
      </c>
      <c r="C119" s="2">
        <v>0</v>
      </c>
      <c r="D119">
        <v>380</v>
      </c>
      <c r="E119" t="s">
        <v>8</v>
      </c>
      <c r="F119" t="s">
        <v>16</v>
      </c>
      <c r="G119" s="1">
        <v>45000</v>
      </c>
      <c r="I119" s="6">
        <v>0.22</v>
      </c>
    </row>
    <row r="120" spans="1:9" x14ac:dyDescent="0.25">
      <c r="A120">
        <v>3</v>
      </c>
      <c r="B120" s="1">
        <v>44940</v>
      </c>
      <c r="C120" s="2">
        <v>0</v>
      </c>
      <c r="D120">
        <v>140</v>
      </c>
      <c r="E120" t="s">
        <v>17</v>
      </c>
      <c r="F120" t="s">
        <v>7</v>
      </c>
      <c r="G120" s="1">
        <v>45000</v>
      </c>
      <c r="I120" s="6">
        <v>0.22</v>
      </c>
    </row>
    <row r="121" spans="1:9" x14ac:dyDescent="0.25">
      <c r="A121">
        <v>424</v>
      </c>
      <c r="B121" s="1">
        <v>44940</v>
      </c>
      <c r="C121" s="2">
        <v>0</v>
      </c>
      <c r="D121">
        <v>5950</v>
      </c>
      <c r="E121" t="s">
        <v>15</v>
      </c>
      <c r="F121" t="s">
        <v>12</v>
      </c>
      <c r="G121" s="1">
        <v>45000</v>
      </c>
      <c r="I121" s="6">
        <v>0.22</v>
      </c>
    </row>
    <row r="122" spans="1:9" x14ac:dyDescent="0.25">
      <c r="A122">
        <v>43</v>
      </c>
      <c r="B122" s="1">
        <v>44940</v>
      </c>
      <c r="C122" s="2">
        <v>0</v>
      </c>
      <c r="D122">
        <v>940</v>
      </c>
      <c r="E122" t="s">
        <v>8</v>
      </c>
      <c r="F122" t="s">
        <v>16</v>
      </c>
      <c r="G122" s="1">
        <v>45000</v>
      </c>
      <c r="I122" s="6">
        <v>0.22</v>
      </c>
    </row>
    <row r="123" spans="1:9" x14ac:dyDescent="0.25">
      <c r="A123">
        <v>376</v>
      </c>
      <c r="B123" s="1">
        <v>44940</v>
      </c>
      <c r="C123" s="2">
        <v>0</v>
      </c>
      <c r="D123">
        <v>3550</v>
      </c>
      <c r="E123" t="s">
        <v>11</v>
      </c>
      <c r="F123" t="s">
        <v>16</v>
      </c>
      <c r="G123" s="1">
        <v>45000</v>
      </c>
      <c r="I123" s="6">
        <v>0.22</v>
      </c>
    </row>
    <row r="124" spans="1:9" x14ac:dyDescent="0.25">
      <c r="A124">
        <v>329</v>
      </c>
      <c r="B124" s="1">
        <v>44939</v>
      </c>
      <c r="C124" s="2">
        <v>0</v>
      </c>
      <c r="D124">
        <v>1200</v>
      </c>
      <c r="E124" t="s">
        <v>13</v>
      </c>
      <c r="F124" t="s">
        <v>12</v>
      </c>
      <c r="G124" s="1">
        <v>44999</v>
      </c>
      <c r="I124" s="6">
        <v>0.22</v>
      </c>
    </row>
    <row r="125" spans="1:9" x14ac:dyDescent="0.25">
      <c r="A125">
        <v>84</v>
      </c>
      <c r="B125" s="1">
        <v>44939</v>
      </c>
      <c r="C125" s="2">
        <v>0</v>
      </c>
      <c r="D125">
        <v>1760</v>
      </c>
      <c r="E125" t="s">
        <v>15</v>
      </c>
      <c r="F125" t="s">
        <v>9</v>
      </c>
      <c r="G125" s="1">
        <v>44999</v>
      </c>
      <c r="I125" s="6">
        <v>0.22</v>
      </c>
    </row>
    <row r="126" spans="1:9" x14ac:dyDescent="0.25">
      <c r="A126">
        <v>330</v>
      </c>
      <c r="B126" s="1">
        <v>44939</v>
      </c>
      <c r="C126" s="2">
        <v>0</v>
      </c>
      <c r="D126">
        <v>1250</v>
      </c>
      <c r="E126" t="s">
        <v>6</v>
      </c>
      <c r="F126" t="s">
        <v>16</v>
      </c>
      <c r="G126" s="1">
        <v>44999</v>
      </c>
      <c r="I126" s="6">
        <v>0.22</v>
      </c>
    </row>
    <row r="127" spans="1:9" x14ac:dyDescent="0.25">
      <c r="A127">
        <v>140</v>
      </c>
      <c r="B127" s="1">
        <v>44939</v>
      </c>
      <c r="C127" s="2">
        <v>0</v>
      </c>
      <c r="D127">
        <v>2880</v>
      </c>
      <c r="E127" t="s">
        <v>10</v>
      </c>
      <c r="F127" t="s">
        <v>9</v>
      </c>
      <c r="G127" s="1">
        <v>44999</v>
      </c>
      <c r="I127" s="6">
        <v>0.22</v>
      </c>
    </row>
    <row r="128" spans="1:9" x14ac:dyDescent="0.25">
      <c r="A128">
        <v>78</v>
      </c>
      <c r="B128" s="1">
        <v>44939</v>
      </c>
      <c r="C128" s="2">
        <v>0</v>
      </c>
      <c r="D128">
        <v>1640</v>
      </c>
      <c r="E128" t="s">
        <v>15</v>
      </c>
      <c r="F128" t="s">
        <v>16</v>
      </c>
      <c r="G128" s="1">
        <v>44999</v>
      </c>
      <c r="I128" s="6">
        <v>0.22</v>
      </c>
    </row>
    <row r="129" spans="1:9" x14ac:dyDescent="0.25">
      <c r="A129">
        <v>331</v>
      </c>
      <c r="B129" s="1">
        <v>44939</v>
      </c>
      <c r="C129" s="2">
        <v>0</v>
      </c>
      <c r="D129">
        <v>1300</v>
      </c>
      <c r="E129" t="s">
        <v>10</v>
      </c>
      <c r="F129" t="s">
        <v>7</v>
      </c>
      <c r="G129" s="1">
        <v>44999</v>
      </c>
      <c r="I129" s="6">
        <v>0.22</v>
      </c>
    </row>
    <row r="130" spans="1:9" x14ac:dyDescent="0.25">
      <c r="A130">
        <v>288</v>
      </c>
      <c r="B130" s="1">
        <v>44939</v>
      </c>
      <c r="C130" s="2">
        <v>0</v>
      </c>
      <c r="D130">
        <v>5840</v>
      </c>
      <c r="E130" t="s">
        <v>15</v>
      </c>
      <c r="F130" t="s">
        <v>16</v>
      </c>
      <c r="G130" s="1">
        <v>44999</v>
      </c>
      <c r="I130" s="6">
        <v>0.22</v>
      </c>
    </row>
    <row r="131" spans="1:9" x14ac:dyDescent="0.25">
      <c r="A131">
        <v>287</v>
      </c>
      <c r="B131" s="1">
        <v>44939</v>
      </c>
      <c r="C131" s="2">
        <v>0</v>
      </c>
      <c r="D131">
        <v>5820</v>
      </c>
      <c r="E131" t="s">
        <v>8</v>
      </c>
      <c r="F131" t="s">
        <v>12</v>
      </c>
      <c r="G131" s="1">
        <v>44999</v>
      </c>
      <c r="I131" s="6">
        <v>0.22</v>
      </c>
    </row>
    <row r="132" spans="1:9" x14ac:dyDescent="0.25">
      <c r="A132">
        <v>60</v>
      </c>
      <c r="B132" s="1">
        <v>44939</v>
      </c>
      <c r="C132" s="2">
        <v>0</v>
      </c>
      <c r="D132">
        <v>1280</v>
      </c>
      <c r="E132" t="s">
        <v>8</v>
      </c>
      <c r="F132" t="s">
        <v>12</v>
      </c>
      <c r="G132" s="1">
        <v>44999</v>
      </c>
      <c r="I132" s="6">
        <v>0.22</v>
      </c>
    </row>
    <row r="133" spans="1:9" x14ac:dyDescent="0.25">
      <c r="A133">
        <v>418</v>
      </c>
      <c r="B133" s="1">
        <v>44939</v>
      </c>
      <c r="C133" s="2">
        <v>0</v>
      </c>
      <c r="D133">
        <v>5650</v>
      </c>
      <c r="E133" t="s">
        <v>15</v>
      </c>
      <c r="F133" t="s">
        <v>16</v>
      </c>
      <c r="G133" s="1">
        <v>44999</v>
      </c>
      <c r="I133" s="6">
        <v>0.22</v>
      </c>
    </row>
    <row r="134" spans="1:9" x14ac:dyDescent="0.25">
      <c r="A134">
        <v>439</v>
      </c>
      <c r="B134" s="1">
        <v>44939</v>
      </c>
      <c r="C134" s="2">
        <v>0</v>
      </c>
      <c r="D134">
        <v>6700</v>
      </c>
      <c r="E134" t="s">
        <v>17</v>
      </c>
      <c r="F134" t="s">
        <v>9</v>
      </c>
      <c r="G134" s="1">
        <v>44999</v>
      </c>
      <c r="I134" s="6">
        <v>0.22</v>
      </c>
    </row>
    <row r="135" spans="1:9" x14ac:dyDescent="0.25">
      <c r="A135">
        <v>277</v>
      </c>
      <c r="B135" s="1">
        <v>44939</v>
      </c>
      <c r="C135" s="2">
        <v>0</v>
      </c>
      <c r="D135">
        <v>5620</v>
      </c>
      <c r="E135" t="s">
        <v>6</v>
      </c>
      <c r="F135" t="s">
        <v>7</v>
      </c>
      <c r="G135" s="1">
        <v>44999</v>
      </c>
      <c r="I135" s="6">
        <v>0.22</v>
      </c>
    </row>
    <row r="136" spans="1:9" x14ac:dyDescent="0.25">
      <c r="A136">
        <v>283</v>
      </c>
      <c r="B136" s="1">
        <v>44939</v>
      </c>
      <c r="C136" s="2">
        <v>0</v>
      </c>
      <c r="D136">
        <v>5740</v>
      </c>
      <c r="E136" t="s">
        <v>15</v>
      </c>
      <c r="F136" t="s">
        <v>7</v>
      </c>
      <c r="G136" s="1">
        <v>44999</v>
      </c>
      <c r="I136" s="6">
        <v>0.22</v>
      </c>
    </row>
    <row r="137" spans="1:9" x14ac:dyDescent="0.25">
      <c r="A137">
        <v>151</v>
      </c>
      <c r="B137" s="1">
        <v>44939</v>
      </c>
      <c r="C137" s="2">
        <v>0</v>
      </c>
      <c r="D137">
        <v>3100</v>
      </c>
      <c r="E137" t="s">
        <v>8</v>
      </c>
      <c r="F137" t="s">
        <v>7</v>
      </c>
      <c r="G137" s="1">
        <v>44999</v>
      </c>
      <c r="I137" s="6">
        <v>0.22</v>
      </c>
    </row>
    <row r="138" spans="1:9" x14ac:dyDescent="0.25">
      <c r="A138">
        <v>123</v>
      </c>
      <c r="B138" s="1">
        <v>44939</v>
      </c>
      <c r="C138" s="2">
        <v>0</v>
      </c>
      <c r="D138">
        <v>2540</v>
      </c>
      <c r="E138" t="s">
        <v>10</v>
      </c>
      <c r="F138" t="s">
        <v>7</v>
      </c>
      <c r="G138" s="1">
        <v>44999</v>
      </c>
      <c r="I138" s="6">
        <v>0.22</v>
      </c>
    </row>
    <row r="139" spans="1:9" x14ac:dyDescent="0.25">
      <c r="A139">
        <v>88</v>
      </c>
      <c r="B139" s="1">
        <v>44939</v>
      </c>
      <c r="C139" s="2">
        <v>0</v>
      </c>
      <c r="D139">
        <v>1840</v>
      </c>
      <c r="E139" t="s">
        <v>17</v>
      </c>
      <c r="F139" t="s">
        <v>12</v>
      </c>
      <c r="G139" s="1">
        <v>44999</v>
      </c>
      <c r="I139" s="6">
        <v>0.22</v>
      </c>
    </row>
    <row r="140" spans="1:9" x14ac:dyDescent="0.25">
      <c r="A140">
        <v>349</v>
      </c>
      <c r="B140" s="1">
        <v>44939</v>
      </c>
      <c r="C140" s="2">
        <v>0</v>
      </c>
      <c r="D140">
        <v>2200</v>
      </c>
      <c r="E140" t="s">
        <v>8</v>
      </c>
      <c r="F140" t="s">
        <v>9</v>
      </c>
      <c r="G140" s="1">
        <v>44999</v>
      </c>
      <c r="I140" s="6">
        <v>0.22</v>
      </c>
    </row>
    <row r="141" spans="1:9" x14ac:dyDescent="0.25">
      <c r="A141">
        <v>458</v>
      </c>
      <c r="B141" s="1">
        <v>44939</v>
      </c>
      <c r="C141" s="2">
        <v>0</v>
      </c>
      <c r="D141">
        <v>190</v>
      </c>
      <c r="E141" t="s">
        <v>15</v>
      </c>
      <c r="F141" t="s">
        <v>7</v>
      </c>
      <c r="G141" s="1">
        <v>44999</v>
      </c>
      <c r="I141" s="6">
        <v>0.22</v>
      </c>
    </row>
    <row r="142" spans="1:9" x14ac:dyDescent="0.25">
      <c r="A142">
        <v>14</v>
      </c>
      <c r="B142" s="1">
        <v>44939</v>
      </c>
      <c r="C142" s="2">
        <v>0</v>
      </c>
      <c r="D142">
        <v>360</v>
      </c>
      <c r="E142" t="s">
        <v>17</v>
      </c>
      <c r="F142" t="s">
        <v>9</v>
      </c>
      <c r="G142" s="1">
        <v>44999</v>
      </c>
      <c r="I142" s="6">
        <v>0.22</v>
      </c>
    </row>
    <row r="143" spans="1:9" x14ac:dyDescent="0.25">
      <c r="A143">
        <v>370</v>
      </c>
      <c r="B143" s="1">
        <v>44939</v>
      </c>
      <c r="C143" s="2">
        <v>0</v>
      </c>
      <c r="D143">
        <v>3250</v>
      </c>
      <c r="E143" t="s">
        <v>11</v>
      </c>
      <c r="F143" t="s">
        <v>9</v>
      </c>
      <c r="G143" s="1">
        <v>44999</v>
      </c>
      <c r="I143" s="6">
        <v>0.22</v>
      </c>
    </row>
    <row r="144" spans="1:9" x14ac:dyDescent="0.25">
      <c r="A144">
        <v>167</v>
      </c>
      <c r="B144" s="1">
        <v>44939</v>
      </c>
      <c r="C144" s="2">
        <v>0</v>
      </c>
      <c r="D144">
        <v>3420</v>
      </c>
      <c r="E144" t="s">
        <v>17</v>
      </c>
      <c r="F144" t="s">
        <v>9</v>
      </c>
      <c r="G144" s="1">
        <v>44999</v>
      </c>
      <c r="I144" s="6">
        <v>0.22</v>
      </c>
    </row>
    <row r="145" spans="1:9" x14ac:dyDescent="0.25">
      <c r="A145">
        <v>97</v>
      </c>
      <c r="B145" s="1">
        <v>44939</v>
      </c>
      <c r="C145" s="2">
        <v>0</v>
      </c>
      <c r="D145">
        <v>2020</v>
      </c>
      <c r="E145" t="s">
        <v>8</v>
      </c>
      <c r="F145" t="s">
        <v>9</v>
      </c>
      <c r="G145" s="1">
        <v>44999</v>
      </c>
      <c r="I145" s="6">
        <v>0.22</v>
      </c>
    </row>
    <row r="146" spans="1:9" x14ac:dyDescent="0.25">
      <c r="A146">
        <v>10</v>
      </c>
      <c r="B146" s="1">
        <v>44939</v>
      </c>
      <c r="C146" s="2">
        <v>0</v>
      </c>
      <c r="D146">
        <v>280</v>
      </c>
      <c r="E146" t="s">
        <v>15</v>
      </c>
      <c r="F146" t="s">
        <v>7</v>
      </c>
      <c r="G146" s="1">
        <v>44999</v>
      </c>
      <c r="I146" s="6">
        <v>0.22</v>
      </c>
    </row>
    <row r="147" spans="1:9" x14ac:dyDescent="0.25">
      <c r="A147">
        <v>194</v>
      </c>
      <c r="B147" s="1">
        <v>44939</v>
      </c>
      <c r="C147" s="2">
        <v>0</v>
      </c>
      <c r="D147">
        <v>3960</v>
      </c>
      <c r="E147" t="s">
        <v>6</v>
      </c>
      <c r="F147" t="s">
        <v>16</v>
      </c>
      <c r="G147" s="1">
        <v>44999</v>
      </c>
      <c r="I147" s="6">
        <v>0.22</v>
      </c>
    </row>
    <row r="148" spans="1:9" x14ac:dyDescent="0.25">
      <c r="A148">
        <v>34</v>
      </c>
      <c r="B148" s="1">
        <v>44939</v>
      </c>
      <c r="C148" s="2">
        <v>0</v>
      </c>
      <c r="D148">
        <v>760</v>
      </c>
      <c r="E148" t="s">
        <v>14</v>
      </c>
      <c r="F148" t="s">
        <v>9</v>
      </c>
      <c r="G148" s="1">
        <v>44999</v>
      </c>
      <c r="I148" s="6">
        <v>0.22</v>
      </c>
    </row>
    <row r="149" spans="1:9" x14ac:dyDescent="0.25">
      <c r="A149">
        <v>36</v>
      </c>
      <c r="B149" s="1">
        <v>44939</v>
      </c>
      <c r="C149" s="2">
        <v>0</v>
      </c>
      <c r="D149">
        <v>800</v>
      </c>
      <c r="E149" t="s">
        <v>11</v>
      </c>
      <c r="F149" t="s">
        <v>16</v>
      </c>
      <c r="G149" s="1">
        <v>44999</v>
      </c>
      <c r="I149" s="6">
        <v>0.22</v>
      </c>
    </row>
    <row r="150" spans="1:9" x14ac:dyDescent="0.25">
      <c r="A150">
        <v>35</v>
      </c>
      <c r="B150" s="1">
        <v>44939</v>
      </c>
      <c r="C150" s="2">
        <v>0</v>
      </c>
      <c r="D150">
        <v>780</v>
      </c>
      <c r="E150" t="s">
        <v>6</v>
      </c>
      <c r="F150" t="s">
        <v>12</v>
      </c>
      <c r="G150" s="1">
        <v>44999</v>
      </c>
      <c r="I150" s="6">
        <v>0.22</v>
      </c>
    </row>
    <row r="151" spans="1:9" x14ac:dyDescent="0.25">
      <c r="A151">
        <v>32</v>
      </c>
      <c r="B151" s="1">
        <v>44939</v>
      </c>
      <c r="C151" s="2">
        <v>0</v>
      </c>
      <c r="D151">
        <v>720</v>
      </c>
      <c r="E151" t="s">
        <v>8</v>
      </c>
      <c r="F151" t="s">
        <v>12</v>
      </c>
      <c r="G151" s="1">
        <v>44999</v>
      </c>
      <c r="I151" s="6">
        <v>0.22</v>
      </c>
    </row>
    <row r="152" spans="1:9" x14ac:dyDescent="0.25">
      <c r="A152">
        <v>197</v>
      </c>
      <c r="B152" s="1">
        <v>44939</v>
      </c>
      <c r="C152" s="2">
        <v>0</v>
      </c>
      <c r="D152">
        <v>4020</v>
      </c>
      <c r="E152" t="s">
        <v>15</v>
      </c>
      <c r="F152" t="s">
        <v>16</v>
      </c>
      <c r="G152" s="1">
        <v>44999</v>
      </c>
      <c r="I152" s="6">
        <v>0.22</v>
      </c>
    </row>
    <row r="153" spans="1:9" x14ac:dyDescent="0.25">
      <c r="A153">
        <v>55</v>
      </c>
      <c r="B153" s="1">
        <v>44938</v>
      </c>
      <c r="C153" s="2">
        <v>0</v>
      </c>
      <c r="D153">
        <v>1180</v>
      </c>
      <c r="E153" t="s">
        <v>10</v>
      </c>
      <c r="F153" t="s">
        <v>9</v>
      </c>
      <c r="G153" s="1">
        <v>44998</v>
      </c>
      <c r="I153" s="6">
        <v>0.22</v>
      </c>
    </row>
    <row r="154" spans="1:9" x14ac:dyDescent="0.25">
      <c r="A154">
        <v>221</v>
      </c>
      <c r="B154" s="1">
        <v>44938</v>
      </c>
      <c r="C154" s="2">
        <v>0</v>
      </c>
      <c r="D154">
        <v>4500</v>
      </c>
      <c r="E154" t="s">
        <v>14</v>
      </c>
      <c r="F154" t="s">
        <v>7</v>
      </c>
      <c r="G154" s="1">
        <v>44998</v>
      </c>
      <c r="I154" s="6">
        <v>0.22</v>
      </c>
    </row>
    <row r="155" spans="1:9" x14ac:dyDescent="0.25">
      <c r="A155">
        <v>173</v>
      </c>
      <c r="B155" s="1">
        <v>44938</v>
      </c>
      <c r="C155" s="2">
        <v>0</v>
      </c>
      <c r="D155">
        <v>3540</v>
      </c>
      <c r="E155" t="s">
        <v>17</v>
      </c>
      <c r="F155" t="s">
        <v>9</v>
      </c>
      <c r="G155" s="1">
        <v>44998</v>
      </c>
      <c r="I155" s="6">
        <v>0.22</v>
      </c>
    </row>
    <row r="156" spans="1:9" x14ac:dyDescent="0.25">
      <c r="A156">
        <v>273</v>
      </c>
      <c r="B156" s="1">
        <v>44938</v>
      </c>
      <c r="C156" s="2">
        <v>0</v>
      </c>
      <c r="D156">
        <v>5540</v>
      </c>
      <c r="E156" t="s">
        <v>6</v>
      </c>
      <c r="F156" t="s">
        <v>12</v>
      </c>
      <c r="G156" s="1">
        <v>44998</v>
      </c>
      <c r="I156" s="6">
        <v>0.22</v>
      </c>
    </row>
    <row r="157" spans="1:9" x14ac:dyDescent="0.25">
      <c r="A157">
        <v>46</v>
      </c>
      <c r="B157" s="1">
        <v>44938</v>
      </c>
      <c r="C157" s="2">
        <v>0</v>
      </c>
      <c r="D157">
        <v>1000</v>
      </c>
      <c r="E157" t="s">
        <v>8</v>
      </c>
      <c r="F157" t="s">
        <v>12</v>
      </c>
      <c r="G157" s="1">
        <v>44998</v>
      </c>
      <c r="I157" s="6">
        <v>0.22</v>
      </c>
    </row>
    <row r="158" spans="1:9" x14ac:dyDescent="0.25">
      <c r="A158">
        <v>171</v>
      </c>
      <c r="B158" s="1">
        <v>44938</v>
      </c>
      <c r="C158" s="2">
        <v>0</v>
      </c>
      <c r="D158">
        <v>3500</v>
      </c>
      <c r="E158" t="s">
        <v>6</v>
      </c>
      <c r="F158" t="s">
        <v>7</v>
      </c>
      <c r="G158" s="1">
        <v>44998</v>
      </c>
      <c r="I158" s="6">
        <v>0.22</v>
      </c>
    </row>
    <row r="159" spans="1:9" x14ac:dyDescent="0.25">
      <c r="A159">
        <v>169</v>
      </c>
      <c r="B159" s="1">
        <v>44938</v>
      </c>
      <c r="C159" s="2">
        <v>0</v>
      </c>
      <c r="D159">
        <v>3460</v>
      </c>
      <c r="E159" t="s">
        <v>15</v>
      </c>
      <c r="F159" t="s">
        <v>16</v>
      </c>
      <c r="G159" s="1">
        <v>44998</v>
      </c>
      <c r="I159" s="6">
        <v>0.22</v>
      </c>
    </row>
    <row r="160" spans="1:9" x14ac:dyDescent="0.25">
      <c r="A160">
        <v>198</v>
      </c>
      <c r="B160" s="1">
        <v>44938</v>
      </c>
      <c r="C160" s="2">
        <v>0</v>
      </c>
      <c r="D160">
        <v>4040</v>
      </c>
      <c r="E160" t="s">
        <v>15</v>
      </c>
      <c r="F160" t="s">
        <v>9</v>
      </c>
      <c r="G160" s="1">
        <v>44998</v>
      </c>
      <c r="I160" s="6">
        <v>0.22</v>
      </c>
    </row>
    <row r="161" spans="1:9" x14ac:dyDescent="0.25">
      <c r="A161">
        <v>210</v>
      </c>
      <c r="B161" s="1">
        <v>44938</v>
      </c>
      <c r="C161" s="2">
        <v>0</v>
      </c>
      <c r="D161">
        <v>4280</v>
      </c>
      <c r="E161" t="s">
        <v>13</v>
      </c>
      <c r="F161" t="s">
        <v>9</v>
      </c>
      <c r="G161" s="1">
        <v>44998</v>
      </c>
      <c r="I161" s="6">
        <v>0.22</v>
      </c>
    </row>
    <row r="162" spans="1:9" x14ac:dyDescent="0.25">
      <c r="A162">
        <v>27</v>
      </c>
      <c r="B162" s="1">
        <v>44938</v>
      </c>
      <c r="C162" s="2">
        <v>0</v>
      </c>
      <c r="D162">
        <v>620</v>
      </c>
      <c r="E162" t="s">
        <v>15</v>
      </c>
      <c r="F162" t="s">
        <v>9</v>
      </c>
      <c r="G162" s="1">
        <v>44998</v>
      </c>
      <c r="I162" s="6">
        <v>0.22</v>
      </c>
    </row>
    <row r="163" spans="1:9" x14ac:dyDescent="0.25">
      <c r="A163">
        <v>262</v>
      </c>
      <c r="B163" s="1">
        <v>44938</v>
      </c>
      <c r="C163" s="2">
        <v>0</v>
      </c>
      <c r="D163">
        <v>5320</v>
      </c>
      <c r="E163" t="s">
        <v>6</v>
      </c>
      <c r="F163" t="s">
        <v>7</v>
      </c>
      <c r="G163" s="1">
        <v>44998</v>
      </c>
      <c r="I163" s="6">
        <v>0.22</v>
      </c>
    </row>
    <row r="164" spans="1:9" x14ac:dyDescent="0.25">
      <c r="A164">
        <v>443</v>
      </c>
      <c r="B164" s="1">
        <v>44938</v>
      </c>
      <c r="C164" s="2">
        <v>0</v>
      </c>
      <c r="D164">
        <v>6900</v>
      </c>
      <c r="E164" t="s">
        <v>6</v>
      </c>
      <c r="F164" t="s">
        <v>7</v>
      </c>
      <c r="G164" s="1">
        <v>44998</v>
      </c>
      <c r="I164" s="6">
        <v>0.22</v>
      </c>
    </row>
    <row r="165" spans="1:9" x14ac:dyDescent="0.25">
      <c r="A165">
        <v>433</v>
      </c>
      <c r="B165" s="1">
        <v>44938</v>
      </c>
      <c r="C165" s="2">
        <v>0</v>
      </c>
      <c r="D165">
        <v>6400</v>
      </c>
      <c r="E165" t="s">
        <v>10</v>
      </c>
      <c r="F165" t="s">
        <v>9</v>
      </c>
      <c r="G165" s="1">
        <v>44998</v>
      </c>
      <c r="I165" s="6">
        <v>0.22</v>
      </c>
    </row>
    <row r="166" spans="1:9" x14ac:dyDescent="0.25">
      <c r="A166">
        <v>19</v>
      </c>
      <c r="B166" s="1">
        <v>44938</v>
      </c>
      <c r="C166" s="2">
        <v>0</v>
      </c>
      <c r="D166">
        <v>460</v>
      </c>
      <c r="E166" t="s">
        <v>11</v>
      </c>
      <c r="F166" t="s">
        <v>9</v>
      </c>
      <c r="G166" s="1">
        <v>44998</v>
      </c>
      <c r="I166" s="6">
        <v>0.22</v>
      </c>
    </row>
    <row r="167" spans="1:9" x14ac:dyDescent="0.25">
      <c r="A167">
        <v>53</v>
      </c>
      <c r="B167" s="1">
        <v>44938</v>
      </c>
      <c r="C167" s="2">
        <v>0</v>
      </c>
      <c r="D167">
        <v>1140</v>
      </c>
      <c r="E167" t="s">
        <v>11</v>
      </c>
      <c r="F167" t="s">
        <v>7</v>
      </c>
      <c r="G167" s="1">
        <v>44998</v>
      </c>
      <c r="I167" s="6">
        <v>0.22</v>
      </c>
    </row>
    <row r="168" spans="1:9" x14ac:dyDescent="0.25">
      <c r="A168">
        <v>115</v>
      </c>
      <c r="B168" s="1">
        <v>44938</v>
      </c>
      <c r="C168" s="2">
        <v>0</v>
      </c>
      <c r="D168">
        <v>2380</v>
      </c>
      <c r="E168" t="s">
        <v>11</v>
      </c>
      <c r="F168" t="s">
        <v>7</v>
      </c>
      <c r="G168" s="1">
        <v>44998</v>
      </c>
      <c r="I168" s="6">
        <v>0.22</v>
      </c>
    </row>
    <row r="169" spans="1:9" x14ac:dyDescent="0.25">
      <c r="A169">
        <v>147</v>
      </c>
      <c r="B169" s="1">
        <v>44938</v>
      </c>
      <c r="C169" s="2">
        <v>0</v>
      </c>
      <c r="D169">
        <v>3020</v>
      </c>
      <c r="E169" t="s">
        <v>15</v>
      </c>
      <c r="F169" t="s">
        <v>12</v>
      </c>
      <c r="G169" s="1">
        <v>44998</v>
      </c>
      <c r="I169" s="6">
        <v>0.22</v>
      </c>
    </row>
    <row r="170" spans="1:9" x14ac:dyDescent="0.25">
      <c r="A170">
        <v>351</v>
      </c>
      <c r="B170" s="1">
        <v>44938</v>
      </c>
      <c r="C170" s="2">
        <v>0</v>
      </c>
      <c r="D170">
        <v>2300</v>
      </c>
      <c r="E170" t="s">
        <v>15</v>
      </c>
      <c r="F170" t="s">
        <v>16</v>
      </c>
      <c r="G170" s="1">
        <v>44998</v>
      </c>
      <c r="I170" s="6">
        <v>0.22</v>
      </c>
    </row>
    <row r="171" spans="1:9" x14ac:dyDescent="0.25">
      <c r="A171">
        <v>380</v>
      </c>
      <c r="B171" s="1">
        <v>44938</v>
      </c>
      <c r="C171" s="2">
        <v>0</v>
      </c>
      <c r="D171">
        <v>3750</v>
      </c>
      <c r="E171" t="s">
        <v>13</v>
      </c>
      <c r="F171" t="s">
        <v>9</v>
      </c>
      <c r="G171" s="1">
        <v>44998</v>
      </c>
      <c r="I171" s="6">
        <v>0.22</v>
      </c>
    </row>
    <row r="172" spans="1:9" x14ac:dyDescent="0.25">
      <c r="A172">
        <v>402</v>
      </c>
      <c r="B172" s="1">
        <v>44938</v>
      </c>
      <c r="C172" s="2">
        <v>0</v>
      </c>
      <c r="D172">
        <v>4850</v>
      </c>
      <c r="E172" t="s">
        <v>15</v>
      </c>
      <c r="F172" t="s">
        <v>7</v>
      </c>
      <c r="G172" s="1">
        <v>44998</v>
      </c>
      <c r="I172" s="6">
        <v>0.22</v>
      </c>
    </row>
    <row r="173" spans="1:9" x14ac:dyDescent="0.25">
      <c r="A173">
        <v>383</v>
      </c>
      <c r="B173" s="1">
        <v>44938</v>
      </c>
      <c r="C173" s="2">
        <v>0</v>
      </c>
      <c r="D173">
        <v>3900</v>
      </c>
      <c r="E173" t="s">
        <v>8</v>
      </c>
      <c r="F173" t="s">
        <v>9</v>
      </c>
      <c r="G173" s="1">
        <v>44998</v>
      </c>
      <c r="I173" s="6">
        <v>0.22</v>
      </c>
    </row>
    <row r="174" spans="1:9" x14ac:dyDescent="0.25">
      <c r="A174">
        <v>342</v>
      </c>
      <c r="B174" s="1">
        <v>44938</v>
      </c>
      <c r="C174" s="2">
        <v>0</v>
      </c>
      <c r="D174">
        <v>1850</v>
      </c>
      <c r="E174" t="s">
        <v>11</v>
      </c>
      <c r="F174" t="s">
        <v>9</v>
      </c>
      <c r="G174" s="1">
        <v>44998</v>
      </c>
      <c r="I174" s="6">
        <v>0.22</v>
      </c>
    </row>
    <row r="175" spans="1:9" x14ac:dyDescent="0.25">
      <c r="A175">
        <v>344</v>
      </c>
      <c r="B175" s="1">
        <v>44938</v>
      </c>
      <c r="C175" s="2">
        <v>0</v>
      </c>
      <c r="D175">
        <v>1950</v>
      </c>
      <c r="E175" t="s">
        <v>10</v>
      </c>
      <c r="F175" t="s">
        <v>16</v>
      </c>
      <c r="G175" s="1">
        <v>44998</v>
      </c>
      <c r="I175" s="6">
        <v>0.22</v>
      </c>
    </row>
    <row r="176" spans="1:9" x14ac:dyDescent="0.25">
      <c r="A176">
        <v>341</v>
      </c>
      <c r="B176" s="1">
        <v>44938</v>
      </c>
      <c r="C176" s="2">
        <v>0</v>
      </c>
      <c r="D176">
        <v>1800</v>
      </c>
      <c r="E176" t="s">
        <v>6</v>
      </c>
      <c r="F176" t="s">
        <v>9</v>
      </c>
      <c r="G176" s="1">
        <v>44998</v>
      </c>
      <c r="I176" s="6">
        <v>0.22</v>
      </c>
    </row>
    <row r="177" spans="1:9" x14ac:dyDescent="0.25">
      <c r="A177">
        <v>350</v>
      </c>
      <c r="B177" s="1">
        <v>44938</v>
      </c>
      <c r="C177" s="2">
        <v>0</v>
      </c>
      <c r="D177">
        <v>2250</v>
      </c>
      <c r="E177" t="s">
        <v>15</v>
      </c>
      <c r="F177" t="s">
        <v>9</v>
      </c>
      <c r="G177" s="1">
        <v>44998</v>
      </c>
      <c r="I177" s="6">
        <v>0.22</v>
      </c>
    </row>
    <row r="178" spans="1:9" x14ac:dyDescent="0.25">
      <c r="A178">
        <v>340</v>
      </c>
      <c r="B178" s="1">
        <v>44938</v>
      </c>
      <c r="C178" s="2">
        <v>0</v>
      </c>
      <c r="D178">
        <v>1750</v>
      </c>
      <c r="E178" t="s">
        <v>14</v>
      </c>
      <c r="F178" t="s">
        <v>12</v>
      </c>
      <c r="G178" s="1">
        <v>44998</v>
      </c>
      <c r="I178" s="6">
        <v>0.22</v>
      </c>
    </row>
    <row r="179" spans="1:9" x14ac:dyDescent="0.25">
      <c r="A179">
        <v>157</v>
      </c>
      <c r="B179" s="1">
        <v>44938</v>
      </c>
      <c r="C179" s="2">
        <v>0</v>
      </c>
      <c r="D179">
        <v>3220</v>
      </c>
      <c r="E179" t="s">
        <v>10</v>
      </c>
      <c r="F179" t="s">
        <v>7</v>
      </c>
      <c r="G179" s="1">
        <v>44998</v>
      </c>
      <c r="I179" s="6">
        <v>0.22</v>
      </c>
    </row>
    <row r="180" spans="1:9" x14ac:dyDescent="0.25">
      <c r="A180">
        <v>364</v>
      </c>
      <c r="B180" s="1">
        <v>44938</v>
      </c>
      <c r="C180" s="2">
        <v>0</v>
      </c>
      <c r="D180">
        <v>2950</v>
      </c>
      <c r="E180" t="s">
        <v>6</v>
      </c>
      <c r="F180" t="s">
        <v>9</v>
      </c>
      <c r="G180" s="1">
        <v>44998</v>
      </c>
      <c r="I180" s="6">
        <v>0.22</v>
      </c>
    </row>
    <row r="181" spans="1:9" x14ac:dyDescent="0.25">
      <c r="A181">
        <v>363</v>
      </c>
      <c r="B181" s="1">
        <v>44938</v>
      </c>
      <c r="C181" s="2">
        <v>0</v>
      </c>
      <c r="D181">
        <v>2900</v>
      </c>
      <c r="E181" t="s">
        <v>13</v>
      </c>
      <c r="F181" t="s">
        <v>9</v>
      </c>
      <c r="G181" s="1">
        <v>44998</v>
      </c>
      <c r="I181" s="6">
        <v>0.22</v>
      </c>
    </row>
    <row r="182" spans="1:9" x14ac:dyDescent="0.25">
      <c r="A182">
        <v>299</v>
      </c>
      <c r="B182" s="1">
        <v>44938</v>
      </c>
      <c r="C182" s="2">
        <v>0</v>
      </c>
      <c r="D182">
        <v>1100</v>
      </c>
      <c r="E182" t="s">
        <v>15</v>
      </c>
      <c r="F182" t="s">
        <v>9</v>
      </c>
      <c r="G182" s="1">
        <v>44998</v>
      </c>
      <c r="I182" s="6">
        <v>0.22</v>
      </c>
    </row>
    <row r="183" spans="1:9" x14ac:dyDescent="0.25">
      <c r="A183">
        <v>116</v>
      </c>
      <c r="B183" s="1">
        <v>44938</v>
      </c>
      <c r="C183" s="2">
        <v>0</v>
      </c>
      <c r="D183">
        <v>2400</v>
      </c>
      <c r="E183" t="s">
        <v>17</v>
      </c>
      <c r="F183" t="s">
        <v>12</v>
      </c>
      <c r="G183" s="1">
        <v>44998</v>
      </c>
      <c r="I183" s="6">
        <v>0.22</v>
      </c>
    </row>
    <row r="184" spans="1:9" x14ac:dyDescent="0.25">
      <c r="A184">
        <v>86</v>
      </c>
      <c r="B184" s="1">
        <v>44938</v>
      </c>
      <c r="C184" s="2">
        <v>0</v>
      </c>
      <c r="D184">
        <v>1800</v>
      </c>
      <c r="E184" t="s">
        <v>6</v>
      </c>
      <c r="F184" t="s">
        <v>9</v>
      </c>
      <c r="G184" s="1">
        <v>44998</v>
      </c>
      <c r="I184" s="6">
        <v>0.22</v>
      </c>
    </row>
    <row r="185" spans="1:9" x14ac:dyDescent="0.25">
      <c r="A185">
        <v>352</v>
      </c>
      <c r="B185" s="1">
        <v>44937</v>
      </c>
      <c r="C185" s="2">
        <v>0</v>
      </c>
      <c r="D185">
        <v>2350</v>
      </c>
      <c r="E185" t="s">
        <v>8</v>
      </c>
      <c r="F185" t="s">
        <v>9</v>
      </c>
      <c r="G185" s="1">
        <v>44997</v>
      </c>
      <c r="I185" s="6">
        <v>0.22</v>
      </c>
    </row>
    <row r="186" spans="1:9" x14ac:dyDescent="0.25">
      <c r="A186">
        <v>493</v>
      </c>
      <c r="B186" s="1">
        <v>44937</v>
      </c>
      <c r="C186" s="2">
        <v>0</v>
      </c>
      <c r="D186">
        <v>4700</v>
      </c>
      <c r="E186" t="s">
        <v>14</v>
      </c>
      <c r="F186" t="s">
        <v>7</v>
      </c>
      <c r="G186" s="1">
        <v>44997</v>
      </c>
      <c r="I186" s="6">
        <v>0.22</v>
      </c>
    </row>
    <row r="187" spans="1:9" x14ac:dyDescent="0.25">
      <c r="A187">
        <v>5</v>
      </c>
      <c r="B187" s="1">
        <v>44937</v>
      </c>
      <c r="C187" s="2">
        <v>0</v>
      </c>
      <c r="D187">
        <v>180</v>
      </c>
      <c r="E187" t="s">
        <v>6</v>
      </c>
      <c r="F187" t="s">
        <v>9</v>
      </c>
      <c r="G187" s="1">
        <v>44997</v>
      </c>
      <c r="I187" s="6">
        <v>0.22</v>
      </c>
    </row>
    <row r="188" spans="1:9" x14ac:dyDescent="0.25">
      <c r="A188">
        <v>261</v>
      </c>
      <c r="B188" s="1">
        <v>44937</v>
      </c>
      <c r="C188" s="2">
        <v>0</v>
      </c>
      <c r="D188">
        <v>5300</v>
      </c>
      <c r="E188" t="s">
        <v>13</v>
      </c>
      <c r="F188" t="s">
        <v>7</v>
      </c>
      <c r="G188" s="1">
        <v>44997</v>
      </c>
      <c r="I188" s="6">
        <v>0.22</v>
      </c>
    </row>
    <row r="189" spans="1:9" x14ac:dyDescent="0.25">
      <c r="A189">
        <v>246</v>
      </c>
      <c r="B189" s="1">
        <v>44937</v>
      </c>
      <c r="C189" s="2">
        <v>0</v>
      </c>
      <c r="D189">
        <v>5000</v>
      </c>
      <c r="E189" t="s">
        <v>10</v>
      </c>
      <c r="F189" t="s">
        <v>16</v>
      </c>
      <c r="G189" s="1">
        <v>44997</v>
      </c>
      <c r="I189" s="6">
        <v>0.22</v>
      </c>
    </row>
    <row r="190" spans="1:9" x14ac:dyDescent="0.25">
      <c r="A190">
        <v>372</v>
      </c>
      <c r="B190" s="1">
        <v>44937</v>
      </c>
      <c r="C190" s="2">
        <v>0</v>
      </c>
      <c r="D190">
        <v>3350</v>
      </c>
      <c r="E190" t="s">
        <v>8</v>
      </c>
      <c r="F190" t="s">
        <v>16</v>
      </c>
      <c r="G190" s="1">
        <v>44997</v>
      </c>
      <c r="I190" s="6">
        <v>0.22</v>
      </c>
    </row>
    <row r="191" spans="1:9" x14ac:dyDescent="0.25">
      <c r="A191">
        <v>107</v>
      </c>
      <c r="B191" s="1">
        <v>44937</v>
      </c>
      <c r="C191" s="2">
        <v>0</v>
      </c>
      <c r="D191">
        <v>2220</v>
      </c>
      <c r="E191" t="s">
        <v>6</v>
      </c>
      <c r="F191" t="s">
        <v>7</v>
      </c>
      <c r="G191" s="1">
        <v>44997</v>
      </c>
      <c r="I191" s="6">
        <v>0.22</v>
      </c>
    </row>
    <row r="192" spans="1:9" x14ac:dyDescent="0.25">
      <c r="A192">
        <v>91</v>
      </c>
      <c r="B192" s="1">
        <v>44937</v>
      </c>
      <c r="C192" s="2">
        <v>0</v>
      </c>
      <c r="D192">
        <v>1900</v>
      </c>
      <c r="E192" t="s">
        <v>13</v>
      </c>
      <c r="F192" t="s">
        <v>12</v>
      </c>
      <c r="G192" s="1">
        <v>44997</v>
      </c>
      <c r="I192" s="6">
        <v>0.22</v>
      </c>
    </row>
    <row r="193" spans="1:9" x14ac:dyDescent="0.25">
      <c r="A193">
        <v>481</v>
      </c>
      <c r="B193" s="1">
        <v>44937</v>
      </c>
      <c r="C193" s="2">
        <v>0</v>
      </c>
      <c r="D193">
        <v>5900</v>
      </c>
      <c r="E193" t="s">
        <v>6</v>
      </c>
      <c r="F193" t="s">
        <v>9</v>
      </c>
      <c r="G193" s="1">
        <v>44997</v>
      </c>
      <c r="I193" s="6">
        <v>0.22</v>
      </c>
    </row>
    <row r="194" spans="1:9" x14ac:dyDescent="0.25">
      <c r="A194">
        <v>219</v>
      </c>
      <c r="B194" s="1">
        <v>44937</v>
      </c>
      <c r="C194" s="2">
        <v>0</v>
      </c>
      <c r="D194">
        <v>4460</v>
      </c>
      <c r="E194" t="s">
        <v>8</v>
      </c>
      <c r="F194" t="s">
        <v>7</v>
      </c>
      <c r="G194" s="1">
        <v>44997</v>
      </c>
      <c r="I194" s="6">
        <v>0.22</v>
      </c>
    </row>
    <row r="195" spans="1:9" x14ac:dyDescent="0.25">
      <c r="A195">
        <v>218</v>
      </c>
      <c r="B195" s="1">
        <v>44937</v>
      </c>
      <c r="C195" s="2">
        <v>0</v>
      </c>
      <c r="D195">
        <v>4440</v>
      </c>
      <c r="E195" t="s">
        <v>17</v>
      </c>
      <c r="F195" t="s">
        <v>16</v>
      </c>
      <c r="G195" s="1">
        <v>44997</v>
      </c>
      <c r="I195" s="6">
        <v>0.22</v>
      </c>
    </row>
    <row r="196" spans="1:9" x14ac:dyDescent="0.25">
      <c r="A196">
        <v>479</v>
      </c>
      <c r="B196" s="1">
        <v>44937</v>
      </c>
      <c r="C196" s="2">
        <v>0</v>
      </c>
      <c r="D196">
        <v>6100</v>
      </c>
      <c r="E196" t="s">
        <v>17</v>
      </c>
      <c r="F196" t="s">
        <v>7</v>
      </c>
      <c r="G196" s="1">
        <v>44997</v>
      </c>
      <c r="I196" s="6">
        <v>0.22</v>
      </c>
    </row>
    <row r="197" spans="1:9" x14ac:dyDescent="0.25">
      <c r="A197">
        <v>463</v>
      </c>
      <c r="B197" s="1">
        <v>44937</v>
      </c>
      <c r="C197" s="2">
        <v>0</v>
      </c>
      <c r="D197">
        <v>7700</v>
      </c>
      <c r="E197" t="s">
        <v>10</v>
      </c>
      <c r="F197" t="s">
        <v>16</v>
      </c>
      <c r="G197" s="1">
        <v>44997</v>
      </c>
      <c r="I197" s="6">
        <v>0.22</v>
      </c>
    </row>
    <row r="198" spans="1:9" x14ac:dyDescent="0.25">
      <c r="A198">
        <v>459</v>
      </c>
      <c r="B198" s="1">
        <v>44937</v>
      </c>
      <c r="C198" s="2">
        <v>0</v>
      </c>
      <c r="D198">
        <v>2345</v>
      </c>
      <c r="E198" t="s">
        <v>14</v>
      </c>
      <c r="F198" t="s">
        <v>7</v>
      </c>
      <c r="G198" s="1">
        <v>44997</v>
      </c>
      <c r="I198" s="6">
        <v>0.22</v>
      </c>
    </row>
    <row r="199" spans="1:9" x14ac:dyDescent="0.25">
      <c r="A199">
        <v>13</v>
      </c>
      <c r="B199" s="1">
        <v>44937</v>
      </c>
      <c r="C199" s="2">
        <v>0</v>
      </c>
      <c r="D199">
        <v>340</v>
      </c>
      <c r="E199" t="s">
        <v>11</v>
      </c>
      <c r="F199" t="s">
        <v>9</v>
      </c>
      <c r="G199" s="1">
        <v>44997</v>
      </c>
      <c r="I199" s="6">
        <v>0.22</v>
      </c>
    </row>
    <row r="200" spans="1:9" x14ac:dyDescent="0.25">
      <c r="A200">
        <v>208</v>
      </c>
      <c r="B200" s="1">
        <v>44937</v>
      </c>
      <c r="C200" s="2">
        <v>0</v>
      </c>
      <c r="D200">
        <v>4240</v>
      </c>
      <c r="E200" t="s">
        <v>10</v>
      </c>
      <c r="F200" t="s">
        <v>16</v>
      </c>
      <c r="G200" s="1">
        <v>44997</v>
      </c>
      <c r="I200" s="6">
        <v>0.22</v>
      </c>
    </row>
    <row r="201" spans="1:9" x14ac:dyDescent="0.25">
      <c r="A201">
        <v>129</v>
      </c>
      <c r="B201" s="1">
        <v>44937</v>
      </c>
      <c r="C201" s="2">
        <v>0</v>
      </c>
      <c r="D201">
        <v>2660</v>
      </c>
      <c r="E201" t="s">
        <v>15</v>
      </c>
      <c r="F201" t="s">
        <v>7</v>
      </c>
      <c r="G201" s="1">
        <v>44997</v>
      </c>
      <c r="I201" s="6">
        <v>0.22</v>
      </c>
    </row>
    <row r="202" spans="1:9" x14ac:dyDescent="0.25">
      <c r="A202">
        <v>73</v>
      </c>
      <c r="B202" s="1">
        <v>44937</v>
      </c>
      <c r="C202" s="2">
        <v>0</v>
      </c>
      <c r="D202">
        <v>1540</v>
      </c>
      <c r="E202" t="s">
        <v>6</v>
      </c>
      <c r="F202" t="s">
        <v>7</v>
      </c>
      <c r="G202" s="1">
        <v>44997</v>
      </c>
      <c r="I202" s="6">
        <v>0.22</v>
      </c>
    </row>
    <row r="203" spans="1:9" x14ac:dyDescent="0.25">
      <c r="A203">
        <v>403</v>
      </c>
      <c r="B203" s="1">
        <v>44937</v>
      </c>
      <c r="C203" s="2">
        <v>0</v>
      </c>
      <c r="D203">
        <v>4900</v>
      </c>
      <c r="E203" t="s">
        <v>8</v>
      </c>
      <c r="F203" t="s">
        <v>7</v>
      </c>
      <c r="G203" s="1">
        <v>44997</v>
      </c>
      <c r="I203" s="6">
        <v>0.22</v>
      </c>
    </row>
    <row r="204" spans="1:9" x14ac:dyDescent="0.25">
      <c r="A204">
        <v>68</v>
      </c>
      <c r="B204" s="1">
        <v>44937</v>
      </c>
      <c r="C204" s="2">
        <v>0</v>
      </c>
      <c r="D204">
        <v>1440</v>
      </c>
      <c r="E204" t="s">
        <v>14</v>
      </c>
      <c r="F204" t="s">
        <v>16</v>
      </c>
      <c r="G204" s="1">
        <v>44997</v>
      </c>
      <c r="I204" s="6">
        <v>0.22</v>
      </c>
    </row>
    <row r="205" spans="1:9" x14ac:dyDescent="0.25">
      <c r="A205">
        <v>149</v>
      </c>
      <c r="B205" s="1">
        <v>44937</v>
      </c>
      <c r="C205" s="2">
        <v>0</v>
      </c>
      <c r="D205">
        <v>3060</v>
      </c>
      <c r="E205" t="s">
        <v>11</v>
      </c>
      <c r="F205" t="s">
        <v>7</v>
      </c>
      <c r="G205" s="1">
        <v>44997</v>
      </c>
      <c r="I205" s="6">
        <v>0.22</v>
      </c>
    </row>
    <row r="206" spans="1:9" x14ac:dyDescent="0.25">
      <c r="A206">
        <v>183</v>
      </c>
      <c r="B206" s="1">
        <v>44937</v>
      </c>
      <c r="C206" s="2">
        <v>0</v>
      </c>
      <c r="D206">
        <v>3740</v>
      </c>
      <c r="E206" t="s">
        <v>11</v>
      </c>
      <c r="F206" t="s">
        <v>16</v>
      </c>
      <c r="G206" s="1">
        <v>44997</v>
      </c>
      <c r="I206" s="6">
        <v>0.22</v>
      </c>
    </row>
    <row r="207" spans="1:9" x14ac:dyDescent="0.25">
      <c r="A207">
        <v>181</v>
      </c>
      <c r="B207" s="1">
        <v>44937</v>
      </c>
      <c r="C207" s="2">
        <v>0</v>
      </c>
      <c r="D207">
        <v>3700</v>
      </c>
      <c r="E207" t="s">
        <v>15</v>
      </c>
      <c r="F207" t="s">
        <v>9</v>
      </c>
      <c r="G207" s="1">
        <v>44997</v>
      </c>
      <c r="I207" s="6">
        <v>0.22</v>
      </c>
    </row>
    <row r="208" spans="1:9" x14ac:dyDescent="0.25">
      <c r="A208">
        <v>415</v>
      </c>
      <c r="B208" s="1">
        <v>44937</v>
      </c>
      <c r="C208" s="2">
        <v>0</v>
      </c>
      <c r="D208">
        <v>5500</v>
      </c>
      <c r="E208" t="s">
        <v>6</v>
      </c>
      <c r="F208" t="s">
        <v>7</v>
      </c>
      <c r="G208" s="1">
        <v>44997</v>
      </c>
      <c r="I208" s="6">
        <v>0.22</v>
      </c>
    </row>
    <row r="209" spans="1:9" x14ac:dyDescent="0.25">
      <c r="A209">
        <v>56</v>
      </c>
      <c r="B209" s="1">
        <v>44937</v>
      </c>
      <c r="C209" s="2">
        <v>0</v>
      </c>
      <c r="D209">
        <v>1200</v>
      </c>
      <c r="E209" t="s">
        <v>6</v>
      </c>
      <c r="F209" t="s">
        <v>9</v>
      </c>
      <c r="G209" s="1">
        <v>44997</v>
      </c>
      <c r="I209" s="6">
        <v>0.22</v>
      </c>
    </row>
    <row r="210" spans="1:9" x14ac:dyDescent="0.25">
      <c r="A210">
        <v>298</v>
      </c>
      <c r="B210" s="1">
        <v>44937</v>
      </c>
      <c r="C210" s="2">
        <v>0</v>
      </c>
      <c r="D210">
        <v>900</v>
      </c>
      <c r="E210" t="s">
        <v>8</v>
      </c>
      <c r="F210" t="s">
        <v>12</v>
      </c>
      <c r="G210" s="1">
        <v>44997</v>
      </c>
      <c r="I210" s="6">
        <v>0.22</v>
      </c>
    </row>
    <row r="211" spans="1:9" x14ac:dyDescent="0.25">
      <c r="A211">
        <v>412</v>
      </c>
      <c r="B211" s="1">
        <v>44937</v>
      </c>
      <c r="C211" s="2">
        <v>0</v>
      </c>
      <c r="D211">
        <v>5350</v>
      </c>
      <c r="E211" t="s">
        <v>10</v>
      </c>
      <c r="F211" t="s">
        <v>9</v>
      </c>
      <c r="G211" s="1">
        <v>44997</v>
      </c>
      <c r="I211" s="6">
        <v>0.22</v>
      </c>
    </row>
    <row r="212" spans="1:9" x14ac:dyDescent="0.25">
      <c r="A212">
        <v>291</v>
      </c>
      <c r="B212" s="1">
        <v>44937</v>
      </c>
      <c r="C212" s="2">
        <v>0</v>
      </c>
      <c r="D212">
        <v>5900</v>
      </c>
      <c r="E212" t="s">
        <v>11</v>
      </c>
      <c r="F212" t="s">
        <v>7</v>
      </c>
      <c r="G212" s="1">
        <v>44997</v>
      </c>
      <c r="I212" s="6">
        <v>0.22</v>
      </c>
    </row>
    <row r="213" spans="1:9" x14ac:dyDescent="0.25">
      <c r="A213">
        <v>65</v>
      </c>
      <c r="B213" s="1">
        <v>44937</v>
      </c>
      <c r="C213" s="2">
        <v>0</v>
      </c>
      <c r="D213">
        <v>1380</v>
      </c>
      <c r="E213" t="s">
        <v>17</v>
      </c>
      <c r="F213" t="s">
        <v>7</v>
      </c>
      <c r="G213" s="1">
        <v>44997</v>
      </c>
      <c r="I213" s="6">
        <v>0.22</v>
      </c>
    </row>
    <row r="214" spans="1:9" x14ac:dyDescent="0.25">
      <c r="A214">
        <v>441</v>
      </c>
      <c r="B214" s="1">
        <v>44937</v>
      </c>
      <c r="C214" s="2">
        <v>0</v>
      </c>
      <c r="D214">
        <v>6800</v>
      </c>
      <c r="E214" t="s">
        <v>15</v>
      </c>
      <c r="F214" t="s">
        <v>12</v>
      </c>
      <c r="G214" s="1">
        <v>44997</v>
      </c>
      <c r="I214" s="6">
        <v>0.22</v>
      </c>
    </row>
    <row r="215" spans="1:9" x14ac:dyDescent="0.25">
      <c r="A215">
        <v>263</v>
      </c>
      <c r="B215" s="1">
        <v>44937</v>
      </c>
      <c r="C215" s="2">
        <v>0</v>
      </c>
      <c r="D215">
        <v>5340</v>
      </c>
      <c r="E215" t="s">
        <v>10</v>
      </c>
      <c r="F215" t="s">
        <v>7</v>
      </c>
      <c r="G215" s="1">
        <v>44997</v>
      </c>
      <c r="I215" s="6">
        <v>0.22</v>
      </c>
    </row>
    <row r="216" spans="1:9" x14ac:dyDescent="0.25">
      <c r="A216">
        <v>41</v>
      </c>
      <c r="B216" s="1">
        <v>44937</v>
      </c>
      <c r="C216" s="2">
        <v>0</v>
      </c>
      <c r="D216">
        <v>900</v>
      </c>
      <c r="E216" t="s">
        <v>6</v>
      </c>
      <c r="F216" t="s">
        <v>9</v>
      </c>
      <c r="G216" s="1">
        <v>44997</v>
      </c>
      <c r="I216" s="6">
        <v>0.22</v>
      </c>
    </row>
    <row r="217" spans="1:9" x14ac:dyDescent="0.25">
      <c r="A217">
        <v>39</v>
      </c>
      <c r="B217" s="1">
        <v>44937</v>
      </c>
      <c r="C217" s="2">
        <v>0</v>
      </c>
      <c r="D217">
        <v>860</v>
      </c>
      <c r="E217" t="s">
        <v>6</v>
      </c>
      <c r="F217" t="s">
        <v>7</v>
      </c>
      <c r="G217" s="1">
        <v>44997</v>
      </c>
      <c r="I217" s="6">
        <v>0.22</v>
      </c>
    </row>
    <row r="218" spans="1:9" x14ac:dyDescent="0.25">
      <c r="A218">
        <v>79</v>
      </c>
      <c r="B218" s="1">
        <v>44937</v>
      </c>
      <c r="C218" s="2">
        <v>0</v>
      </c>
      <c r="D218">
        <v>1660</v>
      </c>
      <c r="E218" t="s">
        <v>15</v>
      </c>
      <c r="F218" t="s">
        <v>7</v>
      </c>
      <c r="G218" s="1">
        <v>44997</v>
      </c>
      <c r="I218" s="6">
        <v>0.22</v>
      </c>
    </row>
    <row r="219" spans="1:9" x14ac:dyDescent="0.25">
      <c r="A219">
        <v>82</v>
      </c>
      <c r="B219" s="1">
        <v>44937</v>
      </c>
      <c r="C219" s="2">
        <v>0</v>
      </c>
      <c r="D219">
        <v>1720</v>
      </c>
      <c r="E219" t="s">
        <v>17</v>
      </c>
      <c r="F219" t="s">
        <v>16</v>
      </c>
      <c r="G219" s="1">
        <v>44997</v>
      </c>
      <c r="I219" s="6">
        <v>0.22</v>
      </c>
    </row>
    <row r="220" spans="1:9" x14ac:dyDescent="0.25">
      <c r="A220">
        <v>106</v>
      </c>
      <c r="B220" s="1">
        <v>44937</v>
      </c>
      <c r="C220" s="2">
        <v>0</v>
      </c>
      <c r="D220">
        <v>2200</v>
      </c>
      <c r="E220" t="s">
        <v>10</v>
      </c>
      <c r="F220" t="s">
        <v>16</v>
      </c>
      <c r="G220" s="1">
        <v>44997</v>
      </c>
      <c r="I220" s="6">
        <v>0.22</v>
      </c>
    </row>
    <row r="221" spans="1:9" x14ac:dyDescent="0.25">
      <c r="A221">
        <v>237</v>
      </c>
      <c r="B221" s="1">
        <v>44936</v>
      </c>
      <c r="C221" s="2">
        <v>0</v>
      </c>
      <c r="D221">
        <v>4820</v>
      </c>
      <c r="E221" t="s">
        <v>15</v>
      </c>
      <c r="F221" t="s">
        <v>9</v>
      </c>
      <c r="G221" s="1">
        <v>44996</v>
      </c>
      <c r="I221" s="6">
        <v>0.22</v>
      </c>
    </row>
    <row r="222" spans="1:9" x14ac:dyDescent="0.25">
      <c r="A222">
        <v>348</v>
      </c>
      <c r="B222" s="1">
        <v>44936</v>
      </c>
      <c r="C222" s="2">
        <v>0</v>
      </c>
      <c r="D222">
        <v>2150</v>
      </c>
      <c r="E222" t="s">
        <v>10</v>
      </c>
      <c r="F222" t="s">
        <v>16</v>
      </c>
      <c r="G222" s="1">
        <v>44996</v>
      </c>
      <c r="I222" s="6">
        <v>0.22</v>
      </c>
    </row>
    <row r="223" spans="1:9" x14ac:dyDescent="0.25">
      <c r="A223">
        <v>419</v>
      </c>
      <c r="B223" s="1">
        <v>44936</v>
      </c>
      <c r="C223" s="2">
        <v>0</v>
      </c>
      <c r="D223">
        <v>5700</v>
      </c>
      <c r="E223" t="s">
        <v>15</v>
      </c>
      <c r="F223" t="s">
        <v>9</v>
      </c>
      <c r="G223" s="1">
        <v>44996</v>
      </c>
      <c r="I223" s="6">
        <v>0.22</v>
      </c>
    </row>
    <row r="224" spans="1:9" x14ac:dyDescent="0.25">
      <c r="A224">
        <v>378</v>
      </c>
      <c r="B224" s="1">
        <v>44936</v>
      </c>
      <c r="C224" s="2">
        <v>0</v>
      </c>
      <c r="D224">
        <v>3650</v>
      </c>
      <c r="E224" t="s">
        <v>10</v>
      </c>
      <c r="F224" t="s">
        <v>9</v>
      </c>
      <c r="G224" s="1">
        <v>44996</v>
      </c>
      <c r="I224" s="6">
        <v>0.22</v>
      </c>
    </row>
    <row r="225" spans="1:9" x14ac:dyDescent="0.25">
      <c r="A225">
        <v>357</v>
      </c>
      <c r="B225" s="1">
        <v>44936</v>
      </c>
      <c r="C225" s="2">
        <v>0</v>
      </c>
      <c r="D225">
        <v>2600</v>
      </c>
      <c r="E225" t="s">
        <v>14</v>
      </c>
      <c r="F225" t="s">
        <v>12</v>
      </c>
      <c r="G225" s="1">
        <v>44996</v>
      </c>
      <c r="I225" s="6">
        <v>0.22</v>
      </c>
    </row>
    <row r="226" spans="1:9" x14ac:dyDescent="0.25">
      <c r="A226">
        <v>395</v>
      </c>
      <c r="B226" s="1">
        <v>44936</v>
      </c>
      <c r="C226" s="2">
        <v>0</v>
      </c>
      <c r="D226">
        <v>4500</v>
      </c>
      <c r="E226" t="s">
        <v>10</v>
      </c>
      <c r="F226" t="s">
        <v>7</v>
      </c>
      <c r="G226" s="1">
        <v>44996</v>
      </c>
      <c r="I226" s="6">
        <v>0.22</v>
      </c>
    </row>
    <row r="227" spans="1:9" x14ac:dyDescent="0.25">
      <c r="A227">
        <v>464</v>
      </c>
      <c r="B227" s="1">
        <v>44936</v>
      </c>
      <c r="C227" s="2">
        <v>0</v>
      </c>
      <c r="D227">
        <v>7600</v>
      </c>
      <c r="E227" t="s">
        <v>6</v>
      </c>
      <c r="F227" t="s">
        <v>9</v>
      </c>
      <c r="G227" s="1">
        <v>44996</v>
      </c>
      <c r="I227" s="6">
        <v>0.22</v>
      </c>
    </row>
    <row r="228" spans="1:9" x14ac:dyDescent="0.25">
      <c r="A228">
        <v>290</v>
      </c>
      <c r="B228" s="1">
        <v>44936</v>
      </c>
      <c r="C228" s="2">
        <v>0</v>
      </c>
      <c r="D228">
        <v>5880</v>
      </c>
      <c r="E228" t="s">
        <v>6</v>
      </c>
      <c r="F228" t="s">
        <v>7</v>
      </c>
      <c r="G228" s="1">
        <v>44996</v>
      </c>
      <c r="I228" s="6">
        <v>0.22</v>
      </c>
    </row>
    <row r="229" spans="1:9" x14ac:dyDescent="0.25">
      <c r="A229">
        <v>250</v>
      </c>
      <c r="B229" s="1">
        <v>44936</v>
      </c>
      <c r="C229" s="2">
        <v>0</v>
      </c>
      <c r="D229">
        <v>5080</v>
      </c>
      <c r="E229" t="s">
        <v>8</v>
      </c>
      <c r="F229" t="s">
        <v>16</v>
      </c>
      <c r="G229" s="1">
        <v>44996</v>
      </c>
      <c r="I229" s="6">
        <v>0.22</v>
      </c>
    </row>
    <row r="230" spans="1:9" x14ac:dyDescent="0.25">
      <c r="A230">
        <v>321</v>
      </c>
      <c r="B230" s="1">
        <v>44936</v>
      </c>
      <c r="C230" s="2">
        <v>0</v>
      </c>
      <c r="D230">
        <v>800</v>
      </c>
      <c r="E230" t="s">
        <v>8</v>
      </c>
      <c r="F230" t="s">
        <v>9</v>
      </c>
      <c r="G230" s="1">
        <v>44996</v>
      </c>
      <c r="I230" s="6">
        <v>0.22</v>
      </c>
    </row>
    <row r="231" spans="1:9" x14ac:dyDescent="0.25">
      <c r="A231">
        <v>62</v>
      </c>
      <c r="B231" s="1">
        <v>44936</v>
      </c>
      <c r="C231" s="2">
        <v>0</v>
      </c>
      <c r="D231">
        <v>1320</v>
      </c>
      <c r="E231" t="s">
        <v>15</v>
      </c>
      <c r="F231" t="s">
        <v>9</v>
      </c>
      <c r="G231" s="1">
        <v>44996</v>
      </c>
      <c r="I231" s="6">
        <v>0.22</v>
      </c>
    </row>
    <row r="232" spans="1:9" x14ac:dyDescent="0.25">
      <c r="A232">
        <v>216</v>
      </c>
      <c r="B232" s="1">
        <v>44936</v>
      </c>
      <c r="C232" s="2">
        <v>0</v>
      </c>
      <c r="D232">
        <v>4400</v>
      </c>
      <c r="E232" t="s">
        <v>8</v>
      </c>
      <c r="F232" t="s">
        <v>9</v>
      </c>
      <c r="G232" s="1">
        <v>44996</v>
      </c>
      <c r="I232" s="6">
        <v>0.22</v>
      </c>
    </row>
    <row r="233" spans="1:9" x14ac:dyDescent="0.25">
      <c r="A233">
        <v>144</v>
      </c>
      <c r="B233" s="1">
        <v>44936</v>
      </c>
      <c r="C233" s="2">
        <v>0</v>
      </c>
      <c r="D233">
        <v>2960</v>
      </c>
      <c r="E233" t="s">
        <v>10</v>
      </c>
      <c r="F233" t="s">
        <v>12</v>
      </c>
      <c r="G233" s="1">
        <v>44996</v>
      </c>
      <c r="I233" s="6">
        <v>0.22</v>
      </c>
    </row>
    <row r="234" spans="1:9" x14ac:dyDescent="0.25">
      <c r="A234">
        <v>31</v>
      </c>
      <c r="B234" s="1">
        <v>44936</v>
      </c>
      <c r="C234" s="2">
        <v>0</v>
      </c>
      <c r="D234">
        <v>700</v>
      </c>
      <c r="E234" t="s">
        <v>17</v>
      </c>
      <c r="F234" t="s">
        <v>7</v>
      </c>
      <c r="G234" s="1">
        <v>44996</v>
      </c>
      <c r="I234" s="6">
        <v>0.22</v>
      </c>
    </row>
    <row r="235" spans="1:9" x14ac:dyDescent="0.25">
      <c r="A235">
        <v>63</v>
      </c>
      <c r="B235" s="1">
        <v>44936</v>
      </c>
      <c r="C235" s="2">
        <v>0</v>
      </c>
      <c r="D235">
        <v>1340</v>
      </c>
      <c r="E235" t="s">
        <v>8</v>
      </c>
      <c r="F235" t="s">
        <v>12</v>
      </c>
      <c r="G235" s="1">
        <v>44996</v>
      </c>
      <c r="I235" s="6">
        <v>0.22</v>
      </c>
    </row>
    <row r="236" spans="1:9" x14ac:dyDescent="0.25">
      <c r="A236">
        <v>204</v>
      </c>
      <c r="B236" s="1">
        <v>44936</v>
      </c>
      <c r="C236" s="2">
        <v>0</v>
      </c>
      <c r="D236">
        <v>4160</v>
      </c>
      <c r="E236" t="s">
        <v>14</v>
      </c>
      <c r="F236" t="s">
        <v>16</v>
      </c>
      <c r="G236" s="1">
        <v>44996</v>
      </c>
      <c r="I236" s="6">
        <v>0.22</v>
      </c>
    </row>
    <row r="237" spans="1:9" x14ac:dyDescent="0.25">
      <c r="A237">
        <v>81</v>
      </c>
      <c r="B237" s="1">
        <v>44936</v>
      </c>
      <c r="C237" s="2">
        <v>0</v>
      </c>
      <c r="D237">
        <v>1700</v>
      </c>
      <c r="E237" t="s">
        <v>11</v>
      </c>
      <c r="F237" t="s">
        <v>7</v>
      </c>
      <c r="G237" s="1">
        <v>44996</v>
      </c>
      <c r="I237" s="6">
        <v>0.22</v>
      </c>
    </row>
    <row r="238" spans="1:9" x14ac:dyDescent="0.25">
      <c r="A238">
        <v>134</v>
      </c>
      <c r="B238" s="1">
        <v>44936</v>
      </c>
      <c r="C238" s="2">
        <v>0</v>
      </c>
      <c r="D238">
        <v>2760</v>
      </c>
      <c r="E238" t="s">
        <v>8</v>
      </c>
      <c r="F238" t="s">
        <v>16</v>
      </c>
      <c r="G238" s="1">
        <v>44996</v>
      </c>
      <c r="I238" s="6">
        <v>0.22</v>
      </c>
    </row>
    <row r="239" spans="1:9" x14ac:dyDescent="0.25">
      <c r="A239">
        <v>25</v>
      </c>
      <c r="B239" s="1">
        <v>44936</v>
      </c>
      <c r="C239" s="2">
        <v>0</v>
      </c>
      <c r="D239">
        <v>580</v>
      </c>
      <c r="E239" t="s">
        <v>10</v>
      </c>
      <c r="F239" t="s">
        <v>7</v>
      </c>
      <c r="G239" s="1">
        <v>44996</v>
      </c>
      <c r="I239" s="6">
        <v>0.22</v>
      </c>
    </row>
    <row r="240" spans="1:9" x14ac:dyDescent="0.25">
      <c r="A240">
        <v>201</v>
      </c>
      <c r="B240" s="1">
        <v>44936</v>
      </c>
      <c r="C240" s="2">
        <v>0</v>
      </c>
      <c r="D240">
        <v>4100</v>
      </c>
      <c r="E240" t="s">
        <v>17</v>
      </c>
      <c r="F240" t="s">
        <v>9</v>
      </c>
      <c r="G240" s="1">
        <v>44996</v>
      </c>
      <c r="I240" s="6">
        <v>0.22</v>
      </c>
    </row>
    <row r="241" spans="1:9" x14ac:dyDescent="0.25">
      <c r="A241">
        <v>47</v>
      </c>
      <c r="B241" s="1">
        <v>44936</v>
      </c>
      <c r="C241" s="2">
        <v>0</v>
      </c>
      <c r="D241">
        <v>1020</v>
      </c>
      <c r="E241" t="s">
        <v>11</v>
      </c>
      <c r="F241" t="s">
        <v>9</v>
      </c>
      <c r="G241" s="1">
        <v>44996</v>
      </c>
      <c r="I241" s="6">
        <v>0.22</v>
      </c>
    </row>
    <row r="242" spans="1:9" x14ac:dyDescent="0.25">
      <c r="A242">
        <v>168</v>
      </c>
      <c r="B242" s="1">
        <v>44936</v>
      </c>
      <c r="C242" s="2">
        <v>0</v>
      </c>
      <c r="D242">
        <v>3440</v>
      </c>
      <c r="E242" t="s">
        <v>8</v>
      </c>
      <c r="F242" t="s">
        <v>9</v>
      </c>
      <c r="G242" s="1">
        <v>44996</v>
      </c>
      <c r="I242" s="6">
        <v>0.22</v>
      </c>
    </row>
    <row r="243" spans="1:9" x14ac:dyDescent="0.25">
      <c r="A243">
        <v>155</v>
      </c>
      <c r="B243" s="1">
        <v>44936</v>
      </c>
      <c r="C243" s="2">
        <v>0</v>
      </c>
      <c r="D243">
        <v>3180</v>
      </c>
      <c r="E243" t="s">
        <v>11</v>
      </c>
      <c r="F243" t="s">
        <v>16</v>
      </c>
      <c r="G243" s="1">
        <v>44996</v>
      </c>
      <c r="I243" s="6">
        <v>0.22</v>
      </c>
    </row>
    <row r="244" spans="1:9" x14ac:dyDescent="0.25">
      <c r="A244">
        <v>268</v>
      </c>
      <c r="B244" s="1">
        <v>44935</v>
      </c>
      <c r="C244" s="2">
        <v>0</v>
      </c>
      <c r="D244">
        <v>5440</v>
      </c>
      <c r="E244" t="s">
        <v>11</v>
      </c>
      <c r="F244" t="s">
        <v>9</v>
      </c>
      <c r="G244" s="1">
        <v>44995</v>
      </c>
      <c r="I244" s="6">
        <v>0.22</v>
      </c>
    </row>
    <row r="245" spans="1:9" x14ac:dyDescent="0.25">
      <c r="A245">
        <v>122</v>
      </c>
      <c r="B245" s="1">
        <v>44935</v>
      </c>
      <c r="C245" s="2">
        <v>0</v>
      </c>
      <c r="D245">
        <v>2520</v>
      </c>
      <c r="E245" t="s">
        <v>17</v>
      </c>
      <c r="F245" t="s">
        <v>7</v>
      </c>
      <c r="G245" s="1">
        <v>44995</v>
      </c>
      <c r="I245" s="6">
        <v>0.22</v>
      </c>
    </row>
    <row r="246" spans="1:9" x14ac:dyDescent="0.25">
      <c r="A246">
        <v>358</v>
      </c>
      <c r="B246" s="1">
        <v>44935</v>
      </c>
      <c r="C246" s="2">
        <v>0</v>
      </c>
      <c r="D246">
        <v>2650</v>
      </c>
      <c r="E246" t="s">
        <v>6</v>
      </c>
      <c r="F246" t="s">
        <v>16</v>
      </c>
      <c r="G246" s="1">
        <v>44995</v>
      </c>
      <c r="I246" s="6">
        <v>0.22</v>
      </c>
    </row>
    <row r="247" spans="1:9" x14ac:dyDescent="0.25">
      <c r="A247">
        <v>446</v>
      </c>
      <c r="B247" s="1">
        <v>44935</v>
      </c>
      <c r="C247" s="2">
        <v>0</v>
      </c>
      <c r="D247">
        <v>7050</v>
      </c>
      <c r="E247" t="s">
        <v>10</v>
      </c>
      <c r="F247" t="s">
        <v>16</v>
      </c>
      <c r="G247" s="1">
        <v>44995</v>
      </c>
      <c r="I247" s="6">
        <v>0.22</v>
      </c>
    </row>
    <row r="248" spans="1:9" x14ac:dyDescent="0.25">
      <c r="A248">
        <v>317</v>
      </c>
      <c r="B248" s="1">
        <v>44935</v>
      </c>
      <c r="C248" s="2">
        <v>0</v>
      </c>
      <c r="D248">
        <v>600</v>
      </c>
      <c r="E248" t="s">
        <v>15</v>
      </c>
      <c r="F248" t="s">
        <v>7</v>
      </c>
      <c r="G248" s="1">
        <v>44995</v>
      </c>
      <c r="I248" s="6">
        <v>0.22</v>
      </c>
    </row>
    <row r="249" spans="1:9" x14ac:dyDescent="0.25">
      <c r="A249">
        <v>266</v>
      </c>
      <c r="B249" s="1">
        <v>44935</v>
      </c>
      <c r="C249" s="2">
        <v>0</v>
      </c>
      <c r="D249">
        <v>5400</v>
      </c>
      <c r="E249" t="s">
        <v>15</v>
      </c>
      <c r="F249" t="s">
        <v>9</v>
      </c>
      <c r="G249" s="1">
        <v>44995</v>
      </c>
      <c r="I249" s="6">
        <v>0.22</v>
      </c>
    </row>
    <row r="250" spans="1:9" x14ac:dyDescent="0.25">
      <c r="A250">
        <v>469</v>
      </c>
      <c r="B250" s="1">
        <v>44935</v>
      </c>
      <c r="C250" s="2">
        <v>0</v>
      </c>
      <c r="D250">
        <v>7100</v>
      </c>
      <c r="E250" t="s">
        <v>15</v>
      </c>
      <c r="F250" t="s">
        <v>12</v>
      </c>
      <c r="G250" s="1">
        <v>44995</v>
      </c>
      <c r="I250" s="6">
        <v>0.22</v>
      </c>
    </row>
    <row r="251" spans="1:9" x14ac:dyDescent="0.25">
      <c r="A251">
        <v>166</v>
      </c>
      <c r="B251" s="1">
        <v>44935</v>
      </c>
      <c r="C251" s="2">
        <v>0</v>
      </c>
      <c r="D251">
        <v>3400</v>
      </c>
      <c r="E251" t="s">
        <v>11</v>
      </c>
      <c r="F251" t="s">
        <v>16</v>
      </c>
      <c r="G251" s="1">
        <v>44995</v>
      </c>
      <c r="I251" s="6">
        <v>0.22</v>
      </c>
    </row>
    <row r="252" spans="1:9" x14ac:dyDescent="0.25">
      <c r="A252">
        <v>17</v>
      </c>
      <c r="B252" s="1">
        <v>44935</v>
      </c>
      <c r="C252" s="2">
        <v>0</v>
      </c>
      <c r="D252">
        <v>420</v>
      </c>
      <c r="E252" t="s">
        <v>14</v>
      </c>
      <c r="F252" t="s">
        <v>7</v>
      </c>
      <c r="G252" s="1">
        <v>44995</v>
      </c>
      <c r="I252" s="6">
        <v>0.22</v>
      </c>
    </row>
    <row r="253" spans="1:9" x14ac:dyDescent="0.25">
      <c r="A253">
        <v>159</v>
      </c>
      <c r="B253" s="1">
        <v>44935</v>
      </c>
      <c r="C253" s="2">
        <v>0</v>
      </c>
      <c r="D253">
        <v>3260</v>
      </c>
      <c r="E253" t="s">
        <v>13</v>
      </c>
      <c r="F253" t="s">
        <v>9</v>
      </c>
      <c r="G253" s="1">
        <v>44995</v>
      </c>
      <c r="I253" s="6">
        <v>0.22</v>
      </c>
    </row>
    <row r="254" spans="1:9" x14ac:dyDescent="0.25">
      <c r="A254">
        <v>143</v>
      </c>
      <c r="B254" s="1">
        <v>44935</v>
      </c>
      <c r="C254" s="2">
        <v>0</v>
      </c>
      <c r="D254">
        <v>2940</v>
      </c>
      <c r="E254" t="s">
        <v>6</v>
      </c>
      <c r="F254" t="s">
        <v>7</v>
      </c>
      <c r="G254" s="1">
        <v>44995</v>
      </c>
      <c r="I254" s="6">
        <v>0.22</v>
      </c>
    </row>
    <row r="255" spans="1:9" x14ac:dyDescent="0.25">
      <c r="A255">
        <v>280</v>
      </c>
      <c r="B255" s="1">
        <v>44935</v>
      </c>
      <c r="C255" s="2">
        <v>0</v>
      </c>
      <c r="D255">
        <v>5680</v>
      </c>
      <c r="E255" t="s">
        <v>10</v>
      </c>
      <c r="F255" t="s">
        <v>9</v>
      </c>
      <c r="G255" s="1">
        <v>44995</v>
      </c>
      <c r="I255" s="6">
        <v>0.22</v>
      </c>
    </row>
    <row r="256" spans="1:9" x14ac:dyDescent="0.25">
      <c r="A256">
        <v>333</v>
      </c>
      <c r="B256" s="1">
        <v>44935</v>
      </c>
      <c r="C256" s="2">
        <v>0</v>
      </c>
      <c r="D256">
        <v>1400</v>
      </c>
      <c r="E256" t="s">
        <v>15</v>
      </c>
      <c r="F256" t="s">
        <v>7</v>
      </c>
      <c r="G256" s="1">
        <v>44995</v>
      </c>
      <c r="I256" s="6">
        <v>0.22</v>
      </c>
    </row>
    <row r="257" spans="1:9" x14ac:dyDescent="0.25">
      <c r="A257">
        <v>474</v>
      </c>
      <c r="B257" s="1">
        <v>44935</v>
      </c>
      <c r="C257" s="2">
        <v>0</v>
      </c>
      <c r="D257">
        <v>6600</v>
      </c>
      <c r="E257" t="s">
        <v>8</v>
      </c>
      <c r="F257" t="s">
        <v>16</v>
      </c>
      <c r="G257" s="1">
        <v>44995</v>
      </c>
      <c r="I257" s="6">
        <v>0.22</v>
      </c>
    </row>
    <row r="258" spans="1:9" x14ac:dyDescent="0.25">
      <c r="A258">
        <v>126</v>
      </c>
      <c r="B258" s="1">
        <v>44935</v>
      </c>
      <c r="C258" s="2">
        <v>0</v>
      </c>
      <c r="D258">
        <v>2600</v>
      </c>
      <c r="E258" t="s">
        <v>6</v>
      </c>
      <c r="F258" t="s">
        <v>9</v>
      </c>
      <c r="G258" s="1">
        <v>44995</v>
      </c>
      <c r="I258" s="6">
        <v>0.22</v>
      </c>
    </row>
    <row r="259" spans="1:9" x14ac:dyDescent="0.25">
      <c r="A259">
        <v>161</v>
      </c>
      <c r="B259" s="1">
        <v>44935</v>
      </c>
      <c r="C259" s="2">
        <v>0</v>
      </c>
      <c r="D259">
        <v>3300</v>
      </c>
      <c r="E259" t="s">
        <v>10</v>
      </c>
      <c r="F259" t="s">
        <v>12</v>
      </c>
      <c r="G259" s="1">
        <v>44995</v>
      </c>
      <c r="I259" s="6">
        <v>0.22</v>
      </c>
    </row>
    <row r="260" spans="1:9" x14ac:dyDescent="0.25">
      <c r="A260">
        <v>278</v>
      </c>
      <c r="B260" s="1">
        <v>44935</v>
      </c>
      <c r="C260" s="2">
        <v>0</v>
      </c>
      <c r="D260">
        <v>5640</v>
      </c>
      <c r="E260" t="s">
        <v>13</v>
      </c>
      <c r="F260" t="s">
        <v>16</v>
      </c>
      <c r="G260" s="1">
        <v>44995</v>
      </c>
      <c r="I260" s="6">
        <v>0.22</v>
      </c>
    </row>
    <row r="261" spans="1:9" x14ac:dyDescent="0.25">
      <c r="A261">
        <v>94</v>
      </c>
      <c r="B261" s="1">
        <v>44935</v>
      </c>
      <c r="C261" s="2">
        <v>0</v>
      </c>
      <c r="D261">
        <v>1960</v>
      </c>
      <c r="E261" t="s">
        <v>8</v>
      </c>
      <c r="F261" t="s">
        <v>7</v>
      </c>
      <c r="G261" s="1">
        <v>44995</v>
      </c>
      <c r="I261" s="6">
        <v>0.22</v>
      </c>
    </row>
    <row r="262" spans="1:9" x14ac:dyDescent="0.25">
      <c r="A262">
        <v>217</v>
      </c>
      <c r="B262" s="1">
        <v>44935</v>
      </c>
      <c r="C262" s="2">
        <v>0</v>
      </c>
      <c r="D262">
        <v>4420</v>
      </c>
      <c r="E262" t="s">
        <v>11</v>
      </c>
      <c r="F262" t="s">
        <v>12</v>
      </c>
      <c r="G262" s="1">
        <v>44995</v>
      </c>
      <c r="I262" s="6">
        <v>0.22</v>
      </c>
    </row>
    <row r="263" spans="1:9" x14ac:dyDescent="0.25">
      <c r="A263">
        <v>404</v>
      </c>
      <c r="B263" s="1">
        <v>44935</v>
      </c>
      <c r="C263" s="2">
        <v>0</v>
      </c>
      <c r="D263">
        <v>4950</v>
      </c>
      <c r="E263" t="s">
        <v>11</v>
      </c>
      <c r="F263" t="s">
        <v>16</v>
      </c>
      <c r="G263" s="1">
        <v>44995</v>
      </c>
      <c r="I263" s="6">
        <v>0.22</v>
      </c>
    </row>
    <row r="264" spans="1:9" x14ac:dyDescent="0.25">
      <c r="A264">
        <v>498</v>
      </c>
      <c r="B264" s="1">
        <v>44935</v>
      </c>
      <c r="C264" s="2">
        <v>0</v>
      </c>
      <c r="D264">
        <v>4200</v>
      </c>
      <c r="E264" t="s">
        <v>6</v>
      </c>
      <c r="F264" t="s">
        <v>16</v>
      </c>
      <c r="G264" s="1">
        <v>44995</v>
      </c>
      <c r="I264" s="6">
        <v>0.22</v>
      </c>
    </row>
    <row r="265" spans="1:9" x14ac:dyDescent="0.25">
      <c r="A265">
        <v>460</v>
      </c>
      <c r="B265" s="1">
        <v>44935</v>
      </c>
      <c r="C265" s="2">
        <v>0</v>
      </c>
      <c r="D265">
        <v>8000</v>
      </c>
      <c r="E265" t="s">
        <v>6</v>
      </c>
      <c r="F265" t="s">
        <v>16</v>
      </c>
      <c r="G265" s="1">
        <v>44995</v>
      </c>
      <c r="I265" s="6">
        <v>0.22</v>
      </c>
    </row>
    <row r="266" spans="1:9" x14ac:dyDescent="0.25">
      <c r="A266">
        <v>245</v>
      </c>
      <c r="B266" s="1">
        <v>44935</v>
      </c>
      <c r="C266" s="2">
        <v>0</v>
      </c>
      <c r="D266">
        <v>4980</v>
      </c>
      <c r="E266" t="s">
        <v>6</v>
      </c>
      <c r="F266" t="s">
        <v>12</v>
      </c>
      <c r="G266" s="1">
        <v>44995</v>
      </c>
      <c r="I266" s="6">
        <v>0.22</v>
      </c>
    </row>
    <row r="267" spans="1:9" x14ac:dyDescent="0.25">
      <c r="A267">
        <v>26</v>
      </c>
      <c r="B267" s="1">
        <v>44935</v>
      </c>
      <c r="C267" s="2">
        <v>0</v>
      </c>
      <c r="D267">
        <v>600</v>
      </c>
      <c r="E267" t="s">
        <v>8</v>
      </c>
      <c r="F267" t="s">
        <v>16</v>
      </c>
      <c r="G267" s="1">
        <v>44995</v>
      </c>
      <c r="I267" s="6">
        <v>0.22</v>
      </c>
    </row>
    <row r="268" spans="1:9" x14ac:dyDescent="0.25">
      <c r="A268">
        <v>410</v>
      </c>
      <c r="B268" s="1">
        <v>44935</v>
      </c>
      <c r="C268" s="2">
        <v>0</v>
      </c>
      <c r="D268">
        <v>5250</v>
      </c>
      <c r="E268" t="s">
        <v>11</v>
      </c>
      <c r="F268" t="s">
        <v>12</v>
      </c>
      <c r="G268" s="1">
        <v>44995</v>
      </c>
      <c r="I268" s="6">
        <v>0.22</v>
      </c>
    </row>
    <row r="269" spans="1:9" x14ac:dyDescent="0.25">
      <c r="A269">
        <v>416</v>
      </c>
      <c r="B269" s="1">
        <v>44935</v>
      </c>
      <c r="C269" s="2">
        <v>0</v>
      </c>
      <c r="D269">
        <v>5550</v>
      </c>
      <c r="E269" t="s">
        <v>10</v>
      </c>
      <c r="F269" t="s">
        <v>7</v>
      </c>
      <c r="G269" s="1">
        <v>44995</v>
      </c>
      <c r="I269" s="6">
        <v>0.22</v>
      </c>
    </row>
    <row r="270" spans="1:9" x14ac:dyDescent="0.25">
      <c r="A270">
        <v>450</v>
      </c>
      <c r="B270" s="1">
        <v>44935</v>
      </c>
      <c r="C270" s="2">
        <v>0</v>
      </c>
      <c r="D270">
        <v>7250</v>
      </c>
      <c r="E270" t="s">
        <v>10</v>
      </c>
      <c r="F270" t="s">
        <v>9</v>
      </c>
      <c r="G270" s="1">
        <v>44995</v>
      </c>
      <c r="I270" s="6">
        <v>0.22</v>
      </c>
    </row>
    <row r="271" spans="1:9" x14ac:dyDescent="0.25">
      <c r="A271">
        <v>50</v>
      </c>
      <c r="B271" s="1">
        <v>44935</v>
      </c>
      <c r="C271" s="2">
        <v>0</v>
      </c>
      <c r="D271">
        <v>1080</v>
      </c>
      <c r="E271" t="s">
        <v>15</v>
      </c>
      <c r="F271" t="s">
        <v>16</v>
      </c>
      <c r="G271" s="1">
        <v>44995</v>
      </c>
      <c r="I271" s="6">
        <v>0.22</v>
      </c>
    </row>
    <row r="272" spans="1:9" x14ac:dyDescent="0.25">
      <c r="A272">
        <v>423</v>
      </c>
      <c r="B272" s="1">
        <v>44934</v>
      </c>
      <c r="C272" s="2">
        <v>0</v>
      </c>
      <c r="D272">
        <v>5900</v>
      </c>
      <c r="E272" t="s">
        <v>8</v>
      </c>
      <c r="F272" t="s">
        <v>7</v>
      </c>
      <c r="G272" s="1">
        <v>44994</v>
      </c>
      <c r="I272" s="6">
        <v>0.22</v>
      </c>
    </row>
    <row r="273" spans="1:9" x14ac:dyDescent="0.25">
      <c r="A273">
        <v>444</v>
      </c>
      <c r="B273" s="1">
        <v>44934</v>
      </c>
      <c r="C273" s="2">
        <v>0</v>
      </c>
      <c r="D273">
        <v>6950</v>
      </c>
      <c r="E273" t="s">
        <v>11</v>
      </c>
      <c r="F273" t="s">
        <v>7</v>
      </c>
      <c r="G273" s="1">
        <v>44994</v>
      </c>
      <c r="I273" s="6">
        <v>0.22</v>
      </c>
    </row>
    <row r="274" spans="1:9" x14ac:dyDescent="0.25">
      <c r="A274">
        <v>158</v>
      </c>
      <c r="B274" s="1">
        <v>44934</v>
      </c>
      <c r="C274" s="2">
        <v>0</v>
      </c>
      <c r="D274">
        <v>3240</v>
      </c>
      <c r="E274" t="s">
        <v>6</v>
      </c>
      <c r="F274" t="s">
        <v>12</v>
      </c>
      <c r="G274" s="1">
        <v>44994</v>
      </c>
      <c r="I274" s="6">
        <v>0.22</v>
      </c>
    </row>
    <row r="275" spans="1:9" x14ac:dyDescent="0.25">
      <c r="A275">
        <v>476</v>
      </c>
      <c r="B275" s="1">
        <v>44934</v>
      </c>
      <c r="C275" s="2">
        <v>0</v>
      </c>
      <c r="D275">
        <v>6400</v>
      </c>
      <c r="E275" t="s">
        <v>14</v>
      </c>
      <c r="F275" t="s">
        <v>9</v>
      </c>
      <c r="G275" s="1">
        <v>44994</v>
      </c>
      <c r="I275" s="6">
        <v>0.22</v>
      </c>
    </row>
    <row r="276" spans="1:9" x14ac:dyDescent="0.25">
      <c r="A276">
        <v>428</v>
      </c>
      <c r="B276" s="1">
        <v>44934</v>
      </c>
      <c r="C276" s="2">
        <v>0</v>
      </c>
      <c r="D276">
        <v>6150</v>
      </c>
      <c r="E276" t="s">
        <v>17</v>
      </c>
      <c r="F276" t="s">
        <v>16</v>
      </c>
      <c r="G276" s="1">
        <v>44994</v>
      </c>
      <c r="I276" s="6">
        <v>0.22</v>
      </c>
    </row>
    <row r="277" spans="1:9" x14ac:dyDescent="0.25">
      <c r="A277">
        <v>480</v>
      </c>
      <c r="B277" s="1">
        <v>44934</v>
      </c>
      <c r="C277" s="2">
        <v>0</v>
      </c>
      <c r="D277">
        <v>6000</v>
      </c>
      <c r="E277" t="s">
        <v>10</v>
      </c>
      <c r="F277" t="s">
        <v>12</v>
      </c>
      <c r="G277" s="1">
        <v>44994</v>
      </c>
      <c r="I277" s="6">
        <v>0.22</v>
      </c>
    </row>
    <row r="278" spans="1:9" x14ac:dyDescent="0.25">
      <c r="A278">
        <v>451</v>
      </c>
      <c r="B278" s="1">
        <v>44934</v>
      </c>
      <c r="C278" s="2">
        <v>0</v>
      </c>
      <c r="D278">
        <v>7300</v>
      </c>
      <c r="E278" t="s">
        <v>8</v>
      </c>
      <c r="F278" t="s">
        <v>7</v>
      </c>
      <c r="G278" s="1">
        <v>44994</v>
      </c>
      <c r="I278" s="6">
        <v>0.22</v>
      </c>
    </row>
    <row r="279" spans="1:9" x14ac:dyDescent="0.25">
      <c r="A279">
        <v>425</v>
      </c>
      <c r="B279" s="1">
        <v>44934</v>
      </c>
      <c r="C279" s="2">
        <v>0</v>
      </c>
      <c r="D279">
        <v>6000</v>
      </c>
      <c r="E279" t="s">
        <v>14</v>
      </c>
      <c r="F279" t="s">
        <v>9</v>
      </c>
      <c r="G279" s="1">
        <v>44994</v>
      </c>
      <c r="I279" s="6">
        <v>0.22</v>
      </c>
    </row>
    <row r="280" spans="1:9" x14ac:dyDescent="0.25">
      <c r="A280">
        <v>426</v>
      </c>
      <c r="B280" s="1">
        <v>44934</v>
      </c>
      <c r="C280" s="2">
        <v>0</v>
      </c>
      <c r="D280">
        <v>6050</v>
      </c>
      <c r="E280" t="s">
        <v>6</v>
      </c>
      <c r="F280" t="s">
        <v>9</v>
      </c>
      <c r="G280" s="1">
        <v>44994</v>
      </c>
      <c r="I280" s="6">
        <v>0.22</v>
      </c>
    </row>
    <row r="281" spans="1:9" x14ac:dyDescent="0.25">
      <c r="A281">
        <v>20</v>
      </c>
      <c r="B281" s="1">
        <v>44934</v>
      </c>
      <c r="C281" s="2">
        <v>0</v>
      </c>
      <c r="D281">
        <v>480</v>
      </c>
      <c r="E281" t="s">
        <v>17</v>
      </c>
      <c r="F281" t="s">
        <v>9</v>
      </c>
      <c r="G281" s="1">
        <v>44994</v>
      </c>
      <c r="I281" s="6">
        <v>0.22</v>
      </c>
    </row>
    <row r="282" spans="1:9" x14ac:dyDescent="0.25">
      <c r="A282">
        <v>365</v>
      </c>
      <c r="B282" s="1">
        <v>44934</v>
      </c>
      <c r="C282" s="2">
        <v>0</v>
      </c>
      <c r="D282">
        <v>3000</v>
      </c>
      <c r="E282" t="s">
        <v>10</v>
      </c>
      <c r="F282" t="s">
        <v>16</v>
      </c>
      <c r="G282" s="1">
        <v>44994</v>
      </c>
      <c r="I282" s="6">
        <v>0.22</v>
      </c>
    </row>
    <row r="283" spans="1:9" x14ac:dyDescent="0.25">
      <c r="A283">
        <v>76</v>
      </c>
      <c r="B283" s="1">
        <v>44934</v>
      </c>
      <c r="C283" s="2">
        <v>0</v>
      </c>
      <c r="D283">
        <v>1600</v>
      </c>
      <c r="E283" t="s">
        <v>10</v>
      </c>
      <c r="F283" t="s">
        <v>9</v>
      </c>
      <c r="G283" s="1">
        <v>44994</v>
      </c>
      <c r="I283" s="6">
        <v>0.22</v>
      </c>
    </row>
    <row r="284" spans="1:9" x14ac:dyDescent="0.25">
      <c r="A284">
        <v>399</v>
      </c>
      <c r="B284" s="1">
        <v>44934</v>
      </c>
      <c r="C284" s="2">
        <v>0</v>
      </c>
      <c r="D284">
        <v>4700</v>
      </c>
      <c r="E284" t="s">
        <v>10</v>
      </c>
      <c r="F284" t="s">
        <v>12</v>
      </c>
      <c r="G284" s="1">
        <v>44994</v>
      </c>
      <c r="I284" s="6">
        <v>0.22</v>
      </c>
    </row>
    <row r="285" spans="1:9" x14ac:dyDescent="0.25">
      <c r="A285">
        <v>371</v>
      </c>
      <c r="B285" s="1">
        <v>44934</v>
      </c>
      <c r="C285" s="2">
        <v>0</v>
      </c>
      <c r="D285">
        <v>3300</v>
      </c>
      <c r="E285" t="s">
        <v>17</v>
      </c>
      <c r="F285" t="s">
        <v>12</v>
      </c>
      <c r="G285" s="1">
        <v>44994</v>
      </c>
      <c r="I285" s="6">
        <v>0.22</v>
      </c>
    </row>
    <row r="286" spans="1:9" x14ac:dyDescent="0.25">
      <c r="A286">
        <v>465</v>
      </c>
      <c r="B286" s="1">
        <v>44934</v>
      </c>
      <c r="C286" s="2">
        <v>0</v>
      </c>
      <c r="D286">
        <v>7500</v>
      </c>
      <c r="E286" t="s">
        <v>13</v>
      </c>
      <c r="F286" t="s">
        <v>7</v>
      </c>
      <c r="G286" s="1">
        <v>44994</v>
      </c>
      <c r="I286" s="6">
        <v>0.22</v>
      </c>
    </row>
    <row r="287" spans="1:9" x14ac:dyDescent="0.25">
      <c r="A287">
        <v>466</v>
      </c>
      <c r="B287" s="1">
        <v>44934</v>
      </c>
      <c r="C287" s="2">
        <v>0</v>
      </c>
      <c r="D287">
        <v>7400</v>
      </c>
      <c r="E287" t="s">
        <v>6</v>
      </c>
      <c r="F287" t="s">
        <v>12</v>
      </c>
      <c r="G287" s="1">
        <v>44994</v>
      </c>
      <c r="I287" s="6">
        <v>0.22</v>
      </c>
    </row>
    <row r="288" spans="1:9" x14ac:dyDescent="0.25">
      <c r="A288">
        <v>400</v>
      </c>
      <c r="B288" s="1">
        <v>44934</v>
      </c>
      <c r="C288" s="2">
        <v>0</v>
      </c>
      <c r="D288">
        <v>4750</v>
      </c>
      <c r="E288" t="s">
        <v>8</v>
      </c>
      <c r="F288" t="s">
        <v>16</v>
      </c>
      <c r="G288" s="1">
        <v>44994</v>
      </c>
      <c r="I288" s="6">
        <v>0.22</v>
      </c>
    </row>
    <row r="289" spans="1:9" x14ac:dyDescent="0.25">
      <c r="A289">
        <v>343</v>
      </c>
      <c r="B289" s="1">
        <v>44934</v>
      </c>
      <c r="C289" s="2">
        <v>0</v>
      </c>
      <c r="D289">
        <v>1900</v>
      </c>
      <c r="E289" t="s">
        <v>17</v>
      </c>
      <c r="F289" t="s">
        <v>12</v>
      </c>
      <c r="G289" s="1">
        <v>44994</v>
      </c>
      <c r="I289" s="6">
        <v>0.22</v>
      </c>
    </row>
    <row r="290" spans="1:9" x14ac:dyDescent="0.25">
      <c r="A290">
        <v>138</v>
      </c>
      <c r="B290" s="1">
        <v>44934</v>
      </c>
      <c r="C290" s="2">
        <v>0</v>
      </c>
      <c r="D290">
        <v>2840</v>
      </c>
      <c r="E290" t="s">
        <v>11</v>
      </c>
      <c r="F290" t="s">
        <v>16</v>
      </c>
      <c r="G290" s="1">
        <v>44994</v>
      </c>
      <c r="I290" s="6">
        <v>0.22</v>
      </c>
    </row>
    <row r="291" spans="1:9" x14ac:dyDescent="0.25">
      <c r="A291">
        <v>24</v>
      </c>
      <c r="B291" s="1">
        <v>44934</v>
      </c>
      <c r="C291" s="2">
        <v>0</v>
      </c>
      <c r="D291">
        <v>560</v>
      </c>
      <c r="E291" t="s">
        <v>6</v>
      </c>
      <c r="F291" t="s">
        <v>7</v>
      </c>
      <c r="G291" s="1">
        <v>44994</v>
      </c>
      <c r="I291" s="6">
        <v>0.22</v>
      </c>
    </row>
    <row r="292" spans="1:9" x14ac:dyDescent="0.25">
      <c r="A292">
        <v>405</v>
      </c>
      <c r="B292" s="1">
        <v>44934</v>
      </c>
      <c r="C292" s="2">
        <v>0</v>
      </c>
      <c r="D292">
        <v>5000</v>
      </c>
      <c r="E292" t="s">
        <v>17</v>
      </c>
      <c r="F292" t="s">
        <v>9</v>
      </c>
      <c r="G292" s="1">
        <v>44994</v>
      </c>
      <c r="I292" s="6">
        <v>0.22</v>
      </c>
    </row>
    <row r="293" spans="1:9" x14ac:dyDescent="0.25">
      <c r="A293">
        <v>125</v>
      </c>
      <c r="B293" s="1">
        <v>44934</v>
      </c>
      <c r="C293" s="2">
        <v>0</v>
      </c>
      <c r="D293">
        <v>2580</v>
      </c>
      <c r="E293" t="s">
        <v>13</v>
      </c>
      <c r="F293" t="s">
        <v>9</v>
      </c>
      <c r="G293" s="1">
        <v>44994</v>
      </c>
      <c r="I293" s="6">
        <v>0.22</v>
      </c>
    </row>
    <row r="294" spans="1:9" x14ac:dyDescent="0.25">
      <c r="A294">
        <v>133</v>
      </c>
      <c r="B294" s="1">
        <v>44934</v>
      </c>
      <c r="C294" s="2">
        <v>0</v>
      </c>
      <c r="D294">
        <v>2740</v>
      </c>
      <c r="E294" t="s">
        <v>17</v>
      </c>
      <c r="F294" t="s">
        <v>12</v>
      </c>
      <c r="G294" s="1">
        <v>44994</v>
      </c>
      <c r="I294" s="6">
        <v>0.22</v>
      </c>
    </row>
    <row r="295" spans="1:9" x14ac:dyDescent="0.25">
      <c r="A295">
        <v>494</v>
      </c>
      <c r="B295" s="1">
        <v>44934</v>
      </c>
      <c r="C295" s="2">
        <v>0</v>
      </c>
      <c r="D295">
        <v>4600</v>
      </c>
      <c r="E295" t="s">
        <v>6</v>
      </c>
      <c r="F295" t="s">
        <v>12</v>
      </c>
      <c r="G295" s="1">
        <v>44994</v>
      </c>
      <c r="I295" s="6">
        <v>0.22</v>
      </c>
    </row>
    <row r="296" spans="1:9" x14ac:dyDescent="0.25">
      <c r="A296">
        <v>289</v>
      </c>
      <c r="B296" s="1">
        <v>44934</v>
      </c>
      <c r="C296" s="2">
        <v>0</v>
      </c>
      <c r="D296">
        <v>5860</v>
      </c>
      <c r="E296" t="s">
        <v>14</v>
      </c>
      <c r="F296" t="s">
        <v>7</v>
      </c>
      <c r="G296" s="1">
        <v>44994</v>
      </c>
      <c r="I296" s="6">
        <v>0.22</v>
      </c>
    </row>
    <row r="297" spans="1:9" x14ac:dyDescent="0.25">
      <c r="A297">
        <v>232</v>
      </c>
      <c r="B297" s="1">
        <v>44934</v>
      </c>
      <c r="C297" s="2">
        <v>0</v>
      </c>
      <c r="D297">
        <v>4720</v>
      </c>
      <c r="E297" t="s">
        <v>15</v>
      </c>
      <c r="F297" t="s">
        <v>16</v>
      </c>
      <c r="G297" s="1">
        <v>44994</v>
      </c>
      <c r="I297" s="6">
        <v>0.22</v>
      </c>
    </row>
    <row r="298" spans="1:9" x14ac:dyDescent="0.25">
      <c r="A298">
        <v>286</v>
      </c>
      <c r="B298" s="1">
        <v>44934</v>
      </c>
      <c r="C298" s="2">
        <v>0</v>
      </c>
      <c r="D298">
        <v>5800</v>
      </c>
      <c r="E298" t="s">
        <v>17</v>
      </c>
      <c r="F298" t="s">
        <v>9</v>
      </c>
      <c r="G298" s="1">
        <v>44994</v>
      </c>
      <c r="I298" s="6">
        <v>0.22</v>
      </c>
    </row>
    <row r="299" spans="1:9" x14ac:dyDescent="0.25">
      <c r="A299">
        <v>203</v>
      </c>
      <c r="B299" s="1">
        <v>44934</v>
      </c>
      <c r="C299" s="2">
        <v>0</v>
      </c>
      <c r="D299">
        <v>4140</v>
      </c>
      <c r="E299" t="s">
        <v>15</v>
      </c>
      <c r="F299" t="s">
        <v>12</v>
      </c>
      <c r="G299" s="1">
        <v>44994</v>
      </c>
      <c r="I299" s="6">
        <v>0.22</v>
      </c>
    </row>
    <row r="300" spans="1:9" x14ac:dyDescent="0.25">
      <c r="A300">
        <v>112</v>
      </c>
      <c r="B300" s="1">
        <v>44934</v>
      </c>
      <c r="C300" s="2">
        <v>0</v>
      </c>
      <c r="D300">
        <v>2320</v>
      </c>
      <c r="E300" t="s">
        <v>15</v>
      </c>
      <c r="F300" t="s">
        <v>9</v>
      </c>
      <c r="G300" s="1">
        <v>44994</v>
      </c>
      <c r="I300" s="6">
        <v>0.22</v>
      </c>
    </row>
    <row r="301" spans="1:9" x14ac:dyDescent="0.25">
      <c r="A301">
        <v>212</v>
      </c>
      <c r="B301" s="1">
        <v>44934</v>
      </c>
      <c r="C301" s="2">
        <v>0</v>
      </c>
      <c r="D301">
        <v>4320</v>
      </c>
      <c r="E301" t="s">
        <v>10</v>
      </c>
      <c r="F301" t="s">
        <v>9</v>
      </c>
      <c r="G301" s="1">
        <v>44994</v>
      </c>
      <c r="I301" s="6">
        <v>0.22</v>
      </c>
    </row>
    <row r="302" spans="1:9" x14ac:dyDescent="0.25">
      <c r="A302">
        <v>373</v>
      </c>
      <c r="B302" s="1">
        <v>44933</v>
      </c>
      <c r="C302" s="2">
        <v>0</v>
      </c>
      <c r="D302">
        <v>3400</v>
      </c>
      <c r="E302" t="s">
        <v>15</v>
      </c>
      <c r="F302" t="s">
        <v>7</v>
      </c>
      <c r="G302" s="1">
        <v>44993</v>
      </c>
      <c r="I302" s="6">
        <v>0.22</v>
      </c>
    </row>
    <row r="303" spans="1:9" x14ac:dyDescent="0.25">
      <c r="A303">
        <v>470</v>
      </c>
      <c r="B303" s="1">
        <v>44933</v>
      </c>
      <c r="C303" s="2">
        <v>0</v>
      </c>
      <c r="D303">
        <v>7000</v>
      </c>
      <c r="E303" t="s">
        <v>15</v>
      </c>
      <c r="F303" t="s">
        <v>16</v>
      </c>
      <c r="G303" s="1">
        <v>44993</v>
      </c>
      <c r="I303" s="6">
        <v>0.22</v>
      </c>
    </row>
    <row r="304" spans="1:9" x14ac:dyDescent="0.25">
      <c r="A304">
        <v>103</v>
      </c>
      <c r="B304" s="1">
        <v>44933</v>
      </c>
      <c r="C304" s="2">
        <v>0</v>
      </c>
      <c r="D304">
        <v>2140</v>
      </c>
      <c r="E304" t="s">
        <v>6</v>
      </c>
      <c r="F304" t="s">
        <v>9</v>
      </c>
      <c r="G304" s="1">
        <v>44993</v>
      </c>
      <c r="I304" s="6">
        <v>0.22</v>
      </c>
    </row>
    <row r="305" spans="1:9" x14ac:dyDescent="0.25">
      <c r="A305">
        <v>269</v>
      </c>
      <c r="B305" s="1">
        <v>44933</v>
      </c>
      <c r="C305" s="2">
        <v>0</v>
      </c>
      <c r="D305">
        <v>5460</v>
      </c>
      <c r="E305" t="s">
        <v>17</v>
      </c>
      <c r="F305" t="s">
        <v>7</v>
      </c>
      <c r="G305" s="1">
        <v>44993</v>
      </c>
      <c r="I305" s="6">
        <v>0.22</v>
      </c>
    </row>
    <row r="306" spans="1:9" x14ac:dyDescent="0.25">
      <c r="A306">
        <v>191</v>
      </c>
      <c r="B306" s="1">
        <v>44933</v>
      </c>
      <c r="C306" s="2">
        <v>0</v>
      </c>
      <c r="D306">
        <v>3900</v>
      </c>
      <c r="E306" t="s">
        <v>10</v>
      </c>
      <c r="F306" t="s">
        <v>7</v>
      </c>
      <c r="G306" s="1">
        <v>44993</v>
      </c>
      <c r="I306" s="6">
        <v>0.22</v>
      </c>
    </row>
    <row r="307" spans="1:9" x14ac:dyDescent="0.25">
      <c r="A307">
        <v>276</v>
      </c>
      <c r="B307" s="1">
        <v>44933</v>
      </c>
      <c r="C307" s="2">
        <v>0</v>
      </c>
      <c r="D307">
        <v>5600</v>
      </c>
      <c r="E307" t="s">
        <v>10</v>
      </c>
      <c r="F307" t="s">
        <v>7</v>
      </c>
      <c r="G307" s="1">
        <v>44993</v>
      </c>
      <c r="I307" s="6">
        <v>0.22</v>
      </c>
    </row>
    <row r="308" spans="1:9" x14ac:dyDescent="0.25">
      <c r="A308">
        <v>336</v>
      </c>
      <c r="B308" s="1">
        <v>44933</v>
      </c>
      <c r="C308" s="2">
        <v>0</v>
      </c>
      <c r="D308">
        <v>1550</v>
      </c>
      <c r="E308" t="s">
        <v>11</v>
      </c>
      <c r="F308" t="s">
        <v>9</v>
      </c>
      <c r="G308" s="1">
        <v>44993</v>
      </c>
      <c r="I308" s="6">
        <v>0.22</v>
      </c>
    </row>
    <row r="309" spans="1:9" x14ac:dyDescent="0.25">
      <c r="A309">
        <v>180</v>
      </c>
      <c r="B309" s="1">
        <v>44933</v>
      </c>
      <c r="C309" s="2">
        <v>0</v>
      </c>
      <c r="D309">
        <v>3680</v>
      </c>
      <c r="E309" t="s">
        <v>15</v>
      </c>
      <c r="F309" t="s">
        <v>16</v>
      </c>
      <c r="G309" s="1">
        <v>44993</v>
      </c>
      <c r="I309" s="6">
        <v>0.22</v>
      </c>
    </row>
    <row r="310" spans="1:9" x14ac:dyDescent="0.25">
      <c r="A310">
        <v>471</v>
      </c>
      <c r="B310" s="1">
        <v>44933</v>
      </c>
      <c r="C310" s="2">
        <v>0</v>
      </c>
      <c r="D310">
        <v>6900</v>
      </c>
      <c r="E310" t="s">
        <v>8</v>
      </c>
      <c r="F310" t="s">
        <v>7</v>
      </c>
      <c r="G310" s="1">
        <v>44993</v>
      </c>
      <c r="I310" s="6">
        <v>0.22</v>
      </c>
    </row>
    <row r="311" spans="1:9" x14ac:dyDescent="0.25">
      <c r="A311">
        <v>42</v>
      </c>
      <c r="B311" s="1">
        <v>44933</v>
      </c>
      <c r="C311" s="2">
        <v>0</v>
      </c>
      <c r="D311">
        <v>920</v>
      </c>
      <c r="E311" t="s">
        <v>10</v>
      </c>
      <c r="F311" t="s">
        <v>9</v>
      </c>
      <c r="G311" s="1">
        <v>44993</v>
      </c>
      <c r="I311" s="6">
        <v>0.22</v>
      </c>
    </row>
    <row r="312" spans="1:9" x14ac:dyDescent="0.25">
      <c r="A312">
        <v>135</v>
      </c>
      <c r="B312" s="1">
        <v>44933</v>
      </c>
      <c r="C312" s="2">
        <v>0</v>
      </c>
      <c r="D312">
        <v>2780</v>
      </c>
      <c r="E312" t="s">
        <v>15</v>
      </c>
      <c r="F312" t="s">
        <v>7</v>
      </c>
      <c r="G312" s="1">
        <v>44993</v>
      </c>
      <c r="I312" s="6">
        <v>0.22</v>
      </c>
    </row>
    <row r="313" spans="1:9" x14ac:dyDescent="0.25">
      <c r="A313">
        <v>64</v>
      </c>
      <c r="B313" s="1">
        <v>44933</v>
      </c>
      <c r="C313" s="2">
        <v>0</v>
      </c>
      <c r="D313">
        <v>1360</v>
      </c>
      <c r="E313" t="s">
        <v>11</v>
      </c>
      <c r="F313" t="s">
        <v>16</v>
      </c>
      <c r="G313" s="1">
        <v>44993</v>
      </c>
      <c r="I313" s="6">
        <v>0.22</v>
      </c>
    </row>
    <row r="314" spans="1:9" x14ac:dyDescent="0.25">
      <c r="A314">
        <v>57</v>
      </c>
      <c r="B314" s="1">
        <v>44933</v>
      </c>
      <c r="C314" s="2">
        <v>0</v>
      </c>
      <c r="D314">
        <v>1220</v>
      </c>
      <c r="E314" t="s">
        <v>13</v>
      </c>
      <c r="F314" t="s">
        <v>16</v>
      </c>
      <c r="G314" s="1">
        <v>44993</v>
      </c>
      <c r="I314" s="6">
        <v>0.22</v>
      </c>
    </row>
    <row r="315" spans="1:9" x14ac:dyDescent="0.25">
      <c r="A315">
        <v>409</v>
      </c>
      <c r="B315" s="1">
        <v>44933</v>
      </c>
      <c r="C315" s="2">
        <v>0</v>
      </c>
      <c r="D315">
        <v>5200</v>
      </c>
      <c r="E315" t="s">
        <v>6</v>
      </c>
      <c r="F315" t="s">
        <v>7</v>
      </c>
      <c r="G315" s="1">
        <v>44993</v>
      </c>
      <c r="I315" s="6">
        <v>0.22</v>
      </c>
    </row>
    <row r="316" spans="1:9" x14ac:dyDescent="0.25">
      <c r="A316">
        <v>220</v>
      </c>
      <c r="B316" s="1">
        <v>44933</v>
      </c>
      <c r="C316" s="2">
        <v>0</v>
      </c>
      <c r="D316">
        <v>4480</v>
      </c>
      <c r="E316" t="s">
        <v>15</v>
      </c>
      <c r="F316" t="s">
        <v>7</v>
      </c>
      <c r="G316" s="1">
        <v>44993</v>
      </c>
      <c r="I316" s="6">
        <v>0.22</v>
      </c>
    </row>
    <row r="317" spans="1:9" x14ac:dyDescent="0.25">
      <c r="A317">
        <v>33</v>
      </c>
      <c r="B317" s="1">
        <v>44933</v>
      </c>
      <c r="C317" s="2">
        <v>0</v>
      </c>
      <c r="D317">
        <v>740</v>
      </c>
      <c r="E317" t="s">
        <v>15</v>
      </c>
      <c r="F317" t="s">
        <v>9</v>
      </c>
      <c r="G317" s="1">
        <v>44993</v>
      </c>
      <c r="I317" s="6">
        <v>0.22</v>
      </c>
    </row>
    <row r="318" spans="1:9" x14ac:dyDescent="0.25">
      <c r="A318">
        <v>431</v>
      </c>
      <c r="B318" s="1">
        <v>44933</v>
      </c>
      <c r="C318" s="2">
        <v>0</v>
      </c>
      <c r="D318">
        <v>6300</v>
      </c>
      <c r="E318" t="s">
        <v>13</v>
      </c>
      <c r="F318" t="s">
        <v>7</v>
      </c>
      <c r="G318" s="1">
        <v>44993</v>
      </c>
      <c r="I318" s="6">
        <v>0.22</v>
      </c>
    </row>
    <row r="319" spans="1:9" x14ac:dyDescent="0.25">
      <c r="A319">
        <v>255</v>
      </c>
      <c r="B319" s="1">
        <v>44933</v>
      </c>
      <c r="C319" s="2">
        <v>0</v>
      </c>
      <c r="D319">
        <v>5180</v>
      </c>
      <c r="E319" t="s">
        <v>14</v>
      </c>
      <c r="F319" t="s">
        <v>7</v>
      </c>
      <c r="G319" s="1">
        <v>44993</v>
      </c>
      <c r="I319" s="6">
        <v>0.22</v>
      </c>
    </row>
    <row r="320" spans="1:9" x14ac:dyDescent="0.25">
      <c r="A320">
        <v>384</v>
      </c>
      <c r="B320" s="1">
        <v>44933</v>
      </c>
      <c r="C320" s="2">
        <v>0</v>
      </c>
      <c r="D320">
        <v>3950</v>
      </c>
      <c r="E320" t="s">
        <v>15</v>
      </c>
      <c r="F320" t="s">
        <v>9</v>
      </c>
      <c r="G320" s="1">
        <v>44993</v>
      </c>
      <c r="I320" s="6">
        <v>0.22</v>
      </c>
    </row>
    <row r="321" spans="1:9" x14ac:dyDescent="0.25">
      <c r="A321">
        <v>90</v>
      </c>
      <c r="B321" s="1">
        <v>44933</v>
      </c>
      <c r="C321" s="2">
        <v>0</v>
      </c>
      <c r="D321">
        <v>1880</v>
      </c>
      <c r="E321" t="s">
        <v>6</v>
      </c>
      <c r="F321" t="s">
        <v>9</v>
      </c>
      <c r="G321" s="1">
        <v>44993</v>
      </c>
      <c r="I321" s="6">
        <v>0.22</v>
      </c>
    </row>
    <row r="322" spans="1:9" x14ac:dyDescent="0.25">
      <c r="A322">
        <v>452</v>
      </c>
      <c r="B322" s="1">
        <v>44933</v>
      </c>
      <c r="C322" s="2">
        <v>0</v>
      </c>
      <c r="D322">
        <v>7350</v>
      </c>
      <c r="E322" t="s">
        <v>15</v>
      </c>
      <c r="F322" t="s">
        <v>12</v>
      </c>
      <c r="G322" s="1">
        <v>44993</v>
      </c>
      <c r="I322" s="6">
        <v>0.22</v>
      </c>
    </row>
    <row r="323" spans="1:9" x14ac:dyDescent="0.25">
      <c r="A323">
        <v>398</v>
      </c>
      <c r="B323" s="1">
        <v>44933</v>
      </c>
      <c r="C323" s="2">
        <v>0</v>
      </c>
      <c r="D323">
        <v>4650</v>
      </c>
      <c r="E323" t="s">
        <v>6</v>
      </c>
      <c r="F323" t="s">
        <v>9</v>
      </c>
      <c r="G323" s="1">
        <v>44993</v>
      </c>
      <c r="I323" s="6">
        <v>0.22</v>
      </c>
    </row>
    <row r="324" spans="1:9" x14ac:dyDescent="0.25">
      <c r="A324">
        <v>389</v>
      </c>
      <c r="B324" s="1">
        <v>44933</v>
      </c>
      <c r="C324" s="2">
        <v>0</v>
      </c>
      <c r="D324">
        <v>4200</v>
      </c>
      <c r="E324" t="s">
        <v>8</v>
      </c>
      <c r="F324" t="s">
        <v>7</v>
      </c>
      <c r="G324" s="1">
        <v>44993</v>
      </c>
      <c r="I324" s="6">
        <v>0.22</v>
      </c>
    </row>
    <row r="325" spans="1:9" x14ac:dyDescent="0.25">
      <c r="A325">
        <v>386</v>
      </c>
      <c r="B325" s="1">
        <v>44933</v>
      </c>
      <c r="C325" s="2">
        <v>0</v>
      </c>
      <c r="D325">
        <v>4050</v>
      </c>
      <c r="E325" t="s">
        <v>8</v>
      </c>
      <c r="F325" t="s">
        <v>16</v>
      </c>
      <c r="G325" s="1">
        <v>44993</v>
      </c>
      <c r="I325" s="6">
        <v>0.22</v>
      </c>
    </row>
    <row r="326" spans="1:9" x14ac:dyDescent="0.25">
      <c r="A326">
        <v>179</v>
      </c>
      <c r="B326" s="1">
        <v>44933</v>
      </c>
      <c r="C326" s="2">
        <v>0</v>
      </c>
      <c r="D326">
        <v>3660</v>
      </c>
      <c r="E326" t="s">
        <v>8</v>
      </c>
      <c r="F326" t="s">
        <v>7</v>
      </c>
      <c r="G326" s="1">
        <v>44993</v>
      </c>
      <c r="I326" s="6">
        <v>0.22</v>
      </c>
    </row>
    <row r="327" spans="1:9" x14ac:dyDescent="0.25">
      <c r="A327">
        <v>307</v>
      </c>
      <c r="B327" s="1">
        <v>44933</v>
      </c>
      <c r="C327" s="2">
        <v>0</v>
      </c>
      <c r="D327">
        <v>2700</v>
      </c>
      <c r="E327" t="s">
        <v>6</v>
      </c>
      <c r="F327" t="s">
        <v>9</v>
      </c>
      <c r="G327" s="1">
        <v>44993</v>
      </c>
      <c r="I327" s="6">
        <v>0.22</v>
      </c>
    </row>
    <row r="328" spans="1:9" x14ac:dyDescent="0.25">
      <c r="A328">
        <v>319</v>
      </c>
      <c r="B328" s="1">
        <v>44933</v>
      </c>
      <c r="C328" s="2">
        <v>0</v>
      </c>
      <c r="D328">
        <v>700</v>
      </c>
      <c r="E328" t="s">
        <v>11</v>
      </c>
      <c r="F328" t="s">
        <v>7</v>
      </c>
      <c r="G328" s="1">
        <v>44993</v>
      </c>
      <c r="I328" s="6">
        <v>0.22</v>
      </c>
    </row>
    <row r="329" spans="1:9" x14ac:dyDescent="0.25">
      <c r="A329">
        <v>174</v>
      </c>
      <c r="B329" s="1">
        <v>44933</v>
      </c>
      <c r="C329" s="2">
        <v>0</v>
      </c>
      <c r="D329">
        <v>3560</v>
      </c>
      <c r="E329" t="s">
        <v>10</v>
      </c>
      <c r="F329" t="s">
        <v>9</v>
      </c>
      <c r="G329" s="1">
        <v>44993</v>
      </c>
      <c r="I329" s="6">
        <v>0.22</v>
      </c>
    </row>
    <row r="330" spans="1:9" x14ac:dyDescent="0.25">
      <c r="A330">
        <v>303</v>
      </c>
      <c r="B330" s="1">
        <v>44933</v>
      </c>
      <c r="C330" s="2">
        <v>0</v>
      </c>
      <c r="D330">
        <v>1900</v>
      </c>
      <c r="E330" t="s">
        <v>17</v>
      </c>
      <c r="F330" t="s">
        <v>7</v>
      </c>
      <c r="G330" s="1">
        <v>44993</v>
      </c>
      <c r="I330" s="6">
        <v>0.22</v>
      </c>
    </row>
    <row r="331" spans="1:9" x14ac:dyDescent="0.25">
      <c r="A331">
        <v>40</v>
      </c>
      <c r="B331" s="1">
        <v>44933</v>
      </c>
      <c r="C331" s="2">
        <v>0</v>
      </c>
      <c r="D331">
        <v>880</v>
      </c>
      <c r="E331" t="s">
        <v>13</v>
      </c>
      <c r="F331" t="s">
        <v>16</v>
      </c>
      <c r="G331" s="1">
        <v>44993</v>
      </c>
      <c r="I331" s="6">
        <v>0.22</v>
      </c>
    </row>
    <row r="332" spans="1:9" x14ac:dyDescent="0.25">
      <c r="A332">
        <v>449</v>
      </c>
      <c r="B332" s="1">
        <v>44933</v>
      </c>
      <c r="C332" s="2">
        <v>0</v>
      </c>
      <c r="D332">
        <v>7200</v>
      </c>
      <c r="E332" t="s">
        <v>6</v>
      </c>
      <c r="F332" t="s">
        <v>16</v>
      </c>
      <c r="G332" s="1">
        <v>44993</v>
      </c>
      <c r="I332" s="6">
        <v>0.22</v>
      </c>
    </row>
    <row r="333" spans="1:9" x14ac:dyDescent="0.25">
      <c r="A333">
        <v>308</v>
      </c>
      <c r="B333" s="1">
        <v>44932</v>
      </c>
      <c r="C333" s="2">
        <v>0</v>
      </c>
      <c r="D333">
        <v>2900</v>
      </c>
      <c r="E333" t="s">
        <v>11</v>
      </c>
      <c r="F333" t="s">
        <v>9</v>
      </c>
      <c r="G333" s="1">
        <v>44992</v>
      </c>
      <c r="I333" s="6">
        <v>0.22</v>
      </c>
    </row>
    <row r="334" spans="1:9" x14ac:dyDescent="0.25">
      <c r="A334">
        <v>121</v>
      </c>
      <c r="B334" s="1">
        <v>44932</v>
      </c>
      <c r="C334" s="2">
        <v>0</v>
      </c>
      <c r="D334">
        <v>2500</v>
      </c>
      <c r="E334" t="s">
        <v>11</v>
      </c>
      <c r="F334" t="s">
        <v>7</v>
      </c>
      <c r="G334" s="1">
        <v>44992</v>
      </c>
      <c r="I334" s="6">
        <v>0.22</v>
      </c>
    </row>
    <row r="335" spans="1:9" x14ac:dyDescent="0.25">
      <c r="A335">
        <v>489</v>
      </c>
      <c r="B335" s="1">
        <v>44932</v>
      </c>
      <c r="C335" s="2">
        <v>0</v>
      </c>
      <c r="D335">
        <v>5100</v>
      </c>
      <c r="E335" t="s">
        <v>11</v>
      </c>
      <c r="F335" t="s">
        <v>9</v>
      </c>
      <c r="G335" s="1">
        <v>44992</v>
      </c>
      <c r="I335" s="6">
        <v>0.22</v>
      </c>
    </row>
    <row r="336" spans="1:9" x14ac:dyDescent="0.25">
      <c r="A336">
        <v>99</v>
      </c>
      <c r="B336" s="1">
        <v>44932</v>
      </c>
      <c r="C336" s="2">
        <v>0</v>
      </c>
      <c r="D336">
        <v>2060</v>
      </c>
      <c r="E336" t="s">
        <v>17</v>
      </c>
      <c r="F336" t="s">
        <v>16</v>
      </c>
      <c r="G336" s="1">
        <v>44992</v>
      </c>
      <c r="I336" s="6">
        <v>0.22</v>
      </c>
    </row>
    <row r="337" spans="1:9" x14ac:dyDescent="0.25">
      <c r="A337">
        <v>392</v>
      </c>
      <c r="B337" s="1">
        <v>44932</v>
      </c>
      <c r="C337" s="2">
        <v>0</v>
      </c>
      <c r="D337">
        <v>4350</v>
      </c>
      <c r="E337" t="s">
        <v>6</v>
      </c>
      <c r="F337" t="s">
        <v>9</v>
      </c>
      <c r="G337" s="1">
        <v>44992</v>
      </c>
      <c r="I337" s="6">
        <v>0.22</v>
      </c>
    </row>
    <row r="338" spans="1:9" x14ac:dyDescent="0.25">
      <c r="A338">
        <v>124</v>
      </c>
      <c r="B338" s="1">
        <v>44932</v>
      </c>
      <c r="C338" s="2">
        <v>0</v>
      </c>
      <c r="D338">
        <v>2560</v>
      </c>
      <c r="E338" t="s">
        <v>6</v>
      </c>
      <c r="F338" t="s">
        <v>16</v>
      </c>
      <c r="G338" s="1">
        <v>44992</v>
      </c>
      <c r="I338" s="6">
        <v>0.22</v>
      </c>
    </row>
    <row r="339" spans="1:9" x14ac:dyDescent="0.25">
      <c r="A339">
        <v>118</v>
      </c>
      <c r="B339" s="1">
        <v>44932</v>
      </c>
      <c r="C339" s="2">
        <v>0</v>
      </c>
      <c r="D339">
        <v>2440</v>
      </c>
      <c r="E339" t="s">
        <v>15</v>
      </c>
      <c r="F339" t="s">
        <v>9</v>
      </c>
      <c r="G339" s="1">
        <v>44992</v>
      </c>
      <c r="I339" s="6">
        <v>0.22</v>
      </c>
    </row>
    <row r="340" spans="1:9" x14ac:dyDescent="0.25">
      <c r="A340">
        <v>369</v>
      </c>
      <c r="B340" s="1">
        <v>44932</v>
      </c>
      <c r="C340" s="2">
        <v>0</v>
      </c>
      <c r="D340">
        <v>3200</v>
      </c>
      <c r="E340" t="s">
        <v>8</v>
      </c>
      <c r="F340" t="s">
        <v>9</v>
      </c>
      <c r="G340" s="1">
        <v>44992</v>
      </c>
      <c r="I340" s="6">
        <v>0.22</v>
      </c>
    </row>
    <row r="341" spans="1:9" x14ac:dyDescent="0.25">
      <c r="A341">
        <v>193</v>
      </c>
      <c r="B341" s="1">
        <v>44932</v>
      </c>
      <c r="C341" s="2">
        <v>0</v>
      </c>
      <c r="D341">
        <v>3940</v>
      </c>
      <c r="E341" t="s">
        <v>13</v>
      </c>
      <c r="F341" t="s">
        <v>7</v>
      </c>
      <c r="G341" s="1">
        <v>44992</v>
      </c>
      <c r="I341" s="6">
        <v>0.22</v>
      </c>
    </row>
    <row r="342" spans="1:9" x14ac:dyDescent="0.25">
      <c r="A342">
        <v>102</v>
      </c>
      <c r="B342" s="1">
        <v>44932</v>
      </c>
      <c r="C342" s="2">
        <v>0</v>
      </c>
      <c r="D342">
        <v>2120</v>
      </c>
      <c r="E342" t="s">
        <v>14</v>
      </c>
      <c r="F342" t="s">
        <v>12</v>
      </c>
      <c r="G342" s="1">
        <v>44992</v>
      </c>
      <c r="I342" s="6">
        <v>0.22</v>
      </c>
    </row>
    <row r="343" spans="1:9" x14ac:dyDescent="0.25">
      <c r="A343">
        <v>260</v>
      </c>
      <c r="B343" s="1">
        <v>44932</v>
      </c>
      <c r="C343" s="2">
        <v>0</v>
      </c>
      <c r="D343">
        <v>5280</v>
      </c>
      <c r="E343" t="s">
        <v>6</v>
      </c>
      <c r="F343" t="s">
        <v>16</v>
      </c>
      <c r="G343" s="1">
        <v>44992</v>
      </c>
      <c r="I343" s="6">
        <v>0.22</v>
      </c>
    </row>
    <row r="344" spans="1:9" x14ac:dyDescent="0.25">
      <c r="A344">
        <v>367</v>
      </c>
      <c r="B344" s="1">
        <v>44932</v>
      </c>
      <c r="C344" s="2">
        <v>0</v>
      </c>
      <c r="D344">
        <v>3100</v>
      </c>
      <c r="E344" t="s">
        <v>15</v>
      </c>
      <c r="F344" t="s">
        <v>7</v>
      </c>
      <c r="G344" s="1">
        <v>44992</v>
      </c>
      <c r="I344" s="6">
        <v>0.22</v>
      </c>
    </row>
    <row r="345" spans="1:9" x14ac:dyDescent="0.25">
      <c r="A345">
        <v>468</v>
      </c>
      <c r="B345" s="1">
        <v>44932</v>
      </c>
      <c r="C345" s="2">
        <v>0</v>
      </c>
      <c r="D345">
        <v>7200</v>
      </c>
      <c r="E345" t="s">
        <v>8</v>
      </c>
      <c r="F345" t="s">
        <v>9</v>
      </c>
      <c r="G345" s="1">
        <v>44992</v>
      </c>
      <c r="I345" s="6">
        <v>0.22</v>
      </c>
    </row>
    <row r="346" spans="1:9" x14ac:dyDescent="0.25">
      <c r="A346">
        <v>267</v>
      </c>
      <c r="B346" s="1">
        <v>44932</v>
      </c>
      <c r="C346" s="2">
        <v>0</v>
      </c>
      <c r="D346">
        <v>5420</v>
      </c>
      <c r="E346" t="s">
        <v>8</v>
      </c>
      <c r="F346" t="s">
        <v>16</v>
      </c>
      <c r="G346" s="1">
        <v>44992</v>
      </c>
      <c r="I346" s="6">
        <v>0.22</v>
      </c>
    </row>
    <row r="347" spans="1:9" x14ac:dyDescent="0.25">
      <c r="A347">
        <v>264</v>
      </c>
      <c r="B347" s="1">
        <v>44932</v>
      </c>
      <c r="C347" s="2">
        <v>0</v>
      </c>
      <c r="D347">
        <v>5360</v>
      </c>
      <c r="E347" t="s">
        <v>8</v>
      </c>
      <c r="F347" t="s">
        <v>16</v>
      </c>
      <c r="G347" s="1">
        <v>44992</v>
      </c>
      <c r="I347" s="6">
        <v>0.22</v>
      </c>
    </row>
    <row r="348" spans="1:9" x14ac:dyDescent="0.25">
      <c r="A348">
        <v>437</v>
      </c>
      <c r="B348" s="1">
        <v>44932</v>
      </c>
      <c r="C348" s="2">
        <v>0</v>
      </c>
      <c r="D348">
        <v>6600</v>
      </c>
      <c r="E348" t="s">
        <v>8</v>
      </c>
      <c r="F348" t="s">
        <v>7</v>
      </c>
      <c r="G348" s="1">
        <v>44992</v>
      </c>
      <c r="I348" s="6">
        <v>0.22</v>
      </c>
    </row>
    <row r="349" spans="1:9" x14ac:dyDescent="0.25">
      <c r="A349">
        <v>128</v>
      </c>
      <c r="B349" s="1">
        <v>44932</v>
      </c>
      <c r="C349" s="2">
        <v>0</v>
      </c>
      <c r="D349">
        <v>2640</v>
      </c>
      <c r="E349" t="s">
        <v>8</v>
      </c>
      <c r="F349" t="s">
        <v>9</v>
      </c>
      <c r="G349" s="1">
        <v>44992</v>
      </c>
      <c r="I349" s="6">
        <v>0.22</v>
      </c>
    </row>
    <row r="350" spans="1:9" x14ac:dyDescent="0.25">
      <c r="A350">
        <v>322</v>
      </c>
      <c r="B350" s="1">
        <v>44932</v>
      </c>
      <c r="C350" s="2">
        <v>0</v>
      </c>
      <c r="D350">
        <v>850</v>
      </c>
      <c r="E350" t="s">
        <v>15</v>
      </c>
      <c r="F350" t="s">
        <v>9</v>
      </c>
      <c r="G350" s="1">
        <v>44992</v>
      </c>
      <c r="I350" s="6">
        <v>0.22</v>
      </c>
    </row>
    <row r="351" spans="1:9" x14ac:dyDescent="0.25">
      <c r="A351">
        <v>7</v>
      </c>
      <c r="B351" s="1">
        <v>44932</v>
      </c>
      <c r="C351" s="2">
        <v>0</v>
      </c>
      <c r="D351">
        <v>220</v>
      </c>
      <c r="E351" t="s">
        <v>6</v>
      </c>
      <c r="F351" t="s">
        <v>12</v>
      </c>
      <c r="G351" s="1">
        <v>44992</v>
      </c>
      <c r="I351" s="6">
        <v>0.22</v>
      </c>
    </row>
    <row r="352" spans="1:9" x14ac:dyDescent="0.25">
      <c r="A352">
        <v>145</v>
      </c>
      <c r="B352" s="1">
        <v>44932</v>
      </c>
      <c r="C352" s="2">
        <v>0</v>
      </c>
      <c r="D352">
        <v>2980</v>
      </c>
      <c r="E352" t="s">
        <v>8</v>
      </c>
      <c r="F352" t="s">
        <v>9</v>
      </c>
      <c r="G352" s="1">
        <v>44992</v>
      </c>
      <c r="I352" s="6">
        <v>0.22</v>
      </c>
    </row>
    <row r="353" spans="1:9" x14ac:dyDescent="0.25">
      <c r="A353">
        <v>295</v>
      </c>
      <c r="B353" s="1">
        <v>44932</v>
      </c>
      <c r="C353" s="2">
        <v>0</v>
      </c>
      <c r="D353">
        <v>300</v>
      </c>
      <c r="E353" t="s">
        <v>13</v>
      </c>
      <c r="F353" t="s">
        <v>16</v>
      </c>
      <c r="G353" s="1">
        <v>44992</v>
      </c>
      <c r="I353" s="6">
        <v>0.22</v>
      </c>
    </row>
    <row r="354" spans="1:9" x14ac:dyDescent="0.25">
      <c r="A354">
        <v>4</v>
      </c>
      <c r="B354" s="1">
        <v>44932</v>
      </c>
      <c r="C354" s="2">
        <v>0</v>
      </c>
      <c r="D354">
        <v>160</v>
      </c>
      <c r="E354" t="s">
        <v>10</v>
      </c>
      <c r="F354" t="s">
        <v>12</v>
      </c>
      <c r="G354" s="1">
        <v>44992</v>
      </c>
      <c r="I354" s="6">
        <v>0.22</v>
      </c>
    </row>
    <row r="355" spans="1:9" x14ac:dyDescent="0.25">
      <c r="A355">
        <v>243</v>
      </c>
      <c r="B355" s="1">
        <v>44932</v>
      </c>
      <c r="C355" s="2">
        <v>0</v>
      </c>
      <c r="D355">
        <v>4940</v>
      </c>
      <c r="E355" t="s">
        <v>6</v>
      </c>
      <c r="F355" t="s">
        <v>9</v>
      </c>
      <c r="G355" s="1">
        <v>44992</v>
      </c>
      <c r="I355" s="6">
        <v>0.22</v>
      </c>
    </row>
    <row r="356" spans="1:9" x14ac:dyDescent="0.25">
      <c r="A356">
        <v>252</v>
      </c>
      <c r="B356" s="1">
        <v>44932</v>
      </c>
      <c r="C356" s="2">
        <v>0</v>
      </c>
      <c r="D356">
        <v>5120</v>
      </c>
      <c r="E356" t="s">
        <v>17</v>
      </c>
      <c r="F356" t="s">
        <v>9</v>
      </c>
      <c r="G356" s="1">
        <v>44992</v>
      </c>
      <c r="I356" s="6">
        <v>0.22</v>
      </c>
    </row>
    <row r="357" spans="1:9" x14ac:dyDescent="0.25">
      <c r="A357">
        <v>337</v>
      </c>
      <c r="B357" s="1">
        <v>44932</v>
      </c>
      <c r="C357" s="2">
        <v>0</v>
      </c>
      <c r="D357">
        <v>1600</v>
      </c>
      <c r="E357" t="s">
        <v>17</v>
      </c>
      <c r="F357" t="s">
        <v>16</v>
      </c>
      <c r="G357" s="1">
        <v>44992</v>
      </c>
      <c r="I357" s="6">
        <v>0.22</v>
      </c>
    </row>
    <row r="358" spans="1:9" x14ac:dyDescent="0.25">
      <c r="A358">
        <v>345</v>
      </c>
      <c r="B358" s="1">
        <v>44932</v>
      </c>
      <c r="C358" s="2">
        <v>0</v>
      </c>
      <c r="D358">
        <v>2000</v>
      </c>
      <c r="E358" t="s">
        <v>6</v>
      </c>
      <c r="F358" t="s">
        <v>7</v>
      </c>
      <c r="G358" s="1">
        <v>44992</v>
      </c>
      <c r="I358" s="6">
        <v>0.22</v>
      </c>
    </row>
    <row r="359" spans="1:9" x14ac:dyDescent="0.25">
      <c r="A359">
        <v>304</v>
      </c>
      <c r="B359" s="1">
        <v>44932</v>
      </c>
      <c r="C359" s="2">
        <v>0</v>
      </c>
      <c r="D359">
        <v>2100</v>
      </c>
      <c r="E359" t="s">
        <v>8</v>
      </c>
      <c r="F359" t="s">
        <v>7</v>
      </c>
      <c r="G359" s="1">
        <v>44992</v>
      </c>
      <c r="I359" s="6">
        <v>0.22</v>
      </c>
    </row>
    <row r="360" spans="1:9" x14ac:dyDescent="0.25">
      <c r="A360">
        <v>207</v>
      </c>
      <c r="B360" s="1">
        <v>44932</v>
      </c>
      <c r="C360" s="2">
        <v>0</v>
      </c>
      <c r="D360">
        <v>4220</v>
      </c>
      <c r="E360" t="s">
        <v>17</v>
      </c>
      <c r="F360" t="s">
        <v>7</v>
      </c>
      <c r="G360" s="1">
        <v>44992</v>
      </c>
      <c r="I360" s="6">
        <v>0.22</v>
      </c>
    </row>
    <row r="361" spans="1:9" x14ac:dyDescent="0.25">
      <c r="A361">
        <v>375</v>
      </c>
      <c r="B361" s="1">
        <v>44932</v>
      </c>
      <c r="C361" s="2">
        <v>0</v>
      </c>
      <c r="D361">
        <v>3500</v>
      </c>
      <c r="E361" t="s">
        <v>6</v>
      </c>
      <c r="F361" t="s">
        <v>7</v>
      </c>
      <c r="G361" s="1">
        <v>44992</v>
      </c>
      <c r="I361" s="6">
        <v>0.22</v>
      </c>
    </row>
    <row r="362" spans="1:9" x14ac:dyDescent="0.25">
      <c r="A362">
        <v>311</v>
      </c>
      <c r="B362" s="1">
        <v>44931</v>
      </c>
      <c r="C362" s="2">
        <v>0</v>
      </c>
      <c r="D362">
        <v>300</v>
      </c>
      <c r="E362" t="s">
        <v>6</v>
      </c>
      <c r="F362" t="s">
        <v>7</v>
      </c>
      <c r="G362" s="1">
        <v>44991</v>
      </c>
      <c r="I362" s="6">
        <v>0.22</v>
      </c>
    </row>
    <row r="363" spans="1:9" x14ac:dyDescent="0.25">
      <c r="A363">
        <v>430</v>
      </c>
      <c r="B363" s="1">
        <v>44931</v>
      </c>
      <c r="C363" s="2">
        <v>0</v>
      </c>
      <c r="D363">
        <v>6250</v>
      </c>
      <c r="E363" t="s">
        <v>6</v>
      </c>
      <c r="F363" t="s">
        <v>7</v>
      </c>
      <c r="G363" s="1">
        <v>44991</v>
      </c>
      <c r="I363" s="6">
        <v>0.22</v>
      </c>
    </row>
    <row r="364" spans="1:9" x14ac:dyDescent="0.25">
      <c r="A364">
        <v>421</v>
      </c>
      <c r="B364" s="1">
        <v>44931</v>
      </c>
      <c r="C364" s="2">
        <v>0</v>
      </c>
      <c r="D364">
        <v>5800</v>
      </c>
      <c r="E364" t="s">
        <v>11</v>
      </c>
      <c r="F364" t="s">
        <v>16</v>
      </c>
      <c r="G364" s="1">
        <v>44991</v>
      </c>
      <c r="I364" s="6">
        <v>0.22</v>
      </c>
    </row>
    <row r="365" spans="1:9" x14ac:dyDescent="0.25">
      <c r="A365">
        <v>306</v>
      </c>
      <c r="B365" s="1">
        <v>44931</v>
      </c>
      <c r="C365" s="2">
        <v>0</v>
      </c>
      <c r="D365">
        <v>2500</v>
      </c>
      <c r="E365" t="s">
        <v>14</v>
      </c>
      <c r="F365" t="s">
        <v>16</v>
      </c>
      <c r="G365" s="1">
        <v>44991</v>
      </c>
      <c r="I365" s="6">
        <v>0.22</v>
      </c>
    </row>
    <row r="366" spans="1:9" x14ac:dyDescent="0.25">
      <c r="A366">
        <v>18</v>
      </c>
      <c r="B366" s="1">
        <v>44931</v>
      </c>
      <c r="C366" s="2">
        <v>0</v>
      </c>
      <c r="D366">
        <v>440</v>
      </c>
      <c r="E366" t="s">
        <v>6</v>
      </c>
      <c r="F366" t="s">
        <v>12</v>
      </c>
      <c r="G366" s="1">
        <v>44991</v>
      </c>
      <c r="I366" s="6">
        <v>0.22</v>
      </c>
    </row>
    <row r="367" spans="1:9" x14ac:dyDescent="0.25">
      <c r="A367">
        <v>390</v>
      </c>
      <c r="B367" s="1">
        <v>44931</v>
      </c>
      <c r="C367" s="2">
        <v>0</v>
      </c>
      <c r="D367">
        <v>4250</v>
      </c>
      <c r="E367" t="s">
        <v>15</v>
      </c>
      <c r="F367" t="s">
        <v>16</v>
      </c>
      <c r="G367" s="1">
        <v>44991</v>
      </c>
      <c r="I367" s="6">
        <v>0.22</v>
      </c>
    </row>
    <row r="368" spans="1:9" x14ac:dyDescent="0.25">
      <c r="A368">
        <v>74</v>
      </c>
      <c r="B368" s="1">
        <v>44931</v>
      </c>
      <c r="C368" s="2">
        <v>0</v>
      </c>
      <c r="D368">
        <v>1560</v>
      </c>
      <c r="E368" t="s">
        <v>13</v>
      </c>
      <c r="F368" t="s">
        <v>12</v>
      </c>
      <c r="G368" s="1">
        <v>44991</v>
      </c>
      <c r="I368" s="6">
        <v>0.22</v>
      </c>
    </row>
    <row r="369" spans="1:9" x14ac:dyDescent="0.25">
      <c r="A369">
        <v>75</v>
      </c>
      <c r="B369" s="1">
        <v>44931</v>
      </c>
      <c r="C369" s="2">
        <v>0</v>
      </c>
      <c r="D369">
        <v>1580</v>
      </c>
      <c r="E369" t="s">
        <v>6</v>
      </c>
      <c r="F369" t="s">
        <v>9</v>
      </c>
      <c r="G369" s="1">
        <v>44991</v>
      </c>
      <c r="I369" s="6">
        <v>0.22</v>
      </c>
    </row>
    <row r="370" spans="1:9" x14ac:dyDescent="0.25">
      <c r="A370">
        <v>394</v>
      </c>
      <c r="B370" s="1">
        <v>44931</v>
      </c>
      <c r="C370" s="2">
        <v>0</v>
      </c>
      <c r="D370">
        <v>4450</v>
      </c>
      <c r="E370" t="s">
        <v>17</v>
      </c>
      <c r="F370" t="s">
        <v>9</v>
      </c>
      <c r="G370" s="1">
        <v>44991</v>
      </c>
      <c r="I370" s="6">
        <v>0.22</v>
      </c>
    </row>
    <row r="371" spans="1:9" x14ac:dyDescent="0.25">
      <c r="A371">
        <v>77</v>
      </c>
      <c r="B371" s="1">
        <v>44931</v>
      </c>
      <c r="C371" s="2">
        <v>0</v>
      </c>
      <c r="D371">
        <v>1620</v>
      </c>
      <c r="E371" t="s">
        <v>8</v>
      </c>
      <c r="F371" t="s">
        <v>12</v>
      </c>
      <c r="G371" s="1">
        <v>44991</v>
      </c>
      <c r="I371" s="6">
        <v>0.22</v>
      </c>
    </row>
    <row r="372" spans="1:9" x14ac:dyDescent="0.25">
      <c r="A372">
        <v>69</v>
      </c>
      <c r="B372" s="1">
        <v>44931</v>
      </c>
      <c r="C372" s="2">
        <v>0</v>
      </c>
      <c r="D372">
        <v>1460</v>
      </c>
      <c r="E372" t="s">
        <v>6</v>
      </c>
      <c r="F372" t="s">
        <v>9</v>
      </c>
      <c r="G372" s="1">
        <v>44991</v>
      </c>
      <c r="I372" s="6">
        <v>0.22</v>
      </c>
    </row>
    <row r="373" spans="1:9" x14ac:dyDescent="0.25">
      <c r="A373">
        <v>382</v>
      </c>
      <c r="B373" s="1">
        <v>44931</v>
      </c>
      <c r="C373" s="2">
        <v>0</v>
      </c>
      <c r="D373">
        <v>3850</v>
      </c>
      <c r="E373" t="s">
        <v>10</v>
      </c>
      <c r="F373" t="s">
        <v>12</v>
      </c>
      <c r="G373" s="1">
        <v>44991</v>
      </c>
      <c r="I373" s="6">
        <v>0.22</v>
      </c>
    </row>
    <row r="374" spans="1:9" x14ac:dyDescent="0.25">
      <c r="A374">
        <v>455</v>
      </c>
      <c r="B374" s="1">
        <v>44931</v>
      </c>
      <c r="C374" s="2">
        <v>0</v>
      </c>
      <c r="D374">
        <v>1000</v>
      </c>
      <c r="E374" t="s">
        <v>11</v>
      </c>
      <c r="F374" t="s">
        <v>12</v>
      </c>
      <c r="G374" s="1">
        <v>44991</v>
      </c>
      <c r="I374" s="6">
        <v>0.22</v>
      </c>
    </row>
    <row r="375" spans="1:9" x14ac:dyDescent="0.25">
      <c r="A375">
        <v>387</v>
      </c>
      <c r="B375" s="1">
        <v>44931</v>
      </c>
      <c r="C375" s="2">
        <v>0</v>
      </c>
      <c r="D375">
        <v>4100</v>
      </c>
      <c r="E375" t="s">
        <v>11</v>
      </c>
      <c r="F375" t="s">
        <v>7</v>
      </c>
      <c r="G375" s="1">
        <v>44991</v>
      </c>
      <c r="I375" s="6">
        <v>0.22</v>
      </c>
    </row>
    <row r="376" spans="1:9" x14ac:dyDescent="0.25">
      <c r="A376">
        <v>253</v>
      </c>
      <c r="B376" s="1">
        <v>44931</v>
      </c>
      <c r="C376" s="2">
        <v>0</v>
      </c>
      <c r="D376">
        <v>5140</v>
      </c>
      <c r="E376" t="s">
        <v>8</v>
      </c>
      <c r="F376" t="s">
        <v>16</v>
      </c>
      <c r="G376" s="1">
        <v>44991</v>
      </c>
      <c r="I376" s="6">
        <v>0.22</v>
      </c>
    </row>
    <row r="377" spans="1:9" x14ac:dyDescent="0.25">
      <c r="A377">
        <v>21</v>
      </c>
      <c r="B377" s="1">
        <v>44931</v>
      </c>
      <c r="C377" s="2">
        <v>0</v>
      </c>
      <c r="D377">
        <v>500</v>
      </c>
      <c r="E377" t="s">
        <v>10</v>
      </c>
      <c r="F377" t="s">
        <v>12</v>
      </c>
      <c r="G377" s="1">
        <v>44991</v>
      </c>
      <c r="I377" s="6">
        <v>0.22</v>
      </c>
    </row>
    <row r="378" spans="1:9" x14ac:dyDescent="0.25">
      <c r="A378">
        <v>44</v>
      </c>
      <c r="B378" s="1">
        <v>44931</v>
      </c>
      <c r="C378" s="2">
        <v>0</v>
      </c>
      <c r="D378">
        <v>960</v>
      </c>
      <c r="E378" t="s">
        <v>15</v>
      </c>
      <c r="F378" t="s">
        <v>9</v>
      </c>
      <c r="G378" s="1">
        <v>44991</v>
      </c>
      <c r="I378" s="6">
        <v>0.22</v>
      </c>
    </row>
    <row r="379" spans="1:9" x14ac:dyDescent="0.25">
      <c r="A379">
        <v>332</v>
      </c>
      <c r="B379" s="1">
        <v>44931</v>
      </c>
      <c r="C379" s="2">
        <v>0</v>
      </c>
      <c r="D379">
        <v>1350</v>
      </c>
      <c r="E379" t="s">
        <v>8</v>
      </c>
      <c r="F379" t="s">
        <v>7</v>
      </c>
      <c r="G379" s="1">
        <v>44991</v>
      </c>
      <c r="I379" s="6">
        <v>0.22</v>
      </c>
    </row>
    <row r="380" spans="1:9" x14ac:dyDescent="0.25">
      <c r="A380">
        <v>185</v>
      </c>
      <c r="B380" s="1">
        <v>44931</v>
      </c>
      <c r="C380" s="2">
        <v>0</v>
      </c>
      <c r="D380">
        <v>3780</v>
      </c>
      <c r="E380" t="s">
        <v>8</v>
      </c>
      <c r="F380" t="s">
        <v>7</v>
      </c>
      <c r="G380" s="1">
        <v>44991</v>
      </c>
      <c r="I380" s="6">
        <v>0.22</v>
      </c>
    </row>
    <row r="381" spans="1:9" x14ac:dyDescent="0.25">
      <c r="A381">
        <v>320</v>
      </c>
      <c r="B381" s="1">
        <v>44931</v>
      </c>
      <c r="C381" s="2">
        <v>0</v>
      </c>
      <c r="D381">
        <v>750</v>
      </c>
      <c r="E381" t="s">
        <v>17</v>
      </c>
      <c r="F381" t="s">
        <v>16</v>
      </c>
      <c r="G381" s="1">
        <v>44991</v>
      </c>
      <c r="I381" s="6">
        <v>0.22</v>
      </c>
    </row>
    <row r="382" spans="1:9" x14ac:dyDescent="0.25">
      <c r="A382">
        <v>229</v>
      </c>
      <c r="B382" s="1">
        <v>44931</v>
      </c>
      <c r="C382" s="2">
        <v>0</v>
      </c>
      <c r="D382">
        <v>4660</v>
      </c>
      <c r="E382" t="s">
        <v>10</v>
      </c>
      <c r="F382" t="s">
        <v>9</v>
      </c>
      <c r="G382" s="1">
        <v>44991</v>
      </c>
      <c r="I382" s="6">
        <v>0.22</v>
      </c>
    </row>
    <row r="383" spans="1:9" x14ac:dyDescent="0.25">
      <c r="A383">
        <v>272</v>
      </c>
      <c r="B383" s="1">
        <v>44931</v>
      </c>
      <c r="C383" s="2">
        <v>0</v>
      </c>
      <c r="D383">
        <v>5520</v>
      </c>
      <c r="E383" t="s">
        <v>14</v>
      </c>
      <c r="F383" t="s">
        <v>9</v>
      </c>
      <c r="G383" s="1">
        <v>44991</v>
      </c>
      <c r="I383" s="6">
        <v>0.22</v>
      </c>
    </row>
    <row r="384" spans="1:9" x14ac:dyDescent="0.25">
      <c r="A384">
        <v>127</v>
      </c>
      <c r="B384" s="1">
        <v>44931</v>
      </c>
      <c r="C384" s="2">
        <v>0</v>
      </c>
      <c r="D384">
        <v>2620</v>
      </c>
      <c r="E384" t="s">
        <v>10</v>
      </c>
      <c r="F384" t="s">
        <v>16</v>
      </c>
      <c r="G384" s="1">
        <v>44991</v>
      </c>
      <c r="I384" s="6">
        <v>0.22</v>
      </c>
    </row>
    <row r="385" spans="1:9" x14ac:dyDescent="0.25">
      <c r="A385">
        <v>234</v>
      </c>
      <c r="B385" s="1">
        <v>44931</v>
      </c>
      <c r="C385" s="2">
        <v>0</v>
      </c>
      <c r="D385">
        <v>4760</v>
      </c>
      <c r="E385" t="s">
        <v>11</v>
      </c>
      <c r="F385" t="s">
        <v>7</v>
      </c>
      <c r="G385" s="1">
        <v>44991</v>
      </c>
      <c r="I385" s="6">
        <v>0.22</v>
      </c>
    </row>
    <row r="386" spans="1:9" x14ac:dyDescent="0.25">
      <c r="A386">
        <v>323</v>
      </c>
      <c r="B386" s="1">
        <v>44931</v>
      </c>
      <c r="C386" s="2">
        <v>0</v>
      </c>
      <c r="D386">
        <v>900</v>
      </c>
      <c r="E386" t="s">
        <v>14</v>
      </c>
      <c r="F386" t="s">
        <v>16</v>
      </c>
      <c r="G386" s="1">
        <v>44991</v>
      </c>
      <c r="I386" s="6">
        <v>0.22</v>
      </c>
    </row>
    <row r="387" spans="1:9" x14ac:dyDescent="0.25">
      <c r="A387">
        <v>327</v>
      </c>
      <c r="B387" s="1">
        <v>44931</v>
      </c>
      <c r="C387" s="2">
        <v>0</v>
      </c>
      <c r="D387">
        <v>1100</v>
      </c>
      <c r="E387" t="s">
        <v>10</v>
      </c>
      <c r="F387" t="s">
        <v>9</v>
      </c>
      <c r="G387" s="1">
        <v>44991</v>
      </c>
      <c r="I387" s="6">
        <v>0.22</v>
      </c>
    </row>
    <row r="388" spans="1:9" x14ac:dyDescent="0.25">
      <c r="A388">
        <v>312</v>
      </c>
      <c r="B388" s="1">
        <v>44931</v>
      </c>
      <c r="C388" s="2">
        <v>0</v>
      </c>
      <c r="D388">
        <v>350</v>
      </c>
      <c r="E388" t="s">
        <v>13</v>
      </c>
      <c r="F388" t="s">
        <v>12</v>
      </c>
      <c r="G388" s="1">
        <v>44991</v>
      </c>
      <c r="I388" s="6">
        <v>0.22</v>
      </c>
    </row>
    <row r="389" spans="1:9" x14ac:dyDescent="0.25">
      <c r="A389">
        <v>325</v>
      </c>
      <c r="B389" s="1">
        <v>44931</v>
      </c>
      <c r="C389" s="2">
        <v>0</v>
      </c>
      <c r="D389">
        <v>1000</v>
      </c>
      <c r="E389" t="s">
        <v>11</v>
      </c>
      <c r="F389" t="s">
        <v>7</v>
      </c>
      <c r="G389" s="1">
        <v>44991</v>
      </c>
      <c r="I389" s="6">
        <v>0.22</v>
      </c>
    </row>
    <row r="390" spans="1:9" x14ac:dyDescent="0.25">
      <c r="A390">
        <v>58</v>
      </c>
      <c r="B390" s="1">
        <v>44930</v>
      </c>
      <c r="C390" s="2">
        <v>0</v>
      </c>
      <c r="D390">
        <v>1240</v>
      </c>
      <c r="E390" t="s">
        <v>6</v>
      </c>
      <c r="F390" t="s">
        <v>9</v>
      </c>
      <c r="G390" s="1">
        <v>44990</v>
      </c>
      <c r="I390" s="6">
        <v>0.22</v>
      </c>
    </row>
    <row r="391" spans="1:9" x14ac:dyDescent="0.25">
      <c r="A391">
        <v>456</v>
      </c>
      <c r="B391" s="1">
        <v>44930</v>
      </c>
      <c r="C391" s="2">
        <v>0</v>
      </c>
      <c r="D391">
        <v>1800</v>
      </c>
      <c r="E391" t="s">
        <v>17</v>
      </c>
      <c r="F391" t="s">
        <v>16</v>
      </c>
      <c r="G391" s="1">
        <v>44990</v>
      </c>
      <c r="I391" s="6">
        <v>0.22</v>
      </c>
    </row>
    <row r="392" spans="1:9" x14ac:dyDescent="0.25">
      <c r="A392">
        <v>8</v>
      </c>
      <c r="B392" s="1">
        <v>44930</v>
      </c>
      <c r="C392" s="2">
        <v>0</v>
      </c>
      <c r="D392">
        <v>240</v>
      </c>
      <c r="E392" t="s">
        <v>10</v>
      </c>
      <c r="F392" t="s">
        <v>16</v>
      </c>
      <c r="G392" s="1">
        <v>44990</v>
      </c>
      <c r="I392" s="6">
        <v>0.22</v>
      </c>
    </row>
    <row r="393" spans="1:9" x14ac:dyDescent="0.25">
      <c r="A393">
        <v>485</v>
      </c>
      <c r="B393" s="1">
        <v>44930</v>
      </c>
      <c r="C393" s="2">
        <v>0</v>
      </c>
      <c r="D393">
        <v>5500</v>
      </c>
      <c r="E393" t="s">
        <v>8</v>
      </c>
      <c r="F393" t="s">
        <v>7</v>
      </c>
      <c r="G393" s="1">
        <v>44990</v>
      </c>
      <c r="I393" s="6">
        <v>0.22</v>
      </c>
    </row>
    <row r="394" spans="1:9" x14ac:dyDescent="0.25">
      <c r="A394">
        <v>6</v>
      </c>
      <c r="B394" s="1">
        <v>44930</v>
      </c>
      <c r="C394" s="2">
        <v>0</v>
      </c>
      <c r="D394">
        <v>200</v>
      </c>
      <c r="E394" t="s">
        <v>13</v>
      </c>
      <c r="F394" t="s">
        <v>9</v>
      </c>
      <c r="G394" s="1">
        <v>44990</v>
      </c>
      <c r="I394" s="6">
        <v>0.22</v>
      </c>
    </row>
    <row r="395" spans="1:9" x14ac:dyDescent="0.25">
      <c r="A395">
        <v>434</v>
      </c>
      <c r="B395" s="1">
        <v>44930</v>
      </c>
      <c r="C395" s="2">
        <v>0</v>
      </c>
      <c r="D395">
        <v>6450</v>
      </c>
      <c r="E395" t="s">
        <v>8</v>
      </c>
      <c r="F395" t="s">
        <v>9</v>
      </c>
      <c r="G395" s="1">
        <v>44990</v>
      </c>
      <c r="I395" s="6">
        <v>0.22</v>
      </c>
    </row>
    <row r="396" spans="1:9" x14ac:dyDescent="0.25">
      <c r="A396">
        <v>475</v>
      </c>
      <c r="B396" s="1">
        <v>44930</v>
      </c>
      <c r="C396" s="2">
        <v>0</v>
      </c>
      <c r="D396">
        <v>6500</v>
      </c>
      <c r="E396" t="s">
        <v>15</v>
      </c>
      <c r="F396" t="s">
        <v>9</v>
      </c>
      <c r="G396" s="1">
        <v>44990</v>
      </c>
      <c r="I396" s="6">
        <v>0.22</v>
      </c>
    </row>
    <row r="397" spans="1:9" x14ac:dyDescent="0.25">
      <c r="A397">
        <v>66</v>
      </c>
      <c r="B397" s="1">
        <v>44930</v>
      </c>
      <c r="C397" s="2">
        <v>0</v>
      </c>
      <c r="D397">
        <v>1400</v>
      </c>
      <c r="E397" t="s">
        <v>8</v>
      </c>
      <c r="F397" t="s">
        <v>7</v>
      </c>
      <c r="G397" s="1">
        <v>44990</v>
      </c>
      <c r="I397" s="6">
        <v>0.22</v>
      </c>
    </row>
    <row r="398" spans="1:9" x14ac:dyDescent="0.25">
      <c r="A398">
        <v>296</v>
      </c>
      <c r="B398" s="1">
        <v>44930</v>
      </c>
      <c r="C398" s="2">
        <v>0</v>
      </c>
      <c r="D398">
        <v>500</v>
      </c>
      <c r="E398" t="s">
        <v>6</v>
      </c>
      <c r="F398" t="s">
        <v>9</v>
      </c>
      <c r="G398" s="1">
        <v>44990</v>
      </c>
      <c r="I398" s="6">
        <v>0.22</v>
      </c>
    </row>
    <row r="399" spans="1:9" x14ac:dyDescent="0.25">
      <c r="A399">
        <v>282</v>
      </c>
      <c r="B399" s="1">
        <v>44930</v>
      </c>
      <c r="C399" s="2">
        <v>0</v>
      </c>
      <c r="D399">
        <v>5720</v>
      </c>
      <c r="E399" t="s">
        <v>15</v>
      </c>
      <c r="F399" t="s">
        <v>9</v>
      </c>
      <c r="G399" s="1">
        <v>44990</v>
      </c>
      <c r="I399" s="6">
        <v>0.22</v>
      </c>
    </row>
    <row r="400" spans="1:9" x14ac:dyDescent="0.25">
      <c r="A400">
        <v>300</v>
      </c>
      <c r="B400" s="1">
        <v>44930</v>
      </c>
      <c r="C400" s="2">
        <v>0</v>
      </c>
      <c r="D400">
        <v>1300</v>
      </c>
      <c r="E400" t="s">
        <v>15</v>
      </c>
      <c r="F400" t="s">
        <v>9</v>
      </c>
      <c r="G400" s="1">
        <v>44990</v>
      </c>
      <c r="I400" s="6">
        <v>0.22</v>
      </c>
    </row>
    <row r="401" spans="1:9" x14ac:dyDescent="0.25">
      <c r="A401">
        <v>176</v>
      </c>
      <c r="B401" s="1">
        <v>44930</v>
      </c>
      <c r="C401" s="2">
        <v>0</v>
      </c>
      <c r="D401">
        <v>3600</v>
      </c>
      <c r="E401" t="s">
        <v>13</v>
      </c>
      <c r="F401" t="s">
        <v>16</v>
      </c>
      <c r="G401" s="1">
        <v>44990</v>
      </c>
      <c r="I401" s="6">
        <v>0.22</v>
      </c>
    </row>
    <row r="402" spans="1:9" x14ac:dyDescent="0.25">
      <c r="A402">
        <v>413</v>
      </c>
      <c r="B402" s="1">
        <v>44930</v>
      </c>
      <c r="C402" s="2">
        <v>0</v>
      </c>
      <c r="D402">
        <v>5400</v>
      </c>
      <c r="E402" t="s">
        <v>6</v>
      </c>
      <c r="F402" t="s">
        <v>12</v>
      </c>
      <c r="G402" s="1">
        <v>44990</v>
      </c>
      <c r="I402" s="6">
        <v>0.22</v>
      </c>
    </row>
    <row r="403" spans="1:9" x14ac:dyDescent="0.25">
      <c r="A403">
        <v>477</v>
      </c>
      <c r="B403" s="1">
        <v>44930</v>
      </c>
      <c r="C403" s="2">
        <v>0</v>
      </c>
      <c r="D403">
        <v>6300</v>
      </c>
      <c r="E403" t="s">
        <v>6</v>
      </c>
      <c r="F403" t="s">
        <v>16</v>
      </c>
      <c r="G403" s="1">
        <v>44990</v>
      </c>
      <c r="I403" s="6">
        <v>0.22</v>
      </c>
    </row>
    <row r="404" spans="1:9" x14ac:dyDescent="0.25">
      <c r="A404">
        <v>150</v>
      </c>
      <c r="B404" s="1">
        <v>44930</v>
      </c>
      <c r="C404" s="2">
        <v>0</v>
      </c>
      <c r="D404">
        <v>3080</v>
      </c>
      <c r="E404" t="s">
        <v>17</v>
      </c>
      <c r="F404" t="s">
        <v>7</v>
      </c>
      <c r="G404" s="1">
        <v>44990</v>
      </c>
      <c r="I404" s="6">
        <v>0.22</v>
      </c>
    </row>
    <row r="405" spans="1:9" x14ac:dyDescent="0.25">
      <c r="A405">
        <v>49</v>
      </c>
      <c r="B405" s="1">
        <v>44930</v>
      </c>
      <c r="C405" s="2">
        <v>0</v>
      </c>
      <c r="D405">
        <v>1060</v>
      </c>
      <c r="E405" t="s">
        <v>8</v>
      </c>
      <c r="F405" t="s">
        <v>12</v>
      </c>
      <c r="G405" s="1">
        <v>44990</v>
      </c>
      <c r="I405" s="6">
        <v>0.22</v>
      </c>
    </row>
    <row r="406" spans="1:9" x14ac:dyDescent="0.25">
      <c r="A406">
        <v>356</v>
      </c>
      <c r="B406" s="1">
        <v>44930</v>
      </c>
      <c r="C406" s="2">
        <v>0</v>
      </c>
      <c r="D406">
        <v>2550</v>
      </c>
      <c r="E406" t="s">
        <v>15</v>
      </c>
      <c r="F406" t="s">
        <v>9</v>
      </c>
      <c r="G406" s="1">
        <v>44990</v>
      </c>
      <c r="I406" s="6">
        <v>0.22</v>
      </c>
    </row>
    <row r="407" spans="1:9" x14ac:dyDescent="0.25">
      <c r="A407">
        <v>259</v>
      </c>
      <c r="B407" s="1">
        <v>44930</v>
      </c>
      <c r="C407" s="2">
        <v>0</v>
      </c>
      <c r="D407">
        <v>5260</v>
      </c>
      <c r="E407" t="s">
        <v>10</v>
      </c>
      <c r="F407" t="s">
        <v>12</v>
      </c>
      <c r="G407" s="1">
        <v>44990</v>
      </c>
      <c r="I407" s="6">
        <v>0.22</v>
      </c>
    </row>
    <row r="408" spans="1:9" x14ac:dyDescent="0.25">
      <c r="A408">
        <v>85</v>
      </c>
      <c r="B408" s="1">
        <v>44930</v>
      </c>
      <c r="C408" s="2">
        <v>0</v>
      </c>
      <c r="D408">
        <v>1780</v>
      </c>
      <c r="E408" t="s">
        <v>14</v>
      </c>
      <c r="F408" t="s">
        <v>16</v>
      </c>
      <c r="G408" s="1">
        <v>44990</v>
      </c>
      <c r="I408" s="6">
        <v>0.22</v>
      </c>
    </row>
    <row r="409" spans="1:9" x14ac:dyDescent="0.25">
      <c r="A409">
        <v>104</v>
      </c>
      <c r="B409" s="1">
        <v>44930</v>
      </c>
      <c r="C409" s="2">
        <v>0</v>
      </c>
      <c r="D409">
        <v>2160</v>
      </c>
      <c r="E409" t="s">
        <v>11</v>
      </c>
      <c r="F409" t="s">
        <v>9</v>
      </c>
      <c r="G409" s="1">
        <v>44990</v>
      </c>
      <c r="I409" s="6">
        <v>0.22</v>
      </c>
    </row>
    <row r="410" spans="1:9" x14ac:dyDescent="0.25">
      <c r="A410">
        <v>92</v>
      </c>
      <c r="B410" s="1">
        <v>44930</v>
      </c>
      <c r="C410" s="2">
        <v>0</v>
      </c>
      <c r="D410">
        <v>1920</v>
      </c>
      <c r="E410" t="s">
        <v>6</v>
      </c>
      <c r="F410" t="s">
        <v>16</v>
      </c>
      <c r="G410" s="1">
        <v>44990</v>
      </c>
      <c r="I410" s="6">
        <v>0.22</v>
      </c>
    </row>
    <row r="411" spans="1:9" x14ac:dyDescent="0.25">
      <c r="A411">
        <v>156</v>
      </c>
      <c r="B411" s="1">
        <v>44930</v>
      </c>
      <c r="C411" s="2">
        <v>0</v>
      </c>
      <c r="D411">
        <v>3200</v>
      </c>
      <c r="E411" t="s">
        <v>17</v>
      </c>
      <c r="F411" t="s">
        <v>9</v>
      </c>
      <c r="G411" s="1">
        <v>44990</v>
      </c>
      <c r="I411" s="6">
        <v>0.22</v>
      </c>
    </row>
    <row r="412" spans="1:9" x14ac:dyDescent="0.25">
      <c r="A412">
        <v>22</v>
      </c>
      <c r="B412" s="1">
        <v>44930</v>
      </c>
      <c r="C412" s="2">
        <v>0</v>
      </c>
      <c r="D412">
        <v>520</v>
      </c>
      <c r="E412" t="s">
        <v>6</v>
      </c>
      <c r="F412" t="s">
        <v>16</v>
      </c>
      <c r="G412" s="1">
        <v>44990</v>
      </c>
      <c r="I412" s="6">
        <v>0.22</v>
      </c>
    </row>
    <row r="413" spans="1:9" x14ac:dyDescent="0.25">
      <c r="A413">
        <v>202</v>
      </c>
      <c r="B413" s="1">
        <v>44930</v>
      </c>
      <c r="C413" s="2">
        <v>0</v>
      </c>
      <c r="D413">
        <v>4120</v>
      </c>
      <c r="E413" t="s">
        <v>8</v>
      </c>
      <c r="F413" t="s">
        <v>9</v>
      </c>
      <c r="G413" s="1">
        <v>44990</v>
      </c>
      <c r="I413" s="6">
        <v>0.22</v>
      </c>
    </row>
    <row r="414" spans="1:9" x14ac:dyDescent="0.25">
      <c r="A414">
        <v>227</v>
      </c>
      <c r="B414" s="1">
        <v>44930</v>
      </c>
      <c r="C414" s="2">
        <v>0</v>
      </c>
      <c r="D414">
        <v>4620</v>
      </c>
      <c r="E414" t="s">
        <v>13</v>
      </c>
      <c r="F414" t="s">
        <v>7</v>
      </c>
      <c r="G414" s="1">
        <v>44990</v>
      </c>
      <c r="I414" s="6">
        <v>0.22</v>
      </c>
    </row>
    <row r="415" spans="1:9" x14ac:dyDescent="0.25">
      <c r="A415">
        <v>284</v>
      </c>
      <c r="B415" s="1">
        <v>44930</v>
      </c>
      <c r="C415" s="2">
        <v>0</v>
      </c>
      <c r="D415">
        <v>5760</v>
      </c>
      <c r="E415" t="s">
        <v>8</v>
      </c>
      <c r="F415" t="s">
        <v>12</v>
      </c>
      <c r="G415" s="1">
        <v>44990</v>
      </c>
      <c r="I415" s="6">
        <v>0.22</v>
      </c>
    </row>
    <row r="416" spans="1:9" x14ac:dyDescent="0.25">
      <c r="A416">
        <v>487</v>
      </c>
      <c r="B416" s="1">
        <v>44930</v>
      </c>
      <c r="C416" s="2">
        <v>0</v>
      </c>
      <c r="D416">
        <v>5300</v>
      </c>
      <c r="E416" t="s">
        <v>15</v>
      </c>
      <c r="F416" t="s">
        <v>7</v>
      </c>
      <c r="G416" s="1">
        <v>44990</v>
      </c>
      <c r="I416" s="6">
        <v>0.22</v>
      </c>
    </row>
    <row r="417" spans="1:9" x14ac:dyDescent="0.25">
      <c r="A417">
        <v>148</v>
      </c>
      <c r="B417" s="1">
        <v>44930</v>
      </c>
      <c r="C417" s="2">
        <v>0</v>
      </c>
      <c r="D417">
        <v>3040</v>
      </c>
      <c r="E417" t="s">
        <v>8</v>
      </c>
      <c r="F417" t="s">
        <v>16</v>
      </c>
      <c r="G417" s="1">
        <v>44990</v>
      </c>
      <c r="I417" s="6">
        <v>0.22</v>
      </c>
    </row>
    <row r="418" spans="1:9" x14ac:dyDescent="0.25">
      <c r="A418">
        <v>478</v>
      </c>
      <c r="B418" s="1">
        <v>44930</v>
      </c>
      <c r="C418" s="2">
        <v>0</v>
      </c>
      <c r="D418">
        <v>6200</v>
      </c>
      <c r="E418" t="s">
        <v>11</v>
      </c>
      <c r="F418" t="s">
        <v>9</v>
      </c>
      <c r="G418" s="1">
        <v>44990</v>
      </c>
      <c r="I418" s="6">
        <v>0.22</v>
      </c>
    </row>
    <row r="419" spans="1:9" x14ac:dyDescent="0.25">
      <c r="A419">
        <v>354</v>
      </c>
      <c r="B419" s="1">
        <v>44930</v>
      </c>
      <c r="C419" s="2">
        <v>0</v>
      </c>
      <c r="D419">
        <v>2450</v>
      </c>
      <c r="E419" t="s">
        <v>17</v>
      </c>
      <c r="F419" t="s">
        <v>12</v>
      </c>
      <c r="G419" s="1">
        <v>44990</v>
      </c>
      <c r="I419" s="6">
        <v>0.22</v>
      </c>
    </row>
    <row r="420" spans="1:9" x14ac:dyDescent="0.25">
      <c r="A420">
        <v>355</v>
      </c>
      <c r="B420" s="1">
        <v>44930</v>
      </c>
      <c r="C420" s="2">
        <v>0</v>
      </c>
      <c r="D420">
        <v>2500</v>
      </c>
      <c r="E420" t="s">
        <v>8</v>
      </c>
      <c r="F420" t="s">
        <v>9</v>
      </c>
      <c r="G420" s="1">
        <v>44990</v>
      </c>
      <c r="I420" s="6">
        <v>0.22</v>
      </c>
    </row>
    <row r="421" spans="1:9" x14ac:dyDescent="0.25">
      <c r="A421">
        <v>396</v>
      </c>
      <c r="B421" s="1">
        <v>44930</v>
      </c>
      <c r="C421" s="2">
        <v>0</v>
      </c>
      <c r="D421">
        <v>4550</v>
      </c>
      <c r="E421" t="s">
        <v>6</v>
      </c>
      <c r="F421" t="s">
        <v>12</v>
      </c>
      <c r="G421" s="1">
        <v>44990</v>
      </c>
      <c r="I421" s="6">
        <v>0.22</v>
      </c>
    </row>
    <row r="422" spans="1:9" x14ac:dyDescent="0.25">
      <c r="A422">
        <v>235</v>
      </c>
      <c r="B422" s="1">
        <v>44929</v>
      </c>
      <c r="C422" s="2">
        <v>0</v>
      </c>
      <c r="D422">
        <v>4780</v>
      </c>
      <c r="E422" t="s">
        <v>17</v>
      </c>
      <c r="F422" t="s">
        <v>7</v>
      </c>
      <c r="G422" s="1">
        <v>44989</v>
      </c>
      <c r="I422" s="6">
        <v>0.22</v>
      </c>
    </row>
    <row r="423" spans="1:9" x14ac:dyDescent="0.25">
      <c r="A423">
        <v>225</v>
      </c>
      <c r="B423" s="1">
        <v>44929</v>
      </c>
      <c r="C423" s="2">
        <v>0</v>
      </c>
      <c r="D423">
        <v>4580</v>
      </c>
      <c r="E423" t="s">
        <v>10</v>
      </c>
      <c r="F423" t="s">
        <v>16</v>
      </c>
      <c r="G423" s="1">
        <v>44989</v>
      </c>
      <c r="I423" s="6">
        <v>0.22</v>
      </c>
    </row>
    <row r="424" spans="1:9" x14ac:dyDescent="0.25">
      <c r="A424">
        <v>294</v>
      </c>
      <c r="B424" s="1">
        <v>44929</v>
      </c>
      <c r="C424" s="2">
        <v>0</v>
      </c>
      <c r="D424">
        <v>5960</v>
      </c>
      <c r="E424" t="s">
        <v>6</v>
      </c>
      <c r="F424" t="s">
        <v>9</v>
      </c>
      <c r="G424" s="1">
        <v>44989</v>
      </c>
      <c r="I424" s="6">
        <v>0.22</v>
      </c>
    </row>
    <row r="425" spans="1:9" x14ac:dyDescent="0.25">
      <c r="A425">
        <v>454</v>
      </c>
      <c r="B425" s="1">
        <v>44929</v>
      </c>
      <c r="C425" s="2">
        <v>0</v>
      </c>
      <c r="D425">
        <v>7450</v>
      </c>
      <c r="E425" t="s">
        <v>8</v>
      </c>
      <c r="F425" t="s">
        <v>9</v>
      </c>
      <c r="G425" s="1">
        <v>44989</v>
      </c>
      <c r="I425" s="6">
        <v>0.22</v>
      </c>
    </row>
    <row r="426" spans="1:9" x14ac:dyDescent="0.25">
      <c r="A426">
        <v>226</v>
      </c>
      <c r="B426" s="1">
        <v>44929</v>
      </c>
      <c r="C426" s="2">
        <v>0</v>
      </c>
      <c r="D426">
        <v>4600</v>
      </c>
      <c r="E426" t="s">
        <v>6</v>
      </c>
      <c r="F426" t="s">
        <v>9</v>
      </c>
      <c r="G426" s="1">
        <v>44989</v>
      </c>
      <c r="I426" s="6">
        <v>0.22</v>
      </c>
    </row>
    <row r="427" spans="1:9" x14ac:dyDescent="0.25">
      <c r="A427">
        <v>265</v>
      </c>
      <c r="B427" s="1">
        <v>44929</v>
      </c>
      <c r="C427" s="2">
        <v>0</v>
      </c>
      <c r="D427">
        <v>5380</v>
      </c>
      <c r="E427" t="s">
        <v>15</v>
      </c>
      <c r="F427" t="s">
        <v>9</v>
      </c>
      <c r="G427" s="1">
        <v>44989</v>
      </c>
      <c r="I427" s="6">
        <v>0.22</v>
      </c>
    </row>
    <row r="428" spans="1:9" x14ac:dyDescent="0.25">
      <c r="A428">
        <v>120</v>
      </c>
      <c r="B428" s="1">
        <v>44929</v>
      </c>
      <c r="C428" s="2">
        <v>0</v>
      </c>
      <c r="D428">
        <v>2480</v>
      </c>
      <c r="E428" t="s">
        <v>6</v>
      </c>
      <c r="F428" t="s">
        <v>16</v>
      </c>
      <c r="G428" s="1">
        <v>44989</v>
      </c>
      <c r="I428" s="6">
        <v>0.22</v>
      </c>
    </row>
    <row r="429" spans="1:9" x14ac:dyDescent="0.25">
      <c r="A429">
        <v>491</v>
      </c>
      <c r="B429" s="1">
        <v>44929</v>
      </c>
      <c r="C429" s="2">
        <v>0</v>
      </c>
      <c r="D429">
        <v>4900</v>
      </c>
      <c r="E429" t="s">
        <v>8</v>
      </c>
      <c r="F429" t="s">
        <v>16</v>
      </c>
      <c r="G429" s="1">
        <v>44989</v>
      </c>
      <c r="I429" s="6">
        <v>0.22</v>
      </c>
    </row>
    <row r="430" spans="1:9" x14ac:dyDescent="0.25">
      <c r="A430">
        <v>381</v>
      </c>
      <c r="B430" s="1">
        <v>44929</v>
      </c>
      <c r="C430" s="2">
        <v>0</v>
      </c>
      <c r="D430">
        <v>3800</v>
      </c>
      <c r="E430" t="s">
        <v>6</v>
      </c>
      <c r="F430" t="s">
        <v>7</v>
      </c>
      <c r="G430" s="1">
        <v>44989</v>
      </c>
      <c r="I430" s="6">
        <v>0.22</v>
      </c>
    </row>
    <row r="431" spans="1:9" x14ac:dyDescent="0.25">
      <c r="A431">
        <v>98</v>
      </c>
      <c r="B431" s="1">
        <v>44929</v>
      </c>
      <c r="C431" s="2">
        <v>0</v>
      </c>
      <c r="D431">
        <v>2040</v>
      </c>
      <c r="E431" t="s">
        <v>11</v>
      </c>
      <c r="F431" t="s">
        <v>9</v>
      </c>
      <c r="G431" s="1">
        <v>44989</v>
      </c>
      <c r="I431" s="6">
        <v>0.22</v>
      </c>
    </row>
    <row r="432" spans="1:9" x14ac:dyDescent="0.25">
      <c r="A432">
        <v>488</v>
      </c>
      <c r="B432" s="1">
        <v>44929</v>
      </c>
      <c r="C432" s="2">
        <v>0</v>
      </c>
      <c r="D432">
        <v>5200</v>
      </c>
      <c r="E432" t="s">
        <v>8</v>
      </c>
      <c r="F432" t="s">
        <v>16</v>
      </c>
      <c r="G432" s="1">
        <v>44989</v>
      </c>
      <c r="I432" s="6">
        <v>0.22</v>
      </c>
    </row>
    <row r="433" spans="1:9" x14ac:dyDescent="0.25">
      <c r="A433">
        <v>313</v>
      </c>
      <c r="B433" s="1">
        <v>44929</v>
      </c>
      <c r="C433" s="2">
        <v>0</v>
      </c>
      <c r="D433">
        <v>400</v>
      </c>
      <c r="E433" t="s">
        <v>6</v>
      </c>
      <c r="F433" t="s">
        <v>9</v>
      </c>
      <c r="G433" s="1">
        <v>44989</v>
      </c>
      <c r="I433" s="6">
        <v>0.22</v>
      </c>
    </row>
    <row r="434" spans="1:9" x14ac:dyDescent="0.25">
      <c r="A434">
        <v>302</v>
      </c>
      <c r="B434" s="1">
        <v>44929</v>
      </c>
      <c r="C434" s="2">
        <v>0</v>
      </c>
      <c r="D434">
        <v>1700</v>
      </c>
      <c r="E434" t="s">
        <v>11</v>
      </c>
      <c r="F434" t="s">
        <v>16</v>
      </c>
      <c r="G434" s="1">
        <v>44989</v>
      </c>
      <c r="I434" s="6">
        <v>0.22</v>
      </c>
    </row>
    <row r="435" spans="1:9" x14ac:dyDescent="0.25">
      <c r="A435">
        <v>326</v>
      </c>
      <c r="B435" s="1">
        <v>44929</v>
      </c>
      <c r="C435" s="2">
        <v>0</v>
      </c>
      <c r="D435">
        <v>1050</v>
      </c>
      <c r="E435" t="s">
        <v>17</v>
      </c>
      <c r="F435" t="s">
        <v>12</v>
      </c>
      <c r="G435" s="1">
        <v>44989</v>
      </c>
      <c r="I435" s="6">
        <v>0.22</v>
      </c>
    </row>
    <row r="436" spans="1:9" x14ac:dyDescent="0.25">
      <c r="A436">
        <v>335</v>
      </c>
      <c r="B436" s="1">
        <v>44929</v>
      </c>
      <c r="C436" s="2">
        <v>0</v>
      </c>
      <c r="D436">
        <v>1500</v>
      </c>
      <c r="E436" t="s">
        <v>8</v>
      </c>
      <c r="F436" t="s">
        <v>9</v>
      </c>
      <c r="G436" s="1">
        <v>44989</v>
      </c>
      <c r="I436" s="6">
        <v>0.22</v>
      </c>
    </row>
    <row r="437" spans="1:9" x14ac:dyDescent="0.25">
      <c r="A437">
        <v>328</v>
      </c>
      <c r="B437" s="1">
        <v>44929</v>
      </c>
      <c r="C437" s="2">
        <v>0</v>
      </c>
      <c r="D437">
        <v>1150</v>
      </c>
      <c r="E437" t="s">
        <v>6</v>
      </c>
      <c r="F437" t="s">
        <v>9</v>
      </c>
      <c r="G437" s="1">
        <v>44989</v>
      </c>
      <c r="I437" s="6">
        <v>0.22</v>
      </c>
    </row>
    <row r="438" spans="1:9" x14ac:dyDescent="0.25">
      <c r="A438">
        <v>496</v>
      </c>
      <c r="B438" s="1">
        <v>44929</v>
      </c>
      <c r="C438" s="2">
        <v>0</v>
      </c>
      <c r="D438">
        <v>4400</v>
      </c>
      <c r="E438" t="s">
        <v>17</v>
      </c>
      <c r="F438" t="s">
        <v>9</v>
      </c>
      <c r="G438" s="1">
        <v>44989</v>
      </c>
      <c r="I438" s="6">
        <v>0.22</v>
      </c>
    </row>
    <row r="439" spans="1:9" x14ac:dyDescent="0.25">
      <c r="A439">
        <v>247</v>
      </c>
      <c r="B439" s="1">
        <v>44929</v>
      </c>
      <c r="C439" s="2">
        <v>0</v>
      </c>
      <c r="D439">
        <v>5020</v>
      </c>
      <c r="E439" t="s">
        <v>8</v>
      </c>
      <c r="F439" t="s">
        <v>7</v>
      </c>
      <c r="G439" s="1">
        <v>44989</v>
      </c>
      <c r="I439" s="6">
        <v>0.22</v>
      </c>
    </row>
    <row r="440" spans="1:9" x14ac:dyDescent="0.25">
      <c r="A440">
        <v>61</v>
      </c>
      <c r="B440" s="1">
        <v>44929</v>
      </c>
      <c r="C440" s="2">
        <v>0</v>
      </c>
      <c r="D440">
        <v>1300</v>
      </c>
      <c r="E440" t="s">
        <v>15</v>
      </c>
      <c r="F440" t="s">
        <v>9</v>
      </c>
      <c r="G440" s="1">
        <v>44989</v>
      </c>
      <c r="I440" s="6">
        <v>0.22</v>
      </c>
    </row>
    <row r="441" spans="1:9" x14ac:dyDescent="0.25">
      <c r="A441">
        <v>239</v>
      </c>
      <c r="B441" s="1">
        <v>44929</v>
      </c>
      <c r="C441" s="2">
        <v>0</v>
      </c>
      <c r="D441">
        <v>4860</v>
      </c>
      <c r="E441" t="s">
        <v>6</v>
      </c>
      <c r="F441" t="s">
        <v>16</v>
      </c>
      <c r="G441" s="1">
        <v>44989</v>
      </c>
      <c r="I441" s="6">
        <v>0.22</v>
      </c>
    </row>
    <row r="442" spans="1:9" x14ac:dyDescent="0.25">
      <c r="A442">
        <v>422</v>
      </c>
      <c r="B442" s="1">
        <v>44929</v>
      </c>
      <c r="C442" s="2">
        <v>0</v>
      </c>
      <c r="D442">
        <v>5850</v>
      </c>
      <c r="E442" t="s">
        <v>17</v>
      </c>
      <c r="F442" t="s">
        <v>9</v>
      </c>
      <c r="G442" s="1">
        <v>44989</v>
      </c>
      <c r="I442" s="6">
        <v>0.22</v>
      </c>
    </row>
    <row r="443" spans="1:9" x14ac:dyDescent="0.25">
      <c r="A443">
        <v>87</v>
      </c>
      <c r="B443" s="1">
        <v>44929</v>
      </c>
      <c r="C443" s="2">
        <v>0</v>
      </c>
      <c r="D443">
        <v>1820</v>
      </c>
      <c r="E443" t="s">
        <v>11</v>
      </c>
      <c r="F443" t="s">
        <v>7</v>
      </c>
      <c r="G443" s="1">
        <v>44989</v>
      </c>
      <c r="I443" s="6">
        <v>0.22</v>
      </c>
    </row>
    <row r="444" spans="1:9" x14ac:dyDescent="0.25">
      <c r="A444">
        <v>407</v>
      </c>
      <c r="B444" s="1">
        <v>44929</v>
      </c>
      <c r="C444" s="2">
        <v>0</v>
      </c>
      <c r="D444">
        <v>5100</v>
      </c>
      <c r="E444" t="s">
        <v>15</v>
      </c>
      <c r="F444" t="s">
        <v>16</v>
      </c>
      <c r="G444" s="1">
        <v>44989</v>
      </c>
      <c r="I444" s="6">
        <v>0.22</v>
      </c>
    </row>
    <row r="445" spans="1:9" x14ac:dyDescent="0.25">
      <c r="A445">
        <v>397</v>
      </c>
      <c r="B445" s="1">
        <v>44929</v>
      </c>
      <c r="C445" s="2">
        <v>0</v>
      </c>
      <c r="D445">
        <v>4600</v>
      </c>
      <c r="E445" t="s">
        <v>13</v>
      </c>
      <c r="F445" t="s">
        <v>9</v>
      </c>
      <c r="G445" s="1">
        <v>44989</v>
      </c>
      <c r="I445" s="6">
        <v>0.22</v>
      </c>
    </row>
    <row r="446" spans="1:9" x14ac:dyDescent="0.25">
      <c r="A446">
        <v>67</v>
      </c>
      <c r="B446" s="1">
        <v>44929</v>
      </c>
      <c r="C446" s="2">
        <v>0</v>
      </c>
      <c r="D446">
        <v>1420</v>
      </c>
      <c r="E446" t="s">
        <v>15</v>
      </c>
      <c r="F446" t="s">
        <v>7</v>
      </c>
      <c r="G446" s="1">
        <v>44989</v>
      </c>
      <c r="I446" s="6">
        <v>0.22</v>
      </c>
    </row>
    <row r="447" spans="1:9" x14ac:dyDescent="0.25">
      <c r="A447">
        <v>408</v>
      </c>
      <c r="B447" s="1">
        <v>44929</v>
      </c>
      <c r="C447" s="2">
        <v>0</v>
      </c>
      <c r="D447">
        <v>5150</v>
      </c>
      <c r="E447" t="s">
        <v>14</v>
      </c>
      <c r="F447" t="s">
        <v>9</v>
      </c>
      <c r="G447" s="1">
        <v>44989</v>
      </c>
      <c r="I447" s="6">
        <v>0.22</v>
      </c>
    </row>
    <row r="448" spans="1:9" x14ac:dyDescent="0.25">
      <c r="A448">
        <v>472</v>
      </c>
      <c r="B448" s="1">
        <v>44928</v>
      </c>
      <c r="C448" s="2">
        <v>0</v>
      </c>
      <c r="D448">
        <v>6800</v>
      </c>
      <c r="E448" t="s">
        <v>11</v>
      </c>
      <c r="F448" t="s">
        <v>7</v>
      </c>
      <c r="G448" s="1">
        <v>44988</v>
      </c>
      <c r="I448" s="6">
        <v>0.22</v>
      </c>
    </row>
    <row r="449" spans="1:9" x14ac:dyDescent="0.25">
      <c r="A449">
        <v>497</v>
      </c>
      <c r="B449" s="1">
        <v>44928</v>
      </c>
      <c r="C449" s="2">
        <v>0</v>
      </c>
      <c r="D449">
        <v>4300</v>
      </c>
      <c r="E449" t="s">
        <v>10</v>
      </c>
      <c r="F449" t="s">
        <v>12</v>
      </c>
      <c r="G449" s="1">
        <v>44988</v>
      </c>
      <c r="I449" s="6">
        <v>0.22</v>
      </c>
    </row>
    <row r="450" spans="1:9" x14ac:dyDescent="0.25">
      <c r="A450">
        <v>473</v>
      </c>
      <c r="B450" s="1">
        <v>44928</v>
      </c>
      <c r="C450" s="2">
        <v>0</v>
      </c>
      <c r="D450">
        <v>6700</v>
      </c>
      <c r="E450" t="s">
        <v>17</v>
      </c>
      <c r="F450" t="s">
        <v>7</v>
      </c>
      <c r="G450" s="1">
        <v>44988</v>
      </c>
      <c r="I450" s="6">
        <v>0.22</v>
      </c>
    </row>
    <row r="451" spans="1:9" x14ac:dyDescent="0.25">
      <c r="A451">
        <v>142</v>
      </c>
      <c r="B451" s="1">
        <v>44928</v>
      </c>
      <c r="C451" s="2">
        <v>0</v>
      </c>
      <c r="D451">
        <v>2920</v>
      </c>
      <c r="E451" t="s">
        <v>13</v>
      </c>
      <c r="F451" t="s">
        <v>9</v>
      </c>
      <c r="G451" s="1">
        <v>44988</v>
      </c>
      <c r="I451" s="6">
        <v>0.22</v>
      </c>
    </row>
    <row r="452" spans="1:9" x14ac:dyDescent="0.25">
      <c r="A452">
        <v>334</v>
      </c>
      <c r="B452" s="1">
        <v>44928</v>
      </c>
      <c r="C452" s="2">
        <v>0</v>
      </c>
      <c r="D452">
        <v>1450</v>
      </c>
      <c r="E452" t="s">
        <v>15</v>
      </c>
      <c r="F452" t="s">
        <v>16</v>
      </c>
      <c r="G452" s="1">
        <v>44988</v>
      </c>
      <c r="I452" s="6">
        <v>0.22</v>
      </c>
    </row>
    <row r="453" spans="1:9" x14ac:dyDescent="0.25">
      <c r="A453">
        <v>163</v>
      </c>
      <c r="B453" s="1">
        <v>44928</v>
      </c>
      <c r="C453" s="2">
        <v>0</v>
      </c>
      <c r="D453">
        <v>3340</v>
      </c>
      <c r="E453" t="s">
        <v>15</v>
      </c>
      <c r="F453" t="s">
        <v>7</v>
      </c>
      <c r="G453" s="1">
        <v>44988</v>
      </c>
      <c r="I453" s="6">
        <v>0.22</v>
      </c>
    </row>
    <row r="454" spans="1:9" x14ac:dyDescent="0.25">
      <c r="A454">
        <v>146</v>
      </c>
      <c r="B454" s="1">
        <v>44928</v>
      </c>
      <c r="C454" s="2">
        <v>0</v>
      </c>
      <c r="D454">
        <v>3000</v>
      </c>
      <c r="E454" t="s">
        <v>15</v>
      </c>
      <c r="F454" t="s">
        <v>9</v>
      </c>
      <c r="G454" s="1">
        <v>44988</v>
      </c>
      <c r="I454" s="6">
        <v>0.22</v>
      </c>
    </row>
    <row r="455" spans="1:9" x14ac:dyDescent="0.25">
      <c r="A455">
        <v>114</v>
      </c>
      <c r="B455" s="1">
        <v>44928</v>
      </c>
      <c r="C455" s="2">
        <v>0</v>
      </c>
      <c r="D455">
        <v>2360</v>
      </c>
      <c r="E455" t="s">
        <v>8</v>
      </c>
      <c r="F455" t="s">
        <v>9</v>
      </c>
      <c r="G455" s="1">
        <v>44988</v>
      </c>
      <c r="I455" s="6">
        <v>0.22</v>
      </c>
    </row>
    <row r="456" spans="1:9" x14ac:dyDescent="0.25">
      <c r="A456">
        <v>113</v>
      </c>
      <c r="B456" s="1">
        <v>44928</v>
      </c>
      <c r="C456" s="2">
        <v>0</v>
      </c>
      <c r="D456">
        <v>2340</v>
      </c>
      <c r="E456" t="s">
        <v>15</v>
      </c>
      <c r="F456" t="s">
        <v>16</v>
      </c>
      <c r="G456" s="1">
        <v>44988</v>
      </c>
      <c r="I456" s="6">
        <v>0.22</v>
      </c>
    </row>
    <row r="457" spans="1:9" x14ac:dyDescent="0.25">
      <c r="A457">
        <v>338</v>
      </c>
      <c r="B457" s="1">
        <v>44928</v>
      </c>
      <c r="C457" s="2">
        <v>0</v>
      </c>
      <c r="D457">
        <v>1650</v>
      </c>
      <c r="E457" t="s">
        <v>8</v>
      </c>
      <c r="F457" t="s">
        <v>9</v>
      </c>
      <c r="G457" s="1">
        <v>44988</v>
      </c>
      <c r="I457" s="6">
        <v>0.22</v>
      </c>
    </row>
    <row r="458" spans="1:9" x14ac:dyDescent="0.25">
      <c r="A458">
        <v>346</v>
      </c>
      <c r="B458" s="1">
        <v>44928</v>
      </c>
      <c r="C458" s="2">
        <v>0</v>
      </c>
      <c r="D458">
        <v>2050</v>
      </c>
      <c r="E458" t="s">
        <v>13</v>
      </c>
      <c r="F458" t="s">
        <v>7</v>
      </c>
      <c r="G458" s="1">
        <v>44988</v>
      </c>
      <c r="I458" s="6">
        <v>0.22</v>
      </c>
    </row>
    <row r="459" spans="1:9" x14ac:dyDescent="0.25">
      <c r="A459">
        <v>165</v>
      </c>
      <c r="B459" s="1">
        <v>44928</v>
      </c>
      <c r="C459" s="2">
        <v>0</v>
      </c>
      <c r="D459">
        <v>3380</v>
      </c>
      <c r="E459" t="s">
        <v>8</v>
      </c>
      <c r="F459" t="s">
        <v>7</v>
      </c>
      <c r="G459" s="1">
        <v>44988</v>
      </c>
      <c r="I459" s="6">
        <v>0.22</v>
      </c>
    </row>
    <row r="460" spans="1:9" x14ac:dyDescent="0.25">
      <c r="A460">
        <v>189</v>
      </c>
      <c r="B460" s="1">
        <v>44928</v>
      </c>
      <c r="C460" s="2">
        <v>0</v>
      </c>
      <c r="D460">
        <v>3860</v>
      </c>
      <c r="E460" t="s">
        <v>11</v>
      </c>
      <c r="F460" t="s">
        <v>12</v>
      </c>
      <c r="G460" s="1">
        <v>44988</v>
      </c>
      <c r="I460" s="6">
        <v>0.22</v>
      </c>
    </row>
    <row r="461" spans="1:9" x14ac:dyDescent="0.25">
      <c r="A461">
        <v>274</v>
      </c>
      <c r="B461" s="1">
        <v>44928</v>
      </c>
      <c r="C461" s="2">
        <v>0</v>
      </c>
      <c r="D461">
        <v>5560</v>
      </c>
      <c r="E461" t="s">
        <v>11</v>
      </c>
      <c r="F461" t="s">
        <v>16</v>
      </c>
      <c r="G461" s="1">
        <v>44988</v>
      </c>
      <c r="I461" s="6">
        <v>0.22</v>
      </c>
    </row>
    <row r="462" spans="1:9" x14ac:dyDescent="0.25">
      <c r="A462">
        <v>241</v>
      </c>
      <c r="B462" s="1">
        <v>44928</v>
      </c>
      <c r="C462" s="2">
        <v>0</v>
      </c>
      <c r="D462">
        <v>4900</v>
      </c>
      <c r="E462" t="s">
        <v>17</v>
      </c>
      <c r="F462" t="s">
        <v>7</v>
      </c>
      <c r="G462" s="1">
        <v>44988</v>
      </c>
      <c r="I462" s="6">
        <v>0.22</v>
      </c>
    </row>
    <row r="463" spans="1:9" x14ac:dyDescent="0.25">
      <c r="A463">
        <v>213</v>
      </c>
      <c r="B463" s="1">
        <v>44928</v>
      </c>
      <c r="C463" s="2">
        <v>0</v>
      </c>
      <c r="D463">
        <v>4340</v>
      </c>
      <c r="E463" t="s">
        <v>8</v>
      </c>
      <c r="F463" t="s">
        <v>7</v>
      </c>
      <c r="G463" s="1">
        <v>44988</v>
      </c>
      <c r="I463" s="6">
        <v>0.22</v>
      </c>
    </row>
    <row r="464" spans="1:9" x14ac:dyDescent="0.25">
      <c r="A464">
        <v>178</v>
      </c>
      <c r="B464" s="1">
        <v>44928</v>
      </c>
      <c r="C464" s="2">
        <v>0</v>
      </c>
      <c r="D464">
        <v>3640</v>
      </c>
      <c r="E464" t="s">
        <v>10</v>
      </c>
      <c r="F464" t="s">
        <v>7</v>
      </c>
      <c r="G464" s="1">
        <v>44988</v>
      </c>
      <c r="I464" s="6">
        <v>0.22</v>
      </c>
    </row>
    <row r="465" spans="1:9" x14ac:dyDescent="0.25">
      <c r="A465">
        <v>175</v>
      </c>
      <c r="B465" s="1">
        <v>44928</v>
      </c>
      <c r="C465" s="2">
        <v>0</v>
      </c>
      <c r="D465">
        <v>3580</v>
      </c>
      <c r="E465" t="s">
        <v>6</v>
      </c>
      <c r="F465" t="s">
        <v>12</v>
      </c>
      <c r="G465" s="1">
        <v>44988</v>
      </c>
      <c r="I465" s="6">
        <v>0.22</v>
      </c>
    </row>
    <row r="466" spans="1:9" x14ac:dyDescent="0.25">
      <c r="A466">
        <v>275</v>
      </c>
      <c r="B466" s="1">
        <v>44928</v>
      </c>
      <c r="C466" s="2">
        <v>0</v>
      </c>
      <c r="D466">
        <v>5580</v>
      </c>
      <c r="E466" t="s">
        <v>17</v>
      </c>
      <c r="F466" t="s">
        <v>7</v>
      </c>
      <c r="G466" s="1">
        <v>44988</v>
      </c>
      <c r="I466" s="6">
        <v>0.22</v>
      </c>
    </row>
    <row r="467" spans="1:9" x14ac:dyDescent="0.25">
      <c r="A467">
        <v>186</v>
      </c>
      <c r="B467" s="1">
        <v>44928</v>
      </c>
      <c r="C467" s="2">
        <v>0</v>
      </c>
      <c r="D467">
        <v>3800</v>
      </c>
      <c r="E467" t="s">
        <v>15</v>
      </c>
      <c r="F467" t="s">
        <v>12</v>
      </c>
      <c r="G467" s="1">
        <v>44988</v>
      </c>
      <c r="I467" s="6">
        <v>0.22</v>
      </c>
    </row>
    <row r="468" spans="1:9" x14ac:dyDescent="0.25">
      <c r="A468">
        <v>230</v>
      </c>
      <c r="B468" s="1">
        <v>44928</v>
      </c>
      <c r="C468" s="2">
        <v>0</v>
      </c>
      <c r="D468">
        <v>4680</v>
      </c>
      <c r="E468" t="s">
        <v>8</v>
      </c>
      <c r="F468" t="s">
        <v>9</v>
      </c>
      <c r="G468" s="1">
        <v>44988</v>
      </c>
      <c r="I468" s="6">
        <v>0.22</v>
      </c>
    </row>
    <row r="469" spans="1:9" x14ac:dyDescent="0.25">
      <c r="A469">
        <v>436</v>
      </c>
      <c r="B469" s="1">
        <v>44928</v>
      </c>
      <c r="C469" s="2">
        <v>0</v>
      </c>
      <c r="D469">
        <v>6550</v>
      </c>
      <c r="E469" t="s">
        <v>15</v>
      </c>
      <c r="F469" t="s">
        <v>9</v>
      </c>
      <c r="G469" s="1">
        <v>44988</v>
      </c>
      <c r="I469" s="6">
        <v>0.22</v>
      </c>
    </row>
    <row r="470" spans="1:9" x14ac:dyDescent="0.25">
      <c r="A470">
        <v>442</v>
      </c>
      <c r="B470" s="1">
        <v>44928</v>
      </c>
      <c r="C470" s="2">
        <v>0</v>
      </c>
      <c r="D470">
        <v>6850</v>
      </c>
      <c r="E470" t="s">
        <v>14</v>
      </c>
      <c r="F470" t="s">
        <v>16</v>
      </c>
      <c r="G470" s="1">
        <v>44988</v>
      </c>
      <c r="I470" s="6">
        <v>0.22</v>
      </c>
    </row>
    <row r="471" spans="1:9" x14ac:dyDescent="0.25">
      <c r="A471">
        <v>429</v>
      </c>
      <c r="B471" s="1">
        <v>44928</v>
      </c>
      <c r="C471" s="2">
        <v>0</v>
      </c>
      <c r="D471">
        <v>6200</v>
      </c>
      <c r="E471" t="s">
        <v>10</v>
      </c>
      <c r="F471" t="s">
        <v>7</v>
      </c>
      <c r="G471" s="1">
        <v>44988</v>
      </c>
      <c r="I471" s="6">
        <v>0.22</v>
      </c>
    </row>
    <row r="472" spans="1:9" x14ac:dyDescent="0.25">
      <c r="A472">
        <v>417</v>
      </c>
      <c r="B472" s="1">
        <v>44928</v>
      </c>
      <c r="C472" s="2">
        <v>0</v>
      </c>
      <c r="D472">
        <v>5600</v>
      </c>
      <c r="E472" t="s">
        <v>8</v>
      </c>
      <c r="F472" t="s">
        <v>7</v>
      </c>
      <c r="G472" s="1">
        <v>44988</v>
      </c>
      <c r="I472" s="6">
        <v>0.22</v>
      </c>
    </row>
    <row r="473" spans="1:9" x14ac:dyDescent="0.25">
      <c r="A473">
        <v>80</v>
      </c>
      <c r="B473" s="1">
        <v>44928</v>
      </c>
      <c r="C473" s="2">
        <v>0</v>
      </c>
      <c r="D473">
        <v>1680</v>
      </c>
      <c r="E473" t="s">
        <v>8</v>
      </c>
      <c r="F473" t="s">
        <v>7</v>
      </c>
      <c r="G473" s="1">
        <v>44988</v>
      </c>
      <c r="I473" s="6">
        <v>0.22</v>
      </c>
    </row>
    <row r="474" spans="1:9" x14ac:dyDescent="0.25">
      <c r="A474">
        <v>54</v>
      </c>
      <c r="B474" s="1">
        <v>44928</v>
      </c>
      <c r="C474" s="2">
        <v>0</v>
      </c>
      <c r="D474">
        <v>1160</v>
      </c>
      <c r="E474" t="s">
        <v>17</v>
      </c>
      <c r="F474" t="s">
        <v>16</v>
      </c>
      <c r="G474" s="1">
        <v>44988</v>
      </c>
      <c r="I474" s="6">
        <v>0.22</v>
      </c>
    </row>
    <row r="475" spans="1:9" x14ac:dyDescent="0.25">
      <c r="A475">
        <v>105</v>
      </c>
      <c r="B475" s="1">
        <v>44928</v>
      </c>
      <c r="C475" s="2">
        <v>0</v>
      </c>
      <c r="D475">
        <v>2180</v>
      </c>
      <c r="E475" t="s">
        <v>17</v>
      </c>
      <c r="F475" t="s">
        <v>12</v>
      </c>
      <c r="G475" s="1">
        <v>44988</v>
      </c>
      <c r="I475" s="6">
        <v>0.22</v>
      </c>
    </row>
    <row r="476" spans="1:9" x14ac:dyDescent="0.25">
      <c r="A476">
        <v>211</v>
      </c>
      <c r="B476" s="1">
        <v>44927</v>
      </c>
      <c r="C476" s="2">
        <v>0</v>
      </c>
      <c r="D476">
        <v>4300</v>
      </c>
      <c r="E476" t="s">
        <v>6</v>
      </c>
      <c r="F476" t="s">
        <v>16</v>
      </c>
      <c r="G476" s="1">
        <v>44987</v>
      </c>
      <c r="I476" s="6">
        <v>0.22</v>
      </c>
    </row>
    <row r="477" spans="1:9" x14ac:dyDescent="0.25">
      <c r="A477">
        <v>490</v>
      </c>
      <c r="B477" s="1">
        <v>44927</v>
      </c>
      <c r="C477" s="2">
        <v>0</v>
      </c>
      <c r="D477">
        <v>5000</v>
      </c>
      <c r="E477" t="s">
        <v>17</v>
      </c>
      <c r="F477" t="s">
        <v>9</v>
      </c>
      <c r="G477" s="1">
        <v>44987</v>
      </c>
      <c r="I477" s="6">
        <v>0.22</v>
      </c>
    </row>
    <row r="478" spans="1:9" x14ac:dyDescent="0.25">
      <c r="A478">
        <v>38</v>
      </c>
      <c r="B478" s="1">
        <v>44927</v>
      </c>
      <c r="C478" s="2">
        <v>0</v>
      </c>
      <c r="D478">
        <v>840</v>
      </c>
      <c r="E478" t="s">
        <v>10</v>
      </c>
      <c r="F478" t="s">
        <v>7</v>
      </c>
      <c r="G478" s="1">
        <v>44987</v>
      </c>
      <c r="I478" s="6">
        <v>0.22</v>
      </c>
    </row>
    <row r="479" spans="1:9" x14ac:dyDescent="0.25">
      <c r="A479">
        <v>52</v>
      </c>
      <c r="B479" s="1">
        <v>44927</v>
      </c>
      <c r="C479" s="2">
        <v>0</v>
      </c>
      <c r="D479">
        <v>1120</v>
      </c>
      <c r="E479" t="s">
        <v>6</v>
      </c>
      <c r="F479" t="s">
        <v>7</v>
      </c>
      <c r="G479" s="1">
        <v>44987</v>
      </c>
      <c r="I479" s="6">
        <v>0.22</v>
      </c>
    </row>
    <row r="480" spans="1:9" x14ac:dyDescent="0.25">
      <c r="A480">
        <v>190</v>
      </c>
      <c r="B480" s="1">
        <v>44927</v>
      </c>
      <c r="C480" s="2">
        <v>0</v>
      </c>
      <c r="D480">
        <v>3880</v>
      </c>
      <c r="E480" t="s">
        <v>17</v>
      </c>
      <c r="F480" t="s">
        <v>16</v>
      </c>
      <c r="G480" s="1">
        <v>44987</v>
      </c>
      <c r="I480" s="6">
        <v>0.22</v>
      </c>
    </row>
    <row r="481" spans="1:9" x14ac:dyDescent="0.25">
      <c r="A481">
        <v>214</v>
      </c>
      <c r="B481" s="1">
        <v>44927</v>
      </c>
      <c r="C481" s="2">
        <v>0</v>
      </c>
      <c r="D481">
        <v>4360</v>
      </c>
      <c r="E481" t="s">
        <v>15</v>
      </c>
      <c r="F481" t="s">
        <v>12</v>
      </c>
      <c r="G481" s="1">
        <v>44987</v>
      </c>
      <c r="I481" s="6">
        <v>0.22</v>
      </c>
    </row>
    <row r="482" spans="1:9" x14ac:dyDescent="0.25">
      <c r="A482">
        <v>215</v>
      </c>
      <c r="B482" s="1">
        <v>44927</v>
      </c>
      <c r="C482" s="2">
        <v>0</v>
      </c>
      <c r="D482">
        <v>4380</v>
      </c>
      <c r="E482" t="s">
        <v>15</v>
      </c>
      <c r="F482" t="s">
        <v>9</v>
      </c>
      <c r="G482" s="1">
        <v>44987</v>
      </c>
      <c r="I482" s="6">
        <v>0.22</v>
      </c>
    </row>
    <row r="483" spans="1:9" x14ac:dyDescent="0.25">
      <c r="A483">
        <v>236</v>
      </c>
      <c r="B483" s="1">
        <v>44927</v>
      </c>
      <c r="C483" s="2">
        <v>0</v>
      </c>
      <c r="D483">
        <v>4800</v>
      </c>
      <c r="E483" t="s">
        <v>8</v>
      </c>
      <c r="F483" t="s">
        <v>16</v>
      </c>
      <c r="G483" s="1">
        <v>44987</v>
      </c>
      <c r="I483" s="6">
        <v>0.22</v>
      </c>
    </row>
    <row r="484" spans="1:9" x14ac:dyDescent="0.25">
      <c r="A484">
        <v>440</v>
      </c>
      <c r="B484" s="1">
        <v>44927</v>
      </c>
      <c r="C484" s="2">
        <v>0</v>
      </c>
      <c r="D484">
        <v>6750</v>
      </c>
      <c r="E484" t="s">
        <v>8</v>
      </c>
      <c r="F484" t="s">
        <v>9</v>
      </c>
      <c r="G484" s="1">
        <v>44987</v>
      </c>
      <c r="I484" s="6">
        <v>0.22</v>
      </c>
    </row>
    <row r="485" spans="1:9" x14ac:dyDescent="0.25">
      <c r="A485">
        <v>200</v>
      </c>
      <c r="B485" s="1">
        <v>44927</v>
      </c>
      <c r="C485" s="2">
        <v>0</v>
      </c>
      <c r="D485">
        <v>4080</v>
      </c>
      <c r="E485" t="s">
        <v>11</v>
      </c>
      <c r="F485" t="s">
        <v>12</v>
      </c>
      <c r="G485" s="1">
        <v>44987</v>
      </c>
      <c r="I485" s="6">
        <v>0.22</v>
      </c>
    </row>
    <row r="486" spans="1:9" x14ac:dyDescent="0.25">
      <c r="A486">
        <v>492</v>
      </c>
      <c r="B486" s="1">
        <v>44927</v>
      </c>
      <c r="C486" s="2">
        <v>0</v>
      </c>
      <c r="D486">
        <v>4800</v>
      </c>
      <c r="E486" t="s">
        <v>15</v>
      </c>
      <c r="F486" t="s">
        <v>9</v>
      </c>
      <c r="G486" s="1">
        <v>44987</v>
      </c>
      <c r="I486" s="6">
        <v>0.22</v>
      </c>
    </row>
    <row r="487" spans="1:9" x14ac:dyDescent="0.25">
      <c r="A487">
        <v>1</v>
      </c>
      <c r="B487" s="1">
        <v>44927</v>
      </c>
      <c r="C487" s="2">
        <v>0</v>
      </c>
      <c r="D487">
        <v>100</v>
      </c>
      <c r="E487" t="s">
        <v>6</v>
      </c>
      <c r="F487" t="s">
        <v>16</v>
      </c>
      <c r="G487" s="1">
        <v>44987</v>
      </c>
      <c r="I487" s="6">
        <v>0.22</v>
      </c>
    </row>
    <row r="488" spans="1:9" x14ac:dyDescent="0.25">
      <c r="A488">
        <v>71</v>
      </c>
      <c r="B488" s="1">
        <v>44927</v>
      </c>
      <c r="C488" s="2">
        <v>0</v>
      </c>
      <c r="D488">
        <v>1500</v>
      </c>
      <c r="E488" t="s">
        <v>17</v>
      </c>
      <c r="F488" t="s">
        <v>16</v>
      </c>
      <c r="G488" s="1">
        <v>44987</v>
      </c>
      <c r="I488" s="6">
        <v>0.22</v>
      </c>
    </row>
    <row r="489" spans="1:9" x14ac:dyDescent="0.25">
      <c r="A489">
        <v>462</v>
      </c>
      <c r="B489" s="1">
        <v>44927</v>
      </c>
      <c r="C489" s="2">
        <v>0</v>
      </c>
      <c r="D489">
        <v>7800</v>
      </c>
      <c r="E489" t="s">
        <v>17</v>
      </c>
      <c r="F489" t="s">
        <v>9</v>
      </c>
      <c r="G489" s="1">
        <v>44987</v>
      </c>
      <c r="I489" s="6">
        <v>0.22</v>
      </c>
    </row>
    <row r="490" spans="1:9" x14ac:dyDescent="0.25">
      <c r="A490">
        <v>461</v>
      </c>
      <c r="B490" s="1">
        <v>44927</v>
      </c>
      <c r="C490" s="2">
        <v>0</v>
      </c>
      <c r="D490">
        <v>7900</v>
      </c>
      <c r="E490" t="s">
        <v>11</v>
      </c>
      <c r="F490" t="s">
        <v>9</v>
      </c>
      <c r="G490" s="1">
        <v>44987</v>
      </c>
      <c r="I490" s="6">
        <v>0.22</v>
      </c>
    </row>
    <row r="491" spans="1:9" x14ac:dyDescent="0.25">
      <c r="A491">
        <v>359</v>
      </c>
      <c r="B491" s="1">
        <v>44927</v>
      </c>
      <c r="C491" s="2">
        <v>0</v>
      </c>
      <c r="D491">
        <v>2700</v>
      </c>
      <c r="E491" t="s">
        <v>11</v>
      </c>
      <c r="F491" t="s">
        <v>7</v>
      </c>
      <c r="G491" s="1">
        <v>44987</v>
      </c>
      <c r="I491" s="6">
        <v>0.22</v>
      </c>
    </row>
    <row r="492" spans="1:9" x14ac:dyDescent="0.25">
      <c r="A492">
        <v>132</v>
      </c>
      <c r="B492" s="1">
        <v>44927</v>
      </c>
      <c r="C492" s="2">
        <v>0</v>
      </c>
      <c r="D492">
        <v>2720</v>
      </c>
      <c r="E492" t="s">
        <v>11</v>
      </c>
      <c r="F492" t="s">
        <v>9</v>
      </c>
      <c r="G492" s="1">
        <v>44987</v>
      </c>
      <c r="I492" s="6">
        <v>0.22</v>
      </c>
    </row>
    <row r="493" spans="1:9" x14ac:dyDescent="0.25">
      <c r="A493">
        <v>136</v>
      </c>
      <c r="B493" s="1">
        <v>44927</v>
      </c>
      <c r="C493" s="2">
        <v>0</v>
      </c>
      <c r="D493">
        <v>2800</v>
      </c>
      <c r="E493" t="s">
        <v>14</v>
      </c>
      <c r="F493" t="s">
        <v>7</v>
      </c>
      <c r="G493" s="1">
        <v>44987</v>
      </c>
      <c r="I493" s="6">
        <v>0.22</v>
      </c>
    </row>
    <row r="494" spans="1:9" x14ac:dyDescent="0.25">
      <c r="A494">
        <v>70</v>
      </c>
      <c r="B494" s="1">
        <v>44927</v>
      </c>
      <c r="C494" s="2">
        <v>0</v>
      </c>
      <c r="D494">
        <v>1480</v>
      </c>
      <c r="E494" t="s">
        <v>11</v>
      </c>
      <c r="F494" t="s">
        <v>9</v>
      </c>
      <c r="G494" s="1">
        <v>44987</v>
      </c>
      <c r="I494" s="6">
        <v>0.22</v>
      </c>
    </row>
    <row r="495" spans="1:9" x14ac:dyDescent="0.25">
      <c r="A495">
        <v>366</v>
      </c>
      <c r="B495" s="1">
        <v>44927</v>
      </c>
      <c r="C495" s="2">
        <v>0</v>
      </c>
      <c r="D495">
        <v>3050</v>
      </c>
      <c r="E495" t="s">
        <v>8</v>
      </c>
      <c r="F495" t="s">
        <v>9</v>
      </c>
      <c r="G495" s="1">
        <v>44987</v>
      </c>
      <c r="I495" s="6">
        <v>0.22</v>
      </c>
    </row>
    <row r="496" spans="1:9" x14ac:dyDescent="0.25">
      <c r="A496">
        <v>281</v>
      </c>
      <c r="B496" s="1">
        <v>44927</v>
      </c>
      <c r="C496" s="2">
        <v>0</v>
      </c>
      <c r="D496">
        <v>5700</v>
      </c>
      <c r="E496" t="s">
        <v>8</v>
      </c>
      <c r="F496" t="s">
        <v>16</v>
      </c>
      <c r="G496" s="1">
        <v>44987</v>
      </c>
      <c r="I496" s="6">
        <v>0.22</v>
      </c>
    </row>
    <row r="497" spans="1:9" x14ac:dyDescent="0.25">
      <c r="A497">
        <v>435</v>
      </c>
      <c r="B497" s="1">
        <v>44927</v>
      </c>
      <c r="C497" s="2">
        <v>0</v>
      </c>
      <c r="D497">
        <v>6500</v>
      </c>
      <c r="E497" t="s">
        <v>15</v>
      </c>
      <c r="F497" t="s">
        <v>16</v>
      </c>
      <c r="G497" s="1">
        <v>44987</v>
      </c>
      <c r="I497" s="6">
        <v>0.22</v>
      </c>
    </row>
    <row r="498" spans="1:9" x14ac:dyDescent="0.25">
      <c r="A498">
        <v>316</v>
      </c>
      <c r="B498" s="1">
        <v>44927</v>
      </c>
      <c r="C498" s="2">
        <v>0</v>
      </c>
      <c r="D498">
        <v>550</v>
      </c>
      <c r="E498" t="s">
        <v>15</v>
      </c>
      <c r="F498" t="s">
        <v>16</v>
      </c>
      <c r="G498" s="1">
        <v>44987</v>
      </c>
      <c r="I498" s="6">
        <v>0.22</v>
      </c>
    </row>
    <row r="499" spans="1:9" x14ac:dyDescent="0.25">
      <c r="A499">
        <v>315</v>
      </c>
      <c r="B499" s="1">
        <v>44927</v>
      </c>
      <c r="C499" s="2">
        <v>0</v>
      </c>
      <c r="D499">
        <v>500</v>
      </c>
      <c r="E499" t="s">
        <v>8</v>
      </c>
      <c r="F499" t="s">
        <v>12</v>
      </c>
      <c r="G499" s="1">
        <v>44987</v>
      </c>
      <c r="I499" s="6">
        <v>0.22</v>
      </c>
    </row>
    <row r="500" spans="1:9" x14ac:dyDescent="0.25">
      <c r="A500">
        <v>59</v>
      </c>
      <c r="B500" s="1">
        <v>44927</v>
      </c>
      <c r="C500" s="2">
        <v>0</v>
      </c>
      <c r="D500">
        <v>1260</v>
      </c>
      <c r="E500" t="s">
        <v>10</v>
      </c>
      <c r="F500" t="s">
        <v>7</v>
      </c>
      <c r="G500" s="1">
        <v>44987</v>
      </c>
      <c r="I500" s="6">
        <v>0.22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 1 0 8 < / i n t > < / v a l u e > < / i t e m > < i t e m > < k e y > < s t r i n g > D A T A   F A T T U R A < / s t r i n g > < / k e y > < v a l u e > < i n t > 1 2 5 < / i n t > < / v a l u e > < / i t e m > < i t e m > < k e y > < s t r i n g > O R A   F A T T U R A < / s t r i n g > < / k e y > < v a l u e > < i n t > 1 2 0 < / i n t > < / v a l u e > < / i t e m > < i t e m > < k e y > < s t r i n g > I M P O R T O < / s t r i n g > < / k e y > < v a l u e > < i n t > 9 5 < / i n t > < / v a l u e > < / i t e m > < i t e m > < k e y > < s t r i n g > C L I E N T E < / s t r i n g > < / k e y > < v a l u e > < i n t > 8 5 < / i n t > < / v a l u e > < / i t e m > < i t e m > < k e y > < s t r i n g > O G G E T T O < / s t r i n g > < / k e y > < v a l u e > < i n t > 9 5 < / i n t > < / v a l u e > < / i t e m > < i t e m > < k e y > < s t r i n g > D A T A   S C A D E N Z A < / s t r i n g > < / k e y > < v a l u e > < i n t > 1 3 7 < / i n t > < / v a l u e > < / i t e m > < i t e m > < k e y > < s t r i n g > I V A < / s t r i n g > < / k e y > < v a l u e > < i n t > 5 7 < / i n t > < / v a l u e > < / i t e m > < i t e m > < k e y > < s t r i n g > T O T   I V A < / s t r i n g > < / k e y > < v a l u e > < i n t > 8 4 < / i n t > < / v a l u e > < / i t e m > < i t e m > < k e y > < s t r i n g > L O R D O < / s t r i n g > < / k e y > < v a l u e > < i n t > 7 9 < / i n t > < / v a l u e > < / i t e m > < i t e m > < k e y > < s t r i n g > S T A T O < / s t r i n g > < / k e y > < v a l u e > < i n t > 7 4 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 O R A   F A T T U R A < / s t r i n g > < / k e y > < v a l u e > < i n t > 2 < / i n t > < / v a l u e > < / i t e m > < i t e m > < k e y > < s t r i n g > I M P O R T O < / s t r i n g > < / k e y > < v a l u e > < i n t > 3 < / i n t > < / v a l u e > < / i t e m > < i t e m > < k e y > < s t r i n g > C L I E N T E < / s t r i n g > < / k e y > < v a l u e > < i n t > 4 < / i n t > < / v a l u e > < / i t e m > < i t e m > < k e y > < s t r i n g > O G G E T T O < / s t r i n g > < / k e y > < v a l u e > < i n t > 5 < / i n t > < / v a l u e > < / i t e m > < i t e m > < k e y > < s t r i n g > D A T A   S C A D E N Z A < / s t r i n g > < / k e y > < v a l u e > < i n t > 6 < / i n t > < / v a l u e > < / i t e m > < i t e m > < k e y > < s t r i n g > I V A < / s t r i n g > < / k e y > < v a l u e > < i n t > 7 < / i n t > < / v a l u e > < / i t e m > < i t e m > < k e y > < s t r i n g > T O T   I V A < / s t r i n g > < / k e y > < v a l u e > < i n t > 8 < / i n t > < / v a l u e > < / i t e m > < i t e m > < k e y > < s t r i n g > L O R D O < / s t r i n g > < / k e y > < v a l u e > < i n t > 9 < / i n t > < / v a l u e > < / i t e m > < i t e m > < k e y > < s t r i n g > S T A T O 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R I F F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e l l a 1 _ 2 , D A T I _ C L I E N T I , T A R I F F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 D A T A S E T 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 D A T A S E T 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 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 T A R I F F E 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 T A R I F F E 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 T A R I F F E 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 D A T I _ C L I E N T I 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 D A T A S E T 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 D A T A S E T 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 C o l u m n s \ O R A 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 C o l u m n s \ T O T  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 1 < / F o c u s R o w > < S e l e c t i o n E n d C o l u m n > 4 < / S e l e c t i o n E n d C o l u m n > < S e l e c t i o n E n d R o w > 1 < / S e l e c t i o n E n d R o w > < S e l e c t i o n S t a r t C o l u m n > 4 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 C o l u m n s \ O R A   F A T T U R A 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  I V A 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 T A R I F F E 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 T A R I F F E 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 C o l u m n s \ O G G E T T O < / K e y > < / D i a g r a m O b j e c t K e y > < D i a g r a m O b j e c t K e y > < K e y > C o l u m n s \ T A R I F F A 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 T a g s \ T a b l e s \ & l t ; T a b l e s \ D A T A S E T & g t ; < / K e y > < / D i a g r a m O b j e c t K e y > < D i a g r a m O b j e c t K e y > < K e y > D y n a m i c   T a g s \ T a b l e s \ & l t ; T a b l e s \ D A T I _ C L I E N T I & g t ; < / K e y > < / D i a g r a m O b j e c t K e y > < D i a g r a m O b j e c t K e y > < K e y > D y n a m i c   T a g s \ T a b l e s \ & l t ; T a b l e s \ T A R I F F E & g t ; < / K e y > < / D i a g r a m O b j e c t K e y > < D i a g r a m O b j e c t K e y > < K e y > T a b l e s \ D A T A S E T < / K e y > < / D i a g r a m O b j e c t K e y > < D i a g r a m O b j e c t K e y > < K e y > T a b l e s \ D A T A S E T \ C o l u m n s \ N �   F A T T U R A < / K e y > < / D i a g r a m O b j e c t K e y > < D i a g r a m O b j e c t K e y > < K e y > T a b l e s \ D A T A S E T \ C o l u m n s \ D A T A   F A T T U R A < / K e y > < / D i a g r a m O b j e c t K e y > < D i a g r a m O b j e c t K e y > < K e y > T a b l e s \ D A T A S E T \ C o l u m n s \ O R A   F A T T U R A < / K e y > < / D i a g r a m O b j e c t K e y > < D i a g r a m O b j e c t K e y > < K e y > T a b l e s \ D A T A S E T \ C o l u m n s \ I M P O R T O < / K e y > < / D i a g r a m O b j e c t K e y > < D i a g r a m O b j e c t K e y > < K e y > T a b l e s \ D A T A S E T \ C o l u m n s \ C L I E N T E < / K e y > < / D i a g r a m O b j e c t K e y > < D i a g r a m O b j e c t K e y > < K e y > T a b l e s \ D A T A S E T \ C o l u m n s \ O G G E T T O < / K e y > < / D i a g r a m O b j e c t K e y > < D i a g r a m O b j e c t K e y > < K e y > T a b l e s \ D A T A S E T \ C o l u m n s \ D A T A   S C A D E N Z A < / K e y > < / D i a g r a m O b j e c t K e y > < D i a g r a m O b j e c t K e y > < K e y > T a b l e s \ D A T A S E T \ C o l u m n s \ I V A < / K e y > < / D i a g r a m O b j e c t K e y > < D i a g r a m O b j e c t K e y > < K e y > T a b l e s \ D A T A S E T \ C o l u m n s \ T O T   I V A < / K e y > < / D i a g r a m O b j e c t K e y > < D i a g r a m O b j e c t K e y > < K e y > T a b l e s \ D A T A S E T \ C o l u m n s \ L O R D O < / K e y > < / D i a g r a m O b j e c t K e y > < D i a g r a m O b j e c t K e y > < K e y > T a b l e s \ D A T A S E T \ C o l u m n s \ S T A T O < / K e y > < / D i a g r a m O b j e c t K e y > < D i a g r a m O b j e c t K e y > < K e y > T a b l e s \ D A T A S E T \ M e a s u r e s \ S o m m a   d i   I M P O R T O < / K e y > < / D i a g r a m O b j e c t K e y > < D i a g r a m O b j e c t K e y > < K e y > T a b l e s \ D A T A S E T \ S o m m a   d i   I M P O R T O \ A d d i t i o n a l   I n f o \ M i s u r a   i m p l i c i t a < / K e y > < / D i a g r a m O b j e c t K e y > < D i a g r a m O b j e c t K e y > < K e y > T a b l e s \ D A T A S E T \ M e a s u r e s \ S o m m a   d i   T O T   I V A < / K e y > < / D i a g r a m O b j e c t K e y > < D i a g r a m O b j e c t K e y > < K e y > T a b l e s \ D A T A S E T \ S o m m a   d i   T O T   I V A \ A d d i t i o n a l   I n f o \ M i s u r a   i m p l i c i t a < / K e y > < / D i a g r a m O b j e c t K e y > < D i a g r a m O b j e c t K e y > < K e y > T a b l e s \ D A T A S E T \ M e a s u r e s \ S o m m a   d i   L O R D O < / K e y > < / D i a g r a m O b j e c t K e y > < D i a g r a m O b j e c t K e y > < K e y > T a b l e s \ D A T A S E T \ S o m m a   d i   L O R D O \ A d d i t i o n a l   I n f o \ M i s u r a   i m p l i c i t a < / K e y > < / D i a g r a m O b j e c t K e y > < D i a g r a m O b j e c t K e y > < K e y > T a b l e s \ D A T I _ C L I E N T I < / K e y > < / D i a g r a m O b j e c t K e y > < D i a g r a m O b j e c t K e y > < K e y > T a b l e s \ D A T I _ C L I E N T I \ C o l u m n s \ C L I E N T E < / K e y > < / D i a g r a m O b j e c t K e y > < D i a g r a m O b j e c t K e y > < K e y > T a b l e s \ D A T I _ C L I E N T I \ C o l u m n s \ C I T T A ' < / K e y > < / D i a g r a m O b j e c t K e y > < D i a g r a m O b j e c t K e y > < K e y > T a b l e s \ D A T I _ C L I E N T I \ C o l u m n s \ I N D I R I Z Z O < / K e y > < / D i a g r a m O b j e c t K e y > < D i a g r a m O b j e c t K e y > < K e y > T a b l e s \ D A T I _ C L I E N T I \ C o l u m n s \ E M A I L < / K e y > < / D i a g r a m O b j e c t K e y > < D i a g r a m O b j e c t K e y > < K e y > T a b l e s \ T A R I F F E < / K e y > < / D i a g r a m O b j e c t K e y > < D i a g r a m O b j e c t K e y > < K e y > T a b l e s \ T A R I F F E \ C o l u m n s \ O G G E T T O < / K e y > < / D i a g r a m O b j e c t K e y > < D i a g r a m O b j e c t K e y > < K e y > T a b l e s \ T A R I F F E \ C o l u m n s \ T A R I F F A < / K e y > < / D i a g r a m O b j e c t K e y > < D i a g r a m O b j e c t K e y > < K e y > R e l a t i o n s h i p s \ & l t ; T a b l e s \ D A T A S E T \ C o l u m n s \ C L I E N T E & g t ; - & l t ; T a b l e s \ D A T I _ C L I E N T I \ C o l u m n s \ C L I E N T E & g t ; < / K e y > < / D i a g r a m O b j e c t K e y > < D i a g r a m O b j e c t K e y > < K e y > R e l a t i o n s h i p s \ & l t ; T a b l e s \ D A T A S E T \ C o l u m n s \ C L I E N T E & g t ; - & l t ; T a b l e s \ D A T I _ C L I E N T I \ C o l u m n s \ C L I E N T E & g t ; \ F K < / K e y > < / D i a g r a m O b j e c t K e y > < D i a g r a m O b j e c t K e y > < K e y > R e l a t i o n s h i p s \ & l t ; T a b l e s \ D A T A S E T \ C o l u m n s \ C L I E N T E & g t ; - & l t ; T a b l e s \ D A T I _ C L I E N T I \ C o l u m n s \ C L I E N T E & g t ; \ P K < / K e y > < / D i a g r a m O b j e c t K e y > < D i a g r a m O b j e c t K e y > < K e y > R e l a t i o n s h i p s \ & l t ; T a b l e s \ D A T A S E T \ C o l u m n s \ C L I E N T E & g t ; - & l t ; T a b l e s \ D A T I _ C L I E N T I \ C o l u m n s \ C L I E N T E & g t ; \ C r o s s F i l t e r < / K e y > < / D i a g r a m O b j e c t K e y > < D i a g r a m O b j e c t K e y > < K e y > R e l a t i o n s h i p s \ & l t ; T a b l e s \ D A T A S E T \ C o l u m n s \ O G G E T T O & g t ; - & l t ; T a b l e s \ T A R I F F E \ C o l u m n s \ O G G E T T O & g t ; < / K e y > < / D i a g r a m O b j e c t K e y > < D i a g r a m O b j e c t K e y > < K e y > R e l a t i o n s h i p s \ & l t ; T a b l e s \ D A T A S E T \ C o l u m n s \ O G G E T T O & g t ; - & l t ; T a b l e s \ T A R I F F E \ C o l u m n s \ O G G E T T O & g t ; \ F K < / K e y > < / D i a g r a m O b j e c t K e y > < D i a g r a m O b j e c t K e y > < K e y > R e l a t i o n s h i p s \ & l t ; T a b l e s \ D A T A S E T \ C o l u m n s \ O G G E T T O & g t ; - & l t ; T a b l e s \ T A R I F F E \ C o l u m n s \ O G G E T T O & g t ; \ P K < / K e y > < / D i a g r a m O b j e c t K e y > < D i a g r a m O b j e c t K e y > < K e y > R e l a t i o n s h i p s \ & l t ; T a b l e s \ D A T A S E T \ C o l u m n s \ O G G E T T O & g t ; - & l t ; T a b l e s \ T A R I F F E \ C o l u m n s \ O G G E T T O & g t ; \ C r o s s F i l t e r < / K e y > < / D i a g r a m O b j e c t K e y > < / A l l K e y s > < S e l e c t e d K e y s > < D i a g r a m O b j e c t K e y > < K e y > T a b l e s \ T A R I F F E 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 T a g s \ T a b l e s \ & l t ; T a b l e s \ D A T A S E T & g t ; 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 T a g s \ T a b l e s \ & l t ; T a b l e s \ T A R I F F E & g t ; 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 T a b l e s \ D A T A S E T < / K e y > < / a : K e y > < a : V a l u e   i : t y p e = " D i a g r a m D i s p l a y N o d e V i e w S t a t e " > < H e i g h t > 3 3 4 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 T a b l e s \ D A T A S E T \ C o l u m n s \ O R A 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 T a b l e s \ D A T A S E T \ C o l u m n s \ T O T 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 T a b l e s \ D A T A S E T \ M e a s u r e s \ S o m m a   d i   T O T 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 T a b l e s \ D A T A S E T \ S o m m a   d i   T O T 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 T a b l e s \ D A T A S E T \ M e a s u r e s \ S o m m a 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< / K e y > < / a : K e y > < a : V a l u e   i : t y p e = " D i a g r a m D i s p l a y N o d e V i e w S t a t e " > < H e i g h t > 1 1 0 < / H e i g h t > < I s E x p a n d e d > t r u e < / I s E x p a n d e d > < I s F o c u s e d > t r u e < / I s F o c u s e d > < L a y e d O u t > t r u e < / L a y e d O u t > < L e f t > 3 0 2 . 9 0 3 8 1 0 5 6 7 6 6 5 8 < / L e f t > < T a b I n d e x > 2 < / T a b I n d e x > < T o p > 2 1 9 < / T o p > < W i d t h > 1 7 0 < / W i d t h > < / a : V a l u e > < / a : K e y V a l u e O f D i a g r a m O b j e c t K e y a n y T y p e z b w N T n L X > < a : K e y V a l u e O f D i a g r a m O b j e c t K e y a n y T y p e z b w N T n L X > < a : K e y > < K e y > T a b l e s \ T A R I F F E \ C o l u m n s \ O G G E T T O 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 T a b l e s \ T A R I F F E \ C o l u m n s \ T A R I F F A 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 R e l a t i o n s h i p s \ & l t ; T a b l e s \ D A T A S E T \ C o l u m n s \ C L I E N T E & g t ; - & l t ; T a b l e s \ D A T I _ C L I E N T I \ C o l u m n s \ C L I E N T E & g t ; < / K e y > < / a : K e y > < a : V a l u e   i : t y p e = " D i a g r a m D i s p l a y L i n k V i e w S t a t e " > < A u t o m a t i o n P r o p e r t y H e l p e r T e x t > E n d p o i n t   1 :   ( 2 1 6 , 1 5 7 ) .   E n d p o i n t   2 :   ( 2 8 5 , 7 5 ) 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 1 5 7 < / b : _ y > < / b : P o i n t > < b : P o i n t > < b : _ x > 2 4 8 . 5 < / b : _ x > < b : _ y > 1 5 7 < / b : _ y > < / b : P o i n t > < b : P o i n t > < b : _ x > 2 5 0 . 5 < / b : _ x > < b : _ y > 1 5 5 < / b : _ y > < / b : P o i n t > < b : P o i n t > < b : _ x > 2 5 0 . 5 < / b : _ x > < b : _ y > 7 7 < / b : _ y > < / b : P o i n t > < b : P o i n t > < b : _ x > 2 5 2 . 5 < / b : _ x > < b : _ y > 7 5 < / b : _ y > < / b : P o i n t > < b : P o i n t > < b : _ x > 2 8 5 . 0 0 0 0 0 0 0 0 0 0 0 0 0 6 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 R e l a t i o n s h i p s \ & l t ; T a b l e s \ D A T A S E T \ C o l u m n s \ C L I E N T E & g t ; - & l t ; T a b l e s \ D A T I _ C L I E N T I \ C o l u m n s \ C L I E N T E & g t ; \ F K 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 1 4 9 < / b : _ y > < / L a b e l L o c a t i o n > < L o c a t i o n   x m l n s : b = " h t t p : / / s c h e m a s . d a t a c o n t r a c t . o r g / 2 0 0 4 / 0 7 / S y s t e m . W i n d o w s " > < b : _ x > 2 0 0 < / b : _ x > < b : _ y > 1 5 7 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 R e l a t i o n s h i p s \ & l t ; T a b l e s \ D A T A S E T \ C o l u m n s \ C L I E N T E & g t ; - & l t ; T a b l e s \ D A T I _ C L I E N T I \ C o l u m n s \ C L I E N T E & g t ; \ P K 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 2 8 5 . 0 0 0 0 0 0 0 0 0 0 0 0 0 6 < / b : _ x > < b : _ y > 6 7 < / b : _ y > < / L a b e l L o c a t i o n > < L o c a t i o n   x m l n s : b = " h t t p : / / s c h e m a s . d a t a c o n t r a c t . o r g / 2 0 0 4 / 0 7 / S y s t e m . W i n d o w s " > < b : _ x > 3 0 1 . 0 0 0 0 0 0 0 0 0 0 0 0 0 6 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 R e l a t i o n s h i p s \ & l t ; T a b l e s \ D A T A S E T \ C o l u m n s \ C L I E N T E & g t ; - & l t ; T a b l e s \ D A T I _ C L I E N T I \ C o l u m n s \ C L I E N T E & g t ; \ C r o s s F i l t e r 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 1 5 7 < / b : _ y > < / b : P o i n t > < b : P o i n t > < b : _ x > 2 4 8 . 5 < / b : _ x > < b : _ y > 1 5 7 < / b : _ y > < / b : P o i n t > < b : P o i n t > < b : _ x > 2 5 0 . 5 < / b : _ x > < b : _ y > 1 5 5 < / b : _ y > < / b : P o i n t > < b : P o i n t > < b : _ x > 2 5 0 . 5 < / b : _ x > < b : _ y > 7 7 < / b : _ y > < / b : P o i n t > < b : P o i n t > < b : _ x > 2 5 2 . 5 < / b : _ x > < b : _ y > 7 5 < / b : _ y > < / b : P o i n t > < b : P o i n t > < b : _ x > 2 8 5 . 0 0 0 0 0 0 0 0 0 0 0 0 0 6 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 R e l a t i o n s h i p s \ & l t ; T a b l e s \ D A T A S E T \ C o l u m n s \ O G G E T T O & g t ; - & l t ; T a b l e s \ T A R I F F E \ C o l u m n s \ O G G E T T O & g t ; < / K e y > < / a : K e y > < a : V a l u e   i : t y p e = " D i a g r a m D i s p l a y L i n k V i e w S t a t e " > < A u t o m a t i o n P r o p e r t y H e l p e r T e x t > E n d p o i n t   1 :   ( 2 1 6 , 1 7 7 ) .   E n d p o i n t   2 :   ( 2 8 6 , 9 0 3 8 1 0 5 6 7 6 6 6 , 2 7 4 ) 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 1 7 7 < / b : _ y > < / b : P o i n t > < b : P o i n t > < b : _ x > 2 4 9 . 4 5 1 9 0 5 5 < / b : _ x > < b : _ y > 1 7 7 < / b : _ y > < / b : P o i n t > < b : P o i n t > < b : _ x > 2 5 1 . 4 5 1 9 0 5 5 < / b : _ x > < b : _ y > 1 7 9 < / b : _ y > < / b : P o i n t > < b : P o i n t > < b : _ x > 2 5 1 . 4 5 1 9 0 5 5 < / b : _ x > < b : _ y > 2 7 2 < / b : _ y > < / b : P o i n t > < b : P o i n t > < b : _ x > 2 5 3 . 4 5 1 9 0 5 5 < / b : _ x > < b : _ y > 2 7 4 < / b : _ y > < / b : P o i n t > < b : P o i n t > < b : _ x > 2 8 6 . 9 0 3 8 1 0 5 6 7 6 6 5 8 < / b : _ x > < b : _ y > 2 7 4 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 R e l a t i o n s h i p s \ & l t ; T a b l e s \ D A T A S E T \ C o l u m n s \ O G G E T T O & g t ; - & l t ; T a b l e s \ T A R I F F E \ C o l u m n s \ O G G E T T O & g t ; \ F K 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 1 6 9 < / b : _ y > < / L a b e l L o c a t i o n > < L o c a t i o n   x m l n s : b = " h t t p : / / s c h e m a s . d a t a c o n t r a c t . o r g / 2 0 0 4 / 0 7 / S y s t e m . W i n d o w s " > < b : _ x > 2 0 0 < / b : _ x > < b : _ y > 1 7 7 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 R e l a t i o n s h i p s \ & l t ; T a b l e s \ D A T A S E T \ C o l u m n s \ O G G E T T O & g t ; - & l t ; T a b l e s \ T A R I F F E \ C o l u m n s \ O G G E T T O & g t ; \ P K 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 2 8 6 . 9 0 3 8 1 0 5 6 7 6 6 5 8 < / b : _ x > < b : _ y > 2 6 6 < / b : _ y > < / L a b e l L o c a t i o n > < L o c a t i o n   x m l n s : b = " h t t p : / / s c h e m a s . d a t a c o n t r a c t . o r g / 2 0 0 4 / 0 7 / S y s t e m . W i n d o w s " > < b : _ x > 3 0 2 . 9 0 3 8 1 0 5 6 7 6 6 5 8 < / b : _ x > < b : _ y > 2 7 4 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 R e l a t i o n s h i p s \ & l t ; T a b l e s \ D A T A S E T \ C o l u m n s \ O G G E T T O & g t ; - & l t ; T a b l e s \ T A R I F F E \ C o l u m n s \ O G G E T T O & g t ; \ C r o s s F i l t e r 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 1 7 7 < / b : _ y > < / b : P o i n t > < b : P o i n t > < b : _ x > 2 4 9 . 4 5 1 9 0 5 5 < / b : _ x > < b : _ y > 1 7 7 < / b : _ y > < / b : P o i n t > < b : P o i n t > < b : _ x > 2 5 1 . 4 5 1 9 0 5 5 < / b : _ x > < b : _ y > 1 7 9 < / b : _ y > < / b : P o i n t > < b : P o i n t > < b : _ x > 2 5 1 . 4 5 1 9 0 5 5 < / b : _ x > < b : _ y > 2 7 2 < / b : _ y > < / b : P o i n t > < b : P o i n t > < b : _ x > 2 5 3 . 4 5 1 9 0 5 5 < / b : _ x > < b : _ y > 2 7 4 < / b : _ y > < / b : P o i n t > < b : P o i n t > < b : _ x > 2 8 6 . 9 0 3 8 1 0 5 6 7 6 6 5 8 < / b : _ x > < b : _ y > 2 7 4 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 2 0 2 4 - 0 4 - 1 7 T 1 9 : 4 2 : 2 4 . 3 1 5 7 4 3 9 + 0 2 : 0 0 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A T I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 C I T T A ' < / s t r i n g > < / k e y > < v a l u e > < i n t > 7 3 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s q m i d = " 0 b 1 1 1 8 a 7 - e 5 7 3 - 4 9 2 5 - 8 b c 0 - a 4 7 1 a 6 4 3 b 0 b 1 "   x m l n s = " h t t p : / / s c h e m a s . m i c r o s o f t . c o m / D a t a M a s h u p " > A A A A A K 8 H A A B Q S w M E F A A C A A g A W Z S R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F m U k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l J F Y Z l A 8 9 a g E A A C B E g A A E w A c A E Z v c m 1 1 b G F z L 1 N l Y 3 R p b 2 4 x L m 0 g o h g A K K A U A A A A A A A A A A A A A A A A A A A A A A A A A A A A 7 V j B U u N G E L 1 T x T 9 M z R 5 i J 8 I V G X Y P 2 X B Q b E N U A Z t I Y l O F T W 0 N 1 g B T j G Y c a U Q w L v 5 l P y H f k P x Y e i x b l j Q S J t 5 D L u G A 7 V F P 9 + v u N 2 / a T u h U M S m Q n 7 3 a H / f 3 9 v e S e x L T E P W d w P E H A T p G n K r 9 P Q R / o 5 j d M U F h a f A 0 p b z T S + O Y C v W b j B 9 u p H x o t R f j I Y n o M Q 7 I D e W c 2 J 9 t f P 0 y 7 k m h w O z a y r y 8 w + c y Z L d s S p R E i s 0 k B o e w g 9 N O E B O R 3 M o 4 6 k m e R i K Y z 2 j S W k W 1 F g s 8 / O t P d O I E w a X n Y A u 5 Q n 0 4 6 m i j F w s t s A Z c e K p g H Y V E U c W i z G D k G c / z Z + 7 5 x c g L R r C e J T W d b x z 3 z t z B M B j k e + i T y v y d n g 6 C 5 Z 7 y + h K I 3 3 P 6 g + F V P Z K z k d f P 9 x E x z y B 8 y o 1 F G t 3 Q + O W l n Z f M T 8 O Q P b K Q o a n k U g i C m E A 3 J I H t H I W U s 4 g p q G d M N 8 X 0 Z 5 y p r J C t V 8 p r t g P A 1 F d z m S F g x U w d u A F u w 7 u K 2 T K m o n E W P A D 7 n + b 9 D B 2 N W x i B y a + p V N R X c 8 D T S x 7 b 1 c 5 1 b F x x 2 + n i Q i E 8 F s k E 0 s 7 K U E j X o 5 F 8 p F l m O q u 3 V 8 w q U 6 M Q r F I Z e w t T T X R W p Z K Q S 5 V 5 R v I 5 X X b q v / 3 1 B L A L D K j S u I k C B b u v 4 M D a S 4 E E + V L 3 l c Z 0 t z b m X 9 T P q u Z e 6 Y q J t t z U Z r L a z W w 1 E r L M I C X H Q k Z M A J y 6 g y B A h D e u D R C 1 p C w f g e Y c u s 0 5 1 I C y 1 l p X c O j c 3 b F U K J J 3 Y k b j R A r C 2 f M z U W T j 3 w n D F X t r U A D i t Y p S M r 1 H 4 5 W C X 3 8 7 B i G 9 R t 9 t V h p p c 7 S V N t u w 6 l K u Y Z Q v j r c n b N d n b G C F j P 3 A C f K M 2 S 3 q p z H R F 3 e n T + Z J q w + V D 4 C B H f 1 m 8 + l M T g k f y j 9 a 7 T Y 6 Q O O y 3 l y 3 f / z w P V L 3 V C A M V z 6 6 c E 4 d b 4 A R 5 V B s r D 9 B w I I M y U Q x l T I A 9 U h 4 6 b r x 6 I y T K f 1 E e E q 3 V w 5 Y i L 2 R 7 7 v w 6 o 4 C 0 I 3 V / n j t S A u H t b l 8 m w / / 4 f b D b 6 B + U 9 9 M P t v N p 8 w A Z Z w y 4 2 L D N V J i C p 8 + j P t 7 T L y G q j i 3 v d P b X Z T V z c W v z W / 5 4 H b C t B J n Y 1 r S w r 0 f J p c J t G s S E R D y S Z 8 m D 0 r O J s A o A t M K 4 f N E Q W x o 5 4 S C 2 Z Q 9 s 8 n v K Y n h a U I V a C D Y T M 6 7 B 0 c H 9 m T K G f h k n S e e P O n b Q q S c g 1 j G K V 3 X + U T e c S b t z / 4 9 p Q q g r U A u x q 6 i 0 T F e P c b W L 0 y E x 3 h p p Y d K D W Y z U c I o S B N F n u E s M F D 0 Z 1 0 d 0 H r O H m E O L Q y Y F 7 G M 4 O r 5 m Z I Q 8 m u V Y l t o v H r s c O 7 D m S F x c q y R N g v I V u Z t w a U 5 k m 2 w 6 6 Z I 1 1 j M j A + r o 2 O 2 f N R g / r 5 8 e e 8 w S x k T 4 g Z J j b t Z D L K D o I 3 3 x W n 0 g c 3 q B i S 7 / c Y m 2 o 1 d r I + 8 Q z u 3 z 3 f b I C 4 b 2 v B 1 I f P U N d b d Y d / 1 3 K s r 8 4 v E 4 N x x z 5 q b 9 / Y R w B z w F k U 8 u A c D 2 9 9 f S t f + J V d 5 L e H / s r 5 V g p y R R A 0 b L v 7 D H X W 0 N u 4 S b o Z R o 3 W D w P m m h D a A r k B u s R Q 6 y c Y 2 1 k 8 p 1 b b p m w d 2 s s j o Y B b 4 F Y t i L x u N 1 m 2 t N S i L f S W v o s 4 H j u e e n A z + Y 3 1 X J G a 3 t / R / f W / U 9 6 Z f C b L + V X 7 H 2 I 3 S p j w X w z b Q b H c R r C D T 0 T b J V K e p I p u N S B / / A V B L A Q I t A B Q A A g A I A F m U k V j X 8 w o 5 p Q A A A P Y A A A A S A A A A A A A A A A A A A A A A A A A A A A B D b 2 5 m a W c v U G F j a 2 F n Z S 5 4 b W x Q S w E C L Q A U A A I A C A B Z l J F Y D 8 r p q 6 Q A A A D p A A A A E w A A A A A A A A A A A A A A A A D x A A A A W 0 N v b n R l b n R f V H l w Z X N d L n h t b F B L A Q I t A B Q A A g A I A F m U k V h m U D z 1 q A Q A A I E S A A A T A A A A A A A A A A A A A A A A A O I B A A B G b 3 J t d W x h c y 9 T Z W N 0 a W 9 u M S 5 t U E s F B g A A A A A D A A M A w g A A A N c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A u A A A A A A A A j i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B V E k l M j B D T E l F T l R J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I 1 N D A w Y 2 I t N G Q 4 Z S 0 0 M z A 2 L T k w N j g t N W Z m Y z J h M m Y y O T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E F U S V 9 D T E l F T l R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Y 6 M z E 6 M D M u M z E 4 N j M y O V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0 N J V F R B X H U w M D I 3 J n F 1 b 3 Q 7 L C Z x d W 9 0 O 0 l O R E l S S V p a T y Z x d W 9 0 O y w m c X V v d D t F T U F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k g Q 0 x J R U 5 U S S 9 B d X R v U m V t b 3 Z l Z E N v b H V t b n M x L n t D T E l F T l R F L D B 9 J n F 1 b 3 Q 7 L C Z x d W 9 0 O 1 N l Y 3 R p b 2 4 x L 0 R B V E k g Q 0 x J R U 5 U S S 9 B d X R v U m V t b 3 Z l Z E N v b H V t b n M x L n t D S V R U Q V x 1 M D A y N y w x f S Z x d W 9 0 O y w m c X V v d D t T Z W N 0 a W 9 u M S 9 E Q V R J I E N M S U V O V E k v Q X V 0 b 1 J l b W 9 2 Z W R D b 2 x 1 b W 5 z M S 5 7 S U 5 E S V J J W l p P L D J 9 J n F 1 b 3 Q 7 L C Z x d W 9 0 O 1 N l Y 3 R p b 2 4 x L 0 R B V E k g Q 0 x J R U 5 U S S 9 B d X R v U m V t b 3 Z l Z E N v b H V t b n M x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Q V R J I E N M S U V O V E k v Q X V 0 b 1 J l b W 9 2 Z W R D b 2 x 1 b W 5 z M S 5 7 Q 0 x J R U 5 U R S w w f S Z x d W 9 0 O y w m c X V v d D t T Z W N 0 a W 9 u M S 9 E Q V R J I E N M S U V O V E k v Q X V 0 b 1 J l b W 9 2 Z W R D b 2 x 1 b W 5 z M S 5 7 Q 0 l U V E F c d T A w M j c s M X 0 m c X V v d D s s J n F 1 b 3 Q 7 U 2 V j d G l v b j E v R E F U S S B D T E l F T l R J L 0 F 1 d G 9 S Z W 1 v d m V k Q 2 9 s d W 1 u c z E u e 0 l O R E l S S V p a T y w y f S Z x d W 9 0 O y w m c X V v d D t T Z W N 0 a W 9 u M S 9 E Q V R J I E N M S U V O V E k v Q X V 0 b 1 J l b W 9 2 Z W R D b 2 x 1 b W 5 z M S 5 7 R U 1 B S U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k l M j B D T E l F T l R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Q 0 x J R U 5 U S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N M S U V O V E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N M S U V O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Q 0 x J R U 5 U S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E l F T l R J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N M S U V O V E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E l F T l R J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E l F T l R J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N M S U V O V E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N M S U V O V E k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N M S U V O V E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k l G R k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W J h Y j Q 5 N C 0 y N j M 3 L T Q z N j A t Y T V m Y S 0 1 M G I 3 Z T c 2 Z G U z Y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Q V J J R k Z F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B U k l G R k U v Q X V 0 b 1 J l b W 9 2 Z W R D b 2 x 1 b W 5 z M S 5 7 T 0 d H R V R U T y w w f S Z x d W 9 0 O y w m c X V v d D t T Z W N 0 a W 9 u M S 9 U Q V J J R k Z F L 0 F 1 d G 9 S Z W 1 v d m V k Q 2 9 s d W 1 u c z E u e 1 R B U k l G R k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E F S S U Z G R S 9 B d X R v U m V t b 3 Z l Z E N v b H V t b n M x L n t P R 0 d F V F R P L D B 9 J n F 1 b 3 Q 7 L C Z x d W 9 0 O 1 N l Y 3 R p b 2 4 x L 1 R B U k l G R k U v Q X V 0 b 1 J l b W 9 2 Z W R D b 2 x 1 b W 5 z M S 5 7 V E F S S U Z G Q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0 d H R V R U T y Z x d W 9 0 O y w m c X V v d D t U Q V J J R k Z B J n F 1 b 3 Q 7 X S I g L z 4 8 R W 5 0 c n k g V H l w Z T 0 i R m l s b E N v b H V t b l R 5 c G V z I i B W Y W x 1 Z T 0 i c 0 J o R T 0 i I C 8 + P E V u d H J 5 I F R 5 c G U 9 I k Z p b G x M Y X N 0 V X B k Y X R l Z C I g V m F s d W U 9 I m Q y M D I 0 L T A 0 L T E 3 V D E 2 O j M z O j E 3 L j I w O T M w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F S S U Z G R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S U Z G R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S U Z G R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J J R k Z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S U Z G R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S U Z G R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U 0 V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Z k Y j F m O W I t Z m I 1 N i 0 0 Z m U 5 L T k 4 Y T c t N z N j Z W U 2 M D g x M m E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E F U Q V N F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Y 6 M T I 6 M j k u N z M 5 M T E 2 M F o i I C 8 + P E V u d H J 5 I F R 5 c G U 9 I k Z p b G x D b 2 x 1 b W 5 U e X B l c y I g V m F s d W U 9 I n N B d 2 t L R V F Z R 0 N R V V J B Q T 0 9 I i A v P j x F b n R y e S B U e X B l P S J G a W x s Q 2 9 s d W 1 u T m F t Z X M i I F Z h b H V l P S J z W y Z x d W 9 0 O 0 7 C s C B G Q V R U V V J B J n F 1 b 3 Q 7 L C Z x d W 9 0 O 0 R B V E E g R k F U V F V S Q S Z x d W 9 0 O y w m c X V v d D t P U k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0 l W Q S Z x d W 9 0 O y w m c X V v d D t M T 1 J E T y Z x d W 9 0 O y w m c X V v d D t T V E F U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V 8 x L 0 F 1 d G 9 S Z W 1 v d m V k Q 2 9 s d W 1 u c z E u e 0 7 C s C B G Q V R U V V J B L D B 9 J n F 1 b 3 Q 7 L C Z x d W 9 0 O 1 N l Y 3 R p b 2 4 x L 1 R h Y m V s b G E x X z E v Q X V 0 b 1 J l b W 9 2 Z W R D b 2 x 1 b W 5 z M S 5 7 R E F U Q S B G Q V R U V V J B L D F 9 J n F 1 b 3 Q 7 L C Z x d W 9 0 O 1 N l Y 3 R p b 2 4 x L 1 R h Y m V s b G E x X z E v Q X V 0 b 1 J l b W 9 2 Z W R D b 2 x 1 b W 5 z M S 5 7 T 1 J B I E Z B V F R V U k E s M n 0 m c X V v d D s s J n F 1 b 3 Q 7 U 2 V j d G l v b j E v V G F i Z W x s Y T F f M S 9 B d X R v U m V t b 3 Z l Z E N v b H V t b n M x L n t J T V B P U l R P L D N 9 J n F 1 b 3 Q 7 L C Z x d W 9 0 O 1 N l Y 3 R p b 2 4 x L 1 R h Y m V s b G E x X z E v Q X V 0 b 1 J l b W 9 2 Z W R D b 2 x 1 b W 5 z M S 5 7 Q 0 x J R U 5 U R S w 0 f S Z x d W 9 0 O y w m c X V v d D t T Z W N 0 a W 9 u M S 9 U Y W J l b G x h M V 8 x L 0 F 1 d G 9 S Z W 1 v d m V k Q 2 9 s d W 1 u c z E u e 0 9 H R 0 V U V E 8 s N X 0 m c X V v d D s s J n F 1 b 3 Q 7 U 2 V j d G l v b j E v V G F i Z W x s Y T F f M S 9 B d X R v U m V t b 3 Z l Z E N v b H V t b n M x L n t E Q V R B I F N D Q U R F T l p B L D Z 9 J n F 1 b 3 Q 7 L C Z x d W 9 0 O 1 N l Y 3 R p b 2 4 x L 1 R h Y m V s b G E x X z E v Q X V 0 b 1 J l b W 9 2 Z W R D b 2 x 1 b W 5 z M S 5 7 S V Z B L D d 9 J n F 1 b 3 Q 7 L C Z x d W 9 0 O 1 N l Y 3 R p b 2 4 x L 1 R h Y m V s b G E x X z E v Q X V 0 b 1 J l b W 9 2 Z W R D b 2 x 1 b W 5 z M S 5 7 T E 9 S R E 8 s O H 0 m c X V v d D s s J n F 1 b 3 Q 7 U 2 V j d G l v b j E v V G F i Z W x s Y T F f M S 9 B d X R v U m V t b 3 Z l Z E N v b H V t b n M x L n t T V E F U T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Z W x s Y T F f M S 9 B d X R v U m V t b 3 Z l Z E N v b H V t b n M x L n t O w r A g R k F U V F V S Q S w w f S Z x d W 9 0 O y w m c X V v d D t T Z W N 0 a W 9 u M S 9 U Y W J l b G x h M V 8 x L 0 F 1 d G 9 S Z W 1 v d m V k Q 2 9 s d W 1 u c z E u e 0 R B V E E g R k F U V F V S Q S w x f S Z x d W 9 0 O y w m c X V v d D t T Z W N 0 a W 9 u M S 9 U Y W J l b G x h M V 8 x L 0 F 1 d G 9 S Z W 1 v d m V k Q 2 9 s d W 1 u c z E u e 0 9 S Q S B G Q V R U V V J B L D J 9 J n F 1 b 3 Q 7 L C Z x d W 9 0 O 1 N l Y 3 R p b 2 4 x L 1 R h Y m V s b G E x X z E v Q X V 0 b 1 J l b W 9 2 Z W R D b 2 x 1 b W 5 z M S 5 7 S U 1 Q T 1 J U T y w z f S Z x d W 9 0 O y w m c X V v d D t T Z W N 0 a W 9 u M S 9 U Y W J l b G x h M V 8 x L 0 F 1 d G 9 S Z W 1 v d m V k Q 2 9 s d W 1 u c z E u e 0 N M S U V O V E U s N H 0 m c X V v d D s s J n F 1 b 3 Q 7 U 2 V j d G l v b j E v V G F i Z W x s Y T F f M S 9 B d X R v U m V t b 3 Z l Z E N v b H V t b n M x L n t P R 0 d F V F R P L D V 9 J n F 1 b 3 Q 7 L C Z x d W 9 0 O 1 N l Y 3 R p b 2 4 x L 1 R h Y m V s b G E x X z E v Q X V 0 b 1 J l b W 9 2 Z W R D b 2 x 1 b W 5 z M S 5 7 R E F U Q S B T Q 0 F E R U 5 a Q S w 2 f S Z x d W 9 0 O y w m c X V v d D t T Z W N 0 a W 9 u M S 9 U Y W J l b G x h M V 8 x L 0 F 1 d G 9 S Z W 1 v d m V k Q 2 9 s d W 1 u c z E u e 0 l W Q S w 3 f S Z x d W 9 0 O y w m c X V v d D t T Z W N 0 a W 9 u M S 9 U Y W J l b G x h M V 8 x L 0 F 1 d G 9 S Z W 1 v d m V k Q 2 9 s d W 1 u c z E u e 0 x P U k R P L D h 9 J n F 1 b 3 Q 7 L C Z x d W 9 0 O 1 N l Y 3 R p b 2 4 x L 1 R h Y m V s b G E x X z E v Q X V 0 b 1 J l b W 9 2 Z W R D b 2 x 1 b W 5 z M S 5 7 U 1 R B V E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F T R V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T R V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U 0 V U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T R V Q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U 0 V U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T R V Q v U 3 V k Z G l 2 a W R p J T I w Y 2 9 s b 2 5 u Y S U y M G l u J T I w Y m F z Z S U y M G F s J T I w Z G V s a W 1 p d G F 0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T R V Q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N F V C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U 0 V U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N F V C 9 S a W 1 v c 3 N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U 0 V U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N F V C 9 N b 2 R p Z m l j Y X R v J T I w d G l w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U 0 V U L 0 F n Z 2 l 1 b n R h J T I w Y 2 9 s b 2 5 u Y S U y M H B l c n N v b m F s a X p 6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T R V Q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T R V Q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N F V C 9 S a W 5 v b W l u Y X R l J T I w Y 2 9 s b 2 5 u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t Q r M Y 1 t x E G O d 5 F c I k M r 4 A A A A A A C A A A A A A A Q Z g A A A A E A A C A A A A B T J T K 4 s / S y u b q V Y 3 O l 2 D X 2 L K 5 j z V P s u I t L Q r X U w S K R A g A A A A A O g A A A A A I A A C A A A A B 5 c 4 A i A N q 0 Z W D P V w 4 B L F q C s o 0 M H 5 i s 8 d S l R 4 O Y v V a 8 P l A A A A A m s k n Z c l 7 J y A y / 4 K c O W k 6 V V c U 4 D C m j 0 + v e E N t b A s P D D s q h S Q i z q W N V Y G F f b P 8 + e i u 3 4 b a u J x i 9 e a g w m k Y 4 0 a O v P P / M p E 3 x Y v P c m k o M L X E K J E A A A A C o 7 H H p e z k 9 v 8 P 2 i O C + m s R O 0 R 4 / 1 f J x G 1 9 l T X y h D i L 8 z A i H 8 W V Z 6 j 5 f C Q v K O n W k i O H H V J B O Z d t I z o h K z 7 r E Y X z t < / D a t a M a s h u p > 
</file>

<file path=customXml/item9.xml>��< ? x m l   v e r s i o n = " 1 . 0 "   e n c o d i n g = " U T F - 1 6 " ? > < G e m i n i   x m l n s = " h t t p : / / g e m i n i / p i v o t c u s t o m i z a t i o n / T a b l e X M L _ T A R I F F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 O G G E T T O < / s t r i n g > < / k e y > < v a l u e > < i n t > 9 5 < / i n t > < / v a l u e > < / i t e m > < i t e m > < k e y > < s t r i n g > T A R I F F A < / s t r i n g > < / k e y > < v a l u e > < i n t > 8 5 < / i n t > < / v a l u e > < / i t e m > < / C o l u m n W i d t h s > < C o l u m n D i s p l a y I n d e x > < i t e m > < k e y > < s t r i n g > O G G E T T O < / s t r i n g > < / k e y > < v a l u e > < i n t > 0 < / i n t > < / v a l u e > < / i t e m > < i t e m > < k e y > < s t r i n g > T A R I F F A 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0F91D28-4DC2-4C82-8056-8EE2940A1A87}">
  <ds:schemaRefs/>
</ds:datastoreItem>
</file>

<file path=customXml/itemProps10.xml><?xml version="1.0" encoding="utf-8"?>
<ds:datastoreItem xmlns:ds="http://schemas.openxmlformats.org/officeDocument/2006/customXml" ds:itemID="{2B554BAB-E6EA-4209-95F4-7627EA0EBF9B}">
  <ds:schemaRefs/>
</ds:datastoreItem>
</file>

<file path=customXml/itemProps11.xml><?xml version="1.0" encoding="utf-8"?>
<ds:datastoreItem xmlns:ds="http://schemas.openxmlformats.org/officeDocument/2006/customXml" ds:itemID="{41CE22E8-8422-41E9-9763-AB16B23F5D00}">
  <ds:schemaRefs/>
</ds:datastoreItem>
</file>

<file path=customXml/itemProps12.xml><?xml version="1.0" encoding="utf-8"?>
<ds:datastoreItem xmlns:ds="http://schemas.openxmlformats.org/officeDocument/2006/customXml" ds:itemID="{A9D0E941-591D-4EF9-9FEC-7381CB25CE4B}">
  <ds:schemaRefs/>
</ds:datastoreItem>
</file>

<file path=customXml/itemProps13.xml><?xml version="1.0" encoding="utf-8"?>
<ds:datastoreItem xmlns:ds="http://schemas.openxmlformats.org/officeDocument/2006/customXml" ds:itemID="{994E8B77-CE66-4A7A-BBFF-F78870A7A327}">
  <ds:schemaRefs/>
</ds:datastoreItem>
</file>

<file path=customXml/itemProps14.xml><?xml version="1.0" encoding="utf-8"?>
<ds:datastoreItem xmlns:ds="http://schemas.openxmlformats.org/officeDocument/2006/customXml" ds:itemID="{66A03D50-CF52-41DB-8D24-0DF8577A3C0C}">
  <ds:schemaRefs/>
</ds:datastoreItem>
</file>

<file path=customXml/itemProps15.xml><?xml version="1.0" encoding="utf-8"?>
<ds:datastoreItem xmlns:ds="http://schemas.openxmlformats.org/officeDocument/2006/customXml" ds:itemID="{0AE8EBF7-D692-4082-BB08-F50819410CCC}">
  <ds:schemaRefs/>
</ds:datastoreItem>
</file>

<file path=customXml/itemProps16.xml><?xml version="1.0" encoding="utf-8"?>
<ds:datastoreItem xmlns:ds="http://schemas.openxmlformats.org/officeDocument/2006/customXml" ds:itemID="{F0E35673-3ADE-4812-852B-DE264293CA04}">
  <ds:schemaRefs/>
</ds:datastoreItem>
</file>

<file path=customXml/itemProps17.xml><?xml version="1.0" encoding="utf-8"?>
<ds:datastoreItem xmlns:ds="http://schemas.openxmlformats.org/officeDocument/2006/customXml" ds:itemID="{0159114E-EE8C-41D7-AB94-62DED03B9935}">
  <ds:schemaRefs/>
</ds:datastoreItem>
</file>

<file path=customXml/itemProps18.xml><?xml version="1.0" encoding="utf-8"?>
<ds:datastoreItem xmlns:ds="http://schemas.openxmlformats.org/officeDocument/2006/customXml" ds:itemID="{4A35DD2B-16D0-493E-867F-D364F7C949C8}">
  <ds:schemaRefs/>
</ds:datastoreItem>
</file>

<file path=customXml/itemProps19.xml><?xml version="1.0" encoding="utf-8"?>
<ds:datastoreItem xmlns:ds="http://schemas.openxmlformats.org/officeDocument/2006/customXml" ds:itemID="{ADD0380F-1EA0-4B8E-A8FA-5890A978A44E}">
  <ds:schemaRefs/>
</ds:datastoreItem>
</file>

<file path=customXml/itemProps2.xml><?xml version="1.0" encoding="utf-8"?>
<ds:datastoreItem xmlns:ds="http://schemas.openxmlformats.org/officeDocument/2006/customXml" ds:itemID="{FFB433B6-382F-4D00-B45C-342C96A536EF}">
  <ds:schemaRefs/>
</ds:datastoreItem>
</file>

<file path=customXml/itemProps3.xml><?xml version="1.0" encoding="utf-8"?>
<ds:datastoreItem xmlns:ds="http://schemas.openxmlformats.org/officeDocument/2006/customXml" ds:itemID="{AC6A08E9-9958-4BA6-B656-C4CCE1099F01}">
  <ds:schemaRefs/>
</ds:datastoreItem>
</file>

<file path=customXml/itemProps4.xml><?xml version="1.0" encoding="utf-8"?>
<ds:datastoreItem xmlns:ds="http://schemas.openxmlformats.org/officeDocument/2006/customXml" ds:itemID="{E7B1363F-3731-425F-AF1A-AF7BDA3CAFC1}">
  <ds:schemaRefs/>
</ds:datastoreItem>
</file>

<file path=customXml/itemProps5.xml><?xml version="1.0" encoding="utf-8"?>
<ds:datastoreItem xmlns:ds="http://schemas.openxmlformats.org/officeDocument/2006/customXml" ds:itemID="{D0C2ACDF-D5BC-47FC-BF51-F14B3E922AFC}">
  <ds:schemaRefs/>
</ds:datastoreItem>
</file>

<file path=customXml/itemProps6.xml><?xml version="1.0" encoding="utf-8"?>
<ds:datastoreItem xmlns:ds="http://schemas.openxmlformats.org/officeDocument/2006/customXml" ds:itemID="{934A6FFE-5397-4C56-8E81-C4C28B48D91B}">
  <ds:schemaRefs/>
</ds:datastoreItem>
</file>

<file path=customXml/itemProps7.xml><?xml version="1.0" encoding="utf-8"?>
<ds:datastoreItem xmlns:ds="http://schemas.openxmlformats.org/officeDocument/2006/customXml" ds:itemID="{B50BE2E0-F487-4736-95C4-D4BE64A7F5C8}">
  <ds:schemaRefs/>
</ds:datastoreItem>
</file>

<file path=customXml/itemProps8.xml><?xml version="1.0" encoding="utf-8"?>
<ds:datastoreItem xmlns:ds="http://schemas.openxmlformats.org/officeDocument/2006/customXml" ds:itemID="{AA7F9D03-72D2-42AF-B279-15FDD92448A7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701BF1CC-277C-4641-AF92-E419E293B60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REPORT</vt:lpstr>
      <vt:lpstr>TARIFFE</vt:lpstr>
      <vt:lpstr>DATI CLIENTI</vt:lpstr>
      <vt:lpstr>DATASET</vt:lpstr>
      <vt:lpstr>MASCHERA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cappuzzo</dc:creator>
  <cp:lastModifiedBy>matteo cappuzzo</cp:lastModifiedBy>
  <dcterms:created xsi:type="dcterms:W3CDTF">2024-04-16T14:54:00Z</dcterms:created>
  <dcterms:modified xsi:type="dcterms:W3CDTF">2024-04-17T17:42:24Z</dcterms:modified>
</cp:coreProperties>
</file>