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Try" sheetId="1" r:id="rId4"/>
    <sheet state="visible" name="SmallLayers" sheetId="2" r:id="rId5"/>
    <sheet state="visible" name="LargeLayers" sheetId="3" r:id="rId6"/>
    <sheet state="visible" name="ParamScaling" sheetId="4" r:id="rId7"/>
  </sheets>
  <definedNames/>
  <calcPr/>
</workbook>
</file>

<file path=xl/sharedStrings.xml><?xml version="1.0" encoding="utf-8"?>
<sst xmlns="http://schemas.openxmlformats.org/spreadsheetml/2006/main" count="192" uniqueCount="38">
  <si>
    <t>Model</t>
  </si>
  <si>
    <t>Media</t>
  </si>
  <si>
    <t>Custom</t>
  </si>
  <si>
    <t>Model HyperParams</t>
  </si>
  <si>
    <t>n0</t>
  </si>
  <si>
    <t>n1</t>
  </si>
  <si>
    <t>n2</t>
  </si>
  <si>
    <t>n3</t>
  </si>
  <si>
    <t>Trainable Params</t>
  </si>
  <si>
    <t>Learning Rate = 5e-4</t>
  </si>
  <si>
    <t>Min</t>
  </si>
  <si>
    <t>Exec Time</t>
  </si>
  <si>
    <t>Epochs Training</t>
  </si>
  <si>
    <t>RMSE</t>
  </si>
  <si>
    <t>% variations</t>
  </si>
  <si>
    <t>FREE SEARCH</t>
  </si>
  <si>
    <t>LearningRate</t>
  </si>
  <si>
    <t>Learning Rate = tuning</t>
  </si>
  <si>
    <t>LR=2,5e-4</t>
  </si>
  <si>
    <t>Selected Model</t>
  </si>
  <si>
    <t>Patience = 50</t>
  </si>
  <si>
    <t>Dev Std</t>
  </si>
  <si>
    <t>MSE</t>
  </si>
  <si>
    <t>Max</t>
  </si>
  <si>
    <t>NULL</t>
  </si>
  <si>
    <t>Params</t>
  </si>
  <si>
    <t>Time Exec</t>
  </si>
  <si>
    <t>err</t>
  </si>
  <si>
    <t>4S</t>
  </si>
  <si>
    <t>5S</t>
  </si>
  <si>
    <t>2S</t>
  </si>
  <si>
    <t>3S</t>
  </si>
  <si>
    <t>1S</t>
  </si>
  <si>
    <t>3B</t>
  </si>
  <si>
    <t>1B</t>
  </si>
  <si>
    <t>4B</t>
  </si>
  <si>
    <t>2B</t>
  </si>
  <si>
    <t>5B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</si>
</sst>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#,##0.000000000000000"/>
    <numFmt numFmtId="166" formatCode="0.0E+00"/>
    <numFmt numFmtId="167" formatCode="#,##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0" xfId="0" applyFont="1"/>
    <xf borderId="0" fillId="0" fontId="1" numFmtId="1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2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0" xfId="0" applyFont="1" applyNumberForma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2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0" fillId="2" fontId="1" numFmtId="0" xfId="0" applyFont="1"/>
    <xf borderId="5" fillId="0" fontId="1" numFmtId="0" xfId="0" applyBorder="1" applyFont="1"/>
    <xf borderId="0" fillId="2" fontId="1" numFmtId="0" xfId="0" applyAlignment="1" applyFont="1">
      <alignment readingOrder="0"/>
    </xf>
    <xf borderId="4" fillId="0" fontId="1" numFmtId="11" xfId="0" applyAlignment="1" applyBorder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2" fontId="1" numFmtId="11" xfId="0" applyAlignment="1" applyFont="1" applyNumberFormat="1">
      <alignment readingOrder="0"/>
    </xf>
    <xf borderId="0" fillId="0" fontId="1" numFmtId="166" xfId="0" applyFont="1" applyNumberFormat="1"/>
    <xf borderId="5" fillId="0" fontId="1" numFmtId="11" xfId="0" applyAlignment="1" applyBorder="1" applyFont="1" applyNumberFormat="1">
      <alignment readingOrder="0"/>
    </xf>
    <xf borderId="0" fillId="0" fontId="1" numFmtId="11" xfId="0" applyFont="1" applyNumberFormat="1"/>
    <xf borderId="6" fillId="0" fontId="1" numFmtId="0" xfId="0" applyAlignment="1" applyBorder="1" applyFont="1">
      <alignment readingOrder="0"/>
    </xf>
    <xf borderId="7" fillId="0" fontId="1" numFmtId="1" xfId="0" applyAlignment="1" applyBorder="1" applyFont="1" applyNumberFormat="1">
      <alignment readingOrder="0"/>
    </xf>
    <xf borderId="7" fillId="2" fontId="1" numFmtId="1" xfId="0" applyAlignment="1" applyBorder="1" applyFont="1" applyNumberFormat="1">
      <alignment readingOrder="0"/>
    </xf>
    <xf borderId="8" fillId="0" fontId="1" numFmtId="1" xfId="0" applyAlignment="1" applyBorder="1" applyFont="1" applyNumberFormat="1">
      <alignment readingOrder="0"/>
    </xf>
    <xf borderId="4" fillId="0" fontId="1" numFmtId="0" xfId="0" applyBorder="1" applyFont="1"/>
    <xf borderId="2" fillId="0" fontId="1" numFmtId="4" xfId="0" applyAlignment="1" applyBorder="1" applyFont="1" applyNumberFormat="1">
      <alignment readingOrder="0"/>
    </xf>
    <xf borderId="2" fillId="0" fontId="1" numFmtId="4" xfId="0" applyBorder="1" applyFont="1" applyNumberFormat="1"/>
    <xf borderId="3" fillId="0" fontId="1" numFmtId="4" xfId="0" applyAlignment="1" applyBorder="1" applyFont="1" applyNumberFormat="1">
      <alignment readingOrder="0"/>
    </xf>
    <xf borderId="5" fillId="0" fontId="1" numFmtId="4" xfId="0" applyAlignment="1" applyBorder="1" applyFont="1" applyNumberFormat="1">
      <alignment readingOrder="0"/>
    </xf>
    <xf borderId="7" fillId="0" fontId="1" numFmtId="10" xfId="0" applyBorder="1" applyFont="1" applyNumberFormat="1"/>
    <xf borderId="7" fillId="0" fontId="1" numFmtId="0" xfId="0" applyBorder="1" applyFont="1"/>
    <xf borderId="8" fillId="0" fontId="1" numFmtId="0" xfId="0" applyBorder="1" applyFont="1"/>
    <xf borderId="0" fillId="0" fontId="1" numFmtId="3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7" xfId="0" applyFont="1" applyNumberFormat="1"/>
    <xf borderId="1" fillId="2" fontId="2" numFmtId="0" xfId="0" applyAlignment="1" applyBorder="1" applyFont="1">
      <alignment readingOrder="0"/>
    </xf>
    <xf borderId="0" fillId="0" fontId="1" numFmtId="2" xfId="0" applyFont="1" applyNumberFormat="1"/>
    <xf borderId="5" fillId="0" fontId="1" numFmtId="10" xfId="0" applyBorder="1" applyFont="1" applyNumberFormat="1"/>
    <xf borderId="0" fillId="0" fontId="1" numFmtId="164" xfId="0" applyFont="1" applyNumberFormat="1"/>
    <xf borderId="7" fillId="0" fontId="1" numFmtId="164" xfId="0" applyBorder="1" applyFont="1" applyNumberFormat="1"/>
    <xf borderId="4" fillId="0" fontId="1" numFmtId="1" xfId="0" applyAlignment="1" applyBorder="1" applyFont="1" applyNumberFormat="1">
      <alignment readingOrder="0"/>
    </xf>
    <xf borderId="4" fillId="0" fontId="1" numFmtId="167" xfId="0" applyAlignment="1" applyBorder="1" applyFont="1" applyNumberFormat="1">
      <alignment readingOrder="0"/>
    </xf>
    <xf borderId="0" fillId="0" fontId="1" numFmtId="3" xfId="0" applyFont="1" applyNumberFormat="1"/>
    <xf borderId="5" fillId="0" fontId="1" numFmtId="1" xfId="0" applyAlignment="1" applyBorder="1" applyFont="1" applyNumberFormat="1">
      <alignment readingOrder="0"/>
    </xf>
    <xf borderId="0" fillId="2" fontId="1" numFmtId="1" xfId="0" applyAlignment="1" applyFont="1" applyNumberFormat="1">
      <alignment readingOrder="0"/>
    </xf>
    <xf borderId="4" fillId="2" fontId="3" numFmtId="0" xfId="0" applyAlignment="1" applyBorder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FirstTry!$A$10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FirstTry!$B$7:$H$7</c:f>
            </c:strRef>
          </c:cat>
          <c:val>
            <c:numRef>
              <c:f>FirstTry!$B$10:$H$10</c:f>
              <c:numCache/>
            </c:numRef>
          </c:val>
        </c:ser>
        <c:axId val="1023573993"/>
        <c:axId val="267046370"/>
      </c:barChart>
      <c:catAx>
        <c:axId val="1023573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046370"/>
      </c:catAx>
      <c:valAx>
        <c:axId val="267046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573993"/>
      </c:valAx>
      <c:barChart>
        <c:barDir val="col"/>
        <c:ser>
          <c:idx val="1"/>
          <c:order val="1"/>
          <c:tx>
            <c:strRef>
              <c:f>FirstTry!$A$12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FirstTry!$B$7:$H$7</c:f>
            </c:strRef>
          </c:cat>
          <c:val>
            <c:numRef>
              <c:f>FirstTry!$B$12:$H$12</c:f>
              <c:numCache/>
            </c:numRef>
          </c:val>
        </c:ser>
        <c:axId val="1731195328"/>
        <c:axId val="2067014635"/>
      </c:barChart>
      <c:catAx>
        <c:axId val="17311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014635"/>
      </c:catAx>
      <c:valAx>
        <c:axId val="206701463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19532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Scaling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ParamScaling!$B$2:$B$11</c:f>
            </c:numRef>
          </c:xVal>
          <c:yVal>
            <c:numRef>
              <c:f>ParamScaling!$C$2:$C$11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71179"/>
        <c:axId val="512158790"/>
      </c:scatterChart>
      <c:valAx>
        <c:axId val="12257711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Trainable Params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158790"/>
      </c:valAx>
      <c:valAx>
        <c:axId val="512158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Training Time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771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228600</xdr:colOff>
      <xdr:row>3</xdr:row>
      <xdr:rowOff>66675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171450</xdr:rowOff>
    </xdr:from>
    <xdr:ext cx="5715000" cy="35337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5.75"/>
    <col customWidth="1" min="3" max="4" width="15.5"/>
    <col customWidth="1" min="5" max="5" width="21.63"/>
    <col customWidth="1" min="6" max="6" width="15.38"/>
    <col customWidth="1" min="7" max="7" width="15.5"/>
    <col customWidth="1" min="10" max="10" width="15.5"/>
  </cols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 t="s">
        <v>1</v>
      </c>
      <c r="H1" s="1" t="s">
        <v>2</v>
      </c>
    </row>
    <row r="2">
      <c r="A2" s="1" t="s">
        <v>3</v>
      </c>
    </row>
    <row r="3">
      <c r="A3" s="1" t="s">
        <v>4</v>
      </c>
      <c r="B3" s="1">
        <v>110.0</v>
      </c>
      <c r="C3" s="1">
        <v>140.0</v>
      </c>
      <c r="D3" s="1">
        <v>140.0</v>
      </c>
      <c r="E3" s="1">
        <v>90.0</v>
      </c>
      <c r="F3" s="1">
        <v>120.0</v>
      </c>
      <c r="G3" s="2">
        <f t="shared" ref="G3:G6" si="1">AVERAGE(B3:D3)</f>
        <v>130</v>
      </c>
      <c r="H3" s="3">
        <f t="shared" ref="H3:H6" si="2">ROUND(G3/10,0)*10</f>
        <v>130</v>
      </c>
    </row>
    <row r="4">
      <c r="A4" s="1" t="s">
        <v>5</v>
      </c>
      <c r="B4" s="1">
        <v>50.0</v>
      </c>
      <c r="C4" s="1">
        <v>60.0</v>
      </c>
      <c r="D4" s="1">
        <v>50.0</v>
      </c>
      <c r="E4" s="1">
        <v>50.0</v>
      </c>
      <c r="F4" s="1">
        <v>60.0</v>
      </c>
      <c r="G4" s="2">
        <f t="shared" si="1"/>
        <v>53.33333333</v>
      </c>
      <c r="H4" s="3">
        <f t="shared" si="2"/>
        <v>50</v>
      </c>
    </row>
    <row r="5">
      <c r="A5" s="1" t="s">
        <v>6</v>
      </c>
      <c r="B5" s="1">
        <v>40.0</v>
      </c>
      <c r="C5" s="1">
        <v>30.0</v>
      </c>
      <c r="D5" s="1">
        <v>40.0</v>
      </c>
      <c r="E5" s="1">
        <v>40.0</v>
      </c>
      <c r="F5" s="1">
        <v>40.0</v>
      </c>
      <c r="G5" s="2">
        <f t="shared" si="1"/>
        <v>36.66666667</v>
      </c>
      <c r="H5" s="3">
        <f t="shared" si="2"/>
        <v>40</v>
      </c>
    </row>
    <row r="6">
      <c r="A6" s="1" t="s">
        <v>7</v>
      </c>
      <c r="B6" s="1">
        <v>20.0</v>
      </c>
      <c r="C6" s="1">
        <v>20.0</v>
      </c>
      <c r="D6" s="1">
        <v>10.0</v>
      </c>
      <c r="E6" s="1">
        <v>10.0</v>
      </c>
      <c r="F6" s="1">
        <v>10.0</v>
      </c>
      <c r="G6" s="2">
        <f t="shared" si="1"/>
        <v>16.66666667</v>
      </c>
      <c r="H6" s="3">
        <f t="shared" si="2"/>
        <v>20</v>
      </c>
    </row>
    <row r="7">
      <c r="A7" s="1" t="s">
        <v>8</v>
      </c>
      <c r="B7" s="4">
        <v>10301.0</v>
      </c>
      <c r="C7" s="4">
        <v>13311.0</v>
      </c>
      <c r="D7" s="4">
        <v>11891.0</v>
      </c>
      <c r="E7" s="4">
        <v>8541.0</v>
      </c>
      <c r="F7" s="4">
        <v>12161.0</v>
      </c>
      <c r="G7" s="2"/>
      <c r="H7" s="4">
        <v>11641.0</v>
      </c>
      <c r="I7" s="4"/>
      <c r="J7" s="4"/>
      <c r="K7" s="4"/>
    </row>
    <row r="9">
      <c r="A9" s="1" t="s">
        <v>9</v>
      </c>
      <c r="B9" s="5"/>
      <c r="C9" s="5"/>
      <c r="D9" s="5"/>
      <c r="E9" s="5"/>
      <c r="F9" s="5"/>
      <c r="G9" s="6"/>
      <c r="H9" s="6"/>
      <c r="I9" s="5"/>
      <c r="J9" s="5" t="s">
        <v>10</v>
      </c>
      <c r="K9" s="5"/>
    </row>
    <row r="10">
      <c r="A10" s="1" t="s">
        <v>11</v>
      </c>
      <c r="B10" s="5">
        <v>214.22636</v>
      </c>
      <c r="C10" s="5">
        <v>192.684874</v>
      </c>
      <c r="D10" s="5">
        <v>178.156139</v>
      </c>
      <c r="E10" s="7">
        <v>237.248797</v>
      </c>
      <c r="F10" s="5">
        <v>364.147615</v>
      </c>
      <c r="G10" s="6"/>
      <c r="H10" s="5">
        <v>282.496722</v>
      </c>
      <c r="I10" s="5"/>
      <c r="J10" s="5">
        <f t="shared" ref="J10:J12" si="3">MIN(B10:H10)</f>
        <v>178.156139</v>
      </c>
      <c r="K10" s="5"/>
    </row>
    <row r="11">
      <c r="A11" s="1" t="s">
        <v>12</v>
      </c>
      <c r="B11" s="1">
        <v>53.0</v>
      </c>
      <c r="C11" s="1">
        <v>48.0</v>
      </c>
      <c r="D11" s="1">
        <v>45.0</v>
      </c>
      <c r="E11" s="1">
        <v>60.0</v>
      </c>
      <c r="F11" s="1">
        <v>89.0</v>
      </c>
      <c r="H11" s="1">
        <v>72.0</v>
      </c>
      <c r="J11" s="5">
        <f t="shared" si="3"/>
        <v>45</v>
      </c>
    </row>
    <row r="12">
      <c r="A12" s="1" t="s">
        <v>13</v>
      </c>
      <c r="B12" s="8">
        <v>1.17206561763505</v>
      </c>
      <c r="C12" s="8">
        <v>1.2419664198195</v>
      </c>
      <c r="D12" s="8">
        <v>1.23736071139874</v>
      </c>
      <c r="E12" s="8">
        <v>1.27370618548296</v>
      </c>
      <c r="F12" s="8">
        <v>0.960078902578337</v>
      </c>
      <c r="H12" s="1">
        <v>1.12044743107079</v>
      </c>
      <c r="I12" s="9"/>
      <c r="J12" s="5">
        <f t="shared" si="3"/>
        <v>0.9600789026</v>
      </c>
    </row>
    <row r="14">
      <c r="A14" s="1" t="s">
        <v>14</v>
      </c>
    </row>
    <row r="15">
      <c r="A15" s="1" t="s">
        <v>11</v>
      </c>
      <c r="B15" s="10">
        <f t="shared" ref="B15:F15" si="4">(B10-$J10)/$J10</f>
        <v>0.2024640925</v>
      </c>
      <c r="C15" s="10">
        <f t="shared" si="4"/>
        <v>0.08155057177</v>
      </c>
      <c r="D15" s="10">
        <f t="shared" si="4"/>
        <v>0</v>
      </c>
      <c r="E15" s="10">
        <f t="shared" si="4"/>
        <v>0.3316902709</v>
      </c>
      <c r="F15" s="10">
        <f t="shared" si="4"/>
        <v>1.043980168</v>
      </c>
      <c r="G15" s="10"/>
      <c r="H15" s="10">
        <f t="shared" ref="H15:H17" si="6">(H10-$J10)/$J10</f>
        <v>0.58566931</v>
      </c>
    </row>
    <row r="16">
      <c r="A16" s="1" t="s">
        <v>12</v>
      </c>
      <c r="B16" s="10">
        <f t="shared" ref="B16:F16" si="5">(B11-$J11)/$J11</f>
        <v>0.1777777778</v>
      </c>
      <c r="C16" s="10">
        <f t="shared" si="5"/>
        <v>0.06666666667</v>
      </c>
      <c r="D16" s="10">
        <f t="shared" si="5"/>
        <v>0</v>
      </c>
      <c r="E16" s="10">
        <f t="shared" si="5"/>
        <v>0.3333333333</v>
      </c>
      <c r="F16" s="10">
        <f t="shared" si="5"/>
        <v>0.9777777778</v>
      </c>
      <c r="G16" s="10"/>
      <c r="H16" s="10">
        <f t="shared" si="6"/>
        <v>0.6</v>
      </c>
    </row>
    <row r="17">
      <c r="A17" s="1" t="s">
        <v>13</v>
      </c>
      <c r="B17" s="10">
        <f t="shared" ref="B17:F17" si="7">(B12-$J12)/$J12</f>
        <v>0.2208013471</v>
      </c>
      <c r="C17" s="10">
        <f t="shared" si="7"/>
        <v>0.2936086987</v>
      </c>
      <c r="D17" s="10">
        <f t="shared" si="7"/>
        <v>0.2888114801</v>
      </c>
      <c r="E17" s="10">
        <f t="shared" si="7"/>
        <v>0.3266682374</v>
      </c>
      <c r="F17" s="10">
        <f t="shared" si="7"/>
        <v>0</v>
      </c>
      <c r="G17" s="10"/>
      <c r="H17" s="10">
        <f t="shared" si="6"/>
        <v>0.1670368217</v>
      </c>
    </row>
    <row r="21">
      <c r="A21" s="1" t="s">
        <v>15</v>
      </c>
    </row>
    <row r="22">
      <c r="A22" s="1" t="s">
        <v>0</v>
      </c>
      <c r="B22" s="1">
        <v>1.0</v>
      </c>
      <c r="C22" s="1">
        <v>2.0</v>
      </c>
      <c r="D22" s="1">
        <v>3.0</v>
      </c>
      <c r="E22" s="1">
        <v>4.0</v>
      </c>
      <c r="F22" s="1">
        <v>5.0</v>
      </c>
      <c r="G22" s="1" t="s">
        <v>1</v>
      </c>
      <c r="H22" s="1" t="s">
        <v>2</v>
      </c>
    </row>
    <row r="23">
      <c r="A23" s="1" t="s">
        <v>3</v>
      </c>
    </row>
    <row r="24">
      <c r="A24" s="1" t="s">
        <v>4</v>
      </c>
      <c r="G24" s="2" t="str">
        <f t="shared" ref="G24:G27" si="8">AVERAGE(B24:D24)</f>
        <v>#DIV/0!</v>
      </c>
      <c r="H24" s="3" t="str">
        <f t="shared" ref="H24:H27" si="9">ROUND(G24/10,0)*10</f>
        <v>#DIV/0!</v>
      </c>
    </row>
    <row r="25">
      <c r="A25" s="1" t="s">
        <v>5</v>
      </c>
      <c r="G25" s="2" t="str">
        <f t="shared" si="8"/>
        <v>#DIV/0!</v>
      </c>
      <c r="H25" s="3" t="str">
        <f t="shared" si="9"/>
        <v>#DIV/0!</v>
      </c>
    </row>
    <row r="26">
      <c r="A26" s="1" t="s">
        <v>6</v>
      </c>
      <c r="G26" s="2" t="str">
        <f t="shared" si="8"/>
        <v>#DIV/0!</v>
      </c>
      <c r="H26" s="3" t="str">
        <f t="shared" si="9"/>
        <v>#DIV/0!</v>
      </c>
    </row>
    <row r="27">
      <c r="A27" s="1" t="s">
        <v>7</v>
      </c>
      <c r="G27" s="2" t="str">
        <f t="shared" si="8"/>
        <v>#DIV/0!</v>
      </c>
      <c r="H27" s="3" t="str">
        <f t="shared" si="9"/>
        <v>#DIV/0!</v>
      </c>
    </row>
    <row r="28">
      <c r="A28" s="1" t="s">
        <v>8</v>
      </c>
      <c r="B28" s="4"/>
      <c r="C28" s="4"/>
      <c r="D28" s="4"/>
      <c r="E28" s="4"/>
      <c r="F28" s="4"/>
      <c r="G28" s="2"/>
      <c r="H28" s="4">
        <v>11641.0</v>
      </c>
      <c r="I28" s="4"/>
      <c r="J28" s="4"/>
    </row>
    <row r="30">
      <c r="A30" s="1" t="s">
        <v>9</v>
      </c>
      <c r="B30" s="5"/>
      <c r="C30" s="5"/>
      <c r="D30" s="5"/>
      <c r="E30" s="5"/>
      <c r="F30" s="5"/>
      <c r="G30" s="6"/>
      <c r="H30" s="6"/>
      <c r="I30" s="5"/>
      <c r="J30" s="5" t="s">
        <v>10</v>
      </c>
    </row>
    <row r="31">
      <c r="A31" s="1" t="s">
        <v>11</v>
      </c>
      <c r="B31" s="5"/>
      <c r="C31" s="5"/>
      <c r="D31" s="5"/>
      <c r="E31" s="7"/>
      <c r="F31" s="5"/>
      <c r="G31" s="6"/>
      <c r="H31" s="5"/>
      <c r="I31" s="5"/>
      <c r="J31" s="5">
        <f t="shared" ref="J31:J33" si="10">MIN(B31:H31)</f>
        <v>0</v>
      </c>
    </row>
    <row r="32">
      <c r="A32" s="1" t="s">
        <v>12</v>
      </c>
      <c r="J32" s="5">
        <f t="shared" si="10"/>
        <v>0</v>
      </c>
    </row>
    <row r="33">
      <c r="A33" s="1" t="s">
        <v>13</v>
      </c>
      <c r="B33" s="8"/>
      <c r="C33" s="8"/>
      <c r="D33" s="8"/>
      <c r="E33" s="8"/>
      <c r="F33" s="8"/>
      <c r="I33" s="9"/>
      <c r="J33" s="5">
        <f t="shared" si="10"/>
        <v>0</v>
      </c>
    </row>
    <row r="35">
      <c r="A35" s="1" t="s">
        <v>14</v>
      </c>
    </row>
    <row r="36">
      <c r="A36" s="1" t="s">
        <v>11</v>
      </c>
      <c r="B36" s="10" t="str">
        <f t="shared" ref="B36:F36" si="11">(B31-$J31)/$J31</f>
        <v>#DIV/0!</v>
      </c>
      <c r="C36" s="10" t="str">
        <f t="shared" si="11"/>
        <v>#DIV/0!</v>
      </c>
      <c r="D36" s="10" t="str">
        <f t="shared" si="11"/>
        <v>#DIV/0!</v>
      </c>
      <c r="E36" s="10" t="str">
        <f t="shared" si="11"/>
        <v>#DIV/0!</v>
      </c>
      <c r="F36" s="10" t="str">
        <f t="shared" si="11"/>
        <v>#DIV/0!</v>
      </c>
      <c r="G36" s="10"/>
      <c r="H36" s="10" t="str">
        <f t="shared" ref="H36:H38" si="13">(H31-$J31)/$J31</f>
        <v>#DIV/0!</v>
      </c>
    </row>
    <row r="37">
      <c r="A37" s="1" t="s">
        <v>12</v>
      </c>
      <c r="B37" s="10" t="str">
        <f t="shared" ref="B37:F37" si="12">(B32-$J32)/$J32</f>
        <v>#DIV/0!</v>
      </c>
      <c r="C37" s="10" t="str">
        <f t="shared" si="12"/>
        <v>#DIV/0!</v>
      </c>
      <c r="D37" s="10" t="str">
        <f t="shared" si="12"/>
        <v>#DIV/0!</v>
      </c>
      <c r="E37" s="10" t="str">
        <f t="shared" si="12"/>
        <v>#DIV/0!</v>
      </c>
      <c r="F37" s="10" t="str">
        <f t="shared" si="12"/>
        <v>#DIV/0!</v>
      </c>
      <c r="G37" s="10"/>
      <c r="H37" s="10" t="str">
        <f t="shared" si="13"/>
        <v>#DIV/0!</v>
      </c>
    </row>
    <row r="38">
      <c r="A38" s="1" t="s">
        <v>13</v>
      </c>
      <c r="B38" s="10" t="str">
        <f t="shared" ref="B38:F38" si="14">(B33-$J33)/$J33</f>
        <v>#DIV/0!</v>
      </c>
      <c r="C38" s="10" t="str">
        <f t="shared" si="14"/>
        <v>#DIV/0!</v>
      </c>
      <c r="D38" s="10" t="str">
        <f t="shared" si="14"/>
        <v>#DIV/0!</v>
      </c>
      <c r="E38" s="10" t="str">
        <f t="shared" si="14"/>
        <v>#DIV/0!</v>
      </c>
      <c r="F38" s="10" t="str">
        <f t="shared" si="14"/>
        <v>#DIV/0!</v>
      </c>
      <c r="G38" s="10"/>
      <c r="H38" s="10" t="str">
        <f t="shared" si="13"/>
        <v>#DIV/0!</v>
      </c>
    </row>
  </sheetData>
  <conditionalFormatting sqref="B15:H17 B36:H38">
    <cfRule type="cellIs" dxfId="0" priority="1" operator="equal">
      <formula>0</formula>
    </cfRule>
  </conditionalFormatting>
  <conditionalFormatting sqref="B15:H17 B36:H38">
    <cfRule type="cellIs" dxfId="1" priority="2" operator="lessThanOrEqual">
      <formula>"10%"</formula>
    </cfRule>
  </conditionalFormatting>
  <conditionalFormatting sqref="B15:H17 B36:H38">
    <cfRule type="cellIs" dxfId="2" priority="3" operator="between">
      <formula>"10%"</formula>
      <formula>"30%"</formula>
    </cfRule>
  </conditionalFormatting>
  <conditionalFormatting sqref="B15:H17 B36:H38">
    <cfRule type="cellIs" dxfId="3" priority="4" operator="between">
      <formula>"30%"</formula>
      <formula>"50%"</formula>
    </cfRule>
  </conditionalFormatting>
  <conditionalFormatting sqref="B15:H17 B36:H38">
    <cfRule type="cellIs" dxfId="4" priority="5" operator="greaterThan">
      <formula>"50%"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7.88"/>
  </cols>
  <sheetData>
    <row r="1">
      <c r="A1" s="11" t="s">
        <v>0</v>
      </c>
      <c r="B1" s="12">
        <v>1.0</v>
      </c>
      <c r="C1" s="12">
        <v>2.0</v>
      </c>
      <c r="D1" s="13">
        <v>3.0</v>
      </c>
      <c r="E1" s="12">
        <v>4.0</v>
      </c>
      <c r="F1" s="12">
        <v>5.0</v>
      </c>
      <c r="G1" s="12" t="s">
        <v>1</v>
      </c>
      <c r="H1" s="12" t="s">
        <v>2</v>
      </c>
      <c r="I1" s="14"/>
      <c r="J1" s="15"/>
    </row>
    <row r="2">
      <c r="A2" s="16" t="s">
        <v>3</v>
      </c>
      <c r="D2" s="17"/>
      <c r="J2" s="18"/>
    </row>
    <row r="3">
      <c r="A3" s="16" t="s">
        <v>4</v>
      </c>
      <c r="B3" s="1">
        <v>134.0</v>
      </c>
      <c r="C3" s="1">
        <v>103.0</v>
      </c>
      <c r="D3" s="19">
        <v>140.0</v>
      </c>
      <c r="E3" s="1">
        <v>116.0</v>
      </c>
      <c r="F3" s="1">
        <v>122.0</v>
      </c>
      <c r="G3" s="2">
        <f t="shared" ref="G3:G7" si="1">AVERAGE(B3:F3)</f>
        <v>123</v>
      </c>
      <c r="H3" s="3">
        <f t="shared" ref="H3:H6" si="2">ROUND(G3/5,0)*5</f>
        <v>125</v>
      </c>
      <c r="J3" s="18"/>
    </row>
    <row r="4">
      <c r="A4" s="16" t="s">
        <v>5</v>
      </c>
      <c r="B4" s="1">
        <v>71.0</v>
      </c>
      <c r="C4" s="1">
        <v>77.0</v>
      </c>
      <c r="D4" s="19">
        <v>64.0</v>
      </c>
      <c r="E4" s="1">
        <v>66.0</v>
      </c>
      <c r="F4" s="1">
        <v>60.0</v>
      </c>
      <c r="G4" s="2">
        <f t="shared" si="1"/>
        <v>67.6</v>
      </c>
      <c r="H4" s="3">
        <f t="shared" si="2"/>
        <v>70</v>
      </c>
      <c r="J4" s="18"/>
    </row>
    <row r="5">
      <c r="A5" s="16" t="s">
        <v>6</v>
      </c>
      <c r="B5" s="1">
        <v>30.0</v>
      </c>
      <c r="C5" s="1">
        <v>33.0</v>
      </c>
      <c r="D5" s="19">
        <v>26.0</v>
      </c>
      <c r="E5" s="1">
        <v>30.0</v>
      </c>
      <c r="F5" s="1">
        <v>37.0</v>
      </c>
      <c r="G5" s="2">
        <f t="shared" si="1"/>
        <v>31.2</v>
      </c>
      <c r="H5" s="3">
        <f t="shared" si="2"/>
        <v>30</v>
      </c>
      <c r="J5" s="18"/>
    </row>
    <row r="6">
      <c r="A6" s="16" t="s">
        <v>7</v>
      </c>
      <c r="B6" s="1">
        <v>17.0</v>
      </c>
      <c r="C6" s="1">
        <v>16.0</v>
      </c>
      <c r="D6" s="19">
        <v>18.0</v>
      </c>
      <c r="E6" s="1">
        <v>17.0</v>
      </c>
      <c r="F6" s="1">
        <v>18.0</v>
      </c>
      <c r="G6" s="2">
        <f t="shared" si="1"/>
        <v>17.2</v>
      </c>
      <c r="H6" s="3">
        <f t="shared" si="2"/>
        <v>15</v>
      </c>
      <c r="J6" s="18"/>
    </row>
    <row r="7">
      <c r="A7" s="20" t="s">
        <v>16</v>
      </c>
      <c r="B7" s="21">
        <v>8.83127016845111E-4</v>
      </c>
      <c r="C7" s="21">
        <v>2.22209397630668E-4</v>
      </c>
      <c r="D7" s="22">
        <v>4.95089390519767E-4</v>
      </c>
      <c r="E7" s="21">
        <v>2.2217492654219E-4</v>
      </c>
      <c r="F7" s="21">
        <v>6.55296161151914E-4</v>
      </c>
      <c r="G7" s="23">
        <f t="shared" si="1"/>
        <v>0.0004955793785</v>
      </c>
      <c r="H7" s="23">
        <f>G7</f>
        <v>0.0004955793785</v>
      </c>
      <c r="I7" s="21"/>
      <c r="J7" s="24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6" t="s">
        <v>8</v>
      </c>
      <c r="B8" s="27">
        <v>14568.0</v>
      </c>
      <c r="C8" s="27">
        <v>12894.0</v>
      </c>
      <c r="D8" s="28">
        <v>13599.0</v>
      </c>
      <c r="E8" s="27">
        <v>12249.0</v>
      </c>
      <c r="F8" s="27">
        <v>12414.0</v>
      </c>
      <c r="G8" s="27">
        <v>13224.0</v>
      </c>
      <c r="H8" s="27">
        <v>13556.0</v>
      </c>
      <c r="I8" s="27"/>
      <c r="J8" s="29"/>
    </row>
    <row r="9">
      <c r="A9" s="30"/>
      <c r="J9" s="18"/>
    </row>
    <row r="10">
      <c r="A10" s="11" t="s">
        <v>17</v>
      </c>
      <c r="B10" s="31"/>
      <c r="C10" s="31"/>
      <c r="D10" s="31"/>
      <c r="E10" s="31"/>
      <c r="F10" s="31"/>
      <c r="G10" s="32"/>
      <c r="H10" s="32"/>
      <c r="I10" s="31"/>
      <c r="J10" s="33" t="s">
        <v>10</v>
      </c>
    </row>
    <row r="11">
      <c r="A11" s="16" t="s">
        <v>11</v>
      </c>
      <c r="B11" s="5">
        <v>251.924505</v>
      </c>
      <c r="C11" s="5">
        <v>422.834213</v>
      </c>
      <c r="D11" s="5">
        <v>264.689815</v>
      </c>
      <c r="E11" s="7">
        <v>325.733365</v>
      </c>
      <c r="F11" s="5">
        <v>128.50633</v>
      </c>
      <c r="G11" s="5">
        <v>243.759397</v>
      </c>
      <c r="H11" s="5">
        <v>303.943331</v>
      </c>
      <c r="I11" s="5"/>
      <c r="J11" s="34">
        <f t="shared" ref="J11:J13" si="3">MIN(B11:H11)</f>
        <v>128.50633</v>
      </c>
    </row>
    <row r="12">
      <c r="A12" s="16" t="s">
        <v>12</v>
      </c>
      <c r="B12" s="1">
        <v>58.0</v>
      </c>
      <c r="C12" s="1">
        <v>104.0</v>
      </c>
      <c r="D12" s="1">
        <v>66.0</v>
      </c>
      <c r="E12" s="1">
        <v>91.0</v>
      </c>
      <c r="F12" s="1">
        <v>31.0</v>
      </c>
      <c r="G12" s="1">
        <v>57.0</v>
      </c>
      <c r="H12" s="1">
        <v>75.0</v>
      </c>
      <c r="J12" s="34">
        <f t="shared" si="3"/>
        <v>31</v>
      </c>
    </row>
    <row r="13">
      <c r="A13" s="16" t="s">
        <v>13</v>
      </c>
      <c r="B13" s="8">
        <v>1.35401702445299</v>
      </c>
      <c r="C13" s="8">
        <v>1.04981541827727</v>
      </c>
      <c r="D13" s="8">
        <v>1.01222887765483</v>
      </c>
      <c r="E13" s="8">
        <v>1.32862131157705</v>
      </c>
      <c r="F13" s="8">
        <v>1.3493169310365</v>
      </c>
      <c r="G13" s="8">
        <v>1.14538235314737</v>
      </c>
      <c r="H13" s="8">
        <v>1.02195825033518</v>
      </c>
      <c r="I13" s="9"/>
      <c r="J13" s="34">
        <f t="shared" si="3"/>
        <v>1.012228878</v>
      </c>
    </row>
    <row r="14">
      <c r="A14" s="30"/>
      <c r="J14" s="18"/>
    </row>
    <row r="15">
      <c r="A15" s="16" t="s">
        <v>14</v>
      </c>
      <c r="J15" s="18"/>
    </row>
    <row r="16">
      <c r="A16" s="16" t="s">
        <v>11</v>
      </c>
      <c r="B16" s="10">
        <f t="shared" ref="B16:H16" si="4">(B11-$J11)/$J11</f>
        <v>0.9604054135</v>
      </c>
      <c r="C16" s="10">
        <f t="shared" si="4"/>
        <v>2.290376536</v>
      </c>
      <c r="D16" s="10">
        <f t="shared" si="4"/>
        <v>1.059741454</v>
      </c>
      <c r="E16" s="10">
        <f t="shared" si="4"/>
        <v>1.534765136</v>
      </c>
      <c r="F16" s="10">
        <f t="shared" si="4"/>
        <v>0</v>
      </c>
      <c r="G16" s="10">
        <f t="shared" si="4"/>
        <v>0.8968668469</v>
      </c>
      <c r="H16" s="10">
        <f t="shared" si="4"/>
        <v>1.36520124</v>
      </c>
      <c r="J16" s="18"/>
    </row>
    <row r="17">
      <c r="A17" s="16" t="s">
        <v>12</v>
      </c>
      <c r="B17" s="10">
        <f t="shared" ref="B17:H17" si="5">(B12-$J12)/$J12</f>
        <v>0.8709677419</v>
      </c>
      <c r="C17" s="10">
        <f t="shared" si="5"/>
        <v>2.35483871</v>
      </c>
      <c r="D17" s="10">
        <f t="shared" si="5"/>
        <v>1.129032258</v>
      </c>
      <c r="E17" s="10">
        <f t="shared" si="5"/>
        <v>1.935483871</v>
      </c>
      <c r="F17" s="10">
        <f t="shared" si="5"/>
        <v>0</v>
      </c>
      <c r="G17" s="10">
        <f t="shared" si="5"/>
        <v>0.8387096774</v>
      </c>
      <c r="H17" s="10">
        <f t="shared" si="5"/>
        <v>1.419354839</v>
      </c>
      <c r="J17" s="18"/>
    </row>
    <row r="18">
      <c r="A18" s="26" t="s">
        <v>13</v>
      </c>
      <c r="B18" s="35">
        <f t="shared" ref="B18:H18" si="6">(B13-$J13)/$J13</f>
        <v>0.3376589567</v>
      </c>
      <c r="C18" s="35">
        <f t="shared" si="6"/>
        <v>0.0371324524</v>
      </c>
      <c r="D18" s="35">
        <f t="shared" si="6"/>
        <v>0</v>
      </c>
      <c r="E18" s="35">
        <f t="shared" si="6"/>
        <v>0.312570053</v>
      </c>
      <c r="F18" s="35">
        <f t="shared" si="6"/>
        <v>0.3330156458</v>
      </c>
      <c r="G18" s="35">
        <f t="shared" si="6"/>
        <v>0.1315448299</v>
      </c>
      <c r="H18" s="35">
        <f t="shared" si="6"/>
        <v>0.009611830778</v>
      </c>
      <c r="I18" s="36"/>
      <c r="J18" s="37"/>
    </row>
    <row r="19">
      <c r="A19" s="30"/>
      <c r="J19" s="18"/>
    </row>
    <row r="20">
      <c r="A20" s="11" t="s">
        <v>9</v>
      </c>
      <c r="B20" s="31"/>
      <c r="C20" s="31"/>
      <c r="D20" s="31"/>
      <c r="E20" s="31"/>
      <c r="F20" s="31"/>
      <c r="G20" s="31" t="s">
        <v>18</v>
      </c>
      <c r="H20" s="32"/>
      <c r="I20" s="31"/>
      <c r="J20" s="33" t="s">
        <v>10</v>
      </c>
    </row>
    <row r="21">
      <c r="A21" s="16" t="s">
        <v>11</v>
      </c>
      <c r="B21" s="5">
        <v>235.604274</v>
      </c>
      <c r="C21" s="5">
        <v>259.622462</v>
      </c>
      <c r="D21" s="5">
        <f t="shared" ref="D21:D23" si="7">D11</f>
        <v>264.689815</v>
      </c>
      <c r="E21" s="7">
        <v>187.118347</v>
      </c>
      <c r="F21" s="5">
        <v>246.386694</v>
      </c>
      <c r="G21" s="5">
        <v>430.95425</v>
      </c>
      <c r="H21" s="6">
        <f t="shared" ref="H21:H23" si="8">H11</f>
        <v>303.943331</v>
      </c>
      <c r="I21" s="5"/>
      <c r="J21" s="34">
        <f t="shared" ref="J21:J23" si="9">MIN(B21:H21)</f>
        <v>187.118347</v>
      </c>
    </row>
    <row r="22">
      <c r="A22" s="16" t="s">
        <v>12</v>
      </c>
      <c r="B22" s="1">
        <v>59.0</v>
      </c>
      <c r="C22" s="1">
        <v>65.0</v>
      </c>
      <c r="D22" s="38">
        <f t="shared" si="7"/>
        <v>66</v>
      </c>
      <c r="E22" s="1">
        <v>45.0</v>
      </c>
      <c r="F22" s="1">
        <v>57.0</v>
      </c>
      <c r="G22" s="5">
        <v>98.0</v>
      </c>
      <c r="H22" s="6">
        <f t="shared" si="8"/>
        <v>75</v>
      </c>
      <c r="J22" s="34">
        <f t="shared" si="9"/>
        <v>45</v>
      </c>
    </row>
    <row r="23">
      <c r="A23" s="16" t="s">
        <v>13</v>
      </c>
      <c r="B23" s="8">
        <v>1.06967182893499</v>
      </c>
      <c r="C23" s="8">
        <v>1.161427068</v>
      </c>
      <c r="D23" s="39">
        <f t="shared" si="7"/>
        <v>1.012228878</v>
      </c>
      <c r="E23" s="8">
        <v>1.33464201638675</v>
      </c>
      <c r="F23" s="8">
        <v>1.08379454454089</v>
      </c>
      <c r="G23" s="39">
        <v>1.17014342488592</v>
      </c>
      <c r="H23" s="40">
        <f t="shared" si="8"/>
        <v>1.02195825</v>
      </c>
      <c r="I23" s="9"/>
      <c r="J23" s="34">
        <f t="shared" si="9"/>
        <v>1.012228878</v>
      </c>
    </row>
    <row r="24">
      <c r="A24" s="30"/>
      <c r="J24" s="18"/>
    </row>
    <row r="25">
      <c r="A25" s="16" t="s">
        <v>14</v>
      </c>
      <c r="J25" s="18"/>
    </row>
    <row r="26">
      <c r="A26" s="16" t="s">
        <v>11</v>
      </c>
      <c r="B26" s="10">
        <f t="shared" ref="B26:H26" si="10">(B21-$J21)/$J21</f>
        <v>0.259119043</v>
      </c>
      <c r="C26" s="10">
        <f t="shared" si="10"/>
        <v>0.3874773167</v>
      </c>
      <c r="D26" s="10">
        <f t="shared" si="10"/>
        <v>0.4145583223</v>
      </c>
      <c r="E26" s="10">
        <f t="shared" si="10"/>
        <v>0</v>
      </c>
      <c r="F26" s="10">
        <f t="shared" si="10"/>
        <v>0.3167425747</v>
      </c>
      <c r="G26" s="10">
        <f t="shared" si="10"/>
        <v>1.303110608</v>
      </c>
      <c r="H26" s="10">
        <f t="shared" si="10"/>
        <v>0.6243374093</v>
      </c>
      <c r="J26" s="18"/>
    </row>
    <row r="27">
      <c r="A27" s="16" t="s">
        <v>12</v>
      </c>
      <c r="B27" s="10">
        <f t="shared" ref="B27:H27" si="11">(B22-$J22)/$J22</f>
        <v>0.3111111111</v>
      </c>
      <c r="C27" s="10">
        <f t="shared" si="11"/>
        <v>0.4444444444</v>
      </c>
      <c r="D27" s="10">
        <f t="shared" si="11"/>
        <v>0.4666666667</v>
      </c>
      <c r="E27" s="10">
        <f t="shared" si="11"/>
        <v>0</v>
      </c>
      <c r="F27" s="10">
        <f t="shared" si="11"/>
        <v>0.2666666667</v>
      </c>
      <c r="G27" s="10">
        <f t="shared" si="11"/>
        <v>1.177777778</v>
      </c>
      <c r="H27" s="10">
        <f t="shared" si="11"/>
        <v>0.6666666667</v>
      </c>
      <c r="J27" s="18"/>
    </row>
    <row r="28">
      <c r="A28" s="26" t="s">
        <v>13</v>
      </c>
      <c r="B28" s="35">
        <f t="shared" ref="B28:H28" si="12">(B23-$J23)/$J23</f>
        <v>0.05674897501</v>
      </c>
      <c r="C28" s="35">
        <f t="shared" si="12"/>
        <v>0.1473957063</v>
      </c>
      <c r="D28" s="35">
        <f t="shared" si="12"/>
        <v>0</v>
      </c>
      <c r="E28" s="35">
        <f t="shared" si="12"/>
        <v>0.3185180208</v>
      </c>
      <c r="F28" s="35">
        <f t="shared" si="12"/>
        <v>0.07070107212</v>
      </c>
      <c r="G28" s="35">
        <f t="shared" si="12"/>
        <v>0.1560067597</v>
      </c>
      <c r="H28" s="35">
        <f t="shared" si="12"/>
        <v>0.009611830778</v>
      </c>
      <c r="I28" s="36"/>
      <c r="J28" s="37"/>
    </row>
    <row r="29">
      <c r="A29" s="30"/>
      <c r="J29" s="18"/>
    </row>
    <row r="30">
      <c r="A30" s="41" t="s">
        <v>19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</row>
    <row r="31">
      <c r="A31" s="16" t="s">
        <v>20</v>
      </c>
      <c r="I31" s="1"/>
      <c r="J31" s="1"/>
      <c r="K31" s="1"/>
      <c r="L31" s="1" t="s">
        <v>1</v>
      </c>
      <c r="M31" s="1" t="s">
        <v>21</v>
      </c>
      <c r="N31" s="18"/>
    </row>
    <row r="32">
      <c r="A32" s="16" t="s">
        <v>11</v>
      </c>
      <c r="B32" s="7">
        <v>935.260316</v>
      </c>
      <c r="C32" s="5">
        <v>1355.0</v>
      </c>
      <c r="D32" s="7">
        <v>656.0</v>
      </c>
      <c r="E32" s="7">
        <v>1153.0</v>
      </c>
      <c r="F32" s="5">
        <v>823.0</v>
      </c>
      <c r="G32" s="5">
        <v>887.0</v>
      </c>
      <c r="H32" s="5">
        <v>1095.0</v>
      </c>
      <c r="I32" s="5">
        <v>1033.0</v>
      </c>
      <c r="J32" s="5">
        <v>1239.0</v>
      </c>
      <c r="K32" s="5">
        <v>1466.0</v>
      </c>
      <c r="L32" s="42">
        <f t="shared" ref="L32:L34" si="13">AVERAGE(B32:K32)</f>
        <v>1064.226032</v>
      </c>
      <c r="M32" s="3">
        <f t="shared" ref="M32:M34" si="14">STDEV(B32:K32)</f>
        <v>249.2656761</v>
      </c>
      <c r="N32" s="43">
        <f t="shared" ref="N32:N34" si="15">M32/L32</f>
        <v>0.2342224947</v>
      </c>
    </row>
    <row r="33">
      <c r="A33" s="16" t="s">
        <v>12</v>
      </c>
      <c r="B33" s="1">
        <v>222.0</v>
      </c>
      <c r="C33" s="1">
        <v>321.0</v>
      </c>
      <c r="D33" s="1">
        <v>167.0</v>
      </c>
      <c r="E33" s="1">
        <v>289.0</v>
      </c>
      <c r="F33" s="1">
        <v>209.0</v>
      </c>
      <c r="G33" s="38">
        <v>227.0</v>
      </c>
      <c r="H33" s="38">
        <v>272.0</v>
      </c>
      <c r="I33" s="38">
        <v>260.0</v>
      </c>
      <c r="J33" s="38">
        <v>316.0</v>
      </c>
      <c r="K33" s="38">
        <v>372.0</v>
      </c>
      <c r="L33" s="3">
        <f t="shared" si="13"/>
        <v>265.5</v>
      </c>
      <c r="M33" s="3">
        <f t="shared" si="14"/>
        <v>61.34284347</v>
      </c>
      <c r="N33" s="43">
        <f t="shared" si="15"/>
        <v>0.2310464914</v>
      </c>
    </row>
    <row r="34">
      <c r="A34" s="16" t="s">
        <v>13</v>
      </c>
      <c r="B34" s="8">
        <v>0.79325786262316</v>
      </c>
      <c r="C34" s="8">
        <v>0.746015654466128</v>
      </c>
      <c r="D34" s="8">
        <v>0.813897105455061</v>
      </c>
      <c r="E34" s="8">
        <v>0.640010865014953</v>
      </c>
      <c r="F34" s="8">
        <v>0.993046906499537</v>
      </c>
      <c r="G34" s="39">
        <v>0.870371121087964</v>
      </c>
      <c r="H34" s="39">
        <v>0.772291895603351</v>
      </c>
      <c r="I34" s="39">
        <v>0.727808673237641</v>
      </c>
      <c r="J34" s="39">
        <v>0.723771302102425</v>
      </c>
      <c r="K34" s="39">
        <v>0.720690347201577</v>
      </c>
      <c r="L34" s="44">
        <f t="shared" si="13"/>
        <v>0.7801161733</v>
      </c>
      <c r="M34" s="3">
        <f t="shared" si="14"/>
        <v>0.09723689178</v>
      </c>
      <c r="N34" s="43">
        <f t="shared" si="15"/>
        <v>0.1246441173</v>
      </c>
    </row>
    <row r="35">
      <c r="A35" s="30"/>
      <c r="N35" s="18"/>
    </row>
    <row r="36">
      <c r="A36" s="16" t="s">
        <v>14</v>
      </c>
      <c r="M36" s="1" t="s">
        <v>10</v>
      </c>
      <c r="N36" s="18"/>
    </row>
    <row r="37">
      <c r="A37" s="16" t="s">
        <v>11</v>
      </c>
      <c r="B37" s="10">
        <f t="shared" ref="B37:K37" si="16">(B32-$M37)/$M37</f>
        <v>0.4257017012</v>
      </c>
      <c r="C37" s="10">
        <f t="shared" si="16"/>
        <v>1.06554878</v>
      </c>
      <c r="D37" s="10">
        <f t="shared" si="16"/>
        <v>0</v>
      </c>
      <c r="E37" s="10">
        <f t="shared" si="16"/>
        <v>0.7576219512</v>
      </c>
      <c r="F37" s="10">
        <f t="shared" si="16"/>
        <v>0.2545731707</v>
      </c>
      <c r="G37" s="10">
        <f t="shared" si="16"/>
        <v>0.3521341463</v>
      </c>
      <c r="H37" s="10">
        <f t="shared" si="16"/>
        <v>0.6692073171</v>
      </c>
      <c r="I37" s="10">
        <f t="shared" si="16"/>
        <v>0.574695122</v>
      </c>
      <c r="J37" s="10">
        <f t="shared" si="16"/>
        <v>0.8887195122</v>
      </c>
      <c r="K37" s="10">
        <f t="shared" si="16"/>
        <v>1.234756098</v>
      </c>
      <c r="M37" s="42">
        <f t="shared" ref="M37:M39" si="18">MIN(B32:H32)</f>
        <v>656</v>
      </c>
      <c r="N37" s="18"/>
    </row>
    <row r="38">
      <c r="A38" s="16" t="s">
        <v>12</v>
      </c>
      <c r="B38" s="10">
        <f t="shared" ref="B38:K38" si="17">(B33-$M38)/$M38</f>
        <v>0.3293413174</v>
      </c>
      <c r="C38" s="10">
        <f t="shared" si="17"/>
        <v>0.9221556886</v>
      </c>
      <c r="D38" s="10">
        <f t="shared" si="17"/>
        <v>0</v>
      </c>
      <c r="E38" s="10">
        <f t="shared" si="17"/>
        <v>0.7305389222</v>
      </c>
      <c r="F38" s="10">
        <f t="shared" si="17"/>
        <v>0.251497006</v>
      </c>
      <c r="G38" s="10">
        <f t="shared" si="17"/>
        <v>0.3592814371</v>
      </c>
      <c r="H38" s="10">
        <f t="shared" si="17"/>
        <v>0.628742515</v>
      </c>
      <c r="I38" s="10">
        <f t="shared" si="17"/>
        <v>0.5568862275</v>
      </c>
      <c r="J38" s="10">
        <f t="shared" si="17"/>
        <v>0.8922155689</v>
      </c>
      <c r="K38" s="10">
        <f t="shared" si="17"/>
        <v>1.22754491</v>
      </c>
      <c r="M38" s="3">
        <f t="shared" si="18"/>
        <v>167</v>
      </c>
      <c r="N38" s="18"/>
    </row>
    <row r="39">
      <c r="A39" s="26" t="s">
        <v>13</v>
      </c>
      <c r="B39" s="35">
        <f t="shared" ref="B39:K39" si="19">(B34-$M39)/$M39</f>
        <v>0.2394443688</v>
      </c>
      <c r="C39" s="35">
        <f t="shared" si="19"/>
        <v>0.1656296717</v>
      </c>
      <c r="D39" s="35">
        <f t="shared" si="19"/>
        <v>0.2716926383</v>
      </c>
      <c r="E39" s="35">
        <f t="shared" si="19"/>
        <v>0</v>
      </c>
      <c r="F39" s="35">
        <f t="shared" si="19"/>
        <v>0.5516094504</v>
      </c>
      <c r="G39" s="35">
        <f t="shared" si="19"/>
        <v>0.3599317897</v>
      </c>
      <c r="H39" s="35">
        <f t="shared" si="19"/>
        <v>0.2066856015</v>
      </c>
      <c r="I39" s="35">
        <f t="shared" si="19"/>
        <v>0.1371817465</v>
      </c>
      <c r="J39" s="35">
        <f t="shared" si="19"/>
        <v>0.1308734612</v>
      </c>
      <c r="K39" s="35">
        <f t="shared" si="19"/>
        <v>0.1260595509</v>
      </c>
      <c r="L39" s="36"/>
      <c r="M39" s="45">
        <f t="shared" si="18"/>
        <v>0.640010865</v>
      </c>
      <c r="N39" s="37"/>
    </row>
    <row r="40">
      <c r="A40" s="41" t="s">
        <v>19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</row>
    <row r="41">
      <c r="A41" s="16" t="s">
        <v>20</v>
      </c>
      <c r="I41" s="1"/>
      <c r="J41" s="1"/>
      <c r="K41" s="1"/>
      <c r="L41" s="1" t="s">
        <v>1</v>
      </c>
      <c r="M41" s="1" t="s">
        <v>21</v>
      </c>
      <c r="N41" s="18"/>
    </row>
    <row r="42">
      <c r="A42" s="46" t="s">
        <v>11</v>
      </c>
      <c r="B42" s="38">
        <v>668.6</v>
      </c>
      <c r="C42" s="38">
        <v>805.1</v>
      </c>
      <c r="D42" s="38">
        <v>788.7</v>
      </c>
      <c r="E42" s="38">
        <v>904.4</v>
      </c>
      <c r="F42" s="38">
        <v>879.7</v>
      </c>
      <c r="G42" s="38">
        <v>1243.9</v>
      </c>
      <c r="H42" s="38">
        <v>1579.2</v>
      </c>
      <c r="I42" s="38">
        <v>976.1</v>
      </c>
      <c r="J42" s="38">
        <v>632.6</v>
      </c>
      <c r="K42" s="38">
        <v>1297.9</v>
      </c>
      <c r="L42" s="2">
        <f t="shared" ref="L42:L44" si="20">AVERAGE(B42:K42)</f>
        <v>977.62</v>
      </c>
      <c r="M42" s="2">
        <f t="shared" ref="M42:M44" si="21">STDEV(B42:K42)</f>
        <v>303.7397819</v>
      </c>
      <c r="N42" s="43">
        <f t="shared" ref="N42:N44" si="22">M42/L42</f>
        <v>0.3106930933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7" t="s">
        <v>22</v>
      </c>
      <c r="B43" s="39">
        <v>0.7816</v>
      </c>
      <c r="C43" s="39">
        <v>0.711</v>
      </c>
      <c r="D43" s="39">
        <v>0.7035</v>
      </c>
      <c r="E43" s="39">
        <v>0.7414</v>
      </c>
      <c r="F43" s="39">
        <v>0.6889</v>
      </c>
      <c r="G43" s="39">
        <v>0.5597</v>
      </c>
      <c r="H43" s="39">
        <v>0.5327</v>
      </c>
      <c r="I43" s="39">
        <v>0.4867</v>
      </c>
      <c r="J43" s="39">
        <v>0.8467</v>
      </c>
      <c r="K43" s="39">
        <v>0.4512</v>
      </c>
      <c r="L43" s="40">
        <f t="shared" si="20"/>
        <v>0.65034</v>
      </c>
      <c r="M43" s="40">
        <f t="shared" si="21"/>
        <v>0.1335666392</v>
      </c>
      <c r="N43" s="43">
        <f t="shared" si="22"/>
        <v>0.2053797079</v>
      </c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16" t="s">
        <v>13</v>
      </c>
      <c r="B44" s="8">
        <f t="shared" ref="B44:K44" si="23">SQRT(B43)</f>
        <v>0.8840814442</v>
      </c>
      <c r="C44" s="8">
        <f t="shared" si="23"/>
        <v>0.8432081594</v>
      </c>
      <c r="D44" s="8">
        <f t="shared" si="23"/>
        <v>0.8387490686</v>
      </c>
      <c r="E44" s="8">
        <f t="shared" si="23"/>
        <v>0.8610458757</v>
      </c>
      <c r="F44" s="8">
        <f t="shared" si="23"/>
        <v>0.83</v>
      </c>
      <c r="G44" s="8">
        <f t="shared" si="23"/>
        <v>0.7481310046</v>
      </c>
      <c r="H44" s="8">
        <f t="shared" si="23"/>
        <v>0.7298630008</v>
      </c>
      <c r="I44" s="8">
        <f t="shared" si="23"/>
        <v>0.6976388751</v>
      </c>
      <c r="J44" s="8">
        <f t="shared" si="23"/>
        <v>0.920163029</v>
      </c>
      <c r="K44" s="8">
        <f t="shared" si="23"/>
        <v>0.6717142249</v>
      </c>
      <c r="L44" s="44">
        <f t="shared" si="20"/>
        <v>0.8024594682</v>
      </c>
      <c r="M44" s="3">
        <f t="shared" si="21"/>
        <v>0.08431951044</v>
      </c>
      <c r="N44" s="43">
        <f t="shared" si="22"/>
        <v>0.1050763481</v>
      </c>
    </row>
    <row r="45">
      <c r="A45" s="30"/>
      <c r="N45" s="18"/>
    </row>
    <row r="46">
      <c r="A46" s="16" t="s">
        <v>14</v>
      </c>
      <c r="M46" s="1" t="s">
        <v>10</v>
      </c>
      <c r="N46" s="18"/>
    </row>
    <row r="47">
      <c r="A47" s="16" t="s">
        <v>11</v>
      </c>
      <c r="B47" s="10">
        <f t="shared" ref="B47:K47" si="24">(B42-$M47)/$M47</f>
        <v>0.05690799874</v>
      </c>
      <c r="C47" s="10">
        <f t="shared" si="24"/>
        <v>0.2726841606</v>
      </c>
      <c r="D47" s="10">
        <f t="shared" si="24"/>
        <v>0.2467594056</v>
      </c>
      <c r="E47" s="10">
        <f t="shared" si="24"/>
        <v>0.4296553905</v>
      </c>
      <c r="F47" s="10">
        <f t="shared" si="24"/>
        <v>0.3906101802</v>
      </c>
      <c r="G47" s="10">
        <f t="shared" si="24"/>
        <v>0.9663294341</v>
      </c>
      <c r="H47" s="10">
        <f t="shared" si="24"/>
        <v>1.496364211</v>
      </c>
      <c r="I47" s="10">
        <f t="shared" si="24"/>
        <v>0.5429971546</v>
      </c>
      <c r="J47" s="10">
        <f t="shared" si="24"/>
        <v>0</v>
      </c>
      <c r="K47" s="10">
        <f t="shared" si="24"/>
        <v>1.051691432</v>
      </c>
      <c r="M47" s="48">
        <f t="shared" ref="M47:M49" si="26">MIN(B42:K42)</f>
        <v>632.6</v>
      </c>
      <c r="N47" s="18"/>
    </row>
    <row r="48">
      <c r="A48" s="16" t="s">
        <v>22</v>
      </c>
      <c r="B48" s="10">
        <f t="shared" ref="B48:K48" si="25">(B43-$M48)/$M48</f>
        <v>0.7322695035</v>
      </c>
      <c r="C48" s="10">
        <f t="shared" si="25"/>
        <v>0.5757978723</v>
      </c>
      <c r="D48" s="10">
        <f t="shared" si="25"/>
        <v>0.5591755319</v>
      </c>
      <c r="E48" s="10">
        <f t="shared" si="25"/>
        <v>0.6431737589</v>
      </c>
      <c r="F48" s="10">
        <f t="shared" si="25"/>
        <v>0.5268173759</v>
      </c>
      <c r="G48" s="10">
        <f t="shared" si="25"/>
        <v>0.2404698582</v>
      </c>
      <c r="H48" s="10">
        <f t="shared" si="25"/>
        <v>0.1806294326</v>
      </c>
      <c r="I48" s="10">
        <f t="shared" si="25"/>
        <v>0.07867907801</v>
      </c>
      <c r="J48" s="10">
        <f t="shared" si="25"/>
        <v>0.8765514184</v>
      </c>
      <c r="K48" s="10">
        <f t="shared" si="25"/>
        <v>0</v>
      </c>
      <c r="M48" s="40">
        <f t="shared" si="26"/>
        <v>0.4512</v>
      </c>
      <c r="N48" s="18"/>
    </row>
    <row r="49">
      <c r="A49" s="26" t="s">
        <v>13</v>
      </c>
      <c r="B49" s="35">
        <f t="shared" ref="B49:K49" si="27">(B44-$M49)/$M49</f>
        <v>0.3161570968</v>
      </c>
      <c r="C49" s="35">
        <f t="shared" si="27"/>
        <v>0.2553078795</v>
      </c>
      <c r="D49" s="35">
        <f t="shared" si="27"/>
        <v>0.2486695047</v>
      </c>
      <c r="E49" s="35">
        <f t="shared" si="27"/>
        <v>0.2818633932</v>
      </c>
      <c r="F49" s="35">
        <f t="shared" si="27"/>
        <v>0.2356445184</v>
      </c>
      <c r="G49" s="35">
        <f t="shared" si="27"/>
        <v>0.1137638251</v>
      </c>
      <c r="H49" s="35">
        <f t="shared" si="27"/>
        <v>0.08656773034</v>
      </c>
      <c r="I49" s="35">
        <f t="shared" si="27"/>
        <v>0.03859476121</v>
      </c>
      <c r="J49" s="35">
        <f t="shared" si="27"/>
        <v>0.3698727745</v>
      </c>
      <c r="K49" s="35">
        <f t="shared" si="27"/>
        <v>0</v>
      </c>
      <c r="L49" s="36"/>
      <c r="M49" s="45">
        <f t="shared" si="26"/>
        <v>0.6717142249</v>
      </c>
      <c r="N49" s="37"/>
    </row>
  </sheetData>
  <conditionalFormatting sqref="B16:H18 B26:H28 B37:K39 B47:K49">
    <cfRule type="cellIs" dxfId="0" priority="1" operator="equal">
      <formula>0</formula>
    </cfRule>
  </conditionalFormatting>
  <conditionalFormatting sqref="B16:H18 B26:H28 B37:K39 B47:K49">
    <cfRule type="cellIs" dxfId="1" priority="2" operator="lessThanOrEqual">
      <formula>"10%"</formula>
    </cfRule>
  </conditionalFormatting>
  <conditionalFormatting sqref="B16:H18 B26:H28 B37:K39 B47:K49">
    <cfRule type="cellIs" dxfId="2" priority="3" operator="between">
      <formula>"10%"</formula>
      <formula>"30%"</formula>
    </cfRule>
  </conditionalFormatting>
  <conditionalFormatting sqref="B16:H18 B26:H28 B37:K39 B47:K49">
    <cfRule type="cellIs" dxfId="3" priority="4" operator="between">
      <formula>"30%"</formula>
      <formula>"50%"</formula>
    </cfRule>
  </conditionalFormatting>
  <conditionalFormatting sqref="B16:H18 B26:H28 B37:K39 B47:K49">
    <cfRule type="cellIs" dxfId="4" priority="5" operator="greaterThan">
      <formula>"50%"</formula>
    </cfRule>
  </conditionalFormatting>
  <hyperlinks>
    <hyperlink display="Selected Model" location="SmallLayers!D1:D8" ref="A30"/>
    <hyperlink display="Selected Model" location="SmallLayers!D1:D8" ref="A40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11" t="s">
        <v>0</v>
      </c>
      <c r="B1" s="12">
        <v>1.0</v>
      </c>
      <c r="C1" s="12">
        <v>2.0</v>
      </c>
      <c r="D1" s="12">
        <v>3.0</v>
      </c>
      <c r="E1" s="12">
        <v>4.0</v>
      </c>
      <c r="F1" s="12">
        <v>5.0</v>
      </c>
      <c r="G1" s="12" t="s">
        <v>1</v>
      </c>
      <c r="H1" s="14"/>
      <c r="I1" s="14"/>
      <c r="J1" s="15"/>
    </row>
    <row r="2">
      <c r="A2" s="16" t="s">
        <v>3</v>
      </c>
      <c r="J2" s="18"/>
    </row>
    <row r="3">
      <c r="A3" s="16" t="s">
        <v>4</v>
      </c>
      <c r="B3" s="1">
        <v>804.0</v>
      </c>
      <c r="C3" s="1">
        <v>935.0</v>
      </c>
      <c r="D3" s="1">
        <v>212.0</v>
      </c>
      <c r="E3" s="1">
        <v>700.0</v>
      </c>
      <c r="F3" s="1">
        <v>800.0</v>
      </c>
      <c r="G3" s="2">
        <f t="shared" ref="G3:G6" si="1">AVERAGE(B3:F3)</f>
        <v>690.2</v>
      </c>
      <c r="J3" s="18"/>
    </row>
    <row r="4">
      <c r="A4" s="16" t="s">
        <v>5</v>
      </c>
      <c r="B4" s="1">
        <v>24.0</v>
      </c>
      <c r="C4" s="1">
        <v>862.0</v>
      </c>
      <c r="D4" s="1">
        <v>391.0</v>
      </c>
      <c r="E4" s="1">
        <v>150.0</v>
      </c>
      <c r="F4" s="1">
        <v>670.0</v>
      </c>
      <c r="G4" s="2">
        <f t="shared" si="1"/>
        <v>419.4</v>
      </c>
      <c r="J4" s="18"/>
    </row>
    <row r="5">
      <c r="A5" s="16" t="s">
        <v>6</v>
      </c>
      <c r="B5" s="1">
        <v>153.0</v>
      </c>
      <c r="C5" s="1">
        <v>519.0</v>
      </c>
      <c r="D5" s="1">
        <v>801.0</v>
      </c>
      <c r="E5" s="1">
        <v>609.0</v>
      </c>
      <c r="F5" s="1">
        <v>177.0</v>
      </c>
      <c r="G5" s="2">
        <f t="shared" si="1"/>
        <v>451.8</v>
      </c>
      <c r="J5" s="18"/>
    </row>
    <row r="6">
      <c r="A6" s="16" t="s">
        <v>7</v>
      </c>
      <c r="B6" s="1">
        <v>526.0</v>
      </c>
      <c r="C6" s="1">
        <v>754.0</v>
      </c>
      <c r="D6" s="1">
        <v>681.0</v>
      </c>
      <c r="E6" s="1">
        <v>384.0</v>
      </c>
      <c r="F6" s="1">
        <v>43.0</v>
      </c>
      <c r="G6" s="2">
        <f t="shared" si="1"/>
        <v>477.6</v>
      </c>
      <c r="J6" s="18"/>
    </row>
    <row r="7">
      <c r="A7" s="20" t="s">
        <v>16</v>
      </c>
      <c r="B7" s="21"/>
      <c r="C7" s="21"/>
      <c r="D7" s="21"/>
      <c r="E7" s="21"/>
      <c r="F7" s="21"/>
      <c r="G7" s="23"/>
      <c r="H7" s="23"/>
      <c r="I7" s="21"/>
      <c r="J7" s="24"/>
    </row>
    <row r="8">
      <c r="A8" s="16" t="s">
        <v>8</v>
      </c>
      <c r="B8" s="4"/>
      <c r="C8" s="4"/>
      <c r="D8" s="4"/>
      <c r="E8" s="4"/>
      <c r="F8" s="4"/>
      <c r="G8" s="4"/>
      <c r="H8" s="4"/>
      <c r="I8" s="4"/>
      <c r="J8" s="49"/>
    </row>
    <row r="9">
      <c r="A9" s="30"/>
      <c r="J9" s="18"/>
    </row>
    <row r="10">
      <c r="A10" s="16" t="s">
        <v>9</v>
      </c>
      <c r="B10" s="5"/>
      <c r="C10" s="5"/>
      <c r="D10" s="5"/>
      <c r="E10" s="5"/>
      <c r="F10" s="5"/>
      <c r="G10" s="6"/>
      <c r="H10" s="6"/>
      <c r="I10" s="5"/>
      <c r="J10" s="34" t="s">
        <v>10</v>
      </c>
    </row>
    <row r="11">
      <c r="A11" s="16" t="s">
        <v>11</v>
      </c>
      <c r="B11" s="5"/>
      <c r="C11" s="5"/>
      <c r="D11" s="5"/>
      <c r="E11" s="7"/>
      <c r="F11" s="5"/>
      <c r="G11" s="5"/>
      <c r="H11" s="5"/>
      <c r="I11" s="5"/>
      <c r="J11" s="34">
        <f t="shared" ref="J11:J13" si="2">MIN(B11:H11)</f>
        <v>0</v>
      </c>
    </row>
    <row r="12">
      <c r="A12" s="16" t="s">
        <v>12</v>
      </c>
      <c r="J12" s="34">
        <f t="shared" si="2"/>
        <v>0</v>
      </c>
    </row>
    <row r="13">
      <c r="A13" s="16" t="s">
        <v>13</v>
      </c>
      <c r="B13" s="8"/>
      <c r="C13" s="8"/>
      <c r="D13" s="8"/>
      <c r="E13" s="8"/>
      <c r="F13" s="8"/>
      <c r="G13" s="8"/>
      <c r="H13" s="8"/>
      <c r="I13" s="9"/>
      <c r="J13" s="34">
        <f t="shared" si="2"/>
        <v>0</v>
      </c>
    </row>
    <row r="14">
      <c r="A14" s="30"/>
      <c r="J14" s="18"/>
    </row>
    <row r="15">
      <c r="A15" s="16" t="s">
        <v>14</v>
      </c>
      <c r="J15" s="18"/>
    </row>
    <row r="16">
      <c r="A16" s="16" t="s">
        <v>11</v>
      </c>
      <c r="B16" s="10" t="str">
        <f t="shared" ref="B16:H16" si="3">(B11-$J11)/$J11</f>
        <v>#DIV/0!</v>
      </c>
      <c r="C16" s="10" t="str">
        <f t="shared" si="3"/>
        <v>#DIV/0!</v>
      </c>
      <c r="D16" s="10" t="str">
        <f t="shared" si="3"/>
        <v>#DIV/0!</v>
      </c>
      <c r="E16" s="10" t="str">
        <f t="shared" si="3"/>
        <v>#DIV/0!</v>
      </c>
      <c r="F16" s="10" t="str">
        <f t="shared" si="3"/>
        <v>#DIV/0!</v>
      </c>
      <c r="G16" s="10" t="str">
        <f t="shared" si="3"/>
        <v>#DIV/0!</v>
      </c>
      <c r="H16" s="10" t="str">
        <f t="shared" si="3"/>
        <v>#DIV/0!</v>
      </c>
      <c r="J16" s="18"/>
    </row>
    <row r="17">
      <c r="A17" s="16" t="s">
        <v>12</v>
      </c>
      <c r="B17" s="10" t="str">
        <f t="shared" ref="B17:H17" si="4">(B12-$J12)/$J12</f>
        <v>#DIV/0!</v>
      </c>
      <c r="C17" s="10" t="str">
        <f t="shared" si="4"/>
        <v>#DIV/0!</v>
      </c>
      <c r="D17" s="10" t="str">
        <f t="shared" si="4"/>
        <v>#DIV/0!</v>
      </c>
      <c r="E17" s="10" t="str">
        <f t="shared" si="4"/>
        <v>#DIV/0!</v>
      </c>
      <c r="F17" s="10" t="str">
        <f t="shared" si="4"/>
        <v>#DIV/0!</v>
      </c>
      <c r="G17" s="10" t="str">
        <f t="shared" si="4"/>
        <v>#DIV/0!</v>
      </c>
      <c r="H17" s="10" t="str">
        <f t="shared" si="4"/>
        <v>#DIV/0!</v>
      </c>
      <c r="J17" s="18"/>
    </row>
    <row r="18">
      <c r="A18" s="26" t="s">
        <v>13</v>
      </c>
      <c r="B18" s="35" t="str">
        <f t="shared" ref="B18:H18" si="5">(B13-$J13)/$J13</f>
        <v>#DIV/0!</v>
      </c>
      <c r="C18" s="35" t="str">
        <f t="shared" si="5"/>
        <v>#DIV/0!</v>
      </c>
      <c r="D18" s="35" t="str">
        <f t="shared" si="5"/>
        <v>#DIV/0!</v>
      </c>
      <c r="E18" s="35" t="str">
        <f t="shared" si="5"/>
        <v>#DIV/0!</v>
      </c>
      <c r="F18" s="35" t="str">
        <f t="shared" si="5"/>
        <v>#DIV/0!</v>
      </c>
      <c r="G18" s="35" t="str">
        <f t="shared" si="5"/>
        <v>#DIV/0!</v>
      </c>
      <c r="H18" s="35" t="str">
        <f t="shared" si="5"/>
        <v>#DIV/0!</v>
      </c>
      <c r="I18" s="36"/>
      <c r="J18" s="37"/>
    </row>
    <row r="22">
      <c r="A22" s="11" t="s">
        <v>0</v>
      </c>
      <c r="B22" s="12">
        <v>1.0</v>
      </c>
      <c r="C22" s="12">
        <v>2.0</v>
      </c>
      <c r="D22" s="12">
        <v>3.0</v>
      </c>
      <c r="E22" s="12">
        <v>4.0</v>
      </c>
      <c r="F22" s="12">
        <v>5.0</v>
      </c>
      <c r="G22" s="12" t="s">
        <v>1</v>
      </c>
      <c r="H22" s="12" t="s">
        <v>10</v>
      </c>
      <c r="I22" s="12" t="s">
        <v>23</v>
      </c>
      <c r="J22" s="15"/>
    </row>
    <row r="23">
      <c r="A23" s="16" t="s">
        <v>3</v>
      </c>
      <c r="J23" s="18"/>
    </row>
    <row r="24">
      <c r="A24" s="16" t="s">
        <v>4</v>
      </c>
      <c r="B24" s="1">
        <v>803.0</v>
      </c>
      <c r="C24" s="1">
        <v>803.0</v>
      </c>
      <c r="D24" s="1">
        <v>380.0</v>
      </c>
      <c r="E24" s="1">
        <v>765.0</v>
      </c>
      <c r="F24" s="1">
        <v>701.0</v>
      </c>
      <c r="G24" s="2">
        <f t="shared" ref="G24:G26" si="6">AVERAGE(B24:F24)</f>
        <v>690.4</v>
      </c>
      <c r="H24" s="3">
        <f t="shared" ref="H24:H26" si="7">MIN(B24:F24)</f>
        <v>380</v>
      </c>
      <c r="I24" s="3">
        <f t="shared" ref="I24:I26" si="8">MAX(B24:F24)</f>
        <v>803</v>
      </c>
      <c r="J24" s="18"/>
    </row>
    <row r="25">
      <c r="A25" s="16" t="s">
        <v>5</v>
      </c>
      <c r="B25" s="1">
        <v>785.0</v>
      </c>
      <c r="C25" s="1">
        <v>188.0</v>
      </c>
      <c r="D25" s="1">
        <v>142.0</v>
      </c>
      <c r="E25" s="1">
        <v>716.0</v>
      </c>
      <c r="F25" s="1">
        <v>233.0</v>
      </c>
      <c r="G25" s="2">
        <f t="shared" si="6"/>
        <v>412.8</v>
      </c>
      <c r="H25" s="3">
        <f t="shared" si="7"/>
        <v>142</v>
      </c>
      <c r="I25" s="3">
        <f t="shared" si="8"/>
        <v>785</v>
      </c>
      <c r="J25" s="18"/>
    </row>
    <row r="26">
      <c r="A26" s="16" t="s">
        <v>6</v>
      </c>
      <c r="B26" s="1" t="s">
        <v>24</v>
      </c>
      <c r="C26" s="1" t="s">
        <v>24</v>
      </c>
      <c r="D26" s="1" t="s">
        <v>24</v>
      </c>
      <c r="E26" s="1" t="s">
        <v>24</v>
      </c>
      <c r="F26" s="1">
        <v>790.0</v>
      </c>
      <c r="G26" s="2">
        <f t="shared" si="6"/>
        <v>790</v>
      </c>
      <c r="H26" s="3">
        <f t="shared" si="7"/>
        <v>790</v>
      </c>
      <c r="I26" s="3">
        <f t="shared" si="8"/>
        <v>790</v>
      </c>
      <c r="J26" s="18"/>
    </row>
    <row r="27">
      <c r="A27" s="16" t="s">
        <v>7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2"/>
      <c r="J27" s="18"/>
    </row>
    <row r="28">
      <c r="A28" s="20" t="s">
        <v>16</v>
      </c>
      <c r="B28" s="21"/>
      <c r="C28" s="21"/>
      <c r="D28" s="21"/>
      <c r="E28" s="21"/>
      <c r="F28" s="21"/>
      <c r="G28" s="23"/>
      <c r="H28" s="23"/>
      <c r="I28" s="21"/>
      <c r="J28" s="24"/>
    </row>
    <row r="29">
      <c r="A29" s="16" t="s">
        <v>8</v>
      </c>
      <c r="B29" s="4"/>
      <c r="C29" s="4"/>
      <c r="D29" s="4"/>
      <c r="E29" s="4"/>
      <c r="F29" s="4"/>
      <c r="G29" s="4"/>
      <c r="H29" s="4"/>
      <c r="I29" s="4"/>
      <c r="J29" s="49"/>
    </row>
    <row r="30">
      <c r="A30" s="30"/>
      <c r="J30" s="18"/>
    </row>
    <row r="31">
      <c r="A31" s="16" t="s">
        <v>9</v>
      </c>
      <c r="B31" s="5"/>
      <c r="C31" s="5"/>
      <c r="D31" s="5"/>
      <c r="E31" s="5"/>
      <c r="F31" s="5"/>
      <c r="G31" s="6"/>
      <c r="H31" s="6"/>
      <c r="I31" s="5"/>
      <c r="J31" s="34" t="s">
        <v>10</v>
      </c>
    </row>
    <row r="32">
      <c r="A32" s="16" t="s">
        <v>11</v>
      </c>
      <c r="B32" s="5"/>
      <c r="C32" s="5"/>
      <c r="D32" s="5"/>
      <c r="E32" s="7"/>
      <c r="F32" s="5"/>
      <c r="G32" s="5"/>
      <c r="H32" s="5"/>
      <c r="I32" s="5"/>
      <c r="J32" s="34">
        <f t="shared" ref="J32:J34" si="9">MIN(B32:H32)</f>
        <v>0</v>
      </c>
    </row>
    <row r="33">
      <c r="A33" s="16" t="s">
        <v>12</v>
      </c>
      <c r="J33" s="34">
        <f t="shared" si="9"/>
        <v>0</v>
      </c>
    </row>
    <row r="34">
      <c r="A34" s="16" t="s">
        <v>13</v>
      </c>
      <c r="B34" s="8"/>
      <c r="C34" s="8"/>
      <c r="D34" s="8"/>
      <c r="E34" s="8"/>
      <c r="F34" s="8"/>
      <c r="G34" s="8"/>
      <c r="H34" s="8"/>
      <c r="I34" s="9"/>
      <c r="J34" s="34">
        <f t="shared" si="9"/>
        <v>0</v>
      </c>
    </row>
    <row r="35">
      <c r="A35" s="30"/>
      <c r="J35" s="18"/>
    </row>
    <row r="36">
      <c r="A36" s="16" t="s">
        <v>14</v>
      </c>
      <c r="J36" s="18"/>
    </row>
    <row r="37">
      <c r="A37" s="16" t="s">
        <v>11</v>
      </c>
      <c r="B37" s="10" t="str">
        <f t="shared" ref="B37:H37" si="10">(B32-$J32)/$J32</f>
        <v>#DIV/0!</v>
      </c>
      <c r="C37" s="10" t="str">
        <f t="shared" si="10"/>
        <v>#DIV/0!</v>
      </c>
      <c r="D37" s="10" t="str">
        <f t="shared" si="10"/>
        <v>#DIV/0!</v>
      </c>
      <c r="E37" s="10" t="str">
        <f t="shared" si="10"/>
        <v>#DIV/0!</v>
      </c>
      <c r="F37" s="10" t="str">
        <f t="shared" si="10"/>
        <v>#DIV/0!</v>
      </c>
      <c r="G37" s="10" t="str">
        <f t="shared" si="10"/>
        <v>#DIV/0!</v>
      </c>
      <c r="H37" s="10" t="str">
        <f t="shared" si="10"/>
        <v>#DIV/0!</v>
      </c>
      <c r="J37" s="18"/>
    </row>
    <row r="38">
      <c r="A38" s="16" t="s">
        <v>12</v>
      </c>
      <c r="B38" s="10" t="str">
        <f t="shared" ref="B38:H38" si="11">(B33-$J33)/$J33</f>
        <v>#DIV/0!</v>
      </c>
      <c r="C38" s="10" t="str">
        <f t="shared" si="11"/>
        <v>#DIV/0!</v>
      </c>
      <c r="D38" s="10" t="str">
        <f t="shared" si="11"/>
        <v>#DIV/0!</v>
      </c>
      <c r="E38" s="10" t="str">
        <f t="shared" si="11"/>
        <v>#DIV/0!</v>
      </c>
      <c r="F38" s="10" t="str">
        <f t="shared" si="11"/>
        <v>#DIV/0!</v>
      </c>
      <c r="G38" s="10" t="str">
        <f t="shared" si="11"/>
        <v>#DIV/0!</v>
      </c>
      <c r="H38" s="10" t="str">
        <f t="shared" si="11"/>
        <v>#DIV/0!</v>
      </c>
      <c r="J38" s="18"/>
    </row>
    <row r="39">
      <c r="A39" s="26" t="s">
        <v>13</v>
      </c>
      <c r="B39" s="35" t="str">
        <f t="shared" ref="B39:H39" si="12">(B34-$J34)/$J34</f>
        <v>#DIV/0!</v>
      </c>
      <c r="C39" s="35" t="str">
        <f t="shared" si="12"/>
        <v>#DIV/0!</v>
      </c>
      <c r="D39" s="35" t="str">
        <f t="shared" si="12"/>
        <v>#DIV/0!</v>
      </c>
      <c r="E39" s="35" t="str">
        <f t="shared" si="12"/>
        <v>#DIV/0!</v>
      </c>
      <c r="F39" s="35" t="str">
        <f t="shared" si="12"/>
        <v>#DIV/0!</v>
      </c>
      <c r="G39" s="35" t="str">
        <f t="shared" si="12"/>
        <v>#DIV/0!</v>
      </c>
      <c r="H39" s="35" t="str">
        <f t="shared" si="12"/>
        <v>#DIV/0!</v>
      </c>
      <c r="I39" s="36"/>
      <c r="J39" s="37"/>
    </row>
    <row r="43">
      <c r="A43" s="11" t="s">
        <v>0</v>
      </c>
      <c r="B43" s="13">
        <v>1.0</v>
      </c>
      <c r="C43" s="12">
        <v>2.0</v>
      </c>
      <c r="D43" s="12">
        <v>3.0</v>
      </c>
      <c r="E43" s="12">
        <v>4.0</v>
      </c>
      <c r="F43" s="12">
        <v>5.0</v>
      </c>
      <c r="G43" s="12" t="s">
        <v>1</v>
      </c>
      <c r="H43" s="12" t="s">
        <v>10</v>
      </c>
      <c r="I43" s="12" t="s">
        <v>23</v>
      </c>
      <c r="J43" s="15"/>
    </row>
    <row r="44">
      <c r="A44" s="16" t="s">
        <v>3</v>
      </c>
      <c r="B44" s="17"/>
      <c r="J44" s="18"/>
    </row>
    <row r="45">
      <c r="A45" s="16" t="s">
        <v>4</v>
      </c>
      <c r="B45" s="19">
        <v>706.0</v>
      </c>
      <c r="C45" s="1">
        <v>873.0</v>
      </c>
      <c r="D45" s="1">
        <v>487.0</v>
      </c>
      <c r="E45" s="1">
        <v>650.0</v>
      </c>
      <c r="F45" s="1">
        <v>1000.0</v>
      </c>
      <c r="G45" s="2">
        <f t="shared" ref="G45:G46" si="13">AVERAGE(B45:F45)</f>
        <v>743.2</v>
      </c>
      <c r="H45" s="3">
        <f t="shared" ref="H45:H46" si="14">MIN(B45:F45)</f>
        <v>487</v>
      </c>
      <c r="I45" s="3">
        <f t="shared" ref="I45:I46" si="15">MAX(B45:F45)</f>
        <v>1000</v>
      </c>
      <c r="J45" s="18"/>
    </row>
    <row r="46">
      <c r="A46" s="16" t="s">
        <v>5</v>
      </c>
      <c r="B46" s="19">
        <v>460.0</v>
      </c>
      <c r="C46" s="1">
        <v>973.0</v>
      </c>
      <c r="D46" s="1">
        <v>397.0</v>
      </c>
      <c r="E46" s="1">
        <v>580.0</v>
      </c>
      <c r="F46" s="1">
        <v>1000.0</v>
      </c>
      <c r="G46" s="2">
        <f t="shared" si="13"/>
        <v>682</v>
      </c>
      <c r="H46" s="3">
        <f t="shared" si="14"/>
        <v>397</v>
      </c>
      <c r="I46" s="3">
        <f t="shared" si="15"/>
        <v>1000</v>
      </c>
      <c r="J46" s="18"/>
    </row>
    <row r="47">
      <c r="A47" s="16" t="s">
        <v>8</v>
      </c>
      <c r="B47" s="50">
        <v>337683.0</v>
      </c>
      <c r="C47" s="4">
        <v>866217.0</v>
      </c>
      <c r="D47" s="4">
        <v>202413.0</v>
      </c>
      <c r="E47" s="4">
        <v>389211.0</v>
      </c>
      <c r="F47" s="4">
        <v>1019001.0</v>
      </c>
      <c r="G47" s="4"/>
      <c r="H47" s="4"/>
      <c r="I47" s="4"/>
      <c r="J47" s="49"/>
    </row>
    <row r="48">
      <c r="A48" s="30"/>
      <c r="J48" s="18"/>
    </row>
    <row r="49">
      <c r="A49" s="16" t="s">
        <v>9</v>
      </c>
      <c r="B49" s="5"/>
      <c r="C49" s="5"/>
      <c r="D49" s="5"/>
      <c r="E49" s="5"/>
      <c r="F49" s="5"/>
      <c r="G49" s="6"/>
      <c r="H49" s="6"/>
      <c r="I49" s="5"/>
      <c r="J49" s="34" t="s">
        <v>10</v>
      </c>
    </row>
    <row r="50">
      <c r="A50" s="16" t="s">
        <v>11</v>
      </c>
      <c r="B50" s="5">
        <v>525.0</v>
      </c>
      <c r="C50" s="5">
        <v>1029.0</v>
      </c>
      <c r="D50" s="5">
        <v>402.0</v>
      </c>
      <c r="E50" s="7">
        <v>445.0</v>
      </c>
      <c r="F50" s="5">
        <v>1614.0</v>
      </c>
      <c r="G50" s="5"/>
      <c r="H50" s="5"/>
      <c r="I50" s="5"/>
      <c r="J50" s="34">
        <f t="shared" ref="J50:J52" si="16">MIN(B50:H50)</f>
        <v>402</v>
      </c>
    </row>
    <row r="51">
      <c r="A51" s="16" t="s">
        <v>12</v>
      </c>
      <c r="B51" s="1">
        <v>41.0</v>
      </c>
      <c r="C51" s="1">
        <v>39.0</v>
      </c>
      <c r="D51" s="1">
        <v>45.0</v>
      </c>
      <c r="E51" s="1">
        <v>32.0</v>
      </c>
      <c r="F51" s="1">
        <v>54.0</v>
      </c>
      <c r="J51" s="34">
        <f t="shared" si="16"/>
        <v>32</v>
      </c>
    </row>
    <row r="52">
      <c r="A52" s="16" t="s">
        <v>13</v>
      </c>
      <c r="B52" s="8">
        <v>0.891369090530221</v>
      </c>
      <c r="C52" s="8">
        <v>0.89995715118768</v>
      </c>
      <c r="D52" s="8">
        <v>0.960417630132383</v>
      </c>
      <c r="E52" s="8">
        <v>0.987938440748736</v>
      </c>
      <c r="F52" s="8">
        <v>0.835867620381654</v>
      </c>
      <c r="G52" s="8"/>
      <c r="H52" s="8"/>
      <c r="I52" s="9"/>
      <c r="J52" s="34">
        <f t="shared" si="16"/>
        <v>0.8358676204</v>
      </c>
    </row>
    <row r="53">
      <c r="A53" s="30"/>
      <c r="J53" s="18"/>
    </row>
    <row r="54">
      <c r="A54" s="16" t="s">
        <v>14</v>
      </c>
      <c r="J54" s="18"/>
    </row>
    <row r="55">
      <c r="A55" s="16" t="s">
        <v>11</v>
      </c>
      <c r="B55" s="10">
        <f t="shared" ref="B55:H55" si="17">(B50-$J50)/$J50</f>
        <v>0.3059701493</v>
      </c>
      <c r="C55" s="10">
        <f t="shared" si="17"/>
        <v>1.559701493</v>
      </c>
      <c r="D55" s="10">
        <f t="shared" si="17"/>
        <v>0</v>
      </c>
      <c r="E55" s="10">
        <f t="shared" si="17"/>
        <v>0.1069651741</v>
      </c>
      <c r="F55" s="10">
        <f t="shared" si="17"/>
        <v>3.014925373</v>
      </c>
      <c r="G55" s="10">
        <f t="shared" si="17"/>
        <v>-1</v>
      </c>
      <c r="H55" s="10">
        <f t="shared" si="17"/>
        <v>-1</v>
      </c>
      <c r="J55" s="18"/>
    </row>
    <row r="56">
      <c r="A56" s="16" t="s">
        <v>12</v>
      </c>
      <c r="B56" s="10">
        <f t="shared" ref="B56:H56" si="18">(B51-$J51)/$J51</f>
        <v>0.28125</v>
      </c>
      <c r="C56" s="10">
        <f t="shared" si="18"/>
        <v>0.21875</v>
      </c>
      <c r="D56" s="10">
        <f t="shared" si="18"/>
        <v>0.40625</v>
      </c>
      <c r="E56" s="10">
        <f t="shared" si="18"/>
        <v>0</v>
      </c>
      <c r="F56" s="10">
        <f t="shared" si="18"/>
        <v>0.6875</v>
      </c>
      <c r="G56" s="10">
        <f t="shared" si="18"/>
        <v>-1</v>
      </c>
      <c r="H56" s="10">
        <f t="shared" si="18"/>
        <v>-1</v>
      </c>
      <c r="J56" s="18"/>
    </row>
    <row r="57">
      <c r="A57" s="16" t="s">
        <v>13</v>
      </c>
      <c r="B57" s="10">
        <f t="shared" ref="B57:H57" si="19">(B52-$J52)/$J52</f>
        <v>0.0663998327</v>
      </c>
      <c r="C57" s="10">
        <f t="shared" si="19"/>
        <v>0.07667425947</v>
      </c>
      <c r="D57" s="10">
        <f t="shared" si="19"/>
        <v>0.1490068603</v>
      </c>
      <c r="E57" s="10">
        <f t="shared" si="19"/>
        <v>0.1819317038</v>
      </c>
      <c r="F57" s="10">
        <f t="shared" si="19"/>
        <v>0</v>
      </c>
      <c r="G57" s="10">
        <f t="shared" si="19"/>
        <v>-1</v>
      </c>
      <c r="H57" s="10">
        <f t="shared" si="19"/>
        <v>-1</v>
      </c>
      <c r="J57" s="18"/>
    </row>
    <row r="58">
      <c r="A58" s="30"/>
      <c r="J58" s="18"/>
    </row>
    <row r="59">
      <c r="A59" s="51" t="s">
        <v>19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5"/>
    </row>
    <row r="60">
      <c r="A60" s="16" t="s">
        <v>20</v>
      </c>
      <c r="I60" s="1"/>
      <c r="J60" s="1"/>
      <c r="K60" s="1"/>
      <c r="L60" s="1" t="s">
        <v>1</v>
      </c>
      <c r="M60" s="1" t="s">
        <v>21</v>
      </c>
      <c r="N60" s="18"/>
    </row>
    <row r="61">
      <c r="A61" s="16" t="s">
        <v>11</v>
      </c>
      <c r="B61" s="5">
        <v>3183.0</v>
      </c>
      <c r="C61" s="5">
        <v>2429.0</v>
      </c>
      <c r="D61" s="7">
        <v>2524.0</v>
      </c>
      <c r="E61" s="7">
        <v>2737.0</v>
      </c>
      <c r="F61" s="5">
        <v>2834.0</v>
      </c>
      <c r="G61" s="5">
        <v>2201.0</v>
      </c>
      <c r="H61" s="5">
        <v>3045.0</v>
      </c>
      <c r="I61" s="5">
        <v>3096.0</v>
      </c>
      <c r="J61" s="5">
        <v>3256.0</v>
      </c>
      <c r="K61" s="5">
        <v>2183.0</v>
      </c>
      <c r="L61" s="6">
        <f t="shared" ref="L61:L63" si="20">AVERAGE(B61:K61)</f>
        <v>2748.8</v>
      </c>
      <c r="M61" s="3">
        <f t="shared" ref="M61:M63" si="21">STDEV(B61:K61)</f>
        <v>399.2330982</v>
      </c>
      <c r="N61" s="43">
        <f t="shared" ref="N61:N63" si="22">M61/L61</f>
        <v>0.1452390491</v>
      </c>
    </row>
    <row r="62">
      <c r="A62" s="16" t="s">
        <v>12</v>
      </c>
      <c r="B62" s="1">
        <v>258.0</v>
      </c>
      <c r="C62" s="1">
        <v>183.0</v>
      </c>
      <c r="D62" s="1">
        <v>184.0</v>
      </c>
      <c r="E62" s="1">
        <v>206.0</v>
      </c>
      <c r="F62" s="1">
        <v>252.0</v>
      </c>
      <c r="G62" s="38">
        <v>166.0</v>
      </c>
      <c r="H62" s="38">
        <v>223.0</v>
      </c>
      <c r="I62" s="38">
        <v>231.0</v>
      </c>
      <c r="J62" s="38">
        <v>241.0</v>
      </c>
      <c r="K62" s="38">
        <v>168.0</v>
      </c>
      <c r="L62" s="3">
        <f t="shared" si="20"/>
        <v>211.2</v>
      </c>
      <c r="M62" s="3">
        <f t="shared" si="21"/>
        <v>34.55366197</v>
      </c>
      <c r="N62" s="43">
        <f t="shared" si="22"/>
        <v>0.163606354</v>
      </c>
    </row>
    <row r="63">
      <c r="A63" s="16" t="s">
        <v>13</v>
      </c>
      <c r="B63" s="8">
        <v>0.645015234286761</v>
      </c>
      <c r="C63" s="8">
        <v>0.715667833270736</v>
      </c>
      <c r="D63" s="8">
        <v>0.662874595434794</v>
      </c>
      <c r="E63" s="8">
        <v>0.666419122354704</v>
      </c>
      <c r="F63" s="8">
        <v>0.629660539073555</v>
      </c>
      <c r="G63" s="39">
        <v>0.682347824367538</v>
      </c>
      <c r="H63" s="39">
        <v>0.721610637659973</v>
      </c>
      <c r="I63" s="39">
        <v>0.617749549772931</v>
      </c>
      <c r="J63" s="39">
        <v>0.761383569772201</v>
      </c>
      <c r="K63" s="39">
        <v>0.688210596967934</v>
      </c>
      <c r="L63" s="44">
        <f t="shared" si="20"/>
        <v>0.6790939503</v>
      </c>
      <c r="M63" s="3">
        <f t="shared" si="21"/>
        <v>0.0444753056</v>
      </c>
      <c r="N63" s="43">
        <f t="shared" si="22"/>
        <v>0.0654921246</v>
      </c>
    </row>
    <row r="64">
      <c r="A64" s="30"/>
      <c r="N64" s="18"/>
    </row>
    <row r="65">
      <c r="A65" s="16" t="s">
        <v>14</v>
      </c>
      <c r="M65" s="1" t="s">
        <v>10</v>
      </c>
      <c r="N65" s="18"/>
    </row>
    <row r="66">
      <c r="A66" s="16" t="s">
        <v>11</v>
      </c>
      <c r="B66" s="10">
        <f t="shared" ref="B66:K66" si="23">(B61-$M66)/$M66</f>
        <v>0.4580852038</v>
      </c>
      <c r="C66" s="10">
        <f t="shared" si="23"/>
        <v>0.1126889601</v>
      </c>
      <c r="D66" s="10">
        <f t="shared" si="23"/>
        <v>0.1562070545</v>
      </c>
      <c r="E66" s="10">
        <f t="shared" si="23"/>
        <v>0.2537792029</v>
      </c>
      <c r="F66" s="10">
        <f t="shared" si="23"/>
        <v>0.2982134677</v>
      </c>
      <c r="G66" s="10">
        <f t="shared" si="23"/>
        <v>0.008245533669</v>
      </c>
      <c r="H66" s="10">
        <f t="shared" si="23"/>
        <v>0.3948694457</v>
      </c>
      <c r="I66" s="10">
        <f t="shared" si="23"/>
        <v>0.4182317911</v>
      </c>
      <c r="J66" s="10">
        <f t="shared" si="23"/>
        <v>0.4915254237</v>
      </c>
      <c r="K66" s="10">
        <f t="shared" si="23"/>
        <v>0</v>
      </c>
      <c r="M66" s="6">
        <f t="shared" ref="M66:M68" si="25">MIN(B61:K61)</f>
        <v>2183</v>
      </c>
      <c r="N66" s="18"/>
    </row>
    <row r="67">
      <c r="A67" s="16" t="s">
        <v>12</v>
      </c>
      <c r="B67" s="10">
        <f t="shared" ref="B67:K67" si="24">(B62-$M67)/$M67</f>
        <v>0.5542168675</v>
      </c>
      <c r="C67" s="10">
        <f t="shared" si="24"/>
        <v>0.1024096386</v>
      </c>
      <c r="D67" s="10">
        <f t="shared" si="24"/>
        <v>0.1084337349</v>
      </c>
      <c r="E67" s="10">
        <f t="shared" si="24"/>
        <v>0.2409638554</v>
      </c>
      <c r="F67" s="10">
        <f t="shared" si="24"/>
        <v>0.5180722892</v>
      </c>
      <c r="G67" s="10">
        <f t="shared" si="24"/>
        <v>0</v>
      </c>
      <c r="H67" s="10">
        <f t="shared" si="24"/>
        <v>0.343373494</v>
      </c>
      <c r="I67" s="10">
        <f t="shared" si="24"/>
        <v>0.3915662651</v>
      </c>
      <c r="J67" s="10">
        <f t="shared" si="24"/>
        <v>0.4518072289</v>
      </c>
      <c r="K67" s="10">
        <f t="shared" si="24"/>
        <v>0.01204819277</v>
      </c>
      <c r="M67" s="3">
        <f t="shared" si="25"/>
        <v>166</v>
      </c>
      <c r="N67" s="18"/>
    </row>
    <row r="68">
      <c r="A68" s="26" t="s">
        <v>13</v>
      </c>
      <c r="B68" s="35">
        <f t="shared" ref="B68:K68" si="26">(B63-$M68)/$M68</f>
        <v>0.04413711758</v>
      </c>
      <c r="C68" s="35">
        <f t="shared" si="26"/>
        <v>0.1585080613</v>
      </c>
      <c r="D68" s="35">
        <f t="shared" si="26"/>
        <v>0.07304747641</v>
      </c>
      <c r="E68" s="35">
        <f t="shared" si="26"/>
        <v>0.07878528216</v>
      </c>
      <c r="F68" s="35">
        <f t="shared" si="26"/>
        <v>0.01928125938</v>
      </c>
      <c r="G68" s="35">
        <f t="shared" si="26"/>
        <v>0.1045703305</v>
      </c>
      <c r="H68" s="35">
        <f t="shared" si="26"/>
        <v>0.1681281483</v>
      </c>
      <c r="I68" s="35">
        <f t="shared" si="26"/>
        <v>0</v>
      </c>
      <c r="J68" s="35">
        <f t="shared" si="26"/>
        <v>0.2325117356</v>
      </c>
      <c r="K68" s="35">
        <f t="shared" si="26"/>
        <v>0.1140608637</v>
      </c>
      <c r="L68" s="36"/>
      <c r="M68" s="45">
        <f t="shared" si="25"/>
        <v>0.6177495498</v>
      </c>
      <c r="N68" s="37"/>
    </row>
    <row r="69">
      <c r="A69" s="51" t="s">
        <v>19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5"/>
    </row>
    <row r="70">
      <c r="A70" s="16" t="s">
        <v>20</v>
      </c>
      <c r="I70" s="1"/>
      <c r="J70" s="1"/>
      <c r="K70" s="1"/>
      <c r="L70" s="1" t="s">
        <v>1</v>
      </c>
      <c r="M70" s="1" t="s">
        <v>21</v>
      </c>
      <c r="N70" s="18"/>
    </row>
    <row r="71">
      <c r="A71" s="46" t="s">
        <v>11</v>
      </c>
      <c r="B71" s="38">
        <v>2952.4</v>
      </c>
      <c r="C71" s="38">
        <v>2636.8</v>
      </c>
      <c r="D71" s="38">
        <v>2681.6</v>
      </c>
      <c r="E71" s="38">
        <v>2922.2</v>
      </c>
      <c r="F71" s="38">
        <v>2022.5</v>
      </c>
      <c r="G71" s="38">
        <v>2337.1</v>
      </c>
      <c r="H71" s="38">
        <v>3292.3</v>
      </c>
      <c r="I71" s="38"/>
      <c r="J71" s="38"/>
      <c r="K71" s="38"/>
      <c r="L71" s="2">
        <f t="shared" ref="L71:L73" si="27">AVERAGE(B71:K71)</f>
        <v>2692.128571</v>
      </c>
      <c r="M71" s="2">
        <f t="shared" ref="M71:M73" si="28">STDEV(B71:K71)</f>
        <v>420.0197682</v>
      </c>
      <c r="N71" s="43">
        <f t="shared" ref="N71:N73" si="29">M71/L71</f>
        <v>0.1560177224</v>
      </c>
    </row>
    <row r="72">
      <c r="A72" s="47" t="s">
        <v>22</v>
      </c>
      <c r="B72" s="39">
        <v>0.5004</v>
      </c>
      <c r="C72" s="39">
        <v>0.6069</v>
      </c>
      <c r="D72" s="39">
        <v>0.5114</v>
      </c>
      <c r="E72" s="39">
        <v>0.4556</v>
      </c>
      <c r="F72" s="39">
        <v>0.8388</v>
      </c>
      <c r="G72" s="39">
        <v>0.4328</v>
      </c>
      <c r="H72" s="39">
        <v>0.4895</v>
      </c>
      <c r="I72" s="39"/>
      <c r="J72" s="39"/>
      <c r="K72" s="39"/>
      <c r="L72" s="40">
        <f t="shared" si="27"/>
        <v>0.5479142857</v>
      </c>
      <c r="M72" s="40">
        <f t="shared" si="28"/>
        <v>0.1395649004</v>
      </c>
      <c r="N72" s="43">
        <f t="shared" si="29"/>
        <v>0.2547203168</v>
      </c>
    </row>
    <row r="73">
      <c r="A73" s="16" t="s">
        <v>13</v>
      </c>
      <c r="B73" s="8">
        <f t="shared" ref="B73:H73" si="30">SQRT(B72)</f>
        <v>0.7073895674</v>
      </c>
      <c r="C73" s="8">
        <f t="shared" si="30"/>
        <v>0.7790378681</v>
      </c>
      <c r="D73" s="8">
        <f t="shared" si="30"/>
        <v>0.7151223672</v>
      </c>
      <c r="E73" s="8">
        <f t="shared" si="30"/>
        <v>0.6749814812</v>
      </c>
      <c r="F73" s="8">
        <f t="shared" si="30"/>
        <v>0.9158602513</v>
      </c>
      <c r="G73" s="8">
        <f t="shared" si="30"/>
        <v>0.6578753681</v>
      </c>
      <c r="H73" s="8">
        <f t="shared" si="30"/>
        <v>0.699642766</v>
      </c>
      <c r="I73" s="8"/>
      <c r="J73" s="8"/>
      <c r="K73" s="8"/>
      <c r="L73" s="44">
        <f t="shared" si="27"/>
        <v>0.7357013813</v>
      </c>
      <c r="M73" s="3">
        <f t="shared" si="28"/>
        <v>0.0881327999</v>
      </c>
      <c r="N73" s="43">
        <f t="shared" si="29"/>
        <v>0.1197942564</v>
      </c>
    </row>
    <row r="74">
      <c r="A74" s="30"/>
      <c r="N74" s="18"/>
    </row>
    <row r="75">
      <c r="A75" s="16" t="s">
        <v>14</v>
      </c>
      <c r="M75" s="1" t="s">
        <v>10</v>
      </c>
      <c r="N75" s="18"/>
    </row>
    <row r="76">
      <c r="A76" s="16" t="s">
        <v>11</v>
      </c>
      <c r="B76" s="10">
        <f t="shared" ref="B76:K76" si="31">(B71-$M76)/$M76</f>
        <v>0.4597775031</v>
      </c>
      <c r="C76" s="10">
        <f t="shared" si="31"/>
        <v>0.3037330037</v>
      </c>
      <c r="D76" s="10">
        <f t="shared" si="31"/>
        <v>0.3258838072</v>
      </c>
      <c r="E76" s="10">
        <f t="shared" si="31"/>
        <v>0.4448454883</v>
      </c>
      <c r="F76" s="10">
        <f t="shared" si="31"/>
        <v>0</v>
      </c>
      <c r="G76" s="10">
        <f t="shared" si="31"/>
        <v>0.1555500618</v>
      </c>
      <c r="H76" s="10">
        <f t="shared" si="31"/>
        <v>0.6278368356</v>
      </c>
      <c r="I76" s="10">
        <f t="shared" si="31"/>
        <v>-1</v>
      </c>
      <c r="J76" s="10">
        <f t="shared" si="31"/>
        <v>-1</v>
      </c>
      <c r="K76" s="10">
        <f t="shared" si="31"/>
        <v>-1</v>
      </c>
      <c r="M76" s="48">
        <f t="shared" ref="M76:M78" si="33">MIN(B71:K71)</f>
        <v>2022.5</v>
      </c>
      <c r="N76" s="18"/>
    </row>
    <row r="77">
      <c r="A77" s="16" t="s">
        <v>22</v>
      </c>
      <c r="B77" s="10">
        <f t="shared" ref="B77:K77" si="32">(B72-$M77)/$M77</f>
        <v>0.1561922366</v>
      </c>
      <c r="C77" s="10">
        <f t="shared" si="32"/>
        <v>0.4022643253</v>
      </c>
      <c r="D77" s="10">
        <f t="shared" si="32"/>
        <v>0.1816081331</v>
      </c>
      <c r="E77" s="10">
        <f t="shared" si="32"/>
        <v>0.05268022181</v>
      </c>
      <c r="F77" s="10">
        <f t="shared" si="32"/>
        <v>0.938077634</v>
      </c>
      <c r="G77" s="10">
        <f t="shared" si="32"/>
        <v>0</v>
      </c>
      <c r="H77" s="10">
        <f t="shared" si="32"/>
        <v>0.1310073937</v>
      </c>
      <c r="I77" s="10">
        <f t="shared" si="32"/>
        <v>-1</v>
      </c>
      <c r="J77" s="10">
        <f t="shared" si="32"/>
        <v>-1</v>
      </c>
      <c r="K77" s="10">
        <f t="shared" si="32"/>
        <v>-1</v>
      </c>
      <c r="M77" s="40">
        <f t="shared" si="33"/>
        <v>0.4328</v>
      </c>
      <c r="N77" s="18"/>
    </row>
    <row r="78">
      <c r="A78" s="26" t="s">
        <v>13</v>
      </c>
      <c r="B78" s="35">
        <f t="shared" ref="B78:K78" si="34">(B73-$M78)/$M78</f>
        <v>0.07526379861</v>
      </c>
      <c r="C78" s="35">
        <f t="shared" si="34"/>
        <v>0.1841724221</v>
      </c>
      <c r="D78" s="35">
        <f t="shared" si="34"/>
        <v>0.08701800035</v>
      </c>
      <c r="E78" s="35">
        <f t="shared" si="34"/>
        <v>0.02600205741</v>
      </c>
      <c r="F78" s="35">
        <f t="shared" si="34"/>
        <v>0.3921485675</v>
      </c>
      <c r="G78" s="35">
        <f t="shared" si="34"/>
        <v>0</v>
      </c>
      <c r="H78" s="35">
        <f t="shared" si="34"/>
        <v>0.06348831386</v>
      </c>
      <c r="I78" s="35">
        <f t="shared" si="34"/>
        <v>-1</v>
      </c>
      <c r="J78" s="35">
        <f t="shared" si="34"/>
        <v>-1</v>
      </c>
      <c r="K78" s="35">
        <f t="shared" si="34"/>
        <v>-1</v>
      </c>
      <c r="L78" s="36"/>
      <c r="M78" s="45">
        <f t="shared" si="33"/>
        <v>0.6578753681</v>
      </c>
      <c r="N78" s="37"/>
    </row>
  </sheetData>
  <conditionalFormatting sqref="B16:H18 B37:H39 B55:H57 B66:K68 B76:K78">
    <cfRule type="cellIs" dxfId="0" priority="1" operator="equal">
      <formula>0</formula>
    </cfRule>
  </conditionalFormatting>
  <conditionalFormatting sqref="B16:H18 B37:H39 B55:H57 B66:K68 B76:K78">
    <cfRule type="cellIs" dxfId="1" priority="2" operator="lessThanOrEqual">
      <formula>"10%"</formula>
    </cfRule>
  </conditionalFormatting>
  <conditionalFormatting sqref="B16:H18 B37:H39 B55:H57 B66:K68 B76:K78">
    <cfRule type="cellIs" dxfId="2" priority="3" operator="between">
      <formula>"10%"</formula>
      <formula>"30%"</formula>
    </cfRule>
  </conditionalFormatting>
  <conditionalFormatting sqref="B16:H18 B37:H39 B55:H57 B66:K68 B76:K78">
    <cfRule type="cellIs" dxfId="3" priority="4" operator="between">
      <formula>"30%"</formula>
      <formula>"50%"</formula>
    </cfRule>
  </conditionalFormatting>
  <conditionalFormatting sqref="B16:H18 B37:H39 B55:H57 B66:K68 B76:K78">
    <cfRule type="cellIs" dxfId="4" priority="5" operator="greaterThan">
      <formula>"50%"</formula>
    </cfRule>
  </conditionalFormatting>
  <hyperlinks>
    <hyperlink display="Selected Model" location="LargeLayers!B43:B47" ref="A59"/>
    <hyperlink display="Selected Model" location="LargeLayers!B43:B47" ref="A69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25</v>
      </c>
      <c r="C1" s="38" t="s">
        <v>26</v>
      </c>
      <c r="D1" s="1" t="s">
        <v>27</v>
      </c>
    </row>
    <row r="2">
      <c r="A2" s="1" t="s">
        <v>28</v>
      </c>
      <c r="B2" s="2">
        <f>SmallLayers!E8</f>
        <v>12249</v>
      </c>
      <c r="C2" s="48">
        <f>SmallLayers!E21</f>
        <v>187.118347</v>
      </c>
      <c r="D2" s="2">
        <f t="shared" ref="D2:D11" si="1">0.15*C2</f>
        <v>28.06775205</v>
      </c>
    </row>
    <row r="3">
      <c r="A3" s="1" t="s">
        <v>29</v>
      </c>
      <c r="B3" s="2">
        <f>SmallLayers!F8</f>
        <v>12414</v>
      </c>
      <c r="C3" s="48">
        <f>SmallLayers!F21</f>
        <v>246.386694</v>
      </c>
      <c r="D3" s="2">
        <f t="shared" si="1"/>
        <v>36.9580041</v>
      </c>
    </row>
    <row r="4">
      <c r="A4" s="1" t="s">
        <v>30</v>
      </c>
      <c r="B4" s="2">
        <f>SmallLayers!C8</f>
        <v>12894</v>
      </c>
      <c r="C4" s="48">
        <f>SmallLayers!C21</f>
        <v>259.622462</v>
      </c>
      <c r="D4" s="2">
        <f t="shared" si="1"/>
        <v>38.9433693</v>
      </c>
    </row>
    <row r="5">
      <c r="A5" s="1" t="s">
        <v>31</v>
      </c>
      <c r="B5" s="2">
        <f>SmallLayers!D8</f>
        <v>13599</v>
      </c>
      <c r="C5" s="48">
        <f>SmallLayers!D21</f>
        <v>264.689815</v>
      </c>
      <c r="D5" s="2">
        <f t="shared" si="1"/>
        <v>39.70347225</v>
      </c>
    </row>
    <row r="6">
      <c r="A6" s="1" t="s">
        <v>32</v>
      </c>
      <c r="B6" s="2">
        <f>SmallLayers!B8</f>
        <v>14568</v>
      </c>
      <c r="C6" s="48">
        <f>SmallLayers!B21</f>
        <v>235.604274</v>
      </c>
      <c r="D6" s="2">
        <f t="shared" si="1"/>
        <v>35.3406411</v>
      </c>
    </row>
    <row r="7">
      <c r="A7" s="1" t="s">
        <v>33</v>
      </c>
      <c r="B7" s="2">
        <f>LargeLayers!D47</f>
        <v>202413</v>
      </c>
      <c r="C7" s="48">
        <f>LargeLayers!D50</f>
        <v>402</v>
      </c>
      <c r="D7" s="2">
        <f t="shared" si="1"/>
        <v>60.3</v>
      </c>
    </row>
    <row r="8">
      <c r="A8" s="1" t="s">
        <v>34</v>
      </c>
      <c r="B8" s="2">
        <f>LargeLayers!B47</f>
        <v>337683</v>
      </c>
      <c r="C8" s="48">
        <f>LargeLayers!B50</f>
        <v>525</v>
      </c>
      <c r="D8" s="2">
        <f t="shared" si="1"/>
        <v>78.75</v>
      </c>
    </row>
    <row r="9">
      <c r="A9" s="1" t="s">
        <v>35</v>
      </c>
      <c r="B9" s="2">
        <f>LargeLayers!E47</f>
        <v>389211</v>
      </c>
      <c r="C9" s="48">
        <f>LargeLayers!E50</f>
        <v>445</v>
      </c>
      <c r="D9" s="2">
        <f t="shared" si="1"/>
        <v>66.75</v>
      </c>
    </row>
    <row r="10">
      <c r="A10" s="1" t="s">
        <v>36</v>
      </c>
      <c r="B10" s="2">
        <f>LargeLayers!C47</f>
        <v>866217</v>
      </c>
      <c r="C10" s="48">
        <f>LargeLayers!C50</f>
        <v>1029</v>
      </c>
      <c r="D10" s="2">
        <f t="shared" si="1"/>
        <v>154.35</v>
      </c>
    </row>
    <row r="11">
      <c r="A11" s="1" t="s">
        <v>37</v>
      </c>
      <c r="B11" s="2">
        <f>LargeLayers!F47</f>
        <v>1019001</v>
      </c>
      <c r="C11" s="48">
        <f>LargeLayers!F50</f>
        <v>1614</v>
      </c>
      <c r="D11" s="2">
        <f t="shared" si="1"/>
        <v>242.1</v>
      </c>
    </row>
    <row r="12">
      <c r="C12" s="48"/>
    </row>
    <row r="13">
      <c r="C13" s="48"/>
    </row>
    <row r="14">
      <c r="C14" s="48"/>
    </row>
    <row r="15">
      <c r="C15" s="48"/>
    </row>
    <row r="16">
      <c r="C16" s="48"/>
    </row>
    <row r="17">
      <c r="C17" s="48"/>
    </row>
    <row r="18">
      <c r="C18" s="48"/>
    </row>
    <row r="19">
      <c r="C19" s="48"/>
    </row>
    <row r="20">
      <c r="C20" s="48"/>
    </row>
    <row r="21">
      <c r="C21" s="48"/>
    </row>
    <row r="22">
      <c r="C22" s="48"/>
    </row>
    <row r="23">
      <c r="C23" s="48"/>
    </row>
    <row r="24">
      <c r="C24" s="48"/>
    </row>
    <row r="25">
      <c r="C25" s="48"/>
    </row>
    <row r="26">
      <c r="C26" s="48"/>
    </row>
    <row r="27">
      <c r="C27" s="48"/>
    </row>
    <row r="28">
      <c r="C28" s="48"/>
    </row>
    <row r="29">
      <c r="C29" s="48"/>
    </row>
    <row r="30">
      <c r="C30" s="48"/>
    </row>
    <row r="31">
      <c r="C31" s="48"/>
    </row>
    <row r="32">
      <c r="C32" s="48"/>
    </row>
    <row r="33">
      <c r="C33" s="48"/>
    </row>
    <row r="34">
      <c r="C34" s="48"/>
    </row>
    <row r="35">
      <c r="C35" s="48"/>
    </row>
    <row r="36">
      <c r="C36" s="48"/>
    </row>
    <row r="37">
      <c r="C37" s="48"/>
    </row>
    <row r="38">
      <c r="C38" s="48"/>
    </row>
    <row r="39">
      <c r="C39" s="48"/>
    </row>
    <row r="40">
      <c r="C40" s="48"/>
    </row>
    <row r="41">
      <c r="C41" s="48"/>
    </row>
    <row r="42">
      <c r="C42" s="48"/>
    </row>
    <row r="43">
      <c r="C43" s="48"/>
    </row>
    <row r="44">
      <c r="C44" s="48"/>
    </row>
    <row r="45">
      <c r="C45" s="48"/>
    </row>
    <row r="46">
      <c r="C46" s="48"/>
    </row>
    <row r="47">
      <c r="C47" s="48"/>
    </row>
    <row r="48">
      <c r="C48" s="48"/>
    </row>
    <row r="49">
      <c r="C49" s="48"/>
    </row>
    <row r="50">
      <c r="C50" s="48"/>
    </row>
    <row r="51">
      <c r="C51" s="48"/>
    </row>
    <row r="52">
      <c r="C52" s="48"/>
    </row>
    <row r="53">
      <c r="C53" s="48"/>
    </row>
    <row r="54">
      <c r="C54" s="48"/>
    </row>
    <row r="55">
      <c r="C55" s="48"/>
    </row>
    <row r="56">
      <c r="C56" s="48"/>
    </row>
    <row r="57">
      <c r="C57" s="48"/>
    </row>
    <row r="58">
      <c r="C58" s="48"/>
    </row>
    <row r="59">
      <c r="C59" s="48"/>
    </row>
    <row r="60">
      <c r="C60" s="48"/>
    </row>
    <row r="61">
      <c r="C61" s="48"/>
    </row>
    <row r="62">
      <c r="C62" s="48"/>
    </row>
    <row r="63">
      <c r="C63" s="48"/>
    </row>
    <row r="64">
      <c r="C64" s="48"/>
    </row>
    <row r="65">
      <c r="C65" s="48"/>
    </row>
    <row r="66">
      <c r="C66" s="48"/>
    </row>
    <row r="67">
      <c r="C67" s="48"/>
    </row>
    <row r="68">
      <c r="C68" s="48"/>
    </row>
    <row r="69">
      <c r="C69" s="48"/>
    </row>
    <row r="70">
      <c r="C70" s="48"/>
    </row>
    <row r="71">
      <c r="C71" s="48"/>
    </row>
    <row r="72">
      <c r="C72" s="48"/>
    </row>
    <row r="73">
      <c r="C73" s="48"/>
    </row>
    <row r="74">
      <c r="C74" s="48"/>
    </row>
    <row r="75">
      <c r="C75" s="48"/>
    </row>
    <row r="76">
      <c r="C76" s="48"/>
    </row>
    <row r="77">
      <c r="C77" s="48"/>
    </row>
    <row r="78">
      <c r="C78" s="48"/>
    </row>
    <row r="79">
      <c r="C79" s="48"/>
    </row>
    <row r="80">
      <c r="C80" s="48"/>
    </row>
    <row r="81">
      <c r="C81" s="48"/>
    </row>
    <row r="82">
      <c r="C82" s="48"/>
    </row>
    <row r="83">
      <c r="C83" s="48"/>
    </row>
    <row r="84">
      <c r="C84" s="48"/>
    </row>
    <row r="85">
      <c r="C85" s="48"/>
    </row>
    <row r="86">
      <c r="C86" s="48"/>
    </row>
    <row r="87">
      <c r="C87" s="48"/>
    </row>
    <row r="88">
      <c r="C88" s="48"/>
    </row>
    <row r="89">
      <c r="C89" s="48"/>
    </row>
    <row r="90">
      <c r="C90" s="48"/>
    </row>
    <row r="91">
      <c r="C91" s="48"/>
    </row>
    <row r="92">
      <c r="C92" s="48"/>
    </row>
    <row r="93">
      <c r="C93" s="48"/>
    </row>
    <row r="94">
      <c r="C94" s="48"/>
    </row>
    <row r="95">
      <c r="C95" s="48"/>
    </row>
    <row r="96">
      <c r="C96" s="48"/>
    </row>
    <row r="97">
      <c r="C97" s="48"/>
    </row>
    <row r="98">
      <c r="C98" s="48"/>
    </row>
    <row r="99">
      <c r="C99" s="48"/>
    </row>
    <row r="100">
      <c r="C100" s="48"/>
    </row>
    <row r="101">
      <c r="C101" s="48"/>
    </row>
    <row r="102">
      <c r="C102" s="48"/>
    </row>
    <row r="103">
      <c r="C103" s="48"/>
    </row>
    <row r="104">
      <c r="C104" s="48"/>
    </row>
    <row r="105">
      <c r="C105" s="48"/>
    </row>
    <row r="106">
      <c r="C106" s="48"/>
    </row>
    <row r="107">
      <c r="C107" s="48"/>
    </row>
    <row r="108">
      <c r="C108" s="48"/>
    </row>
    <row r="109">
      <c r="C109" s="48"/>
    </row>
    <row r="110">
      <c r="C110" s="48"/>
    </row>
    <row r="111">
      <c r="C111" s="48"/>
    </row>
    <row r="112">
      <c r="C112" s="48"/>
    </row>
    <row r="113">
      <c r="C113" s="48"/>
    </row>
    <row r="114">
      <c r="C114" s="48"/>
    </row>
    <row r="115">
      <c r="C115" s="48"/>
    </row>
    <row r="116">
      <c r="C116" s="48"/>
    </row>
    <row r="117">
      <c r="C117" s="48"/>
    </row>
    <row r="118">
      <c r="C118" s="48"/>
    </row>
    <row r="119">
      <c r="C119" s="48"/>
    </row>
    <row r="120">
      <c r="C120" s="48"/>
    </row>
    <row r="121">
      <c r="C121" s="48"/>
    </row>
    <row r="122">
      <c r="C122" s="48"/>
    </row>
    <row r="123">
      <c r="C123" s="48"/>
    </row>
    <row r="124">
      <c r="C124" s="48"/>
    </row>
    <row r="125">
      <c r="C125" s="48"/>
    </row>
    <row r="126">
      <c r="C126" s="48"/>
    </row>
    <row r="127">
      <c r="C127" s="48"/>
    </row>
    <row r="128">
      <c r="C128" s="48"/>
    </row>
    <row r="129">
      <c r="C129" s="48"/>
    </row>
    <row r="130">
      <c r="C130" s="48"/>
    </row>
    <row r="131">
      <c r="C131" s="48"/>
    </row>
    <row r="132">
      <c r="C132" s="48"/>
    </row>
    <row r="133">
      <c r="C133" s="48"/>
    </row>
    <row r="134">
      <c r="C134" s="48"/>
    </row>
    <row r="135">
      <c r="C135" s="48"/>
    </row>
    <row r="136">
      <c r="C136" s="48"/>
    </row>
    <row r="137">
      <c r="C137" s="48"/>
    </row>
    <row r="138">
      <c r="C138" s="48"/>
    </row>
    <row r="139">
      <c r="C139" s="48"/>
    </row>
    <row r="140">
      <c r="C140" s="48"/>
    </row>
    <row r="141">
      <c r="C141" s="48"/>
    </row>
    <row r="142">
      <c r="C142" s="48"/>
    </row>
    <row r="143">
      <c r="C143" s="48"/>
    </row>
    <row r="144">
      <c r="C144" s="48"/>
    </row>
    <row r="145">
      <c r="C145" s="48"/>
    </row>
    <row r="146">
      <c r="C146" s="48"/>
    </row>
    <row r="147">
      <c r="C147" s="48"/>
    </row>
    <row r="148">
      <c r="C148" s="48"/>
    </row>
    <row r="149">
      <c r="C149" s="48"/>
    </row>
    <row r="150">
      <c r="C150" s="48"/>
    </row>
    <row r="151">
      <c r="C151" s="48"/>
    </row>
    <row r="152">
      <c r="C152" s="48"/>
    </row>
    <row r="153">
      <c r="C153" s="48"/>
    </row>
    <row r="154">
      <c r="C154" s="48"/>
    </row>
    <row r="155">
      <c r="C155" s="48"/>
    </row>
    <row r="156">
      <c r="C156" s="48"/>
    </row>
    <row r="157">
      <c r="C157" s="48"/>
    </row>
    <row r="158">
      <c r="C158" s="48"/>
    </row>
    <row r="159">
      <c r="C159" s="48"/>
    </row>
    <row r="160">
      <c r="C160" s="48"/>
    </row>
    <row r="161">
      <c r="C161" s="48"/>
    </row>
    <row r="162">
      <c r="C162" s="48"/>
    </row>
    <row r="163">
      <c r="C163" s="48"/>
    </row>
    <row r="164">
      <c r="C164" s="48"/>
    </row>
    <row r="165">
      <c r="C165" s="48"/>
    </row>
    <row r="166">
      <c r="C166" s="48"/>
    </row>
    <row r="167">
      <c r="C167" s="48"/>
    </row>
    <row r="168">
      <c r="C168" s="48"/>
    </row>
    <row r="169">
      <c r="C169" s="48"/>
    </row>
    <row r="170">
      <c r="C170" s="48"/>
    </row>
    <row r="171">
      <c r="C171" s="48"/>
    </row>
    <row r="172">
      <c r="C172" s="48"/>
    </row>
    <row r="173">
      <c r="C173" s="48"/>
    </row>
    <row r="174">
      <c r="C174" s="48"/>
    </row>
    <row r="175">
      <c r="C175" s="48"/>
    </row>
    <row r="176">
      <c r="C176" s="48"/>
    </row>
    <row r="177">
      <c r="C177" s="48"/>
    </row>
    <row r="178">
      <c r="C178" s="48"/>
    </row>
    <row r="179">
      <c r="C179" s="48"/>
    </row>
    <row r="180">
      <c r="C180" s="48"/>
    </row>
    <row r="181">
      <c r="C181" s="48"/>
    </row>
    <row r="182">
      <c r="C182" s="48"/>
    </row>
    <row r="183">
      <c r="C183" s="48"/>
    </row>
    <row r="184">
      <c r="C184" s="48"/>
    </row>
    <row r="185">
      <c r="C185" s="48"/>
    </row>
    <row r="186">
      <c r="C186" s="48"/>
    </row>
    <row r="187">
      <c r="C187" s="48"/>
    </row>
    <row r="188">
      <c r="C188" s="48"/>
    </row>
    <row r="189">
      <c r="C189" s="48"/>
    </row>
    <row r="190">
      <c r="C190" s="48"/>
    </row>
    <row r="191">
      <c r="C191" s="48"/>
    </row>
    <row r="192">
      <c r="C192" s="48"/>
    </row>
    <row r="193">
      <c r="C193" s="48"/>
    </row>
    <row r="194">
      <c r="C194" s="48"/>
    </row>
    <row r="195">
      <c r="C195" s="48"/>
    </row>
    <row r="196">
      <c r="C196" s="48"/>
    </row>
    <row r="197">
      <c r="C197" s="48"/>
    </row>
    <row r="198">
      <c r="C198" s="48"/>
    </row>
    <row r="199">
      <c r="C199" s="48"/>
    </row>
    <row r="200">
      <c r="C200" s="48"/>
    </row>
    <row r="201">
      <c r="C201" s="48"/>
    </row>
    <row r="202">
      <c r="C202" s="48"/>
    </row>
    <row r="203">
      <c r="C203" s="48"/>
    </row>
    <row r="204">
      <c r="C204" s="48"/>
    </row>
    <row r="205">
      <c r="C205" s="48"/>
    </row>
    <row r="206">
      <c r="C206" s="48"/>
    </row>
    <row r="207">
      <c r="C207" s="48"/>
    </row>
    <row r="208">
      <c r="C208" s="48"/>
    </row>
    <row r="209">
      <c r="C209" s="48"/>
    </row>
    <row r="210">
      <c r="C210" s="48"/>
    </row>
    <row r="211">
      <c r="C211" s="48"/>
    </row>
    <row r="212">
      <c r="C212" s="48"/>
    </row>
    <row r="213">
      <c r="C213" s="48"/>
    </row>
    <row r="214">
      <c r="C214" s="48"/>
    </row>
    <row r="215">
      <c r="C215" s="48"/>
    </row>
    <row r="216">
      <c r="C216" s="48"/>
    </row>
    <row r="217">
      <c r="C217" s="48"/>
    </row>
    <row r="218">
      <c r="C218" s="48"/>
    </row>
    <row r="219">
      <c r="C219" s="48"/>
    </row>
    <row r="220">
      <c r="C220" s="48"/>
    </row>
    <row r="221">
      <c r="C221" s="48"/>
    </row>
    <row r="222">
      <c r="C222" s="48"/>
    </row>
    <row r="223">
      <c r="C223" s="48"/>
    </row>
    <row r="224">
      <c r="C224" s="48"/>
    </row>
    <row r="225">
      <c r="C225" s="48"/>
    </row>
    <row r="226">
      <c r="C226" s="48"/>
    </row>
    <row r="227">
      <c r="C227" s="48"/>
    </row>
    <row r="228">
      <c r="C228" s="48"/>
    </row>
    <row r="229">
      <c r="C229" s="48"/>
    </row>
    <row r="230">
      <c r="C230" s="48"/>
    </row>
    <row r="231">
      <c r="C231" s="48"/>
    </row>
    <row r="232">
      <c r="C232" s="48"/>
    </row>
    <row r="233">
      <c r="C233" s="48"/>
    </row>
    <row r="234">
      <c r="C234" s="48"/>
    </row>
    <row r="235">
      <c r="C235" s="48"/>
    </row>
    <row r="236">
      <c r="C236" s="48"/>
    </row>
    <row r="237">
      <c r="C237" s="48"/>
    </row>
    <row r="238">
      <c r="C238" s="48"/>
    </row>
    <row r="239">
      <c r="C239" s="48"/>
    </row>
    <row r="240">
      <c r="C240" s="48"/>
    </row>
    <row r="241">
      <c r="C241" s="48"/>
    </row>
    <row r="242">
      <c r="C242" s="48"/>
    </row>
    <row r="243">
      <c r="C243" s="48"/>
    </row>
    <row r="244">
      <c r="C244" s="48"/>
    </row>
    <row r="245">
      <c r="C245" s="48"/>
    </row>
    <row r="246">
      <c r="C246" s="48"/>
    </row>
    <row r="247">
      <c r="C247" s="48"/>
    </row>
    <row r="248">
      <c r="C248" s="48"/>
    </row>
    <row r="249">
      <c r="C249" s="48"/>
    </row>
    <row r="250">
      <c r="C250" s="48"/>
    </row>
    <row r="251">
      <c r="C251" s="48"/>
    </row>
    <row r="252">
      <c r="C252" s="48"/>
    </row>
    <row r="253">
      <c r="C253" s="48"/>
    </row>
    <row r="254">
      <c r="C254" s="48"/>
    </row>
    <row r="255">
      <c r="C255" s="48"/>
    </row>
    <row r="256">
      <c r="C256" s="48"/>
    </row>
    <row r="257">
      <c r="C257" s="48"/>
    </row>
    <row r="258">
      <c r="C258" s="48"/>
    </row>
    <row r="259">
      <c r="C259" s="48"/>
    </row>
    <row r="260">
      <c r="C260" s="48"/>
    </row>
    <row r="261">
      <c r="C261" s="48"/>
    </row>
    <row r="262">
      <c r="C262" s="48"/>
    </row>
    <row r="263">
      <c r="C263" s="48"/>
    </row>
    <row r="264">
      <c r="C264" s="48"/>
    </row>
    <row r="265">
      <c r="C265" s="48"/>
    </row>
    <row r="266">
      <c r="C266" s="48"/>
    </row>
    <row r="267">
      <c r="C267" s="48"/>
    </row>
    <row r="268">
      <c r="C268" s="48"/>
    </row>
    <row r="269">
      <c r="C269" s="48"/>
    </row>
    <row r="270">
      <c r="C270" s="48"/>
    </row>
    <row r="271">
      <c r="C271" s="48"/>
    </row>
    <row r="272">
      <c r="C272" s="48"/>
    </row>
    <row r="273">
      <c r="C273" s="48"/>
    </row>
    <row r="274">
      <c r="C274" s="48"/>
    </row>
    <row r="275">
      <c r="C275" s="48"/>
    </row>
    <row r="276">
      <c r="C276" s="48"/>
    </row>
    <row r="277">
      <c r="C277" s="48"/>
    </row>
    <row r="278">
      <c r="C278" s="48"/>
    </row>
    <row r="279">
      <c r="C279" s="48"/>
    </row>
    <row r="280">
      <c r="C280" s="48"/>
    </row>
    <row r="281">
      <c r="C281" s="48"/>
    </row>
    <row r="282">
      <c r="C282" s="48"/>
    </row>
    <row r="283">
      <c r="C283" s="48"/>
    </row>
    <row r="284">
      <c r="C284" s="48"/>
    </row>
    <row r="285">
      <c r="C285" s="48"/>
    </row>
    <row r="286">
      <c r="C286" s="48"/>
    </row>
    <row r="287">
      <c r="C287" s="48"/>
    </row>
    <row r="288">
      <c r="C288" s="48"/>
    </row>
    <row r="289">
      <c r="C289" s="48"/>
    </row>
    <row r="290">
      <c r="C290" s="48"/>
    </row>
    <row r="291">
      <c r="C291" s="48"/>
    </row>
    <row r="292">
      <c r="C292" s="48"/>
    </row>
    <row r="293">
      <c r="C293" s="48"/>
    </row>
    <row r="294">
      <c r="C294" s="48"/>
    </row>
    <row r="295">
      <c r="C295" s="48"/>
    </row>
    <row r="296">
      <c r="C296" s="48"/>
    </row>
    <row r="297">
      <c r="C297" s="48"/>
    </row>
    <row r="298">
      <c r="C298" s="48"/>
    </row>
    <row r="299">
      <c r="C299" s="48"/>
    </row>
    <row r="300">
      <c r="C300" s="48"/>
    </row>
    <row r="301">
      <c r="C301" s="48"/>
    </row>
    <row r="302">
      <c r="C302" s="48"/>
    </row>
    <row r="303">
      <c r="C303" s="48"/>
    </row>
    <row r="304">
      <c r="C304" s="48"/>
    </row>
    <row r="305">
      <c r="C305" s="48"/>
    </row>
    <row r="306">
      <c r="C306" s="48"/>
    </row>
    <row r="307">
      <c r="C307" s="48"/>
    </row>
    <row r="308">
      <c r="C308" s="48"/>
    </row>
    <row r="309">
      <c r="C309" s="48"/>
    </row>
    <row r="310">
      <c r="C310" s="48"/>
    </row>
    <row r="311">
      <c r="C311" s="48"/>
    </row>
    <row r="312">
      <c r="C312" s="48"/>
    </row>
    <row r="313">
      <c r="C313" s="48"/>
    </row>
    <row r="314">
      <c r="C314" s="48"/>
    </row>
    <row r="315">
      <c r="C315" s="48"/>
    </row>
    <row r="316">
      <c r="C316" s="48"/>
    </row>
    <row r="317">
      <c r="C317" s="48"/>
    </row>
    <row r="318">
      <c r="C318" s="48"/>
    </row>
    <row r="319">
      <c r="C319" s="48"/>
    </row>
    <row r="320">
      <c r="C320" s="48"/>
    </row>
    <row r="321">
      <c r="C321" s="48"/>
    </row>
    <row r="322">
      <c r="C322" s="48"/>
    </row>
    <row r="323">
      <c r="C323" s="48"/>
    </row>
    <row r="324">
      <c r="C324" s="48"/>
    </row>
    <row r="325">
      <c r="C325" s="48"/>
    </row>
    <row r="326">
      <c r="C326" s="48"/>
    </row>
    <row r="327">
      <c r="C327" s="48"/>
    </row>
    <row r="328">
      <c r="C328" s="48"/>
    </row>
    <row r="329">
      <c r="C329" s="48"/>
    </row>
    <row r="330">
      <c r="C330" s="48"/>
    </row>
    <row r="331">
      <c r="C331" s="48"/>
    </row>
    <row r="332">
      <c r="C332" s="48"/>
    </row>
    <row r="333">
      <c r="C333" s="48"/>
    </row>
    <row r="334">
      <c r="C334" s="48"/>
    </row>
    <row r="335">
      <c r="C335" s="48"/>
    </row>
    <row r="336">
      <c r="C336" s="48"/>
    </row>
    <row r="337">
      <c r="C337" s="48"/>
    </row>
    <row r="338">
      <c r="C338" s="48"/>
    </row>
    <row r="339">
      <c r="C339" s="48"/>
    </row>
    <row r="340">
      <c r="C340" s="48"/>
    </row>
    <row r="341">
      <c r="C341" s="48"/>
    </row>
    <row r="342">
      <c r="C342" s="48"/>
    </row>
    <row r="343">
      <c r="C343" s="48"/>
    </row>
    <row r="344">
      <c r="C344" s="48"/>
    </row>
    <row r="345">
      <c r="C345" s="48"/>
    </row>
    <row r="346">
      <c r="C346" s="48"/>
    </row>
    <row r="347">
      <c r="C347" s="48"/>
    </row>
    <row r="348">
      <c r="C348" s="48"/>
    </row>
    <row r="349">
      <c r="C349" s="48"/>
    </row>
    <row r="350">
      <c r="C350" s="48"/>
    </row>
    <row r="351">
      <c r="C351" s="48"/>
    </row>
    <row r="352">
      <c r="C352" s="48"/>
    </row>
    <row r="353">
      <c r="C353" s="48"/>
    </row>
    <row r="354">
      <c r="C354" s="48"/>
    </row>
    <row r="355">
      <c r="C355" s="48"/>
    </row>
    <row r="356">
      <c r="C356" s="48"/>
    </row>
    <row r="357">
      <c r="C357" s="48"/>
    </row>
    <row r="358">
      <c r="C358" s="48"/>
    </row>
    <row r="359">
      <c r="C359" s="48"/>
    </row>
    <row r="360">
      <c r="C360" s="48"/>
    </row>
    <row r="361">
      <c r="C361" s="48"/>
    </row>
    <row r="362">
      <c r="C362" s="48"/>
    </row>
    <row r="363">
      <c r="C363" s="48"/>
    </row>
    <row r="364">
      <c r="C364" s="48"/>
    </row>
    <row r="365">
      <c r="C365" s="48"/>
    </row>
    <row r="366">
      <c r="C366" s="48"/>
    </row>
    <row r="367">
      <c r="C367" s="48"/>
    </row>
    <row r="368">
      <c r="C368" s="48"/>
    </row>
    <row r="369">
      <c r="C369" s="48"/>
    </row>
    <row r="370">
      <c r="C370" s="48"/>
    </row>
    <row r="371">
      <c r="C371" s="48"/>
    </row>
    <row r="372">
      <c r="C372" s="48"/>
    </row>
    <row r="373">
      <c r="C373" s="48"/>
    </row>
    <row r="374">
      <c r="C374" s="48"/>
    </row>
    <row r="375">
      <c r="C375" s="48"/>
    </row>
    <row r="376">
      <c r="C376" s="48"/>
    </row>
    <row r="377">
      <c r="C377" s="48"/>
    </row>
    <row r="378">
      <c r="C378" s="48"/>
    </row>
    <row r="379">
      <c r="C379" s="48"/>
    </row>
    <row r="380">
      <c r="C380" s="48"/>
    </row>
    <row r="381">
      <c r="C381" s="48"/>
    </row>
    <row r="382">
      <c r="C382" s="48"/>
    </row>
    <row r="383">
      <c r="C383" s="48"/>
    </row>
    <row r="384">
      <c r="C384" s="48"/>
    </row>
    <row r="385">
      <c r="C385" s="48"/>
    </row>
    <row r="386">
      <c r="C386" s="48"/>
    </row>
    <row r="387">
      <c r="C387" s="48"/>
    </row>
    <row r="388">
      <c r="C388" s="48"/>
    </row>
    <row r="389">
      <c r="C389" s="48"/>
    </row>
    <row r="390">
      <c r="C390" s="48"/>
    </row>
    <row r="391">
      <c r="C391" s="48"/>
    </row>
    <row r="392">
      <c r="C392" s="48"/>
    </row>
    <row r="393">
      <c r="C393" s="48"/>
    </row>
    <row r="394">
      <c r="C394" s="48"/>
    </row>
    <row r="395">
      <c r="C395" s="48"/>
    </row>
    <row r="396">
      <c r="C396" s="48"/>
    </row>
    <row r="397">
      <c r="C397" s="48"/>
    </row>
    <row r="398">
      <c r="C398" s="48"/>
    </row>
    <row r="399">
      <c r="C399" s="48"/>
    </row>
    <row r="400">
      <c r="C400" s="48"/>
    </row>
    <row r="401">
      <c r="C401" s="48"/>
    </row>
    <row r="402">
      <c r="C402" s="48"/>
    </row>
    <row r="403">
      <c r="C403" s="48"/>
    </row>
    <row r="404">
      <c r="C404" s="48"/>
    </row>
    <row r="405">
      <c r="C405" s="48"/>
    </row>
    <row r="406">
      <c r="C406" s="48"/>
    </row>
    <row r="407">
      <c r="C407" s="48"/>
    </row>
    <row r="408">
      <c r="C408" s="48"/>
    </row>
    <row r="409">
      <c r="C409" s="48"/>
    </row>
    <row r="410">
      <c r="C410" s="48"/>
    </row>
    <row r="411">
      <c r="C411" s="48"/>
    </row>
    <row r="412">
      <c r="C412" s="48"/>
    </row>
    <row r="413">
      <c r="C413" s="48"/>
    </row>
    <row r="414">
      <c r="C414" s="48"/>
    </row>
    <row r="415">
      <c r="C415" s="48"/>
    </row>
    <row r="416">
      <c r="C416" s="48"/>
    </row>
    <row r="417">
      <c r="C417" s="48"/>
    </row>
    <row r="418">
      <c r="C418" s="48"/>
    </row>
    <row r="419">
      <c r="C419" s="48"/>
    </row>
    <row r="420">
      <c r="C420" s="48"/>
    </row>
    <row r="421">
      <c r="C421" s="48"/>
    </row>
    <row r="422">
      <c r="C422" s="48"/>
    </row>
    <row r="423">
      <c r="C423" s="48"/>
    </row>
    <row r="424">
      <c r="C424" s="48"/>
    </row>
    <row r="425">
      <c r="C425" s="48"/>
    </row>
    <row r="426">
      <c r="C426" s="48"/>
    </row>
    <row r="427">
      <c r="C427" s="48"/>
    </row>
    <row r="428">
      <c r="C428" s="48"/>
    </row>
    <row r="429">
      <c r="C429" s="48"/>
    </row>
    <row r="430">
      <c r="C430" s="48"/>
    </row>
    <row r="431">
      <c r="C431" s="48"/>
    </row>
    <row r="432">
      <c r="C432" s="48"/>
    </row>
    <row r="433">
      <c r="C433" s="48"/>
    </row>
    <row r="434">
      <c r="C434" s="48"/>
    </row>
    <row r="435">
      <c r="C435" s="48"/>
    </row>
    <row r="436">
      <c r="C436" s="48"/>
    </row>
    <row r="437">
      <c r="C437" s="48"/>
    </row>
    <row r="438">
      <c r="C438" s="48"/>
    </row>
    <row r="439">
      <c r="C439" s="48"/>
    </row>
    <row r="440">
      <c r="C440" s="48"/>
    </row>
    <row r="441">
      <c r="C441" s="48"/>
    </row>
    <row r="442">
      <c r="C442" s="48"/>
    </row>
    <row r="443">
      <c r="C443" s="48"/>
    </row>
    <row r="444">
      <c r="C444" s="48"/>
    </row>
    <row r="445">
      <c r="C445" s="48"/>
    </row>
    <row r="446">
      <c r="C446" s="48"/>
    </row>
    <row r="447">
      <c r="C447" s="48"/>
    </row>
    <row r="448">
      <c r="C448" s="48"/>
    </row>
    <row r="449">
      <c r="C449" s="48"/>
    </row>
    <row r="450">
      <c r="C450" s="48"/>
    </row>
    <row r="451">
      <c r="C451" s="48"/>
    </row>
    <row r="452">
      <c r="C452" s="48"/>
    </row>
    <row r="453">
      <c r="C453" s="48"/>
    </row>
    <row r="454">
      <c r="C454" s="48"/>
    </row>
    <row r="455">
      <c r="C455" s="48"/>
    </row>
    <row r="456">
      <c r="C456" s="48"/>
    </row>
    <row r="457">
      <c r="C457" s="48"/>
    </row>
    <row r="458">
      <c r="C458" s="48"/>
    </row>
    <row r="459">
      <c r="C459" s="48"/>
    </row>
    <row r="460">
      <c r="C460" s="48"/>
    </row>
    <row r="461">
      <c r="C461" s="48"/>
    </row>
    <row r="462">
      <c r="C462" s="48"/>
    </row>
    <row r="463">
      <c r="C463" s="48"/>
    </row>
    <row r="464">
      <c r="C464" s="48"/>
    </row>
    <row r="465">
      <c r="C465" s="48"/>
    </row>
    <row r="466">
      <c r="C466" s="48"/>
    </row>
    <row r="467">
      <c r="C467" s="48"/>
    </row>
    <row r="468">
      <c r="C468" s="48"/>
    </row>
    <row r="469">
      <c r="C469" s="48"/>
    </row>
    <row r="470">
      <c r="C470" s="48"/>
    </row>
    <row r="471">
      <c r="C471" s="48"/>
    </row>
    <row r="472">
      <c r="C472" s="48"/>
    </row>
    <row r="473">
      <c r="C473" s="48"/>
    </row>
    <row r="474">
      <c r="C474" s="48"/>
    </row>
    <row r="475">
      <c r="C475" s="48"/>
    </row>
    <row r="476">
      <c r="C476" s="48"/>
    </row>
    <row r="477">
      <c r="C477" s="48"/>
    </row>
    <row r="478">
      <c r="C478" s="48"/>
    </row>
    <row r="479">
      <c r="C479" s="48"/>
    </row>
    <row r="480">
      <c r="C480" s="48"/>
    </row>
    <row r="481">
      <c r="C481" s="48"/>
    </row>
    <row r="482">
      <c r="C482" s="48"/>
    </row>
    <row r="483">
      <c r="C483" s="48"/>
    </row>
    <row r="484">
      <c r="C484" s="48"/>
    </row>
    <row r="485">
      <c r="C485" s="48"/>
    </row>
    <row r="486">
      <c r="C486" s="48"/>
    </row>
    <row r="487">
      <c r="C487" s="48"/>
    </row>
    <row r="488">
      <c r="C488" s="48"/>
    </row>
    <row r="489">
      <c r="C489" s="48"/>
    </row>
    <row r="490">
      <c r="C490" s="48"/>
    </row>
    <row r="491">
      <c r="C491" s="48"/>
    </row>
    <row r="492">
      <c r="C492" s="48"/>
    </row>
    <row r="493">
      <c r="C493" s="48"/>
    </row>
    <row r="494">
      <c r="C494" s="48"/>
    </row>
    <row r="495">
      <c r="C495" s="48"/>
    </row>
    <row r="496">
      <c r="C496" s="48"/>
    </row>
    <row r="497">
      <c r="C497" s="48"/>
    </row>
    <row r="498">
      <c r="C498" s="48"/>
    </row>
    <row r="499">
      <c r="C499" s="48"/>
    </row>
    <row r="500">
      <c r="C500" s="48"/>
    </row>
    <row r="501">
      <c r="C501" s="48"/>
    </row>
    <row r="502">
      <c r="C502" s="48"/>
    </row>
    <row r="503">
      <c r="C503" s="48"/>
    </row>
    <row r="504">
      <c r="C504" s="48"/>
    </row>
    <row r="505">
      <c r="C505" s="48"/>
    </row>
    <row r="506">
      <c r="C506" s="48"/>
    </row>
    <row r="507">
      <c r="C507" s="48"/>
    </row>
    <row r="508">
      <c r="C508" s="48"/>
    </row>
    <row r="509">
      <c r="C509" s="48"/>
    </row>
    <row r="510">
      <c r="C510" s="48"/>
    </row>
    <row r="511">
      <c r="C511" s="48"/>
    </row>
    <row r="512">
      <c r="C512" s="48"/>
    </row>
    <row r="513">
      <c r="C513" s="48"/>
    </row>
    <row r="514">
      <c r="C514" s="48"/>
    </row>
    <row r="515">
      <c r="C515" s="48"/>
    </row>
    <row r="516">
      <c r="C516" s="48"/>
    </row>
    <row r="517">
      <c r="C517" s="48"/>
    </row>
    <row r="518">
      <c r="C518" s="48"/>
    </row>
    <row r="519">
      <c r="C519" s="48"/>
    </row>
    <row r="520">
      <c r="C520" s="48"/>
    </row>
    <row r="521">
      <c r="C521" s="48"/>
    </row>
    <row r="522">
      <c r="C522" s="48"/>
    </row>
    <row r="523">
      <c r="C523" s="48"/>
    </row>
    <row r="524">
      <c r="C524" s="48"/>
    </row>
    <row r="525">
      <c r="C525" s="48"/>
    </row>
    <row r="526">
      <c r="C526" s="48"/>
    </row>
    <row r="527">
      <c r="C527" s="48"/>
    </row>
    <row r="528">
      <c r="C528" s="48"/>
    </row>
    <row r="529">
      <c r="C529" s="48"/>
    </row>
    <row r="530">
      <c r="C530" s="48"/>
    </row>
    <row r="531">
      <c r="C531" s="48"/>
    </row>
    <row r="532">
      <c r="C532" s="48"/>
    </row>
    <row r="533">
      <c r="C533" s="48"/>
    </row>
    <row r="534">
      <c r="C534" s="48"/>
    </row>
    <row r="535">
      <c r="C535" s="48"/>
    </row>
    <row r="536">
      <c r="C536" s="48"/>
    </row>
    <row r="537">
      <c r="C537" s="48"/>
    </row>
    <row r="538">
      <c r="C538" s="48"/>
    </row>
    <row r="539">
      <c r="C539" s="48"/>
    </row>
    <row r="540">
      <c r="C540" s="48"/>
    </row>
    <row r="541">
      <c r="C541" s="48"/>
    </row>
    <row r="542">
      <c r="C542" s="48"/>
    </row>
    <row r="543">
      <c r="C543" s="48"/>
    </row>
    <row r="544">
      <c r="C544" s="48"/>
    </row>
    <row r="545">
      <c r="C545" s="48"/>
    </row>
    <row r="546">
      <c r="C546" s="48"/>
    </row>
    <row r="547">
      <c r="C547" s="48"/>
    </row>
    <row r="548">
      <c r="C548" s="48"/>
    </row>
    <row r="549">
      <c r="C549" s="48"/>
    </row>
    <row r="550">
      <c r="C550" s="48"/>
    </row>
    <row r="551">
      <c r="C551" s="48"/>
    </row>
    <row r="552">
      <c r="C552" s="48"/>
    </row>
    <row r="553">
      <c r="C553" s="48"/>
    </row>
    <row r="554">
      <c r="C554" s="48"/>
    </row>
    <row r="555">
      <c r="C555" s="48"/>
    </row>
    <row r="556">
      <c r="C556" s="48"/>
    </row>
    <row r="557">
      <c r="C557" s="48"/>
    </row>
    <row r="558">
      <c r="C558" s="48"/>
    </row>
    <row r="559">
      <c r="C559" s="48"/>
    </row>
    <row r="560">
      <c r="C560" s="48"/>
    </row>
    <row r="561">
      <c r="C561" s="48"/>
    </row>
    <row r="562">
      <c r="C562" s="48"/>
    </row>
    <row r="563">
      <c r="C563" s="48"/>
    </row>
    <row r="564">
      <c r="C564" s="48"/>
    </row>
    <row r="565">
      <c r="C565" s="48"/>
    </row>
    <row r="566">
      <c r="C566" s="48"/>
    </row>
    <row r="567">
      <c r="C567" s="48"/>
    </row>
    <row r="568">
      <c r="C568" s="48"/>
    </row>
    <row r="569">
      <c r="C569" s="48"/>
    </row>
    <row r="570">
      <c r="C570" s="48"/>
    </row>
    <row r="571">
      <c r="C571" s="48"/>
    </row>
    <row r="572">
      <c r="C572" s="48"/>
    </row>
    <row r="573">
      <c r="C573" s="48"/>
    </row>
    <row r="574">
      <c r="C574" s="48"/>
    </row>
    <row r="575">
      <c r="C575" s="48"/>
    </row>
    <row r="576">
      <c r="C576" s="48"/>
    </row>
    <row r="577">
      <c r="C577" s="48"/>
    </row>
    <row r="578">
      <c r="C578" s="48"/>
    </row>
    <row r="579">
      <c r="C579" s="48"/>
    </row>
    <row r="580">
      <c r="C580" s="48"/>
    </row>
    <row r="581">
      <c r="C581" s="48"/>
    </row>
    <row r="582">
      <c r="C582" s="48"/>
    </row>
    <row r="583">
      <c r="C583" s="48"/>
    </row>
    <row r="584">
      <c r="C584" s="48"/>
    </row>
    <row r="585">
      <c r="C585" s="48"/>
    </row>
    <row r="586">
      <c r="C586" s="48"/>
    </row>
    <row r="587">
      <c r="C587" s="48"/>
    </row>
    <row r="588">
      <c r="C588" s="48"/>
    </row>
    <row r="589">
      <c r="C589" s="48"/>
    </row>
    <row r="590">
      <c r="C590" s="48"/>
    </row>
    <row r="591">
      <c r="C591" s="48"/>
    </row>
    <row r="592">
      <c r="C592" s="48"/>
    </row>
    <row r="593">
      <c r="C593" s="48"/>
    </row>
    <row r="594">
      <c r="C594" s="48"/>
    </row>
    <row r="595">
      <c r="C595" s="48"/>
    </row>
    <row r="596">
      <c r="C596" s="48"/>
    </row>
    <row r="597">
      <c r="C597" s="48"/>
    </row>
    <row r="598">
      <c r="C598" s="48"/>
    </row>
    <row r="599">
      <c r="C599" s="48"/>
    </row>
    <row r="600">
      <c r="C600" s="48"/>
    </row>
    <row r="601">
      <c r="C601" s="48"/>
    </row>
    <row r="602">
      <c r="C602" s="48"/>
    </row>
    <row r="603">
      <c r="C603" s="48"/>
    </row>
    <row r="604">
      <c r="C604" s="48"/>
    </row>
    <row r="605">
      <c r="C605" s="48"/>
    </row>
    <row r="606">
      <c r="C606" s="48"/>
    </row>
    <row r="607">
      <c r="C607" s="48"/>
    </row>
    <row r="608">
      <c r="C608" s="48"/>
    </row>
    <row r="609">
      <c r="C609" s="48"/>
    </row>
    <row r="610">
      <c r="C610" s="48"/>
    </row>
    <row r="611">
      <c r="C611" s="48"/>
    </row>
    <row r="612">
      <c r="C612" s="48"/>
    </row>
    <row r="613">
      <c r="C613" s="48"/>
    </row>
    <row r="614">
      <c r="C614" s="48"/>
    </row>
    <row r="615">
      <c r="C615" s="48"/>
    </row>
    <row r="616">
      <c r="C616" s="48"/>
    </row>
    <row r="617">
      <c r="C617" s="48"/>
    </row>
    <row r="618">
      <c r="C618" s="48"/>
    </row>
    <row r="619">
      <c r="C619" s="48"/>
    </row>
    <row r="620">
      <c r="C620" s="48"/>
    </row>
    <row r="621">
      <c r="C621" s="48"/>
    </row>
    <row r="622">
      <c r="C622" s="48"/>
    </row>
    <row r="623">
      <c r="C623" s="48"/>
    </row>
    <row r="624">
      <c r="C624" s="48"/>
    </row>
    <row r="625">
      <c r="C625" s="48"/>
    </row>
    <row r="626">
      <c r="C626" s="48"/>
    </row>
    <row r="627">
      <c r="C627" s="48"/>
    </row>
    <row r="628">
      <c r="C628" s="48"/>
    </row>
    <row r="629">
      <c r="C629" s="48"/>
    </row>
    <row r="630">
      <c r="C630" s="48"/>
    </row>
    <row r="631">
      <c r="C631" s="48"/>
    </row>
    <row r="632">
      <c r="C632" s="48"/>
    </row>
    <row r="633">
      <c r="C633" s="48"/>
    </row>
    <row r="634">
      <c r="C634" s="48"/>
    </row>
    <row r="635">
      <c r="C635" s="48"/>
    </row>
    <row r="636">
      <c r="C636" s="48"/>
    </row>
    <row r="637">
      <c r="C637" s="48"/>
    </row>
    <row r="638">
      <c r="C638" s="48"/>
    </row>
    <row r="639">
      <c r="C639" s="48"/>
    </row>
    <row r="640">
      <c r="C640" s="48"/>
    </row>
    <row r="641">
      <c r="C641" s="48"/>
    </row>
    <row r="642">
      <c r="C642" s="48"/>
    </row>
    <row r="643">
      <c r="C643" s="48"/>
    </row>
    <row r="644">
      <c r="C644" s="48"/>
    </row>
    <row r="645">
      <c r="C645" s="48"/>
    </row>
    <row r="646">
      <c r="C646" s="48"/>
    </row>
    <row r="647">
      <c r="C647" s="48"/>
    </row>
    <row r="648">
      <c r="C648" s="48"/>
    </row>
    <row r="649">
      <c r="C649" s="48"/>
    </row>
    <row r="650">
      <c r="C650" s="48"/>
    </row>
    <row r="651">
      <c r="C651" s="48"/>
    </row>
    <row r="652">
      <c r="C652" s="48"/>
    </row>
    <row r="653">
      <c r="C653" s="48"/>
    </row>
    <row r="654">
      <c r="C654" s="48"/>
    </row>
    <row r="655">
      <c r="C655" s="48"/>
    </row>
    <row r="656">
      <c r="C656" s="48"/>
    </row>
    <row r="657">
      <c r="C657" s="48"/>
    </row>
    <row r="658">
      <c r="C658" s="48"/>
    </row>
    <row r="659">
      <c r="C659" s="48"/>
    </row>
    <row r="660">
      <c r="C660" s="48"/>
    </row>
    <row r="661">
      <c r="C661" s="48"/>
    </row>
    <row r="662">
      <c r="C662" s="48"/>
    </row>
    <row r="663">
      <c r="C663" s="48"/>
    </row>
    <row r="664">
      <c r="C664" s="48"/>
    </row>
    <row r="665">
      <c r="C665" s="48"/>
    </row>
    <row r="666">
      <c r="C666" s="48"/>
    </row>
    <row r="667">
      <c r="C667" s="48"/>
    </row>
    <row r="668">
      <c r="C668" s="48"/>
    </row>
    <row r="669">
      <c r="C669" s="48"/>
    </row>
    <row r="670">
      <c r="C670" s="48"/>
    </row>
    <row r="671">
      <c r="C671" s="48"/>
    </row>
    <row r="672">
      <c r="C672" s="48"/>
    </row>
    <row r="673">
      <c r="C673" s="48"/>
    </row>
    <row r="674">
      <c r="C674" s="48"/>
    </row>
    <row r="675">
      <c r="C675" s="48"/>
    </row>
    <row r="676">
      <c r="C676" s="48"/>
    </row>
    <row r="677">
      <c r="C677" s="48"/>
    </row>
    <row r="678">
      <c r="C678" s="48"/>
    </row>
    <row r="679">
      <c r="C679" s="48"/>
    </row>
    <row r="680">
      <c r="C680" s="48"/>
    </row>
    <row r="681">
      <c r="C681" s="48"/>
    </row>
    <row r="682">
      <c r="C682" s="48"/>
    </row>
    <row r="683">
      <c r="C683" s="48"/>
    </row>
    <row r="684">
      <c r="C684" s="48"/>
    </row>
    <row r="685">
      <c r="C685" s="48"/>
    </row>
    <row r="686">
      <c r="C686" s="48"/>
    </row>
    <row r="687">
      <c r="C687" s="48"/>
    </row>
    <row r="688">
      <c r="C688" s="48"/>
    </row>
    <row r="689">
      <c r="C689" s="48"/>
    </row>
    <row r="690">
      <c r="C690" s="48"/>
    </row>
    <row r="691">
      <c r="C691" s="48"/>
    </row>
    <row r="692">
      <c r="C692" s="48"/>
    </row>
    <row r="693">
      <c r="C693" s="48"/>
    </row>
    <row r="694">
      <c r="C694" s="48"/>
    </row>
    <row r="695">
      <c r="C695" s="48"/>
    </row>
    <row r="696">
      <c r="C696" s="48"/>
    </row>
    <row r="697">
      <c r="C697" s="48"/>
    </row>
    <row r="698">
      <c r="C698" s="48"/>
    </row>
    <row r="699">
      <c r="C699" s="48"/>
    </row>
    <row r="700">
      <c r="C700" s="48"/>
    </row>
    <row r="701">
      <c r="C701" s="48"/>
    </row>
    <row r="702">
      <c r="C702" s="48"/>
    </row>
    <row r="703">
      <c r="C703" s="48"/>
    </row>
    <row r="704">
      <c r="C704" s="48"/>
    </row>
    <row r="705">
      <c r="C705" s="48"/>
    </row>
    <row r="706">
      <c r="C706" s="48"/>
    </row>
    <row r="707">
      <c r="C707" s="48"/>
    </row>
    <row r="708">
      <c r="C708" s="48"/>
    </row>
    <row r="709">
      <c r="C709" s="48"/>
    </row>
    <row r="710">
      <c r="C710" s="48"/>
    </row>
    <row r="711">
      <c r="C711" s="48"/>
    </row>
    <row r="712">
      <c r="C712" s="48"/>
    </row>
    <row r="713">
      <c r="C713" s="48"/>
    </row>
    <row r="714">
      <c r="C714" s="48"/>
    </row>
    <row r="715">
      <c r="C715" s="48"/>
    </row>
    <row r="716">
      <c r="C716" s="48"/>
    </row>
    <row r="717">
      <c r="C717" s="48"/>
    </row>
    <row r="718">
      <c r="C718" s="48"/>
    </row>
    <row r="719">
      <c r="C719" s="48"/>
    </row>
    <row r="720">
      <c r="C720" s="48"/>
    </row>
    <row r="721">
      <c r="C721" s="48"/>
    </row>
    <row r="722">
      <c r="C722" s="48"/>
    </row>
    <row r="723">
      <c r="C723" s="48"/>
    </row>
    <row r="724">
      <c r="C724" s="48"/>
    </row>
    <row r="725">
      <c r="C725" s="48"/>
    </row>
    <row r="726">
      <c r="C726" s="48"/>
    </row>
    <row r="727">
      <c r="C727" s="48"/>
    </row>
    <row r="728">
      <c r="C728" s="48"/>
    </row>
    <row r="729">
      <c r="C729" s="48"/>
    </row>
    <row r="730">
      <c r="C730" s="48"/>
    </row>
    <row r="731">
      <c r="C731" s="48"/>
    </row>
    <row r="732">
      <c r="C732" s="48"/>
    </row>
    <row r="733">
      <c r="C733" s="48"/>
    </row>
    <row r="734">
      <c r="C734" s="48"/>
    </row>
    <row r="735">
      <c r="C735" s="48"/>
    </row>
    <row r="736">
      <c r="C736" s="48"/>
    </row>
    <row r="737">
      <c r="C737" s="48"/>
    </row>
    <row r="738">
      <c r="C738" s="48"/>
    </row>
    <row r="739">
      <c r="C739" s="48"/>
    </row>
    <row r="740">
      <c r="C740" s="48"/>
    </row>
    <row r="741">
      <c r="C741" s="48"/>
    </row>
    <row r="742">
      <c r="C742" s="48"/>
    </row>
    <row r="743">
      <c r="C743" s="48"/>
    </row>
    <row r="744">
      <c r="C744" s="48"/>
    </row>
    <row r="745">
      <c r="C745" s="48"/>
    </row>
    <row r="746">
      <c r="C746" s="48"/>
    </row>
    <row r="747">
      <c r="C747" s="48"/>
    </row>
    <row r="748">
      <c r="C748" s="48"/>
    </row>
    <row r="749">
      <c r="C749" s="48"/>
    </row>
    <row r="750">
      <c r="C750" s="48"/>
    </row>
    <row r="751">
      <c r="C751" s="48"/>
    </row>
    <row r="752">
      <c r="C752" s="48"/>
    </row>
    <row r="753">
      <c r="C753" s="48"/>
    </row>
    <row r="754">
      <c r="C754" s="48"/>
    </row>
    <row r="755">
      <c r="C755" s="48"/>
    </row>
    <row r="756">
      <c r="C756" s="48"/>
    </row>
    <row r="757">
      <c r="C757" s="48"/>
    </row>
    <row r="758">
      <c r="C758" s="48"/>
    </row>
    <row r="759">
      <c r="C759" s="48"/>
    </row>
    <row r="760">
      <c r="C760" s="48"/>
    </row>
    <row r="761">
      <c r="C761" s="48"/>
    </row>
    <row r="762">
      <c r="C762" s="48"/>
    </row>
    <row r="763">
      <c r="C763" s="48"/>
    </row>
    <row r="764">
      <c r="C764" s="48"/>
    </row>
    <row r="765">
      <c r="C765" s="48"/>
    </row>
    <row r="766">
      <c r="C766" s="48"/>
    </row>
    <row r="767">
      <c r="C767" s="48"/>
    </row>
    <row r="768">
      <c r="C768" s="48"/>
    </row>
    <row r="769">
      <c r="C769" s="48"/>
    </row>
    <row r="770">
      <c r="C770" s="48"/>
    </row>
    <row r="771">
      <c r="C771" s="48"/>
    </row>
    <row r="772">
      <c r="C772" s="48"/>
    </row>
    <row r="773">
      <c r="C773" s="48"/>
    </row>
    <row r="774">
      <c r="C774" s="48"/>
    </row>
    <row r="775">
      <c r="C775" s="48"/>
    </row>
    <row r="776">
      <c r="C776" s="48"/>
    </row>
    <row r="777">
      <c r="C777" s="48"/>
    </row>
    <row r="778">
      <c r="C778" s="48"/>
    </row>
    <row r="779">
      <c r="C779" s="48"/>
    </row>
    <row r="780">
      <c r="C780" s="48"/>
    </row>
    <row r="781">
      <c r="C781" s="48"/>
    </row>
    <row r="782">
      <c r="C782" s="48"/>
    </row>
    <row r="783">
      <c r="C783" s="48"/>
    </row>
    <row r="784">
      <c r="C784" s="48"/>
    </row>
    <row r="785">
      <c r="C785" s="48"/>
    </row>
    <row r="786">
      <c r="C786" s="48"/>
    </row>
    <row r="787">
      <c r="C787" s="48"/>
    </row>
    <row r="788">
      <c r="C788" s="48"/>
    </row>
    <row r="789">
      <c r="C789" s="48"/>
    </row>
    <row r="790">
      <c r="C790" s="48"/>
    </row>
    <row r="791">
      <c r="C791" s="48"/>
    </row>
    <row r="792">
      <c r="C792" s="48"/>
    </row>
    <row r="793">
      <c r="C793" s="48"/>
    </row>
    <row r="794">
      <c r="C794" s="48"/>
    </row>
    <row r="795">
      <c r="C795" s="48"/>
    </row>
    <row r="796">
      <c r="C796" s="48"/>
    </row>
    <row r="797">
      <c r="C797" s="48"/>
    </row>
    <row r="798">
      <c r="C798" s="48"/>
    </row>
    <row r="799">
      <c r="C799" s="48"/>
    </row>
    <row r="800">
      <c r="C800" s="48"/>
    </row>
    <row r="801">
      <c r="C801" s="48"/>
    </row>
    <row r="802">
      <c r="C802" s="48"/>
    </row>
    <row r="803">
      <c r="C803" s="48"/>
    </row>
    <row r="804">
      <c r="C804" s="48"/>
    </row>
    <row r="805">
      <c r="C805" s="48"/>
    </row>
    <row r="806">
      <c r="C806" s="48"/>
    </row>
    <row r="807">
      <c r="C807" s="48"/>
    </row>
    <row r="808">
      <c r="C808" s="48"/>
    </row>
    <row r="809">
      <c r="C809" s="48"/>
    </row>
    <row r="810">
      <c r="C810" s="48"/>
    </row>
    <row r="811">
      <c r="C811" s="48"/>
    </row>
    <row r="812">
      <c r="C812" s="48"/>
    </row>
    <row r="813">
      <c r="C813" s="48"/>
    </row>
    <row r="814">
      <c r="C814" s="48"/>
    </row>
    <row r="815">
      <c r="C815" s="48"/>
    </row>
    <row r="816">
      <c r="C816" s="48"/>
    </row>
    <row r="817">
      <c r="C817" s="48"/>
    </row>
    <row r="818">
      <c r="C818" s="48"/>
    </row>
    <row r="819">
      <c r="C819" s="48"/>
    </row>
    <row r="820">
      <c r="C820" s="48"/>
    </row>
    <row r="821">
      <c r="C821" s="48"/>
    </row>
    <row r="822">
      <c r="C822" s="48"/>
    </row>
    <row r="823">
      <c r="C823" s="48"/>
    </row>
    <row r="824">
      <c r="C824" s="48"/>
    </row>
    <row r="825">
      <c r="C825" s="48"/>
    </row>
    <row r="826">
      <c r="C826" s="48"/>
    </row>
    <row r="827">
      <c r="C827" s="48"/>
    </row>
    <row r="828">
      <c r="C828" s="48"/>
    </row>
    <row r="829">
      <c r="C829" s="48"/>
    </row>
    <row r="830">
      <c r="C830" s="48"/>
    </row>
    <row r="831">
      <c r="C831" s="48"/>
    </row>
    <row r="832">
      <c r="C832" s="48"/>
    </row>
    <row r="833">
      <c r="C833" s="48"/>
    </row>
    <row r="834">
      <c r="C834" s="48"/>
    </row>
    <row r="835">
      <c r="C835" s="48"/>
    </row>
    <row r="836">
      <c r="C836" s="48"/>
    </row>
    <row r="837">
      <c r="C837" s="48"/>
    </row>
    <row r="838">
      <c r="C838" s="48"/>
    </row>
    <row r="839">
      <c r="C839" s="48"/>
    </row>
    <row r="840">
      <c r="C840" s="48"/>
    </row>
    <row r="841">
      <c r="C841" s="48"/>
    </row>
    <row r="842">
      <c r="C842" s="48"/>
    </row>
    <row r="843">
      <c r="C843" s="48"/>
    </row>
    <row r="844">
      <c r="C844" s="48"/>
    </row>
    <row r="845">
      <c r="C845" s="48"/>
    </row>
    <row r="846">
      <c r="C846" s="48"/>
    </row>
    <row r="847">
      <c r="C847" s="48"/>
    </row>
    <row r="848">
      <c r="C848" s="48"/>
    </row>
    <row r="849">
      <c r="C849" s="48"/>
    </row>
    <row r="850">
      <c r="C850" s="48"/>
    </row>
    <row r="851">
      <c r="C851" s="48"/>
    </row>
    <row r="852">
      <c r="C852" s="48"/>
    </row>
    <row r="853">
      <c r="C853" s="48"/>
    </row>
    <row r="854">
      <c r="C854" s="48"/>
    </row>
    <row r="855">
      <c r="C855" s="48"/>
    </row>
    <row r="856">
      <c r="C856" s="48"/>
    </row>
    <row r="857">
      <c r="C857" s="48"/>
    </row>
    <row r="858">
      <c r="C858" s="48"/>
    </row>
    <row r="859">
      <c r="C859" s="48"/>
    </row>
    <row r="860">
      <c r="C860" s="48"/>
    </row>
    <row r="861">
      <c r="C861" s="48"/>
    </row>
    <row r="862">
      <c r="C862" s="48"/>
    </row>
    <row r="863">
      <c r="C863" s="48"/>
    </row>
    <row r="864">
      <c r="C864" s="48"/>
    </row>
    <row r="865">
      <c r="C865" s="48"/>
    </row>
    <row r="866">
      <c r="C866" s="48"/>
    </row>
    <row r="867">
      <c r="C867" s="48"/>
    </row>
    <row r="868">
      <c r="C868" s="48"/>
    </row>
    <row r="869">
      <c r="C869" s="48"/>
    </row>
    <row r="870">
      <c r="C870" s="48"/>
    </row>
    <row r="871">
      <c r="C871" s="48"/>
    </row>
    <row r="872">
      <c r="C872" s="48"/>
    </row>
    <row r="873">
      <c r="C873" s="48"/>
    </row>
    <row r="874">
      <c r="C874" s="48"/>
    </row>
    <row r="875">
      <c r="C875" s="48"/>
    </row>
    <row r="876">
      <c r="C876" s="48"/>
    </row>
    <row r="877">
      <c r="C877" s="48"/>
    </row>
    <row r="878">
      <c r="C878" s="48"/>
    </row>
    <row r="879">
      <c r="C879" s="48"/>
    </row>
    <row r="880">
      <c r="C880" s="48"/>
    </row>
    <row r="881">
      <c r="C881" s="48"/>
    </row>
    <row r="882">
      <c r="C882" s="48"/>
    </row>
    <row r="883">
      <c r="C883" s="48"/>
    </row>
    <row r="884">
      <c r="C884" s="48"/>
    </row>
    <row r="885">
      <c r="C885" s="48"/>
    </row>
    <row r="886">
      <c r="C886" s="48"/>
    </row>
    <row r="887">
      <c r="C887" s="48"/>
    </row>
    <row r="888">
      <c r="C888" s="48"/>
    </row>
    <row r="889">
      <c r="C889" s="48"/>
    </row>
    <row r="890">
      <c r="C890" s="48"/>
    </row>
    <row r="891">
      <c r="C891" s="48"/>
    </row>
    <row r="892">
      <c r="C892" s="48"/>
    </row>
    <row r="893">
      <c r="C893" s="48"/>
    </row>
    <row r="894">
      <c r="C894" s="48"/>
    </row>
    <row r="895">
      <c r="C895" s="48"/>
    </row>
    <row r="896">
      <c r="C896" s="48"/>
    </row>
    <row r="897">
      <c r="C897" s="48"/>
    </row>
    <row r="898">
      <c r="C898" s="48"/>
    </row>
    <row r="899">
      <c r="C899" s="48"/>
    </row>
    <row r="900">
      <c r="C900" s="48"/>
    </row>
    <row r="901">
      <c r="C901" s="48"/>
    </row>
    <row r="902">
      <c r="C902" s="48"/>
    </row>
    <row r="903">
      <c r="C903" s="48"/>
    </row>
    <row r="904">
      <c r="C904" s="48"/>
    </row>
    <row r="905">
      <c r="C905" s="48"/>
    </row>
    <row r="906">
      <c r="C906" s="48"/>
    </row>
    <row r="907">
      <c r="C907" s="48"/>
    </row>
    <row r="908">
      <c r="C908" s="48"/>
    </row>
    <row r="909">
      <c r="C909" s="48"/>
    </row>
    <row r="910">
      <c r="C910" s="48"/>
    </row>
    <row r="911">
      <c r="C911" s="48"/>
    </row>
    <row r="912">
      <c r="C912" s="48"/>
    </row>
    <row r="913">
      <c r="C913" s="48"/>
    </row>
    <row r="914">
      <c r="C914" s="48"/>
    </row>
    <row r="915">
      <c r="C915" s="48"/>
    </row>
    <row r="916">
      <c r="C916" s="48"/>
    </row>
    <row r="917">
      <c r="C917" s="48"/>
    </row>
    <row r="918">
      <c r="C918" s="48"/>
    </row>
    <row r="919">
      <c r="C919" s="48"/>
    </row>
    <row r="920">
      <c r="C920" s="48"/>
    </row>
    <row r="921">
      <c r="C921" s="48"/>
    </row>
    <row r="922">
      <c r="C922" s="48"/>
    </row>
    <row r="923">
      <c r="C923" s="48"/>
    </row>
    <row r="924">
      <c r="C924" s="48"/>
    </row>
    <row r="925">
      <c r="C925" s="48"/>
    </row>
    <row r="926">
      <c r="C926" s="48"/>
    </row>
    <row r="927">
      <c r="C927" s="48"/>
    </row>
    <row r="928">
      <c r="C928" s="48"/>
    </row>
    <row r="929">
      <c r="C929" s="48"/>
    </row>
    <row r="930">
      <c r="C930" s="48"/>
    </row>
    <row r="931">
      <c r="C931" s="48"/>
    </row>
    <row r="932">
      <c r="C932" s="48"/>
    </row>
    <row r="933">
      <c r="C933" s="48"/>
    </row>
    <row r="934">
      <c r="C934" s="48"/>
    </row>
    <row r="935">
      <c r="C935" s="48"/>
    </row>
    <row r="936">
      <c r="C936" s="48"/>
    </row>
    <row r="937">
      <c r="C937" s="48"/>
    </row>
    <row r="938">
      <c r="C938" s="48"/>
    </row>
    <row r="939">
      <c r="C939" s="48"/>
    </row>
    <row r="940">
      <c r="C940" s="48"/>
    </row>
    <row r="941">
      <c r="C941" s="48"/>
    </row>
    <row r="942">
      <c r="C942" s="48"/>
    </row>
    <row r="943">
      <c r="C943" s="48"/>
    </row>
    <row r="944">
      <c r="C944" s="48"/>
    </row>
    <row r="945">
      <c r="C945" s="48"/>
    </row>
    <row r="946">
      <c r="C946" s="48"/>
    </row>
    <row r="947">
      <c r="C947" s="48"/>
    </row>
    <row r="948">
      <c r="C948" s="48"/>
    </row>
    <row r="949">
      <c r="C949" s="48"/>
    </row>
    <row r="950">
      <c r="C950" s="48"/>
    </row>
    <row r="951">
      <c r="C951" s="48"/>
    </row>
    <row r="952">
      <c r="C952" s="48"/>
    </row>
    <row r="953">
      <c r="C953" s="48"/>
    </row>
    <row r="954">
      <c r="C954" s="48"/>
    </row>
    <row r="955">
      <c r="C955" s="48"/>
    </row>
    <row r="956">
      <c r="C956" s="48"/>
    </row>
    <row r="957">
      <c r="C957" s="48"/>
    </row>
    <row r="958">
      <c r="C958" s="48"/>
    </row>
    <row r="959">
      <c r="C959" s="48"/>
    </row>
    <row r="960">
      <c r="C960" s="48"/>
    </row>
    <row r="961">
      <c r="C961" s="48"/>
    </row>
    <row r="962">
      <c r="C962" s="48"/>
    </row>
    <row r="963">
      <c r="C963" s="48"/>
    </row>
    <row r="964">
      <c r="C964" s="48"/>
    </row>
    <row r="965">
      <c r="C965" s="48"/>
    </row>
    <row r="966">
      <c r="C966" s="48"/>
    </row>
    <row r="967">
      <c r="C967" s="48"/>
    </row>
    <row r="968">
      <c r="C968" s="48"/>
    </row>
    <row r="969">
      <c r="C969" s="48"/>
    </row>
    <row r="970">
      <c r="C970" s="48"/>
    </row>
    <row r="971">
      <c r="C971" s="48"/>
    </row>
    <row r="972">
      <c r="C972" s="48"/>
    </row>
    <row r="973">
      <c r="C973" s="48"/>
    </row>
    <row r="974">
      <c r="C974" s="48"/>
    </row>
    <row r="975">
      <c r="C975" s="48"/>
    </row>
    <row r="976">
      <c r="C976" s="48"/>
    </row>
    <row r="977">
      <c r="C977" s="48"/>
    </row>
    <row r="978">
      <c r="C978" s="48"/>
    </row>
    <row r="979">
      <c r="C979" s="48"/>
    </row>
    <row r="980">
      <c r="C980" s="48"/>
    </row>
    <row r="981">
      <c r="C981" s="48"/>
    </row>
    <row r="982">
      <c r="C982" s="48"/>
    </row>
    <row r="983">
      <c r="C983" s="48"/>
    </row>
    <row r="984">
      <c r="C984" s="48"/>
    </row>
    <row r="985">
      <c r="C985" s="48"/>
    </row>
    <row r="986">
      <c r="C986" s="48"/>
    </row>
    <row r="987">
      <c r="C987" s="48"/>
    </row>
    <row r="988">
      <c r="C988" s="48"/>
    </row>
    <row r="989">
      <c r="C989" s="48"/>
    </row>
    <row r="990">
      <c r="C990" s="48"/>
    </row>
    <row r="991">
      <c r="C991" s="48"/>
    </row>
    <row r="992">
      <c r="C992" s="48"/>
    </row>
    <row r="993">
      <c r="C993" s="48"/>
    </row>
    <row r="994">
      <c r="C994" s="48"/>
    </row>
    <row r="995">
      <c r="C995" s="48"/>
    </row>
    <row r="996">
      <c r="C996" s="48"/>
    </row>
    <row r="997">
      <c r="C997" s="48"/>
    </row>
    <row r="998">
      <c r="C998" s="48"/>
    </row>
    <row r="999">
      <c r="C999" s="48"/>
    </row>
    <row r="1000">
      <c r="C1000" s="48"/>
    </row>
  </sheetData>
  <drawing r:id="rId1"/>
</worksheet>
</file>