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d3df284463de9c/Documents/PostCPGE/PHELMA 2020-2023/BIOMED 2022-2023/TP Bio/TP DNA MicroArray/transfer_4220464_files_a454a4d6/DNA Microarray 2022 G2/Matteo-LAM/Results/"/>
    </mc:Choice>
  </mc:AlternateContent>
  <xr:revisionPtr revIDLastSave="318" documentId="13_ncr:40009_{3B8C6E99-5001-4025-9821-8C7D96F3F1CC}" xr6:coauthVersionLast="47" xr6:coauthVersionMax="47" xr10:uidLastSave="{BA2236D6-B70C-43CF-806D-F0025CD7F48A}"/>
  <bookViews>
    <workbookView xWindow="-110" yWindow="-110" windowWidth="21820" windowHeight="13900" activeTab="8" xr2:uid="{00000000-000D-0000-FFFF-FFFF00000000}"/>
  </bookViews>
  <sheets>
    <sheet name="Matteo-LAM_Slide 1_Pad_0" sheetId="1" r:id="rId1"/>
    <sheet name="Feuil8" sheetId="9" r:id="rId2"/>
    <sheet name="Feuil7" sheetId="8" r:id="rId3"/>
    <sheet name="Feuil5" sheetId="6" r:id="rId4"/>
    <sheet name="Feuil6" sheetId="7" r:id="rId5"/>
    <sheet name="Feuil3" sheetId="4" r:id="rId6"/>
    <sheet name="Feuil1" sheetId="2" r:id="rId7"/>
    <sheet name="Feuil2" sheetId="3" r:id="rId8"/>
    <sheet name="Feuil4" sheetId="5" r:id="rId9"/>
  </sheets>
  <definedNames>
    <definedName name="_xlchart.v1.0" hidden="1">Feuil2!$A$27:$A$42</definedName>
    <definedName name="_xlchart.v1.1" hidden="1">Feuil2!$B$27:$B$42</definedName>
    <definedName name="_xlchart.v1.2" hidden="1">Feuil2!$C$27:$C$42</definedName>
    <definedName name="_xlchart.v1.3" hidden="1">Feuil2!$D$27:$D$42</definedName>
    <definedName name="_xlchart.v1.4" hidden="1">Feuil2!$A$45:$A$60</definedName>
    <definedName name="_xlchart.v1.5" hidden="1">Feuil2!$B$44</definedName>
    <definedName name="_xlchart.v1.6" hidden="1">Feuil2!$B$45:$B$60</definedName>
    <definedName name="_xlchart.v1.7" hidden="1">Feuil2!$C$45:$C$60</definedName>
    <definedName name="_xlchart.v1.8" hidden="1">Feuil2!$D$44</definedName>
    <definedName name="_xlchart.v1.9" hidden="1">Feuil2!$D$45:$D$60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6" i="1" l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05" i="1"/>
  <c r="A32" i="6"/>
  <c r="A33" i="6"/>
  <c r="A26" i="6"/>
  <c r="A27" i="6" s="1"/>
  <c r="A28" i="6" s="1"/>
  <c r="A29" i="6" s="1"/>
  <c r="A30" i="6" s="1"/>
  <c r="A31" i="6" s="1"/>
  <c r="A25" i="6"/>
  <c r="C10" i="5"/>
  <c r="D10" i="5"/>
  <c r="E10" i="5"/>
  <c r="B10" i="5"/>
  <c r="C9" i="5"/>
  <c r="D9" i="5"/>
  <c r="E9" i="5"/>
  <c r="B9" i="5"/>
  <c r="E23" i="3"/>
  <c r="D23" i="3"/>
  <c r="C23" i="3"/>
  <c r="B23" i="3"/>
  <c r="E22" i="3"/>
  <c r="D22" i="3"/>
  <c r="C22" i="3"/>
  <c r="B22" i="3"/>
  <c r="E21" i="3"/>
  <c r="E20" i="3"/>
  <c r="D21" i="3"/>
  <c r="D20" i="3"/>
  <c r="C21" i="3"/>
  <c r="C20" i="3"/>
  <c r="B21" i="3"/>
  <c r="B20" i="3"/>
</calcChain>
</file>

<file path=xl/sharedStrings.xml><?xml version="1.0" encoding="utf-8"?>
<sst xmlns="http://schemas.openxmlformats.org/spreadsheetml/2006/main" count="783" uniqueCount="497">
  <si>
    <t>ATF</t>
  </si>
  <si>
    <t>1.0</t>
  </si>
  <si>
    <t>Type=GenePix Results 3</t>
  </si>
  <si>
    <t>DateTime=2022/11/22 11:39:43</t>
  </si>
  <si>
    <t>Settings=</t>
  </si>
  <si>
    <t>GalFile=C:\Documents and Settings\Scanner\Mes documents\Array4D\Projects\DNA Microarray 2022 G2\Matteo-LAM\Results\Matteo-LAM_Slide 1_Pad_0.gal</t>
  </si>
  <si>
    <t>PixelSize=14.79</t>
  </si>
  <si>
    <t>Wavelengths=635	532</t>
  </si>
  <si>
    <t>ImageFiles=C:\Documents and Settings\Scanner\Mes documents\Array4D\Projects\DNA Microarray 2022 G2\Matteo-LAM\20221121_11h31m08s_Slide 1_Cyanine 3.tif 0	C:\Documents and Settings\Scanner\Mes documents\Array4D\Projects\DNA Microarray 2022 G2\Matteo-LAM\20221121_11h31m08s_Slide 1_Cyanine 5.tif 0</t>
  </si>
  <si>
    <t>NormalizationMethod=None</t>
  </si>
  <si>
    <t>NormalizationFactors=1	1</t>
  </si>
  <si>
    <t>JpegImage=</t>
  </si>
  <si>
    <t>StdDev=Type 1</t>
  </si>
  <si>
    <t>RatioFormulations=W1/W2 (635/532)</t>
  </si>
  <si>
    <t>FeatureType=BioArray</t>
  </si>
  <si>
    <t>Barcode=</t>
  </si>
  <si>
    <t>BackgroundSubtraction=LocalFeature</t>
  </si>
  <si>
    <t>ImageOrigin=0, 0</t>
  </si>
  <si>
    <t>JpegOrigin=</t>
  </si>
  <si>
    <t>Creator=SpotFinder [DLL] 1.6.2.3</t>
  </si>
  <si>
    <t>Scanner=</t>
  </si>
  <si>
    <t>FocusPosition=0</t>
  </si>
  <si>
    <t>Temperature=0</t>
  </si>
  <si>
    <t>LinesAveraged=1</t>
  </si>
  <si>
    <t>Comment=</t>
  </si>
  <si>
    <t>PMTGain=0</t>
  </si>
  <si>
    <t>ScanPower=100</t>
  </si>
  <si>
    <t>LaserPower=0</t>
  </si>
  <si>
    <t>Filters=</t>
  </si>
  <si>
    <t>ScanRegion=</t>
  </si>
  <si>
    <t>Supplier=Genewave</t>
  </si>
  <si>
    <t>ArrayerSoftwareName=SpotFinder [DLL]</t>
  </si>
  <si>
    <t>ArrayerSoftwareVersion=1.6.2.3</t>
  </si>
  <si>
    <t>ArrayerName=</t>
  </si>
  <si>
    <t>ArrayRevision=</t>
  </si>
  <si>
    <t>SlideBarcode=</t>
  </si>
  <si>
    <t>Segmentation=BioArray EMP</t>
  </si>
  <si>
    <t>Block</t>
  </si>
  <si>
    <t>Column</t>
  </si>
  <si>
    <t>Row</t>
  </si>
  <si>
    <t>Name</t>
  </si>
  <si>
    <t>ID</t>
  </si>
  <si>
    <t>X</t>
  </si>
  <si>
    <t>Y</t>
  </si>
  <si>
    <t>Dia.</t>
  </si>
  <si>
    <t>F635 Median</t>
  </si>
  <si>
    <t>F635 Mean</t>
  </si>
  <si>
    <t>F635 SD</t>
  </si>
  <si>
    <t>F635 CV</t>
  </si>
  <si>
    <t>B635</t>
  </si>
  <si>
    <t>B635 Median</t>
  </si>
  <si>
    <t>B635 Mean</t>
  </si>
  <si>
    <t>B635 SD</t>
  </si>
  <si>
    <t>B635 CV</t>
  </si>
  <si>
    <t>% &gt; B635+1SD</t>
  </si>
  <si>
    <t>% &gt; B635+2SD</t>
  </si>
  <si>
    <t>F635 % Sat.</t>
  </si>
  <si>
    <t>F532 Median</t>
  </si>
  <si>
    <t>F532 Mean</t>
  </si>
  <si>
    <t>F532 SD</t>
  </si>
  <si>
    <t>F532 CV</t>
  </si>
  <si>
    <t>B532</t>
  </si>
  <si>
    <t>B532 Median</t>
  </si>
  <si>
    <t>B532 Mean</t>
  </si>
  <si>
    <t>B532 SD</t>
  </si>
  <si>
    <t>B532 CV</t>
  </si>
  <si>
    <t>% &gt; B532+1SD</t>
  </si>
  <si>
    <t>% &gt; B532+2SD</t>
  </si>
  <si>
    <t>F532 % Sat.</t>
  </si>
  <si>
    <t>Ratio of Medians (635/532)</t>
  </si>
  <si>
    <t>Ratio of Means (635/532)</t>
  </si>
  <si>
    <t>Median of Ratios (635/532)</t>
  </si>
  <si>
    <t>Mean of Ratios (635/532)</t>
  </si>
  <si>
    <t>Ratios SD (635/532)</t>
  </si>
  <si>
    <t>Rgn Ratio (635/532)</t>
  </si>
  <si>
    <t>Rgn R2 (635/532)</t>
  </si>
  <si>
    <t>F Pixels</t>
  </si>
  <si>
    <t>B Pixels</t>
  </si>
  <si>
    <t>Circularity</t>
  </si>
  <si>
    <t>Sum of Medians (635/532)</t>
  </si>
  <si>
    <t>Sum of Means (635/532)</t>
  </si>
  <si>
    <t>Log Ratio (635/532)</t>
  </si>
  <si>
    <t>F635 Median - B635</t>
  </si>
  <si>
    <t>F532 Median - B532</t>
  </si>
  <si>
    <t>F635 Mean - B635</t>
  </si>
  <si>
    <t>F532 Mean - B532</t>
  </si>
  <si>
    <t>F635 Total Intensity</t>
  </si>
  <si>
    <t>F532 Total Intensity</t>
  </si>
  <si>
    <t>SNR 635</t>
  </si>
  <si>
    <t>SNR 532</t>
  </si>
  <si>
    <t>Flags</t>
  </si>
  <si>
    <t>Normalize</t>
  </si>
  <si>
    <t>Autoflag</t>
  </si>
  <si>
    <t>0.613</t>
  </si>
  <si>
    <t>0.649</t>
  </si>
  <si>
    <t>0.646</t>
  </si>
  <si>
    <t>0.633</t>
  </si>
  <si>
    <t>1.152</t>
  </si>
  <si>
    <t>0.000</t>
  </si>
  <si>
    <t>-0.705</t>
  </si>
  <si>
    <t>44.879</t>
  </si>
  <si>
    <t>66.205</t>
  </si>
  <si>
    <t>0.675</t>
  </si>
  <si>
    <t>0.732</t>
  </si>
  <si>
    <t>0.726</t>
  </si>
  <si>
    <t>0.719</t>
  </si>
  <si>
    <t>1.169</t>
  </si>
  <si>
    <t>-0.568</t>
  </si>
  <si>
    <t>72.731</t>
  </si>
  <si>
    <t>74.796</t>
  </si>
  <si>
    <t>581.280</t>
  </si>
  <si>
    <t>516.756</t>
  </si>
  <si>
    <t>511.000</t>
  </si>
  <si>
    <t>484.514</t>
  </si>
  <si>
    <t>Error</t>
  </si>
  <si>
    <t>9.183</t>
  </si>
  <si>
    <t>192.416</t>
  </si>
  <si>
    <t>1.028</t>
  </si>
  <si>
    <t>584.769</t>
  </si>
  <si>
    <t>526.164</t>
  </si>
  <si>
    <t>524.636</t>
  </si>
  <si>
    <t>520.414</t>
  </si>
  <si>
    <t>9.192</t>
  </si>
  <si>
    <t>276.500</t>
  </si>
  <si>
    <t>1.087</t>
  </si>
  <si>
    <t>0.503</t>
  </si>
  <si>
    <t>0.541</t>
  </si>
  <si>
    <t>0.524</t>
  </si>
  <si>
    <t>0.518</t>
  </si>
  <si>
    <t>1.170</t>
  </si>
  <si>
    <t>-0.991</t>
  </si>
  <si>
    <t>23.093</t>
  </si>
  <si>
    <t>58.782</t>
  </si>
  <si>
    <t>0.563</t>
  </si>
  <si>
    <t>0.604</t>
  </si>
  <si>
    <t>0.631</t>
  </si>
  <si>
    <t>0.598</t>
  </si>
  <si>
    <t>1.163</t>
  </si>
  <si>
    <t>-0.829</t>
  </si>
  <si>
    <t>37.813</t>
  </si>
  <si>
    <t>76.113</t>
  </si>
  <si>
    <t>364.848</t>
  </si>
  <si>
    <t>313.028</t>
  </si>
  <si>
    <t>369.559</t>
  </si>
  <si>
    <t>323.712</t>
  </si>
  <si>
    <t>357707127980610480000000000000000000000000000000000000000000000000000000000000000000000000000000000000000000000000000000000000000000000000000000000000000000000000000000000000000000000000000000000000000000000000000000.000</t>
  </si>
  <si>
    <t>8.511</t>
  </si>
  <si>
    <t>242.469</t>
  </si>
  <si>
    <t>1.307</t>
  </si>
  <si>
    <t>382.767</t>
  </si>
  <si>
    <t>359.486</t>
  </si>
  <si>
    <t>345.000</t>
  </si>
  <si>
    <t>343.292</t>
  </si>
  <si>
    <t>8.580</t>
  </si>
  <si>
    <t>267.950</t>
  </si>
  <si>
    <t>1.576</t>
  </si>
  <si>
    <t>0.085</t>
  </si>
  <si>
    <t>0.084</t>
  </si>
  <si>
    <t>0.083</t>
  </si>
  <si>
    <t>1.016</t>
  </si>
  <si>
    <t>-3.562</t>
  </si>
  <si>
    <t>5.645</t>
  </si>
  <si>
    <t>53.981</t>
  </si>
  <si>
    <t>0.089</t>
  </si>
  <si>
    <t>-3.485</t>
  </si>
  <si>
    <t>10.021</t>
  </si>
  <si>
    <t>95.262</t>
  </si>
  <si>
    <t>13.667</t>
  </si>
  <si>
    <t>5.877</t>
  </si>
  <si>
    <t>3.182</t>
  </si>
  <si>
    <t>3.773</t>
  </si>
  <si>
    <t>0.390</t>
  </si>
  <si>
    <t>0.087</t>
  </si>
  <si>
    <t>1.333</t>
  </si>
  <si>
    <t>7.140</t>
  </si>
  <si>
    <t>-0.182</t>
  </si>
  <si>
    <t>0.415</t>
  </si>
  <si>
    <t>-0.070</t>
  </si>
  <si>
    <t>0.088</t>
  </si>
  <si>
    <t>0.086</t>
  </si>
  <si>
    <t>1.023</t>
  </si>
  <si>
    <t>-3.496</t>
  </si>
  <si>
    <t>13.720</t>
  </si>
  <si>
    <t>74.870</t>
  </si>
  <si>
    <t>0.094</t>
  </si>
  <si>
    <t>0.093</t>
  </si>
  <si>
    <t>0.092</t>
  </si>
  <si>
    <t>1.029</t>
  </si>
  <si>
    <t>-3.406</t>
  </si>
  <si>
    <t>15.436</t>
  </si>
  <si>
    <t>116.406</t>
  </si>
  <si>
    <t>-3.000</t>
  </si>
  <si>
    <t>3.653</t>
  </si>
  <si>
    <t>0.690</t>
  </si>
  <si>
    <t>0.049</t>
  </si>
  <si>
    <t>-0.018</t>
  </si>
  <si>
    <t>-7.779</t>
  </si>
  <si>
    <t>-0.429</t>
  </si>
  <si>
    <t>-0.022</t>
  </si>
  <si>
    <t>0.753</t>
  </si>
  <si>
    <t>0.759</t>
  </si>
  <si>
    <t>0.775</t>
  </si>
  <si>
    <t>0.737</t>
  </si>
  <si>
    <t>1.125</t>
  </si>
  <si>
    <t>-0.409</t>
  </si>
  <si>
    <t>43.351</t>
  </si>
  <si>
    <t>62.493</t>
  </si>
  <si>
    <t>0.777</t>
  </si>
  <si>
    <t>0.771</t>
  </si>
  <si>
    <t>0.790</t>
  </si>
  <si>
    <t>0.755</t>
  </si>
  <si>
    <t>1.117</t>
  </si>
  <si>
    <t>-0.363</t>
  </si>
  <si>
    <t>93.761</t>
  </si>
  <si>
    <t>90.261</t>
  </si>
  <si>
    <t>440.171</t>
  </si>
  <si>
    <t>436.266</t>
  </si>
  <si>
    <t>445.088</t>
  </si>
  <si>
    <t>403.666</t>
  </si>
  <si>
    <t>244629302815487340000000000000000000000000000000000000000000000000000000000000000000000000000000000000000000000000000000000000000000000000000000000000000000000000000000000000000000000000000000000000000000000000000000000000000000000000000000000000000000000000000000000000.000</t>
  </si>
  <si>
    <t>8.782</t>
  </si>
  <si>
    <t>214.467</t>
  </si>
  <si>
    <t>0.793</t>
  </si>
  <si>
    <t>548.200</t>
  </si>
  <si>
    <t>473.248</t>
  </si>
  <si>
    <t>464.304</t>
  </si>
  <si>
    <t>456.365</t>
  </si>
  <si>
    <t>316576916977490400000000000000000000000000000000000000000000000000000000000000000000000000000000000000000000000000000000000000000000000000000000000000000000000000000000000000000000000000000000000000000.000</t>
  </si>
  <si>
    <t>9.099</t>
  </si>
  <si>
    <t>327.194</t>
  </si>
  <si>
    <t>1.687</t>
  </si>
  <si>
    <t>0.653</t>
  </si>
  <si>
    <t>0.663</t>
  </si>
  <si>
    <t>0.672</t>
  </si>
  <si>
    <t>0.654</t>
  </si>
  <si>
    <t>1.084</t>
  </si>
  <si>
    <t>-0.616</t>
  </si>
  <si>
    <t>59.341</t>
  </si>
  <si>
    <t>84.591</t>
  </si>
  <si>
    <t>0.585</t>
  </si>
  <si>
    <t>0.627</t>
  </si>
  <si>
    <t>0.597</t>
  </si>
  <si>
    <t>1.111</t>
  </si>
  <si>
    <t>-0.772</t>
  </si>
  <si>
    <t>47.408</t>
  </si>
  <si>
    <t>74.663</t>
  </si>
  <si>
    <t>380.244</t>
  </si>
  <si>
    <t>363.584</t>
  </si>
  <si>
    <t>348.746</t>
  </si>
  <si>
    <t>353.795</t>
  </si>
  <si>
    <t>165305840259604060000000000000000000000000000000000000000000000000000000000000000000000000000000000000000000000000000000000000000000000000000000000000000000000000000000000000000000000000000000000000000000.000</t>
  </si>
  <si>
    <t>8.571</t>
  </si>
  <si>
    <t>260.189</t>
  </si>
  <si>
    <t>1.653</t>
  </si>
  <si>
    <t>319.152</t>
  </si>
  <si>
    <t>288.697</t>
  </si>
  <si>
    <t>309.308</t>
  </si>
  <si>
    <t>283.604</t>
  </si>
  <si>
    <t>102434806870915020000000000000000000000000000000000000000000000000000000000000000000000000000000000000000000000000000000000000000000000000000.000</t>
  </si>
  <si>
    <t>8.318</t>
  </si>
  <si>
    <t>166.728</t>
  </si>
  <si>
    <t>1.779</t>
  </si>
  <si>
    <t>0.091</t>
  </si>
  <si>
    <t>1.013</t>
  </si>
  <si>
    <t>-3.436</t>
  </si>
  <si>
    <t>22.133</t>
  </si>
  <si>
    <t>94.822</t>
  </si>
  <si>
    <t>1.020</t>
  </si>
  <si>
    <t>-3.440</t>
  </si>
  <si>
    <t>17.645</t>
  </si>
  <si>
    <t>143.497</t>
  </si>
  <si>
    <t>0.250</t>
  </si>
  <si>
    <t>-14.282</t>
  </si>
  <si>
    <t>-2.000</t>
  </si>
  <si>
    <t>-0.030</t>
  </si>
  <si>
    <t>-0.124</t>
  </si>
  <si>
    <t>3.000</t>
  </si>
  <si>
    <t>5.155</t>
  </si>
  <si>
    <t>0.462</t>
  </si>
  <si>
    <t>1.585</t>
  </si>
  <si>
    <t>0.065</t>
  </si>
  <si>
    <t>0.022</t>
  </si>
  <si>
    <t>0.099</t>
  </si>
  <si>
    <t>0.097</t>
  </si>
  <si>
    <t>1.011</t>
  </si>
  <si>
    <t>-3.337</t>
  </si>
  <si>
    <t>16.983</t>
  </si>
  <si>
    <t>57.902</t>
  </si>
  <si>
    <t>0.096</t>
  </si>
  <si>
    <t>0.095</t>
  </si>
  <si>
    <t>-3.376</t>
  </si>
  <si>
    <t>11.680</t>
  </si>
  <si>
    <t>96.296</t>
  </si>
  <si>
    <t>1.000</t>
  </si>
  <si>
    <t>4.437</t>
  </si>
  <si>
    <t>0.071</t>
  </si>
  <si>
    <t>-0.015</t>
  </si>
  <si>
    <t>2.500</t>
  </si>
  <si>
    <t>3.754</t>
  </si>
  <si>
    <t>0.550</t>
  </si>
  <si>
    <t>1.322</t>
  </si>
  <si>
    <t>0.098</t>
  </si>
  <si>
    <t>0.048</t>
  </si>
  <si>
    <t>0.536</t>
  </si>
  <si>
    <t>0.570</t>
  </si>
  <si>
    <t>0.555</t>
  </si>
  <si>
    <t>0.552</t>
  </si>
  <si>
    <t>1.180</t>
  </si>
  <si>
    <t>-0.900</t>
  </si>
  <si>
    <t>40.798</t>
  </si>
  <si>
    <t>74.923</t>
  </si>
  <si>
    <t>0.626</t>
  </si>
  <si>
    <t>0.659</t>
  </si>
  <si>
    <t>0.637</t>
  </si>
  <si>
    <t>0.650</t>
  </si>
  <si>
    <t>1.187</t>
  </si>
  <si>
    <t>-0.675</t>
  </si>
  <si>
    <t>32.784</t>
  </si>
  <si>
    <t>44.927</t>
  </si>
  <si>
    <t>486.758</t>
  </si>
  <si>
    <t>396.529</t>
  </si>
  <si>
    <t>459.714</t>
  </si>
  <si>
    <t>440.031</t>
  </si>
  <si>
    <t>2929244048491312200000000000000000000000000000000000000000000000000000000000000000000000000000000000000000000000000000000000000000000000000000000000000000000000000000000000000000000000000000000000000000000000000000000000000000000000000000000000000000000000000000000000000000000000000000000000000.000</t>
  </si>
  <si>
    <t>8.927</t>
  </si>
  <si>
    <t>234.389</t>
  </si>
  <si>
    <t>0.922</t>
  </si>
  <si>
    <t>470.353</t>
  </si>
  <si>
    <t>339.067</t>
  </si>
  <si>
    <t>386.972</t>
  </si>
  <si>
    <t>371.090</t>
  </si>
  <si>
    <t>871605816677075530000000000000000000000000000000000000000000000000000000000000000000000000000000000000000000000000000000000000000000000000000000000000000000000000000000000000000000000000000000000000000000000000000000000000000000000000000000000000000000000000000000.000</t>
  </si>
  <si>
    <t>8.878</t>
  </si>
  <si>
    <t>307.824</t>
  </si>
  <si>
    <t>1.176</t>
  </si>
  <si>
    <t>0.530</t>
  </si>
  <si>
    <t>0.561</t>
  </si>
  <si>
    <t>0.543</t>
  </si>
  <si>
    <t>-0.917</t>
  </si>
  <si>
    <t>28.734</t>
  </si>
  <si>
    <t>46.928</t>
  </si>
  <si>
    <t>0.623</t>
  </si>
  <si>
    <t>0.662</t>
  </si>
  <si>
    <t>0.692</t>
  </si>
  <si>
    <t>0.643</t>
  </si>
  <si>
    <t>1.154</t>
  </si>
  <si>
    <t>-0.683</t>
  </si>
  <si>
    <t>26.150</t>
  </si>
  <si>
    <t>41.040</t>
  </si>
  <si>
    <t>539.313</t>
  </si>
  <si>
    <t>505.635</t>
  </si>
  <si>
    <t>489.030</t>
  </si>
  <si>
    <t>484.762</t>
  </si>
  <si>
    <t>9.075</t>
  </si>
  <si>
    <t>337.865</t>
  </si>
  <si>
    <t>1.260</t>
  </si>
  <si>
    <t>495.633</t>
  </si>
  <si>
    <t>476.426</t>
  </si>
  <si>
    <t>433.375</t>
  </si>
  <si>
    <t>448.884</t>
  </si>
  <si>
    <t>8.953</t>
  </si>
  <si>
    <t>256.308</t>
  </si>
  <si>
    <t>1.096</t>
  </si>
  <si>
    <t>0.075</t>
  </si>
  <si>
    <t>0.076</t>
  </si>
  <si>
    <t>0.074</t>
  </si>
  <si>
    <t>1.015</t>
  </si>
  <si>
    <t>-3.733</t>
  </si>
  <si>
    <t>6.962</t>
  </si>
  <si>
    <t>77.475</t>
  </si>
  <si>
    <t>0.082</t>
  </si>
  <si>
    <t>0.081</t>
  </si>
  <si>
    <t>-3.611</t>
  </si>
  <si>
    <t>3.467</t>
  </si>
  <si>
    <t>93.842</t>
  </si>
  <si>
    <t>12.471</t>
  </si>
  <si>
    <t>-0.029</t>
  </si>
  <si>
    <t>-0.027</t>
  </si>
  <si>
    <t>5.453</t>
  </si>
  <si>
    <t>0.222</t>
  </si>
  <si>
    <t>0.067</t>
  </si>
  <si>
    <t>0.103</t>
  </si>
  <si>
    <t>0.073</t>
  </si>
  <si>
    <t>3.416</t>
  </si>
  <si>
    <t>-3.731</t>
  </si>
  <si>
    <t>5.561</t>
  </si>
  <si>
    <t>63.101</t>
  </si>
  <si>
    <t>1.095</t>
  </si>
  <si>
    <t>-3.603</t>
  </si>
  <si>
    <t>21.726</t>
  </si>
  <si>
    <t>165.854</t>
  </si>
  <si>
    <t>2.000</t>
  </si>
  <si>
    <t>2.499</t>
  </si>
  <si>
    <t>0.256</t>
  </si>
  <si>
    <t>0.031</t>
  </si>
  <si>
    <t>0.018</t>
  </si>
  <si>
    <t>1.667</t>
  </si>
  <si>
    <t>0.276</t>
  </si>
  <si>
    <t>-0.375</t>
  </si>
  <si>
    <t>-0.090</t>
  </si>
  <si>
    <t>0.651</t>
  </si>
  <si>
    <t>0.629</t>
  </si>
  <si>
    <t>1.112</t>
  </si>
  <si>
    <t>-0.660</t>
  </si>
  <si>
    <t>36.441</t>
  </si>
  <si>
    <t>66.440</t>
  </si>
  <si>
    <t>0.648</t>
  </si>
  <si>
    <t>0.642</t>
  </si>
  <si>
    <t>1.082</t>
  </si>
  <si>
    <t>-0.626</t>
  </si>
  <si>
    <t>42.004</t>
  </si>
  <si>
    <t>28.519</t>
  </si>
  <si>
    <t>431.381</t>
  </si>
  <si>
    <t>390.592</t>
  </si>
  <si>
    <t>387.956</t>
  </si>
  <si>
    <t>376.543</t>
  </si>
  <si>
    <t>2560488115470922700000000000000000000000000000000000000000000000000000000000000000000000000000000000000000000000000000000000000000000000000000000000000000000000000000000000000000000000000000000000000000000000000000000000000000000000000000000000000000.000</t>
  </si>
  <si>
    <t>8.753</t>
  </si>
  <si>
    <t>38.122</t>
  </si>
  <si>
    <t>1.744</t>
  </si>
  <si>
    <t>336.222</t>
  </si>
  <si>
    <t>357.583</t>
  </si>
  <si>
    <t>371.294</t>
  </si>
  <si>
    <t>340.012</t>
  </si>
  <si>
    <t>144140363066267070000000000000000000000000000000000000000000000000000000000000000000000000000000000000000000000000000000000000000000000000000000000000000000000000000000000000000000000000000000000000000000000000.000</t>
  </si>
  <si>
    <t>8.393</t>
  </si>
  <si>
    <t>178.132</t>
  </si>
  <si>
    <t>1.454</t>
  </si>
  <si>
    <t>0.676</t>
  </si>
  <si>
    <t>0.681</t>
  </si>
  <si>
    <t>0.668</t>
  </si>
  <si>
    <t>1.131</t>
  </si>
  <si>
    <t>-0.565</t>
  </si>
  <si>
    <t>56.484</t>
  </si>
  <si>
    <t>89.733</t>
  </si>
  <si>
    <t>0.694</t>
  </si>
  <si>
    <t>0.715</t>
  </si>
  <si>
    <t>0.713</t>
  </si>
  <si>
    <t>-0.526</t>
  </si>
  <si>
    <t>57.812</t>
  </si>
  <si>
    <t>87.219</t>
  </si>
  <si>
    <t>432.061</t>
  </si>
  <si>
    <t>434.111</t>
  </si>
  <si>
    <t>425.067</t>
  </si>
  <si>
    <t>421.451</t>
  </si>
  <si>
    <t>3536489618144148100000000000000000000000000000000000000000000000000000000000000000000000000000000000000000000000000000000000000000000000000000000000000000000000000000000000000000000000000000000000000000000000000000000000000000000000000000000000000000000000000000000000000000000.000</t>
  </si>
  <si>
    <t>8.755</t>
  </si>
  <si>
    <t>194.303</t>
  </si>
  <si>
    <t>0.920</t>
  </si>
  <si>
    <t>440.732</t>
  </si>
  <si>
    <t>427.549</t>
  </si>
  <si>
    <t>417.193</t>
  </si>
  <si>
    <t>401.241</t>
  </si>
  <si>
    <t>8.784</t>
  </si>
  <si>
    <t>301.197</t>
  </si>
  <si>
    <t>1.291</t>
  </si>
  <si>
    <t>-3.509</t>
  </si>
  <si>
    <t>1.392</t>
  </si>
  <si>
    <t>12.094</t>
  </si>
  <si>
    <t>0.090</t>
  </si>
  <si>
    <t>1.021</t>
  </si>
  <si>
    <t>-3.479</t>
  </si>
  <si>
    <t>10.705</t>
  </si>
  <si>
    <t>99.676</t>
  </si>
  <si>
    <t>-214.000</t>
  </si>
  <si>
    <t>140.953</t>
  </si>
  <si>
    <t>14.882</t>
  </si>
  <si>
    <t>5.903</t>
  </si>
  <si>
    <t>9.179</t>
  </si>
  <si>
    <t>0.317</t>
  </si>
  <si>
    <t>0.043</t>
  </si>
  <si>
    <t>1.008</t>
  </si>
  <si>
    <t>-3.539</t>
  </si>
  <si>
    <t>17.536</t>
  </si>
  <si>
    <t>66.436</t>
  </si>
  <si>
    <t>-3.483</t>
  </si>
  <si>
    <t>3.151</t>
  </si>
  <si>
    <t>54.164</t>
  </si>
  <si>
    <t>-0.128</t>
  </si>
  <si>
    <t>-0.200</t>
  </si>
  <si>
    <t>-0.089</t>
  </si>
  <si>
    <t>-0.086</t>
  </si>
  <si>
    <t>-0.250</t>
  </si>
  <si>
    <t>0.329</t>
  </si>
  <si>
    <t>0.100</t>
  </si>
  <si>
    <t>-0.025</t>
  </si>
  <si>
    <t>0.143</t>
  </si>
  <si>
    <t>STD</t>
  </si>
  <si>
    <t>1M</t>
  </si>
  <si>
    <t>2M</t>
  </si>
  <si>
    <t>N</t>
  </si>
  <si>
    <t>SD F532 Mean</t>
  </si>
  <si>
    <t>SD F635 Mean</t>
  </si>
  <si>
    <t>Average of F532 Mean</t>
  </si>
  <si>
    <t>Average of F635 Mean</t>
  </si>
  <si>
    <t>±</t>
  </si>
  <si>
    <t>N (number of spots)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</si>
</sst>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36" borderId="0" xfId="0" applyFont="1" applyFill="1"/>
    <xf numFmtId="0" fontId="0" fillId="0" borderId="0" xfId="0" applyBorder="1"/>
    <xf numFmtId="0" fontId="0" fillId="0" borderId="10" xfId="0" applyBorder="1"/>
    <xf numFmtId="0" fontId="16" fillId="37" borderId="0" xfId="0" applyFont="1" applyFill="1" applyBorder="1"/>
    <xf numFmtId="0" fontId="16" fillId="37" borderId="10" xfId="0" applyFont="1" applyFill="1" applyBorder="1"/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F532</a:t>
            </a:r>
            <a:r>
              <a:rPr lang="fr-FR" baseline="0"/>
              <a:t> CV for four blocks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Block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Feuil8!$B$1:$B$16</c:f>
              <c:numCache>
                <c:formatCode>General</c:formatCode>
                <c:ptCount val="16"/>
                <c:pt idx="0">
                  <c:v>34</c:v>
                </c:pt>
                <c:pt idx="1">
                  <c:v>27</c:v>
                </c:pt>
                <c:pt idx="2">
                  <c:v>57</c:v>
                </c:pt>
                <c:pt idx="3">
                  <c:v>56</c:v>
                </c:pt>
                <c:pt idx="4">
                  <c:v>24</c:v>
                </c:pt>
                <c:pt idx="5">
                  <c:v>34</c:v>
                </c:pt>
                <c:pt idx="6">
                  <c:v>56</c:v>
                </c:pt>
                <c:pt idx="7">
                  <c:v>59</c:v>
                </c:pt>
                <c:pt idx="8">
                  <c:v>14</c:v>
                </c:pt>
                <c:pt idx="9">
                  <c:v>23</c:v>
                </c:pt>
                <c:pt idx="10">
                  <c:v>48</c:v>
                </c:pt>
                <c:pt idx="11">
                  <c:v>33</c:v>
                </c:pt>
                <c:pt idx="12">
                  <c:v>14</c:v>
                </c:pt>
                <c:pt idx="13">
                  <c:v>19</c:v>
                </c:pt>
                <c:pt idx="14">
                  <c:v>21</c:v>
                </c:pt>
                <c:pt idx="1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2-48DC-976E-B23AE7844B15}"/>
            </c:ext>
          </c:extLst>
        </c:ser>
        <c:ser>
          <c:idx val="0"/>
          <c:order val="1"/>
          <c:tx>
            <c:v>Block1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Feuil8!$A$1:$A$16</c:f>
              <c:numCache>
                <c:formatCode>General</c:formatCode>
                <c:ptCount val="16"/>
                <c:pt idx="0">
                  <c:v>32</c:v>
                </c:pt>
                <c:pt idx="1">
                  <c:v>30</c:v>
                </c:pt>
                <c:pt idx="2">
                  <c:v>57</c:v>
                </c:pt>
                <c:pt idx="3">
                  <c:v>59</c:v>
                </c:pt>
                <c:pt idx="4">
                  <c:v>40</c:v>
                </c:pt>
                <c:pt idx="5">
                  <c:v>31</c:v>
                </c:pt>
                <c:pt idx="6">
                  <c:v>56</c:v>
                </c:pt>
                <c:pt idx="7">
                  <c:v>57</c:v>
                </c:pt>
                <c:pt idx="8">
                  <c:v>13</c:v>
                </c:pt>
                <c:pt idx="9">
                  <c:v>22</c:v>
                </c:pt>
                <c:pt idx="10">
                  <c:v>96</c:v>
                </c:pt>
                <c:pt idx="11">
                  <c:v>33</c:v>
                </c:pt>
                <c:pt idx="12">
                  <c:v>36</c:v>
                </c:pt>
                <c:pt idx="13">
                  <c:v>22</c:v>
                </c:pt>
                <c:pt idx="14">
                  <c:v>66</c:v>
                </c:pt>
                <c:pt idx="1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82-48DC-976E-B23AE7844B15}"/>
            </c:ext>
          </c:extLst>
        </c:ser>
        <c:ser>
          <c:idx val="2"/>
          <c:order val="2"/>
          <c:tx>
            <c:v>Block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Feuil8!$C$1:$C$16</c:f>
              <c:numCache>
                <c:formatCode>General</c:formatCode>
                <c:ptCount val="16"/>
                <c:pt idx="0">
                  <c:v>35</c:v>
                </c:pt>
                <c:pt idx="1">
                  <c:v>31</c:v>
                </c:pt>
                <c:pt idx="2">
                  <c:v>55</c:v>
                </c:pt>
                <c:pt idx="3">
                  <c:v>56</c:v>
                </c:pt>
                <c:pt idx="4">
                  <c:v>39</c:v>
                </c:pt>
                <c:pt idx="5">
                  <c:v>34</c:v>
                </c:pt>
                <c:pt idx="6">
                  <c:v>55</c:v>
                </c:pt>
                <c:pt idx="7">
                  <c:v>56</c:v>
                </c:pt>
                <c:pt idx="8">
                  <c:v>16</c:v>
                </c:pt>
                <c:pt idx="9">
                  <c:v>28</c:v>
                </c:pt>
                <c:pt idx="10">
                  <c:v>36</c:v>
                </c:pt>
                <c:pt idx="11">
                  <c:v>38</c:v>
                </c:pt>
                <c:pt idx="12">
                  <c:v>76</c:v>
                </c:pt>
                <c:pt idx="13">
                  <c:v>25</c:v>
                </c:pt>
                <c:pt idx="14">
                  <c:v>23</c:v>
                </c:pt>
                <c:pt idx="1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82-48DC-976E-B23AE7844B15}"/>
            </c:ext>
          </c:extLst>
        </c:ser>
        <c:ser>
          <c:idx val="3"/>
          <c:order val="3"/>
          <c:tx>
            <c:v>Block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Feuil8!$D$1:$D$16</c:f>
              <c:numCache>
                <c:formatCode>General</c:formatCode>
                <c:ptCount val="16"/>
                <c:pt idx="0">
                  <c:v>36</c:v>
                </c:pt>
                <c:pt idx="1">
                  <c:v>32</c:v>
                </c:pt>
                <c:pt idx="2">
                  <c:v>54</c:v>
                </c:pt>
                <c:pt idx="3">
                  <c:v>58</c:v>
                </c:pt>
                <c:pt idx="4">
                  <c:v>33</c:v>
                </c:pt>
                <c:pt idx="5">
                  <c:v>39</c:v>
                </c:pt>
                <c:pt idx="6">
                  <c:v>57</c:v>
                </c:pt>
                <c:pt idx="7">
                  <c:v>56</c:v>
                </c:pt>
                <c:pt idx="8">
                  <c:v>14</c:v>
                </c:pt>
                <c:pt idx="9">
                  <c:v>20</c:v>
                </c:pt>
                <c:pt idx="10">
                  <c:v>21</c:v>
                </c:pt>
                <c:pt idx="11">
                  <c:v>41</c:v>
                </c:pt>
                <c:pt idx="12">
                  <c:v>13</c:v>
                </c:pt>
                <c:pt idx="13">
                  <c:v>19</c:v>
                </c:pt>
                <c:pt idx="14">
                  <c:v>22</c:v>
                </c:pt>
                <c:pt idx="1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82-48DC-976E-B23AE7844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1104"/>
        <c:axId val="15076928"/>
      </c:scatterChart>
      <c:valAx>
        <c:axId val="150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Square</a:t>
                </a:r>
                <a:r>
                  <a:rPr lang="fr-FR" baseline="0"/>
                  <a:t> position in the block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6928"/>
        <c:crosses val="autoZero"/>
        <c:crossBetween val="midCat"/>
        <c:majorUnit val="1"/>
      </c:valAx>
      <c:valAx>
        <c:axId val="150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F532 Mean Intensity - B532 Mean in the four blocks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Block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Feuil7!$A$1:$A$16</c:f>
              <c:numCache>
                <c:formatCode>General</c:formatCode>
                <c:ptCount val="16"/>
                <c:pt idx="0">
                  <c:v>2557</c:v>
                </c:pt>
                <c:pt idx="1">
                  <c:v>2519</c:v>
                </c:pt>
                <c:pt idx="2">
                  <c:v>22</c:v>
                </c:pt>
                <c:pt idx="3">
                  <c:v>26</c:v>
                </c:pt>
                <c:pt idx="4">
                  <c:v>2104</c:v>
                </c:pt>
                <c:pt idx="5">
                  <c:v>2539</c:v>
                </c:pt>
                <c:pt idx="6">
                  <c:v>35</c:v>
                </c:pt>
                <c:pt idx="7">
                  <c:v>30</c:v>
                </c:pt>
                <c:pt idx="8">
                  <c:v>6595</c:v>
                </c:pt>
                <c:pt idx="9">
                  <c:v>5795</c:v>
                </c:pt>
                <c:pt idx="10">
                  <c:v>9</c:v>
                </c:pt>
                <c:pt idx="11">
                  <c:v>-3</c:v>
                </c:pt>
                <c:pt idx="12">
                  <c:v>6428</c:v>
                </c:pt>
                <c:pt idx="13">
                  <c:v>5801</c:v>
                </c:pt>
                <c:pt idx="14">
                  <c:v>-1</c:v>
                </c:pt>
                <c:pt idx="15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D-464B-AFFB-C821EEC4770F}"/>
            </c:ext>
          </c:extLst>
        </c:ser>
        <c:ser>
          <c:idx val="1"/>
          <c:order val="1"/>
          <c:tx>
            <c:v>Block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Feuil7!$B$1:$B$16</c:f>
              <c:numCache>
                <c:formatCode>General</c:formatCode>
                <c:ptCount val="16"/>
                <c:pt idx="0">
                  <c:v>2331</c:v>
                </c:pt>
                <c:pt idx="1">
                  <c:v>3113</c:v>
                </c:pt>
                <c:pt idx="2">
                  <c:v>28</c:v>
                </c:pt>
                <c:pt idx="3">
                  <c:v>34</c:v>
                </c:pt>
                <c:pt idx="4">
                  <c:v>3076</c:v>
                </c:pt>
                <c:pt idx="5">
                  <c:v>2334</c:v>
                </c:pt>
                <c:pt idx="6">
                  <c:v>36</c:v>
                </c:pt>
                <c:pt idx="7">
                  <c:v>44</c:v>
                </c:pt>
                <c:pt idx="8">
                  <c:v>6672</c:v>
                </c:pt>
                <c:pt idx="9">
                  <c:v>6137</c:v>
                </c:pt>
                <c:pt idx="10">
                  <c:v>-4</c:v>
                </c:pt>
                <c:pt idx="11">
                  <c:v>-1</c:v>
                </c:pt>
                <c:pt idx="12">
                  <c:v>6259</c:v>
                </c:pt>
                <c:pt idx="13">
                  <c:v>6098</c:v>
                </c:pt>
                <c:pt idx="14">
                  <c:v>-4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D-464B-AFFB-C821EEC4770F}"/>
            </c:ext>
          </c:extLst>
        </c:ser>
        <c:ser>
          <c:idx val="2"/>
          <c:order val="2"/>
          <c:tx>
            <c:v>Block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Feuil7!$C$1:$C$16</c:f>
              <c:numCache>
                <c:formatCode>General</c:formatCode>
                <c:ptCount val="16"/>
                <c:pt idx="0">
                  <c:v>2083</c:v>
                </c:pt>
                <c:pt idx="1">
                  <c:v>2076</c:v>
                </c:pt>
                <c:pt idx="2">
                  <c:v>32</c:v>
                </c:pt>
                <c:pt idx="3">
                  <c:v>37</c:v>
                </c:pt>
                <c:pt idx="4">
                  <c:v>2051</c:v>
                </c:pt>
                <c:pt idx="5">
                  <c:v>2840</c:v>
                </c:pt>
                <c:pt idx="6">
                  <c:v>27</c:v>
                </c:pt>
                <c:pt idx="7">
                  <c:v>27</c:v>
                </c:pt>
                <c:pt idx="8">
                  <c:v>7598</c:v>
                </c:pt>
                <c:pt idx="9">
                  <c:v>6695</c:v>
                </c:pt>
                <c:pt idx="10">
                  <c:v>-3</c:v>
                </c:pt>
                <c:pt idx="11">
                  <c:v>0</c:v>
                </c:pt>
                <c:pt idx="12">
                  <c:v>6111</c:v>
                </c:pt>
                <c:pt idx="13">
                  <c:v>6641</c:v>
                </c:pt>
                <c:pt idx="14">
                  <c:v>-1</c:v>
                </c:pt>
                <c:pt idx="15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D-464B-AFFB-C821EEC4770F}"/>
            </c:ext>
          </c:extLst>
        </c:ser>
        <c:ser>
          <c:idx val="3"/>
          <c:order val="3"/>
          <c:tx>
            <c:v>Block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Feuil7!$D$1:$D$16</c:f>
              <c:numCache>
                <c:formatCode>General</c:formatCode>
                <c:ptCount val="16"/>
                <c:pt idx="0">
                  <c:v>2549</c:v>
                </c:pt>
                <c:pt idx="1">
                  <c:v>2566</c:v>
                </c:pt>
                <c:pt idx="2">
                  <c:v>36</c:v>
                </c:pt>
                <c:pt idx="3">
                  <c:v>37</c:v>
                </c:pt>
                <c:pt idx="4">
                  <c:v>2213</c:v>
                </c:pt>
                <c:pt idx="5">
                  <c:v>2697</c:v>
                </c:pt>
                <c:pt idx="6">
                  <c:v>30</c:v>
                </c:pt>
                <c:pt idx="7">
                  <c:v>36</c:v>
                </c:pt>
                <c:pt idx="8">
                  <c:v>6677</c:v>
                </c:pt>
                <c:pt idx="9">
                  <c:v>6092</c:v>
                </c:pt>
                <c:pt idx="10">
                  <c:v>-4</c:v>
                </c:pt>
                <c:pt idx="11">
                  <c:v>-1</c:v>
                </c:pt>
                <c:pt idx="12">
                  <c:v>6372</c:v>
                </c:pt>
                <c:pt idx="13">
                  <c:v>6018</c:v>
                </c:pt>
                <c:pt idx="14">
                  <c:v>-2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1D-464B-AFFB-C821EEC47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89568"/>
        <c:axId val="617284576"/>
      </c:scatterChart>
      <c:valAx>
        <c:axId val="61728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Square</a:t>
                </a:r>
                <a:r>
                  <a:rPr lang="fr-FR" baseline="0"/>
                  <a:t> Position in the block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284576"/>
        <c:crosses val="autoZero"/>
        <c:crossBetween val="midCat"/>
        <c:majorUnit val="1"/>
      </c:valAx>
      <c:valAx>
        <c:axId val="6172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F532 Mean Intensity - B532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28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SNR F532 for four</a:t>
            </a:r>
            <a:r>
              <a:rPr lang="fr-FR" baseline="0"/>
              <a:t> blocks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Block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Feuil5!$A$1:$A$16</c:f>
              <c:numCache>
                <c:formatCode>General</c:formatCode>
                <c:ptCount val="16"/>
                <c:pt idx="0">
                  <c:v>66.204999999999998</c:v>
                </c:pt>
                <c:pt idx="1">
                  <c:v>74.796000000000006</c:v>
                </c:pt>
                <c:pt idx="2">
                  <c:v>1.028</c:v>
                </c:pt>
                <c:pt idx="3">
                  <c:v>1.087</c:v>
                </c:pt>
                <c:pt idx="4">
                  <c:v>58.781999999999996</c:v>
                </c:pt>
                <c:pt idx="5">
                  <c:v>76.113</c:v>
                </c:pt>
                <c:pt idx="6">
                  <c:v>1.3069999999999999</c:v>
                </c:pt>
                <c:pt idx="7">
                  <c:v>1.5760000000000001</c:v>
                </c:pt>
                <c:pt idx="8">
                  <c:v>53.981000000000002</c:v>
                </c:pt>
                <c:pt idx="9">
                  <c:v>95.262</c:v>
                </c:pt>
                <c:pt idx="10">
                  <c:v>8.6999999999999994E-2</c:v>
                </c:pt>
                <c:pt idx="11">
                  <c:v>-7.0000000000000007E-2</c:v>
                </c:pt>
                <c:pt idx="12">
                  <c:v>74.87</c:v>
                </c:pt>
                <c:pt idx="13">
                  <c:v>116.40600000000001</c:v>
                </c:pt>
                <c:pt idx="14">
                  <c:v>-1.7999999999999999E-2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3-4B16-B128-5A18228FEA88}"/>
            </c:ext>
          </c:extLst>
        </c:ser>
        <c:ser>
          <c:idx val="1"/>
          <c:order val="1"/>
          <c:tx>
            <c:v>Block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Feuil5!$B$1:$B$16</c:f>
              <c:numCache>
                <c:formatCode>General</c:formatCode>
                <c:ptCount val="16"/>
                <c:pt idx="0">
                  <c:v>62.493000000000002</c:v>
                </c:pt>
                <c:pt idx="1">
                  <c:v>90.260999999999996</c:v>
                </c:pt>
                <c:pt idx="2">
                  <c:v>0.79300000000000004</c:v>
                </c:pt>
                <c:pt idx="3">
                  <c:v>1.6870000000000001</c:v>
                </c:pt>
                <c:pt idx="4">
                  <c:v>84.590999999999994</c:v>
                </c:pt>
                <c:pt idx="5">
                  <c:v>74.662999999999997</c:v>
                </c:pt>
                <c:pt idx="6">
                  <c:v>1.653</c:v>
                </c:pt>
                <c:pt idx="7">
                  <c:v>1.7789999999999999</c:v>
                </c:pt>
                <c:pt idx="8">
                  <c:v>94.822000000000003</c:v>
                </c:pt>
                <c:pt idx="9">
                  <c:v>143.49700000000001</c:v>
                </c:pt>
                <c:pt idx="10">
                  <c:v>-0.124</c:v>
                </c:pt>
                <c:pt idx="11">
                  <c:v>2.1999999999999999E-2</c:v>
                </c:pt>
                <c:pt idx="12">
                  <c:v>57.902000000000001</c:v>
                </c:pt>
                <c:pt idx="13">
                  <c:v>96.296000000000006</c:v>
                </c:pt>
                <c:pt idx="14">
                  <c:v>-1.7999999999999999E-2</c:v>
                </c:pt>
                <c:pt idx="15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3-4B16-B128-5A18228FEA88}"/>
            </c:ext>
          </c:extLst>
        </c:ser>
        <c:ser>
          <c:idx val="2"/>
          <c:order val="2"/>
          <c:tx>
            <c:v>Block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Feuil5!$C$1:$C$16</c:f>
              <c:numCache>
                <c:formatCode>General</c:formatCode>
                <c:ptCount val="16"/>
                <c:pt idx="0">
                  <c:v>74.923000000000002</c:v>
                </c:pt>
                <c:pt idx="1">
                  <c:v>44.927</c:v>
                </c:pt>
                <c:pt idx="2">
                  <c:v>0.92200000000000004</c:v>
                </c:pt>
                <c:pt idx="3">
                  <c:v>1.1759999999999999</c:v>
                </c:pt>
                <c:pt idx="4">
                  <c:v>46.927999999999997</c:v>
                </c:pt>
                <c:pt idx="5">
                  <c:v>41.04</c:v>
                </c:pt>
                <c:pt idx="6">
                  <c:v>1.26</c:v>
                </c:pt>
                <c:pt idx="7">
                  <c:v>1.0960000000000001</c:v>
                </c:pt>
                <c:pt idx="8">
                  <c:v>77.474999999999994</c:v>
                </c:pt>
                <c:pt idx="9">
                  <c:v>93.841999999999999</c:v>
                </c:pt>
                <c:pt idx="10">
                  <c:v>-2.7E-2</c:v>
                </c:pt>
                <c:pt idx="11">
                  <c:v>0</c:v>
                </c:pt>
                <c:pt idx="12">
                  <c:v>63.100999999999999</c:v>
                </c:pt>
                <c:pt idx="13">
                  <c:v>165.85400000000001</c:v>
                </c:pt>
                <c:pt idx="14">
                  <c:v>1.7999999999999999E-2</c:v>
                </c:pt>
                <c:pt idx="15">
                  <c:v>-0.09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3-4B16-B128-5A18228FEA88}"/>
            </c:ext>
          </c:extLst>
        </c:ser>
        <c:ser>
          <c:idx val="3"/>
          <c:order val="3"/>
          <c:tx>
            <c:v>Block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Feuil5!$D$1:$D$16</c:f>
              <c:numCache>
                <c:formatCode>General</c:formatCode>
                <c:ptCount val="16"/>
                <c:pt idx="0">
                  <c:v>66.44</c:v>
                </c:pt>
                <c:pt idx="1">
                  <c:v>28.518999999999998</c:v>
                </c:pt>
                <c:pt idx="2">
                  <c:v>1.744</c:v>
                </c:pt>
                <c:pt idx="3">
                  <c:v>1.454</c:v>
                </c:pt>
                <c:pt idx="4">
                  <c:v>89.733000000000004</c:v>
                </c:pt>
                <c:pt idx="5">
                  <c:v>87.218999999999994</c:v>
                </c:pt>
                <c:pt idx="6">
                  <c:v>0.92</c:v>
                </c:pt>
                <c:pt idx="7">
                  <c:v>1.2909999999999999</c:v>
                </c:pt>
                <c:pt idx="8">
                  <c:v>12.093999999999999</c:v>
                </c:pt>
                <c:pt idx="9">
                  <c:v>99.676000000000002</c:v>
                </c:pt>
                <c:pt idx="10">
                  <c:v>-2.9000000000000001E-2</c:v>
                </c:pt>
                <c:pt idx="11">
                  <c:v>-2.1999999999999999E-2</c:v>
                </c:pt>
                <c:pt idx="12">
                  <c:v>66.436000000000007</c:v>
                </c:pt>
                <c:pt idx="13">
                  <c:v>54.164000000000001</c:v>
                </c:pt>
                <c:pt idx="14">
                  <c:v>-8.5999999999999993E-2</c:v>
                </c:pt>
                <c:pt idx="15">
                  <c:v>0.14299999999999999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73-4B16-B128-5A18228FE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9552"/>
        <c:axId val="74031216"/>
      </c:scatterChart>
      <c:valAx>
        <c:axId val="7402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Square position in the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31216"/>
        <c:crosses val="autoZero"/>
        <c:crossBetween val="midCat"/>
        <c:majorUnit val="1"/>
      </c:valAx>
      <c:valAx>
        <c:axId val="740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02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% &gt; B635+1SD for four</a:t>
            </a:r>
            <a:r>
              <a:rPr lang="fr-FR" baseline="0"/>
              <a:t> blocks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Block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Feuil3!$B$1:$B$16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97</c:v>
                </c:pt>
                <c:pt idx="10">
                  <c:v>23</c:v>
                </c:pt>
                <c:pt idx="11">
                  <c:v>4</c:v>
                </c:pt>
                <c:pt idx="12">
                  <c:v>100</c:v>
                </c:pt>
                <c:pt idx="13">
                  <c:v>99</c:v>
                </c:pt>
                <c:pt idx="14">
                  <c:v>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5-4486-8A51-ABBF8BA67FB0}"/>
            </c:ext>
          </c:extLst>
        </c:ser>
        <c:ser>
          <c:idx val="1"/>
          <c:order val="1"/>
          <c:tx>
            <c:v>Block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Feuil3!$C$1:$C$16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</c:v>
                </c:pt>
                <c:pt idx="11">
                  <c:v>9</c:v>
                </c:pt>
                <c:pt idx="12">
                  <c:v>100</c:v>
                </c:pt>
                <c:pt idx="13">
                  <c:v>100</c:v>
                </c:pt>
                <c:pt idx="14">
                  <c:v>1</c:v>
                </c:pt>
                <c:pt idx="1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85-4486-8A51-ABBF8BA67FB0}"/>
            </c:ext>
          </c:extLst>
        </c:ser>
        <c:ser>
          <c:idx val="2"/>
          <c:order val="2"/>
          <c:tx>
            <c:v>Block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Feuil3!$D$1:$D$16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</c:v>
                </c:pt>
                <c:pt idx="9">
                  <c:v>92</c:v>
                </c:pt>
                <c:pt idx="10">
                  <c:v>10</c:v>
                </c:pt>
                <c:pt idx="11">
                  <c:v>14</c:v>
                </c:pt>
                <c:pt idx="12">
                  <c:v>99</c:v>
                </c:pt>
                <c:pt idx="13">
                  <c:v>99</c:v>
                </c:pt>
                <c:pt idx="14">
                  <c:v>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85-4486-8A51-ABBF8BA67FB0}"/>
            </c:ext>
          </c:extLst>
        </c:ser>
        <c:ser>
          <c:idx val="3"/>
          <c:order val="3"/>
          <c:tx>
            <c:v>Block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Feuil3!$E$1:$E$16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91</c:v>
                </c:pt>
                <c:pt idx="9">
                  <c:v>99</c:v>
                </c:pt>
                <c:pt idx="10">
                  <c:v>98</c:v>
                </c:pt>
                <c:pt idx="11">
                  <c:v>10</c:v>
                </c:pt>
                <c:pt idx="12">
                  <c:v>100</c:v>
                </c:pt>
                <c:pt idx="13">
                  <c:v>97</c:v>
                </c:pt>
                <c:pt idx="14">
                  <c:v>5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85-4486-8A51-ABBF8BA67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69311"/>
        <c:axId val="146769727"/>
      </c:scatterChart>
      <c:valAx>
        <c:axId val="1467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Square position in the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69727"/>
        <c:crosses val="autoZero"/>
        <c:crossBetween val="midCat"/>
        <c:majorUnit val="1"/>
      </c:valAx>
      <c:valAx>
        <c:axId val="14676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  <a:r>
                  <a:rPr lang="fr-FR" baseline="0"/>
                  <a:t> &gt; B635 + 1SD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F635 Means for the 4 blocks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Block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Feuil1!$A$1:$A$16</c:f>
              <c:numCache>
                <c:formatCode>General</c:formatCode>
                <c:ptCount val="16"/>
                <c:pt idx="0">
                  <c:v>1861</c:v>
                </c:pt>
                <c:pt idx="1">
                  <c:v>2037</c:v>
                </c:pt>
                <c:pt idx="2">
                  <c:v>13442</c:v>
                </c:pt>
                <c:pt idx="3">
                  <c:v>14811</c:v>
                </c:pt>
                <c:pt idx="4">
                  <c:v>1330</c:v>
                </c:pt>
                <c:pt idx="5">
                  <c:v>1695</c:v>
                </c:pt>
                <c:pt idx="6">
                  <c:v>11851</c:v>
                </c:pt>
                <c:pt idx="7">
                  <c:v>11633</c:v>
                </c:pt>
                <c:pt idx="8">
                  <c:v>731</c:v>
                </c:pt>
                <c:pt idx="9">
                  <c:v>667</c:v>
                </c:pt>
                <c:pt idx="10">
                  <c:v>218</c:v>
                </c:pt>
                <c:pt idx="11">
                  <c:v>126</c:v>
                </c:pt>
                <c:pt idx="12">
                  <c:v>727</c:v>
                </c:pt>
                <c:pt idx="13">
                  <c:v>689</c:v>
                </c:pt>
                <c:pt idx="14">
                  <c:v>146</c:v>
                </c:pt>
                <c:pt idx="1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0D-4589-B579-4FF9AD94115E}"/>
            </c:ext>
          </c:extLst>
        </c:ser>
        <c:ser>
          <c:idx val="1"/>
          <c:order val="1"/>
          <c:tx>
            <c:v>Block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Feuil1!$A$18:$A$33</c:f>
              <c:numCache>
                <c:formatCode>General</c:formatCode>
                <c:ptCount val="16"/>
                <c:pt idx="0">
                  <c:v>1935</c:v>
                </c:pt>
                <c:pt idx="1">
                  <c:v>2590</c:v>
                </c:pt>
                <c:pt idx="2">
                  <c:v>15808</c:v>
                </c:pt>
                <c:pt idx="3">
                  <c:v>17024</c:v>
                </c:pt>
                <c:pt idx="4">
                  <c:v>2179</c:v>
                </c:pt>
                <c:pt idx="5">
                  <c:v>1596</c:v>
                </c:pt>
                <c:pt idx="6">
                  <c:v>14214</c:v>
                </c:pt>
                <c:pt idx="7">
                  <c:v>14031</c:v>
                </c:pt>
                <c:pt idx="8">
                  <c:v>736</c:v>
                </c:pt>
                <c:pt idx="9">
                  <c:v>694</c:v>
                </c:pt>
                <c:pt idx="10">
                  <c:v>136</c:v>
                </c:pt>
                <c:pt idx="11">
                  <c:v>145</c:v>
                </c:pt>
                <c:pt idx="12">
                  <c:v>738</c:v>
                </c:pt>
                <c:pt idx="13">
                  <c:v>717</c:v>
                </c:pt>
                <c:pt idx="14">
                  <c:v>122</c:v>
                </c:pt>
                <c:pt idx="15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0D-4589-B579-4FF9AD94115E}"/>
            </c:ext>
          </c:extLst>
        </c:ser>
        <c:ser>
          <c:idx val="2"/>
          <c:order val="2"/>
          <c:tx>
            <c:v>Block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Feuil1!$A$35:$A$50</c:f>
              <c:numCache>
                <c:formatCode>General</c:formatCode>
                <c:ptCount val="16"/>
                <c:pt idx="0">
                  <c:v>1343</c:v>
                </c:pt>
                <c:pt idx="1">
                  <c:v>1514</c:v>
                </c:pt>
                <c:pt idx="2">
                  <c:v>14973</c:v>
                </c:pt>
                <c:pt idx="3">
                  <c:v>14365</c:v>
                </c:pt>
                <c:pt idx="4">
                  <c:v>1326</c:v>
                </c:pt>
                <c:pt idx="5">
                  <c:v>2034</c:v>
                </c:pt>
                <c:pt idx="6">
                  <c:v>15879</c:v>
                </c:pt>
                <c:pt idx="7">
                  <c:v>14288</c:v>
                </c:pt>
                <c:pt idx="8">
                  <c:v>749</c:v>
                </c:pt>
                <c:pt idx="9">
                  <c:v>709</c:v>
                </c:pt>
                <c:pt idx="10">
                  <c:v>143</c:v>
                </c:pt>
                <c:pt idx="11">
                  <c:v>142</c:v>
                </c:pt>
                <c:pt idx="12">
                  <c:v>810</c:v>
                </c:pt>
                <c:pt idx="13">
                  <c:v>721</c:v>
                </c:pt>
                <c:pt idx="14">
                  <c:v>140</c:v>
                </c:pt>
                <c:pt idx="15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0D-4589-B579-4FF9AD94115E}"/>
            </c:ext>
          </c:extLst>
        </c:ser>
        <c:ser>
          <c:idx val="3"/>
          <c:order val="3"/>
          <c:tx>
            <c:v>Block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Feuil1!$A$52:$A$67</c:f>
              <c:numCache>
                <c:formatCode>General</c:formatCode>
                <c:ptCount val="16"/>
                <c:pt idx="0">
                  <c:v>1793</c:v>
                </c:pt>
                <c:pt idx="1">
                  <c:v>1820</c:v>
                </c:pt>
                <c:pt idx="2">
                  <c:v>16023</c:v>
                </c:pt>
                <c:pt idx="3">
                  <c:v>15200</c:v>
                </c:pt>
                <c:pt idx="4">
                  <c:v>1648</c:v>
                </c:pt>
                <c:pt idx="5">
                  <c:v>2077</c:v>
                </c:pt>
                <c:pt idx="6">
                  <c:v>15175</c:v>
                </c:pt>
                <c:pt idx="7">
                  <c:v>16615</c:v>
                </c:pt>
                <c:pt idx="8">
                  <c:v>714</c:v>
                </c:pt>
                <c:pt idx="9">
                  <c:v>685</c:v>
                </c:pt>
                <c:pt idx="10">
                  <c:v>341</c:v>
                </c:pt>
                <c:pt idx="11">
                  <c:v>156</c:v>
                </c:pt>
                <c:pt idx="12">
                  <c:v>685</c:v>
                </c:pt>
                <c:pt idx="13">
                  <c:v>671</c:v>
                </c:pt>
                <c:pt idx="14">
                  <c:v>129</c:v>
                </c:pt>
                <c:pt idx="15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0D-4589-B579-4FF9AD941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33408"/>
        <c:axId val="461950496"/>
      </c:scatterChart>
      <c:valAx>
        <c:axId val="9213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Square</a:t>
                </a:r>
                <a:r>
                  <a:rPr lang="fr-FR" baseline="0"/>
                  <a:t> position in the block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950496"/>
        <c:crosses val="autoZero"/>
        <c:crossBetween val="midCat"/>
        <c:majorUnit val="1"/>
      </c:valAx>
      <c:valAx>
        <c:axId val="4619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Mean</a:t>
                </a:r>
                <a:r>
                  <a:rPr lang="fr-FR" baseline="0"/>
                  <a:t> Intensity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133408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% &gt; B635+1SD for four</a:t>
            </a:r>
            <a:r>
              <a:rPr lang="fr-FR" baseline="0"/>
              <a:t> blocks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Block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Feuil3!$B$1:$B$16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97</c:v>
                </c:pt>
                <c:pt idx="10">
                  <c:v>23</c:v>
                </c:pt>
                <c:pt idx="11">
                  <c:v>4</c:v>
                </c:pt>
                <c:pt idx="12">
                  <c:v>100</c:v>
                </c:pt>
                <c:pt idx="13">
                  <c:v>99</c:v>
                </c:pt>
                <c:pt idx="14">
                  <c:v>4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2-40BF-B28B-E2CB5FA1F8AD}"/>
            </c:ext>
          </c:extLst>
        </c:ser>
        <c:ser>
          <c:idx val="1"/>
          <c:order val="1"/>
          <c:tx>
            <c:v>Block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Feuil3!$C$1:$C$16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</c:v>
                </c:pt>
                <c:pt idx="11">
                  <c:v>9</c:v>
                </c:pt>
                <c:pt idx="12">
                  <c:v>100</c:v>
                </c:pt>
                <c:pt idx="13">
                  <c:v>100</c:v>
                </c:pt>
                <c:pt idx="14">
                  <c:v>1</c:v>
                </c:pt>
                <c:pt idx="1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C2-40BF-B28B-E2CB5FA1F8AD}"/>
            </c:ext>
          </c:extLst>
        </c:ser>
        <c:ser>
          <c:idx val="2"/>
          <c:order val="2"/>
          <c:tx>
            <c:v>Block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Feuil3!$D$1:$D$16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</c:v>
                </c:pt>
                <c:pt idx="9">
                  <c:v>92</c:v>
                </c:pt>
                <c:pt idx="10">
                  <c:v>10</c:v>
                </c:pt>
                <c:pt idx="11">
                  <c:v>14</c:v>
                </c:pt>
                <c:pt idx="12">
                  <c:v>99</c:v>
                </c:pt>
                <c:pt idx="13">
                  <c:v>99</c:v>
                </c:pt>
                <c:pt idx="14">
                  <c:v>6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C2-40BF-B28B-E2CB5FA1F8AD}"/>
            </c:ext>
          </c:extLst>
        </c:ser>
        <c:ser>
          <c:idx val="3"/>
          <c:order val="3"/>
          <c:tx>
            <c:v>Block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Feuil3!$E$1:$E$16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91</c:v>
                </c:pt>
                <c:pt idx="9">
                  <c:v>99</c:v>
                </c:pt>
                <c:pt idx="10">
                  <c:v>98</c:v>
                </c:pt>
                <c:pt idx="11">
                  <c:v>10</c:v>
                </c:pt>
                <c:pt idx="12">
                  <c:v>100</c:v>
                </c:pt>
                <c:pt idx="13">
                  <c:v>97</c:v>
                </c:pt>
                <c:pt idx="14">
                  <c:v>5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C2-40BF-B28B-E2CB5FA1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69311"/>
        <c:axId val="146769727"/>
      </c:scatterChart>
      <c:valAx>
        <c:axId val="1467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Square position in the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69727"/>
        <c:crosses val="autoZero"/>
        <c:crossBetween val="midCat"/>
      </c:valAx>
      <c:valAx>
        <c:axId val="14676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  <a:r>
                  <a:rPr lang="fr-FR" baseline="0"/>
                  <a:t> &gt; B635 + 1SD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6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F532 Means for the 4 blocks 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Block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Feuil2!$A$1:$A$16</c:f>
              <c:numCache>
                <c:formatCode>General</c:formatCode>
                <c:ptCount val="16"/>
                <c:pt idx="0">
                  <c:v>2772</c:v>
                </c:pt>
                <c:pt idx="1">
                  <c:v>2713</c:v>
                </c:pt>
                <c:pt idx="2">
                  <c:v>178</c:v>
                </c:pt>
                <c:pt idx="3">
                  <c:v>176</c:v>
                </c:pt>
                <c:pt idx="4">
                  <c:v>2289</c:v>
                </c:pt>
                <c:pt idx="5">
                  <c:v>2708</c:v>
                </c:pt>
                <c:pt idx="6">
                  <c:v>180</c:v>
                </c:pt>
                <c:pt idx="7">
                  <c:v>170</c:v>
                </c:pt>
                <c:pt idx="8">
                  <c:v>6847</c:v>
                </c:pt>
                <c:pt idx="9">
                  <c:v>6004</c:v>
                </c:pt>
                <c:pt idx="10">
                  <c:v>149</c:v>
                </c:pt>
                <c:pt idx="11">
                  <c:v>131</c:v>
                </c:pt>
                <c:pt idx="12">
                  <c:v>6674</c:v>
                </c:pt>
                <c:pt idx="13">
                  <c:v>6010</c:v>
                </c:pt>
                <c:pt idx="14">
                  <c:v>136</c:v>
                </c:pt>
                <c:pt idx="15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0-4B49-B861-EF0A821F414B}"/>
            </c:ext>
          </c:extLst>
        </c:ser>
        <c:ser>
          <c:idx val="1"/>
          <c:order val="1"/>
          <c:tx>
            <c:v>Block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Feuil2!$C$1:$C$16</c:f>
              <c:numCache>
                <c:formatCode>General</c:formatCode>
                <c:ptCount val="16"/>
                <c:pt idx="0">
                  <c:v>2481</c:v>
                </c:pt>
                <c:pt idx="1">
                  <c:v>3282</c:v>
                </c:pt>
                <c:pt idx="2">
                  <c:v>168</c:v>
                </c:pt>
                <c:pt idx="3">
                  <c:v>172</c:v>
                </c:pt>
                <c:pt idx="4">
                  <c:v>3234</c:v>
                </c:pt>
                <c:pt idx="5">
                  <c:v>2482</c:v>
                </c:pt>
                <c:pt idx="6">
                  <c:v>175</c:v>
                </c:pt>
                <c:pt idx="7">
                  <c:v>192</c:v>
                </c:pt>
                <c:pt idx="8">
                  <c:v>6892</c:v>
                </c:pt>
                <c:pt idx="9">
                  <c:v>6328</c:v>
                </c:pt>
                <c:pt idx="10">
                  <c:v>129</c:v>
                </c:pt>
                <c:pt idx="11">
                  <c:v>140</c:v>
                </c:pt>
                <c:pt idx="12">
                  <c:v>6492</c:v>
                </c:pt>
                <c:pt idx="13">
                  <c:v>6287</c:v>
                </c:pt>
                <c:pt idx="14">
                  <c:v>120</c:v>
                </c:pt>
                <c:pt idx="15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0-4B49-B861-EF0A821F414B}"/>
            </c:ext>
          </c:extLst>
        </c:ser>
        <c:ser>
          <c:idx val="2"/>
          <c:order val="2"/>
          <c:tx>
            <c:v>Block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Feuil2!$E$1:$E$16</c:f>
              <c:numCache>
                <c:formatCode>General</c:formatCode>
                <c:ptCount val="16"/>
                <c:pt idx="0">
                  <c:v>2272</c:v>
                </c:pt>
                <c:pt idx="1">
                  <c:v>2258</c:v>
                </c:pt>
                <c:pt idx="2">
                  <c:v>183</c:v>
                </c:pt>
                <c:pt idx="3">
                  <c:v>188</c:v>
                </c:pt>
                <c:pt idx="4">
                  <c:v>2254</c:v>
                </c:pt>
                <c:pt idx="5">
                  <c:v>3031</c:v>
                </c:pt>
                <c:pt idx="6">
                  <c:v>184</c:v>
                </c:pt>
                <c:pt idx="7">
                  <c:v>178</c:v>
                </c:pt>
                <c:pt idx="8">
                  <c:v>7842</c:v>
                </c:pt>
                <c:pt idx="9">
                  <c:v>6914</c:v>
                </c:pt>
                <c:pt idx="10">
                  <c:v>142</c:v>
                </c:pt>
                <c:pt idx="11">
                  <c:v>145</c:v>
                </c:pt>
                <c:pt idx="12">
                  <c:v>6342</c:v>
                </c:pt>
                <c:pt idx="13">
                  <c:v>6862</c:v>
                </c:pt>
                <c:pt idx="14">
                  <c:v>135</c:v>
                </c:pt>
                <c:pt idx="15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40-4B49-B861-EF0A821F414B}"/>
            </c:ext>
          </c:extLst>
        </c:ser>
        <c:ser>
          <c:idx val="3"/>
          <c:order val="3"/>
          <c:tx>
            <c:v>Block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Feuil2!$G$1:$G$16</c:f>
              <c:numCache>
                <c:formatCode>General</c:formatCode>
                <c:ptCount val="16"/>
                <c:pt idx="0">
                  <c:v>2708</c:v>
                </c:pt>
                <c:pt idx="1">
                  <c:v>2735</c:v>
                </c:pt>
                <c:pt idx="2">
                  <c:v>163</c:v>
                </c:pt>
                <c:pt idx="3">
                  <c:v>170</c:v>
                </c:pt>
                <c:pt idx="4">
                  <c:v>2372</c:v>
                </c:pt>
                <c:pt idx="5">
                  <c:v>2860</c:v>
                </c:pt>
                <c:pt idx="6">
                  <c:v>162</c:v>
                </c:pt>
                <c:pt idx="7">
                  <c:v>167</c:v>
                </c:pt>
                <c:pt idx="8">
                  <c:v>6943</c:v>
                </c:pt>
                <c:pt idx="9">
                  <c:v>6298</c:v>
                </c:pt>
                <c:pt idx="10">
                  <c:v>142</c:v>
                </c:pt>
                <c:pt idx="11">
                  <c:v>144</c:v>
                </c:pt>
                <c:pt idx="12">
                  <c:v>6607</c:v>
                </c:pt>
                <c:pt idx="13">
                  <c:v>6252</c:v>
                </c:pt>
                <c:pt idx="14">
                  <c:v>132</c:v>
                </c:pt>
                <c:pt idx="15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40-4B49-B861-EF0A821F4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60416"/>
        <c:axId val="138159168"/>
      </c:scatterChart>
      <c:valAx>
        <c:axId val="13816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Square</a:t>
                </a:r>
                <a:r>
                  <a:rPr lang="fr-FR" baseline="0"/>
                  <a:t> position in the block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159168"/>
        <c:crosses val="autoZero"/>
        <c:crossBetween val="midCat"/>
        <c:majorUnit val="1"/>
      </c:valAx>
      <c:valAx>
        <c:axId val="1381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Mean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16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</cx:chartData>
  <cx:chart>
    <cx:title pos="t" align="ctr" overlay="0">
      <cx:tx>
        <cx:txData>
          <cx:v>Box-Plots of F532 Means for the 4 blocks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Box-Plots of F532 Means for the 4 blocks</a:t>
          </a:r>
        </a:p>
      </cx:txPr>
    </cx:title>
    <cx:plotArea>
      <cx:plotAreaRegion>
        <cx:series layoutId="boxWhisker" uniqueId="{82311ABB-444C-4029-883E-B9E8F795EF7A}">
          <cx:tx>
            <cx:txData>
              <cx:f/>
              <cx:v>STD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79B3AD9-FEE3-4BB2-A139-AD7CF091CB93}">
          <cx:tx>
            <cx:txData>
              <cx:f/>
              <cx:v>1M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29CB8BB-9A5E-449C-9B32-C95B4BB5C217}">
          <cx:tx>
            <cx:txData>
              <cx:f/>
              <cx:v>2M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527F0EC-F9F1-4E0A-B85E-44F701A2A89B}">
          <cx:tx>
            <cx:txData>
              <cx:f/>
              <cx:v>X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F532 Mean Intensity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F532 Mean Intensity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_xlchart.v1.6</cx:f>
      </cx:numDim>
    </cx:data>
    <cx:data id="2">
      <cx:numDim type="val">
        <cx:f>_xlchart.v1.7</cx:f>
      </cx:numDim>
    </cx:data>
    <cx:data id="3">
      <cx:numDim type="val">
        <cx:f>_xlchart.v1.9</cx:f>
      </cx:numDim>
    </cx:data>
  </cx:chartData>
  <cx:chart>
    <cx:title pos="t" align="ctr" overlay="0">
      <cx:tx>
        <cx:txData>
          <cx:v>Box Plots of F635 Means for the 4 blocks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/>
          <a:r>
            <a:rPr lang="fr-FR" sz="1400">
              <a:effectLst/>
            </a:rPr>
            <a:t>Box Plots of F635 Means for the 4 blocks</a:t>
          </a:r>
        </a:p>
      </cx:txPr>
    </cx:title>
    <cx:plotArea>
      <cx:plotAreaRegion>
        <cx:series layoutId="boxWhisker" uniqueId="{D071EC6A-DA47-42E5-9ECE-531AD99A0743}">
          <cx:tx>
            <cx:txData>
              <cx:f/>
              <cx:v>2M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E72A7F5-F83D-445A-98CD-3E00A43441FC}">
          <cx:tx>
            <cx:txData>
              <cx:f>_xlchart.v1.5</cx:f>
              <cx:v>1M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3737480-3522-48D4-A160-22C21852CC08}">
          <cx:tx>
            <cx:txData>
              <cx:f/>
              <cx:v>STD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1CFE9BD-0B51-4A70-A281-36446E318514}">
          <cx:tx>
            <cx:txData>
              <cx:f>_xlchart.v1.8</cx:f>
              <cx:v>X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F635 Mean Intensity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F635 Mean Intensity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8</xdr:row>
      <xdr:rowOff>165100</xdr:rowOff>
    </xdr:from>
    <xdr:to>
      <xdr:col>11</xdr:col>
      <xdr:colOff>536575</xdr:colOff>
      <xdr:row>23</xdr:row>
      <xdr:rowOff>146050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8315B26-CD71-460D-EA8D-209064904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8</xdr:row>
      <xdr:rowOff>165100</xdr:rowOff>
    </xdr:from>
    <xdr:to>
      <xdr:col>14</xdr:col>
      <xdr:colOff>107949</xdr:colOff>
      <xdr:row>26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61165A2-F72E-E142-297E-415901726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8</xdr:row>
      <xdr:rowOff>165100</xdr:rowOff>
    </xdr:from>
    <xdr:to>
      <xdr:col>14</xdr:col>
      <xdr:colOff>241299</xdr:colOff>
      <xdr:row>28</xdr:row>
      <xdr:rowOff>76200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E580DFF-8B93-20AB-0B2B-39A4764E0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8</xdr:row>
      <xdr:rowOff>165100</xdr:rowOff>
    </xdr:from>
    <xdr:to>
      <xdr:col>21</xdr:col>
      <xdr:colOff>344407</xdr:colOff>
      <xdr:row>44</xdr:row>
      <xdr:rowOff>32289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507A435-C54B-259C-6DA2-E22BD423B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3</xdr:row>
      <xdr:rowOff>31750</xdr:rowOff>
    </xdr:from>
    <xdr:to>
      <xdr:col>16</xdr:col>
      <xdr:colOff>438149</xdr:colOff>
      <xdr:row>26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B234EB5-C190-0780-4928-634657090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736600</xdr:colOff>
      <xdr:row>62</xdr:row>
      <xdr:rowOff>6350</xdr:rowOff>
    </xdr:from>
    <xdr:to>
      <xdr:col>12</xdr:col>
      <xdr:colOff>133350</xdr:colOff>
      <xdr:row>79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D2DBF3-D44B-4320-B104-B206B8669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708024</xdr:colOff>
      <xdr:row>4</xdr:row>
      <xdr:rowOff>127000</xdr:rowOff>
    </xdr:from>
    <xdr:to>
      <xdr:col>19</xdr:col>
      <xdr:colOff>517071</xdr:colOff>
      <xdr:row>29</xdr:row>
      <xdr:rowOff>45357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0E27551-6AA2-0FF2-4015-6E602AEEE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117929</xdr:colOff>
      <xdr:row>32</xdr:row>
      <xdr:rowOff>161472</xdr:rowOff>
    </xdr:from>
    <xdr:to>
      <xdr:col>12</xdr:col>
      <xdr:colOff>435428</xdr:colOff>
      <xdr:row>54</xdr:row>
      <xdr:rowOff>174172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phique 5">
              <a:extLst>
                <a:ext uri="{FF2B5EF4-FFF2-40B4-BE49-F238E27FC236}">
                  <a16:creationId xmlns:a16="http://schemas.microsoft.com/office/drawing/2014/main" id="{B79B800D-AB97-D59B-06E1-A1C19B4276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6379" y="6054272"/>
              <a:ext cx="5651499" cy="406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538389</xdr:colOff>
      <xdr:row>34</xdr:row>
      <xdr:rowOff>55335</xdr:rowOff>
    </xdr:from>
    <xdr:to>
      <xdr:col>21</xdr:col>
      <xdr:colOff>147865</xdr:colOff>
      <xdr:row>52</xdr:row>
      <xdr:rowOff>173263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D33C15CE-C4E9-91E9-D669-36BCDD2BB5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42839" y="6316435"/>
              <a:ext cx="5705476" cy="34326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68"/>
  <sheetViews>
    <sheetView topLeftCell="E86" zoomScale="115" zoomScaleNormal="115" workbookViewId="0">
      <selection activeCell="L39" sqref="L39:L102"/>
    </sheetView>
  </sheetViews>
  <sheetFormatPr baseColWidth="10" defaultRowHeight="14.5" x14ac:dyDescent="0.35"/>
  <cols>
    <col min="33" max="33" width="23.7265625" bestFit="1" customWidth="1"/>
    <col min="34" max="34" width="22.1796875" bestFit="1" customWidth="1"/>
    <col min="35" max="35" width="23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35</v>
      </c>
      <c r="B2">
        <v>56</v>
      </c>
    </row>
    <row r="3" spans="1:2" x14ac:dyDescent="0.35">
      <c r="A3" t="s">
        <v>2</v>
      </c>
    </row>
    <row r="4" spans="1:2" x14ac:dyDescent="0.35">
      <c r="A4" t="s">
        <v>3</v>
      </c>
    </row>
    <row r="5" spans="1:2" x14ac:dyDescent="0.35">
      <c r="A5" t="s">
        <v>4</v>
      </c>
    </row>
    <row r="6" spans="1:2" x14ac:dyDescent="0.35">
      <c r="A6" t="s">
        <v>5</v>
      </c>
    </row>
    <row r="7" spans="1:2" x14ac:dyDescent="0.35">
      <c r="A7" t="s">
        <v>6</v>
      </c>
    </row>
    <row r="8" spans="1:2" x14ac:dyDescent="0.35">
      <c r="A8" t="s">
        <v>7</v>
      </c>
    </row>
    <row r="9" spans="1:2" x14ac:dyDescent="0.35">
      <c r="A9" t="s">
        <v>8</v>
      </c>
    </row>
    <row r="10" spans="1:2" x14ac:dyDescent="0.35">
      <c r="A10" t="s">
        <v>9</v>
      </c>
    </row>
    <row r="11" spans="1:2" x14ac:dyDescent="0.35">
      <c r="A11" t="s">
        <v>10</v>
      </c>
    </row>
    <row r="12" spans="1:2" x14ac:dyDescent="0.35">
      <c r="A12" t="s">
        <v>11</v>
      </c>
    </row>
    <row r="13" spans="1:2" x14ac:dyDescent="0.35">
      <c r="A13" t="s">
        <v>12</v>
      </c>
    </row>
    <row r="14" spans="1:2" x14ac:dyDescent="0.35">
      <c r="A14" t="s">
        <v>13</v>
      </c>
    </row>
    <row r="15" spans="1:2" x14ac:dyDescent="0.35">
      <c r="A15" t="s">
        <v>14</v>
      </c>
    </row>
    <row r="16" spans="1:2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56" x14ac:dyDescent="0.35">
      <c r="A33" t="s">
        <v>32</v>
      </c>
    </row>
    <row r="34" spans="1:56" x14ac:dyDescent="0.35">
      <c r="A34" t="s">
        <v>33</v>
      </c>
    </row>
    <row r="35" spans="1:56" x14ac:dyDescent="0.35">
      <c r="A35" t="s">
        <v>34</v>
      </c>
    </row>
    <row r="36" spans="1:56" x14ac:dyDescent="0.35">
      <c r="A36" t="s">
        <v>35</v>
      </c>
    </row>
    <row r="37" spans="1:56" x14ac:dyDescent="0.35">
      <c r="A37" t="s">
        <v>36</v>
      </c>
    </row>
    <row r="38" spans="1:56" s="3" customFormat="1" x14ac:dyDescent="0.35">
      <c r="A38" s="3" t="s">
        <v>37</v>
      </c>
      <c r="B38" s="3" t="s">
        <v>38</v>
      </c>
      <c r="C38" s="3" t="s">
        <v>39</v>
      </c>
      <c r="D38" s="3" t="s">
        <v>40</v>
      </c>
      <c r="E38" s="3" t="s">
        <v>41</v>
      </c>
      <c r="F38" s="3" t="s">
        <v>42</v>
      </c>
      <c r="G38" s="3" t="s">
        <v>43</v>
      </c>
      <c r="H38" s="3" t="s">
        <v>44</v>
      </c>
      <c r="I38" s="4" t="s">
        <v>45</v>
      </c>
      <c r="J38" s="4" t="s">
        <v>46</v>
      </c>
      <c r="K38" s="4" t="s">
        <v>47</v>
      </c>
      <c r="L38" s="4" t="s">
        <v>48</v>
      </c>
      <c r="M38" s="4" t="s">
        <v>49</v>
      </c>
      <c r="N38" s="4" t="s">
        <v>50</v>
      </c>
      <c r="O38" s="4" t="s">
        <v>51</v>
      </c>
      <c r="P38" s="4" t="s">
        <v>52</v>
      </c>
      <c r="Q38" s="4" t="s">
        <v>53</v>
      </c>
      <c r="R38" s="4" t="s">
        <v>54</v>
      </c>
      <c r="S38" s="4" t="s">
        <v>55</v>
      </c>
      <c r="T38" s="4" t="s">
        <v>56</v>
      </c>
      <c r="U38" s="3" t="s">
        <v>57</v>
      </c>
      <c r="V38" s="3" t="s">
        <v>58</v>
      </c>
      <c r="W38" s="3" t="s">
        <v>59</v>
      </c>
      <c r="X38" s="3" t="s">
        <v>60</v>
      </c>
      <c r="Y38" s="3" t="s">
        <v>61</v>
      </c>
      <c r="Z38" s="3" t="s">
        <v>62</v>
      </c>
      <c r="AA38" s="3" t="s">
        <v>63</v>
      </c>
      <c r="AB38" s="3" t="s">
        <v>64</v>
      </c>
      <c r="AC38" s="3" t="s">
        <v>65</v>
      </c>
      <c r="AD38" s="3" t="s">
        <v>66</v>
      </c>
      <c r="AE38" s="3" t="s">
        <v>67</v>
      </c>
      <c r="AF38" s="3" t="s">
        <v>68</v>
      </c>
      <c r="AG38" s="3" t="s">
        <v>69</v>
      </c>
      <c r="AH38" s="3" t="s">
        <v>70</v>
      </c>
      <c r="AI38" s="3" t="s">
        <v>71</v>
      </c>
      <c r="AJ38" s="3" t="s">
        <v>72</v>
      </c>
      <c r="AK38" s="3" t="s">
        <v>73</v>
      </c>
      <c r="AL38" s="3" t="s">
        <v>74</v>
      </c>
      <c r="AM38" s="3" t="s">
        <v>75</v>
      </c>
      <c r="AN38" s="3" t="s">
        <v>76</v>
      </c>
      <c r="AO38" s="3" t="s">
        <v>77</v>
      </c>
      <c r="AP38" s="3" t="s">
        <v>78</v>
      </c>
      <c r="AQ38" s="3" t="s">
        <v>79</v>
      </c>
      <c r="AR38" s="3" t="s">
        <v>80</v>
      </c>
      <c r="AS38" s="3" t="s">
        <v>81</v>
      </c>
      <c r="AT38" s="3" t="s">
        <v>82</v>
      </c>
      <c r="AU38" s="3" t="s">
        <v>83</v>
      </c>
      <c r="AV38" s="3" t="s">
        <v>84</v>
      </c>
      <c r="AW38" s="3" t="s">
        <v>85</v>
      </c>
      <c r="AX38" s="3" t="s">
        <v>86</v>
      </c>
      <c r="AY38" s="3" t="s">
        <v>87</v>
      </c>
      <c r="AZ38" s="3" t="s">
        <v>88</v>
      </c>
      <c r="BA38" s="3" t="s">
        <v>89</v>
      </c>
      <c r="BB38" s="3" t="s">
        <v>90</v>
      </c>
      <c r="BC38" s="3" t="s">
        <v>91</v>
      </c>
      <c r="BD38" s="3" t="s">
        <v>92</v>
      </c>
    </row>
    <row r="39" spans="1:56" x14ac:dyDescent="0.35">
      <c r="A39">
        <v>1</v>
      </c>
      <c r="B39">
        <v>1</v>
      </c>
      <c r="C39">
        <v>1</v>
      </c>
      <c r="D39">
        <v>1</v>
      </c>
      <c r="E39">
        <v>1</v>
      </c>
      <c r="F39">
        <v>1331</v>
      </c>
      <c r="G39">
        <v>11506</v>
      </c>
      <c r="H39">
        <v>262</v>
      </c>
      <c r="I39">
        <v>1726</v>
      </c>
      <c r="J39">
        <v>1861</v>
      </c>
      <c r="K39">
        <v>611</v>
      </c>
      <c r="L39">
        <v>32</v>
      </c>
      <c r="M39">
        <v>198</v>
      </c>
      <c r="N39">
        <v>198</v>
      </c>
      <c r="O39">
        <v>203</v>
      </c>
      <c r="P39">
        <v>34</v>
      </c>
      <c r="Q39">
        <v>16</v>
      </c>
      <c r="R39">
        <v>100</v>
      </c>
      <c r="S39">
        <v>100</v>
      </c>
      <c r="T39">
        <v>0</v>
      </c>
      <c r="U39">
        <v>2699</v>
      </c>
      <c r="V39">
        <v>2772</v>
      </c>
      <c r="W39">
        <v>767</v>
      </c>
      <c r="X39">
        <v>27</v>
      </c>
      <c r="Y39">
        <v>208</v>
      </c>
      <c r="Z39">
        <v>208</v>
      </c>
      <c r="AA39">
        <v>215</v>
      </c>
      <c r="AB39">
        <v>37</v>
      </c>
      <c r="AC39">
        <v>17</v>
      </c>
      <c r="AD39">
        <v>100</v>
      </c>
      <c r="AE39">
        <v>100</v>
      </c>
      <c r="AF39">
        <v>0</v>
      </c>
      <c r="AG39" t="s">
        <v>93</v>
      </c>
      <c r="AH39" t="s">
        <v>94</v>
      </c>
      <c r="AI39" t="s">
        <v>95</v>
      </c>
      <c r="AJ39" t="s">
        <v>96</v>
      </c>
      <c r="AK39" t="s">
        <v>97</v>
      </c>
      <c r="AL39" t="s">
        <v>98</v>
      </c>
      <c r="AM39" t="s">
        <v>98</v>
      </c>
      <c r="AN39">
        <v>311</v>
      </c>
      <c r="AO39">
        <v>1029</v>
      </c>
      <c r="AP39">
        <v>100</v>
      </c>
      <c r="AQ39">
        <v>4019</v>
      </c>
      <c r="AR39">
        <v>4228</v>
      </c>
      <c r="AS39" t="s">
        <v>99</v>
      </c>
      <c r="AT39">
        <v>1528</v>
      </c>
      <c r="AU39">
        <v>2491</v>
      </c>
      <c r="AV39">
        <v>1663</v>
      </c>
      <c r="AW39">
        <v>2564</v>
      </c>
      <c r="AX39">
        <v>578982</v>
      </c>
      <c r="AY39">
        <v>862348</v>
      </c>
      <c r="AZ39" t="s">
        <v>100</v>
      </c>
      <c r="BA39" t="s">
        <v>101</v>
      </c>
      <c r="BB39">
        <v>0</v>
      </c>
      <c r="BC39">
        <v>0</v>
      </c>
      <c r="BD39">
        <v>0</v>
      </c>
    </row>
    <row r="40" spans="1:56" x14ac:dyDescent="0.35">
      <c r="A40">
        <v>1</v>
      </c>
      <c r="B40">
        <v>2</v>
      </c>
      <c r="C40">
        <v>1</v>
      </c>
      <c r="D40">
        <v>2</v>
      </c>
      <c r="E40">
        <v>2</v>
      </c>
      <c r="F40">
        <v>3312</v>
      </c>
      <c r="G40">
        <v>11506</v>
      </c>
      <c r="H40">
        <v>258</v>
      </c>
      <c r="I40">
        <v>1832</v>
      </c>
      <c r="J40">
        <v>2037</v>
      </c>
      <c r="K40">
        <v>624</v>
      </c>
      <c r="L40">
        <v>30</v>
      </c>
      <c r="M40">
        <v>190</v>
      </c>
      <c r="N40">
        <v>190</v>
      </c>
      <c r="O40">
        <v>193</v>
      </c>
      <c r="P40">
        <v>22</v>
      </c>
      <c r="Q40">
        <v>11</v>
      </c>
      <c r="R40">
        <v>100</v>
      </c>
      <c r="S40">
        <v>100</v>
      </c>
      <c r="T40">
        <v>0</v>
      </c>
      <c r="U40">
        <v>2622</v>
      </c>
      <c r="V40">
        <v>2713</v>
      </c>
      <c r="W40">
        <v>693</v>
      </c>
      <c r="X40">
        <v>25</v>
      </c>
      <c r="Y40">
        <v>188</v>
      </c>
      <c r="Z40">
        <v>188</v>
      </c>
      <c r="AA40">
        <v>194</v>
      </c>
      <c r="AB40">
        <v>32</v>
      </c>
      <c r="AC40">
        <v>16</v>
      </c>
      <c r="AD40">
        <v>100</v>
      </c>
      <c r="AE40">
        <v>100</v>
      </c>
      <c r="AF40">
        <v>0</v>
      </c>
      <c r="AG40" t="s">
        <v>102</v>
      </c>
      <c r="AH40" t="s">
        <v>103</v>
      </c>
      <c r="AI40" t="s">
        <v>104</v>
      </c>
      <c r="AJ40" t="s">
        <v>105</v>
      </c>
      <c r="AK40" t="s">
        <v>106</v>
      </c>
      <c r="AL40" t="s">
        <v>98</v>
      </c>
      <c r="AM40" t="s">
        <v>98</v>
      </c>
      <c r="AN40">
        <v>302</v>
      </c>
      <c r="AO40">
        <v>899</v>
      </c>
      <c r="AP40">
        <v>100</v>
      </c>
      <c r="AQ40">
        <v>4076</v>
      </c>
      <c r="AR40">
        <v>4373</v>
      </c>
      <c r="AS40" t="s">
        <v>107</v>
      </c>
      <c r="AT40">
        <v>1642</v>
      </c>
      <c r="AU40">
        <v>2434</v>
      </c>
      <c r="AV40">
        <v>1847</v>
      </c>
      <c r="AW40">
        <v>2525</v>
      </c>
      <c r="AX40">
        <v>615385</v>
      </c>
      <c r="AY40">
        <v>819431</v>
      </c>
      <c r="AZ40" t="s">
        <v>108</v>
      </c>
      <c r="BA40" t="s">
        <v>109</v>
      </c>
      <c r="BB40">
        <v>0</v>
      </c>
      <c r="BC40">
        <v>0</v>
      </c>
      <c r="BD40">
        <v>0</v>
      </c>
    </row>
    <row r="41" spans="1:56" s="2" customFormat="1" x14ac:dyDescent="0.35">
      <c r="A41" s="2">
        <v>1</v>
      </c>
      <c r="B41" s="2">
        <v>3</v>
      </c>
      <c r="C41" s="2">
        <v>1</v>
      </c>
      <c r="D41" s="2">
        <v>3</v>
      </c>
      <c r="E41" s="2">
        <v>3</v>
      </c>
      <c r="F41" s="2">
        <v>5797</v>
      </c>
      <c r="G41" s="2">
        <v>11358</v>
      </c>
      <c r="H41" s="2">
        <v>332</v>
      </c>
      <c r="I41" s="2">
        <v>14838</v>
      </c>
      <c r="J41" s="2">
        <v>13442</v>
      </c>
      <c r="K41" s="2">
        <v>7688</v>
      </c>
      <c r="L41" s="2">
        <v>57</v>
      </c>
      <c r="M41" s="2">
        <v>306</v>
      </c>
      <c r="N41" s="2">
        <v>306</v>
      </c>
      <c r="O41" s="2">
        <v>319</v>
      </c>
      <c r="P41" s="2">
        <v>75</v>
      </c>
      <c r="Q41" s="2">
        <v>23</v>
      </c>
      <c r="R41" s="2">
        <v>100</v>
      </c>
      <c r="S41" s="2">
        <v>100</v>
      </c>
      <c r="T41" s="2">
        <v>0</v>
      </c>
      <c r="U41" s="2">
        <v>178</v>
      </c>
      <c r="V41" s="2">
        <v>178</v>
      </c>
      <c r="W41" s="2">
        <v>23</v>
      </c>
      <c r="X41" s="2">
        <v>13</v>
      </c>
      <c r="Y41" s="2">
        <v>153</v>
      </c>
      <c r="Z41" s="2">
        <v>153</v>
      </c>
      <c r="AA41" s="2">
        <v>156</v>
      </c>
      <c r="AB41" s="2">
        <v>24</v>
      </c>
      <c r="AC41" s="2">
        <v>15</v>
      </c>
      <c r="AD41" s="2">
        <v>51</v>
      </c>
      <c r="AE41" s="2">
        <v>11</v>
      </c>
      <c r="AF41" s="2">
        <v>0</v>
      </c>
      <c r="AG41" s="2" t="s">
        <v>110</v>
      </c>
      <c r="AH41" s="2" t="s">
        <v>111</v>
      </c>
      <c r="AI41" s="2" t="s">
        <v>112</v>
      </c>
      <c r="AJ41" s="2" t="s">
        <v>113</v>
      </c>
      <c r="AK41" s="2" t="s">
        <v>114</v>
      </c>
      <c r="AL41" s="2" t="s">
        <v>98</v>
      </c>
      <c r="AM41" s="2" t="s">
        <v>98</v>
      </c>
      <c r="AN41" s="2">
        <v>497</v>
      </c>
      <c r="AO41" s="2">
        <v>1728</v>
      </c>
      <c r="AP41" s="2">
        <v>100</v>
      </c>
      <c r="AQ41" s="2">
        <v>14557</v>
      </c>
      <c r="AR41" s="2">
        <v>13161</v>
      </c>
      <c r="AS41" s="2" t="s">
        <v>115</v>
      </c>
      <c r="AT41" s="2">
        <v>14532</v>
      </c>
      <c r="AU41" s="2">
        <v>25</v>
      </c>
      <c r="AV41" s="2">
        <v>13136</v>
      </c>
      <c r="AW41" s="2">
        <v>25</v>
      </c>
      <c r="AX41" s="2">
        <v>6680772</v>
      </c>
      <c r="AY41" s="2">
        <v>88675</v>
      </c>
      <c r="AZ41" s="2" t="s">
        <v>116</v>
      </c>
      <c r="BA41" s="2" t="s">
        <v>117</v>
      </c>
      <c r="BB41" s="2">
        <v>0</v>
      </c>
      <c r="BC41" s="2">
        <v>0</v>
      </c>
      <c r="BD41" s="2">
        <v>0</v>
      </c>
    </row>
    <row r="42" spans="1:56" s="2" customFormat="1" x14ac:dyDescent="0.35">
      <c r="A42" s="2">
        <v>1</v>
      </c>
      <c r="B42" s="2">
        <v>4</v>
      </c>
      <c r="C42" s="2">
        <v>1</v>
      </c>
      <c r="D42" s="2">
        <v>4</v>
      </c>
      <c r="E42" s="2">
        <v>4</v>
      </c>
      <c r="F42" s="2">
        <v>7794</v>
      </c>
      <c r="G42" s="2">
        <v>11343</v>
      </c>
      <c r="H42" s="2">
        <v>335</v>
      </c>
      <c r="I42" s="2">
        <v>15481</v>
      </c>
      <c r="J42" s="2">
        <v>14811</v>
      </c>
      <c r="K42" s="2">
        <v>8819</v>
      </c>
      <c r="L42" s="2">
        <v>59</v>
      </c>
      <c r="M42" s="2">
        <v>277</v>
      </c>
      <c r="N42" s="2">
        <v>277</v>
      </c>
      <c r="O42" s="2">
        <v>287</v>
      </c>
      <c r="P42" s="2">
        <v>54</v>
      </c>
      <c r="Q42" s="2">
        <v>19</v>
      </c>
      <c r="R42" s="2">
        <v>100</v>
      </c>
      <c r="S42" s="2">
        <v>100</v>
      </c>
      <c r="T42" s="2">
        <v>0</v>
      </c>
      <c r="U42" s="2">
        <v>175</v>
      </c>
      <c r="V42" s="2">
        <v>176</v>
      </c>
      <c r="W42" s="2">
        <v>25</v>
      </c>
      <c r="X42" s="2">
        <v>14</v>
      </c>
      <c r="Y42" s="2">
        <v>149</v>
      </c>
      <c r="Z42" s="2">
        <v>149</v>
      </c>
      <c r="AA42" s="2">
        <v>150</v>
      </c>
      <c r="AB42" s="2">
        <v>23</v>
      </c>
      <c r="AC42" s="2">
        <v>15</v>
      </c>
      <c r="AD42" s="2">
        <v>54</v>
      </c>
      <c r="AE42" s="2">
        <v>14</v>
      </c>
      <c r="AF42" s="2">
        <v>0</v>
      </c>
      <c r="AG42" s="2" t="s">
        <v>118</v>
      </c>
      <c r="AH42" s="2" t="s">
        <v>119</v>
      </c>
      <c r="AI42" s="2" t="s">
        <v>120</v>
      </c>
      <c r="AJ42" s="2" t="s">
        <v>121</v>
      </c>
      <c r="AK42" s="2" t="s">
        <v>114</v>
      </c>
      <c r="AL42" s="2" t="s">
        <v>98</v>
      </c>
      <c r="AM42" s="2" t="s">
        <v>98</v>
      </c>
      <c r="AN42" s="2">
        <v>507</v>
      </c>
      <c r="AO42" s="2">
        <v>1714</v>
      </c>
      <c r="AP42" s="2">
        <v>100</v>
      </c>
      <c r="AQ42" s="2">
        <v>15230</v>
      </c>
      <c r="AR42" s="2">
        <v>14562</v>
      </c>
      <c r="AS42" s="2" t="s">
        <v>122</v>
      </c>
      <c r="AT42" s="2">
        <v>15204</v>
      </c>
      <c r="AU42" s="2">
        <v>26</v>
      </c>
      <c r="AV42" s="2">
        <v>14534</v>
      </c>
      <c r="AW42" s="2">
        <v>27</v>
      </c>
      <c r="AX42" s="2">
        <v>7509368</v>
      </c>
      <c r="AY42" s="2">
        <v>89548</v>
      </c>
      <c r="AZ42" s="2" t="s">
        <v>123</v>
      </c>
      <c r="BA42" s="2" t="s">
        <v>124</v>
      </c>
      <c r="BB42" s="2">
        <v>0</v>
      </c>
      <c r="BC42" s="2">
        <v>0</v>
      </c>
      <c r="BD42" s="2">
        <v>0</v>
      </c>
    </row>
    <row r="43" spans="1:56" x14ac:dyDescent="0.35">
      <c r="A43">
        <v>1</v>
      </c>
      <c r="B43">
        <v>1</v>
      </c>
      <c r="C43">
        <v>2</v>
      </c>
      <c r="D43">
        <v>5</v>
      </c>
      <c r="E43">
        <v>5</v>
      </c>
      <c r="F43">
        <v>1405</v>
      </c>
      <c r="G43">
        <v>13503</v>
      </c>
      <c r="H43">
        <v>266</v>
      </c>
      <c r="I43">
        <v>1210</v>
      </c>
      <c r="J43">
        <v>1330</v>
      </c>
      <c r="K43">
        <v>533</v>
      </c>
      <c r="L43">
        <v>40</v>
      </c>
      <c r="M43">
        <v>189</v>
      </c>
      <c r="N43">
        <v>189</v>
      </c>
      <c r="O43">
        <v>199</v>
      </c>
      <c r="P43">
        <v>44</v>
      </c>
      <c r="Q43">
        <v>22</v>
      </c>
      <c r="R43">
        <v>100</v>
      </c>
      <c r="S43">
        <v>100</v>
      </c>
      <c r="T43">
        <v>0</v>
      </c>
      <c r="U43">
        <v>2207</v>
      </c>
      <c r="V43">
        <v>2289</v>
      </c>
      <c r="W43">
        <v>797</v>
      </c>
      <c r="X43">
        <v>34</v>
      </c>
      <c r="Y43">
        <v>178</v>
      </c>
      <c r="Z43">
        <v>178</v>
      </c>
      <c r="AA43">
        <v>185</v>
      </c>
      <c r="AB43">
        <v>34</v>
      </c>
      <c r="AC43">
        <v>18</v>
      </c>
      <c r="AD43">
        <v>100</v>
      </c>
      <c r="AE43">
        <v>100</v>
      </c>
      <c r="AF43">
        <v>0</v>
      </c>
      <c r="AG43" t="s">
        <v>125</v>
      </c>
      <c r="AH43" t="s">
        <v>126</v>
      </c>
      <c r="AI43" t="s">
        <v>127</v>
      </c>
      <c r="AJ43" t="s">
        <v>128</v>
      </c>
      <c r="AK43" t="s">
        <v>129</v>
      </c>
      <c r="AL43" t="s">
        <v>98</v>
      </c>
      <c r="AM43" t="s">
        <v>98</v>
      </c>
      <c r="AN43">
        <v>319</v>
      </c>
      <c r="AO43">
        <v>1018</v>
      </c>
      <c r="AP43">
        <v>100</v>
      </c>
      <c r="AQ43">
        <v>3050</v>
      </c>
      <c r="AR43">
        <v>3253</v>
      </c>
      <c r="AS43" t="s">
        <v>130</v>
      </c>
      <c r="AT43">
        <v>1021</v>
      </c>
      <c r="AU43">
        <v>2029</v>
      </c>
      <c r="AV43">
        <v>1141</v>
      </c>
      <c r="AW43">
        <v>2111</v>
      </c>
      <c r="AX43">
        <v>424453</v>
      </c>
      <c r="AY43">
        <v>730350</v>
      </c>
      <c r="AZ43" t="s">
        <v>131</v>
      </c>
      <c r="BA43" t="s">
        <v>132</v>
      </c>
      <c r="BB43">
        <v>0</v>
      </c>
      <c r="BC43">
        <v>0</v>
      </c>
      <c r="BD43">
        <v>0</v>
      </c>
    </row>
    <row r="44" spans="1:56" x14ac:dyDescent="0.35">
      <c r="A44">
        <v>1</v>
      </c>
      <c r="B44">
        <v>2</v>
      </c>
      <c r="C44">
        <v>2</v>
      </c>
      <c r="D44">
        <v>6</v>
      </c>
      <c r="E44">
        <v>6</v>
      </c>
      <c r="F44">
        <v>3372</v>
      </c>
      <c r="G44">
        <v>13488</v>
      </c>
      <c r="H44">
        <v>255</v>
      </c>
      <c r="I44">
        <v>1560</v>
      </c>
      <c r="J44">
        <v>1695</v>
      </c>
      <c r="K44">
        <v>537</v>
      </c>
      <c r="L44">
        <v>31</v>
      </c>
      <c r="M44">
        <v>156</v>
      </c>
      <c r="N44">
        <v>156</v>
      </c>
      <c r="O44">
        <v>166</v>
      </c>
      <c r="P44">
        <v>37</v>
      </c>
      <c r="Q44">
        <v>22</v>
      </c>
      <c r="R44">
        <v>100</v>
      </c>
      <c r="S44">
        <v>100</v>
      </c>
      <c r="T44">
        <v>0</v>
      </c>
      <c r="U44">
        <v>2655</v>
      </c>
      <c r="V44">
        <v>2708</v>
      </c>
      <c r="W44">
        <v>798</v>
      </c>
      <c r="X44">
        <v>29</v>
      </c>
      <c r="Y44">
        <v>161</v>
      </c>
      <c r="Z44">
        <v>161</v>
      </c>
      <c r="AA44">
        <v>169</v>
      </c>
      <c r="AB44">
        <v>32</v>
      </c>
      <c r="AC44">
        <v>19</v>
      </c>
      <c r="AD44">
        <v>100</v>
      </c>
      <c r="AE44">
        <v>100</v>
      </c>
      <c r="AF44">
        <v>0</v>
      </c>
      <c r="AG44" t="s">
        <v>133</v>
      </c>
      <c r="AH44" t="s">
        <v>134</v>
      </c>
      <c r="AI44" t="s">
        <v>135</v>
      </c>
      <c r="AJ44" t="s">
        <v>136</v>
      </c>
      <c r="AK44" t="s">
        <v>137</v>
      </c>
      <c r="AL44" t="s">
        <v>98</v>
      </c>
      <c r="AM44" t="s">
        <v>98</v>
      </c>
      <c r="AN44">
        <v>295</v>
      </c>
      <c r="AO44">
        <v>906</v>
      </c>
      <c r="AP44">
        <v>100</v>
      </c>
      <c r="AQ44">
        <v>3898</v>
      </c>
      <c r="AR44">
        <v>4086</v>
      </c>
      <c r="AS44" t="s">
        <v>138</v>
      </c>
      <c r="AT44">
        <v>1404</v>
      </c>
      <c r="AU44">
        <v>2494</v>
      </c>
      <c r="AV44">
        <v>1539</v>
      </c>
      <c r="AW44">
        <v>2547</v>
      </c>
      <c r="AX44">
        <v>500086</v>
      </c>
      <c r="AY44">
        <v>798862</v>
      </c>
      <c r="AZ44" t="s">
        <v>139</v>
      </c>
      <c r="BA44" t="s">
        <v>140</v>
      </c>
      <c r="BB44">
        <v>0</v>
      </c>
      <c r="BC44">
        <v>0</v>
      </c>
      <c r="BD44">
        <v>0</v>
      </c>
    </row>
    <row r="45" spans="1:56" s="2" customFormat="1" x14ac:dyDescent="0.35">
      <c r="A45" s="2">
        <v>1</v>
      </c>
      <c r="B45" s="2">
        <v>3</v>
      </c>
      <c r="C45" s="2">
        <v>2</v>
      </c>
      <c r="D45" s="2">
        <v>7</v>
      </c>
      <c r="E45" s="2">
        <v>7</v>
      </c>
      <c r="F45" s="2">
        <v>5856</v>
      </c>
      <c r="G45" s="2">
        <v>13340</v>
      </c>
      <c r="H45" s="2">
        <v>331</v>
      </c>
      <c r="I45" s="2">
        <v>12270</v>
      </c>
      <c r="J45" s="2">
        <v>11851</v>
      </c>
      <c r="K45" s="2">
        <v>6750</v>
      </c>
      <c r="L45" s="2">
        <v>56</v>
      </c>
      <c r="M45" s="2">
        <v>230</v>
      </c>
      <c r="N45" s="2">
        <v>230</v>
      </c>
      <c r="O45" s="2">
        <v>237</v>
      </c>
      <c r="P45" s="2">
        <v>49</v>
      </c>
      <c r="Q45" s="2">
        <v>20</v>
      </c>
      <c r="R45" s="2">
        <v>100</v>
      </c>
      <c r="S45" s="2">
        <v>100</v>
      </c>
      <c r="T45" s="2">
        <v>0</v>
      </c>
      <c r="U45" s="2">
        <v>176</v>
      </c>
      <c r="V45" s="2">
        <v>180</v>
      </c>
      <c r="W45" s="2">
        <v>38</v>
      </c>
      <c r="X45" s="2">
        <v>21</v>
      </c>
      <c r="Y45" s="2">
        <v>143</v>
      </c>
      <c r="Z45" s="2">
        <v>143</v>
      </c>
      <c r="AA45" s="2">
        <v>145</v>
      </c>
      <c r="AB45" s="2">
        <v>25</v>
      </c>
      <c r="AC45" s="2">
        <v>17</v>
      </c>
      <c r="AD45" s="2">
        <v>63</v>
      </c>
      <c r="AE45" s="2">
        <v>19</v>
      </c>
      <c r="AF45" s="2">
        <v>0</v>
      </c>
      <c r="AG45" s="2" t="s">
        <v>141</v>
      </c>
      <c r="AH45" s="2" t="s">
        <v>142</v>
      </c>
      <c r="AI45" s="2" t="s">
        <v>143</v>
      </c>
      <c r="AJ45" s="2" t="s">
        <v>144</v>
      </c>
      <c r="AK45" s="2" t="s">
        <v>145</v>
      </c>
      <c r="AL45" s="2" t="s">
        <v>98</v>
      </c>
      <c r="AM45" s="2" t="s">
        <v>98</v>
      </c>
      <c r="AN45" s="2">
        <v>495</v>
      </c>
      <c r="AO45" s="2">
        <v>1730</v>
      </c>
      <c r="AP45" s="2">
        <v>100</v>
      </c>
      <c r="AQ45" s="2">
        <v>12073</v>
      </c>
      <c r="AR45" s="2">
        <v>11658</v>
      </c>
      <c r="AS45" s="2" t="s">
        <v>146</v>
      </c>
      <c r="AT45" s="2">
        <v>12040</v>
      </c>
      <c r="AU45" s="2">
        <v>33</v>
      </c>
      <c r="AV45" s="2">
        <v>11621</v>
      </c>
      <c r="AW45" s="2">
        <v>37</v>
      </c>
      <c r="AX45" s="2">
        <v>5866673</v>
      </c>
      <c r="AY45" s="2">
        <v>89163</v>
      </c>
      <c r="AZ45" s="2" t="s">
        <v>147</v>
      </c>
      <c r="BA45" s="2" t="s">
        <v>148</v>
      </c>
      <c r="BB45" s="2">
        <v>0</v>
      </c>
      <c r="BC45" s="2">
        <v>0</v>
      </c>
      <c r="BD45" s="2">
        <v>0</v>
      </c>
    </row>
    <row r="46" spans="1:56" s="2" customFormat="1" x14ac:dyDescent="0.35">
      <c r="A46" s="2">
        <v>1</v>
      </c>
      <c r="B46" s="2">
        <v>4</v>
      </c>
      <c r="C46" s="2">
        <v>2</v>
      </c>
      <c r="D46" s="2">
        <v>8</v>
      </c>
      <c r="E46" s="2">
        <v>8</v>
      </c>
      <c r="F46" s="2">
        <v>7868</v>
      </c>
      <c r="G46" s="2">
        <v>13325</v>
      </c>
      <c r="H46" s="2">
        <v>330</v>
      </c>
      <c r="I46" s="2">
        <v>11701</v>
      </c>
      <c r="J46" s="2">
        <v>11633</v>
      </c>
      <c r="K46" s="2">
        <v>6657</v>
      </c>
      <c r="L46" s="2">
        <v>57</v>
      </c>
      <c r="M46" s="2">
        <v>218</v>
      </c>
      <c r="N46" s="2">
        <v>218</v>
      </c>
      <c r="O46" s="2">
        <v>224</v>
      </c>
      <c r="P46" s="2">
        <v>42</v>
      </c>
      <c r="Q46" s="2">
        <v>19</v>
      </c>
      <c r="R46" s="2">
        <v>100</v>
      </c>
      <c r="S46" s="2">
        <v>100</v>
      </c>
      <c r="T46" s="2">
        <v>0</v>
      </c>
      <c r="U46" s="2">
        <v>169</v>
      </c>
      <c r="V46" s="2">
        <v>170</v>
      </c>
      <c r="W46" s="2">
        <v>22</v>
      </c>
      <c r="X46" s="2">
        <v>13</v>
      </c>
      <c r="Y46" s="2">
        <v>139</v>
      </c>
      <c r="Z46" s="2">
        <v>139</v>
      </c>
      <c r="AA46" s="2">
        <v>140</v>
      </c>
      <c r="AB46" s="2">
        <v>19</v>
      </c>
      <c r="AC46" s="2">
        <v>13</v>
      </c>
      <c r="AD46" s="2">
        <v>71</v>
      </c>
      <c r="AE46" s="2">
        <v>36</v>
      </c>
      <c r="AF46" s="2">
        <v>0</v>
      </c>
      <c r="AG46" s="2" t="s">
        <v>149</v>
      </c>
      <c r="AH46" s="2" t="s">
        <v>150</v>
      </c>
      <c r="AI46" s="2" t="s">
        <v>151</v>
      </c>
      <c r="AJ46" s="2" t="s">
        <v>152</v>
      </c>
      <c r="AK46" s="2" t="s">
        <v>114</v>
      </c>
      <c r="AL46" s="2" t="s">
        <v>98</v>
      </c>
      <c r="AM46" s="2" t="s">
        <v>98</v>
      </c>
      <c r="AN46" s="2">
        <v>492</v>
      </c>
      <c r="AO46" s="2">
        <v>1569</v>
      </c>
      <c r="AP46" s="2">
        <v>100</v>
      </c>
      <c r="AQ46" s="2">
        <v>11513</v>
      </c>
      <c r="AR46" s="2">
        <v>11447</v>
      </c>
      <c r="AS46" s="2" t="s">
        <v>153</v>
      </c>
      <c r="AT46" s="2">
        <v>11483</v>
      </c>
      <c r="AU46" s="2">
        <v>30</v>
      </c>
      <c r="AV46" s="2">
        <v>11415</v>
      </c>
      <c r="AW46" s="2">
        <v>31</v>
      </c>
      <c r="AX46" s="2">
        <v>5723870</v>
      </c>
      <c r="AY46" s="2">
        <v>84012</v>
      </c>
      <c r="AZ46" s="2" t="s">
        <v>154</v>
      </c>
      <c r="BA46" s="2" t="s">
        <v>155</v>
      </c>
      <c r="BB46" s="2">
        <v>0</v>
      </c>
      <c r="BC46" s="2">
        <v>0</v>
      </c>
      <c r="BD46" s="2">
        <v>0</v>
      </c>
    </row>
    <row r="47" spans="1:56" s="1" customFormat="1" x14ac:dyDescent="0.35">
      <c r="A47" s="1">
        <v>1</v>
      </c>
      <c r="B47" s="1">
        <v>1</v>
      </c>
      <c r="C47" s="1">
        <v>3</v>
      </c>
      <c r="D47" s="1">
        <v>9</v>
      </c>
      <c r="E47" s="1">
        <v>9</v>
      </c>
      <c r="F47" s="1">
        <v>1449</v>
      </c>
      <c r="G47" s="1">
        <v>15928</v>
      </c>
      <c r="H47" s="1">
        <v>539</v>
      </c>
      <c r="I47" s="1">
        <v>747</v>
      </c>
      <c r="J47" s="1">
        <v>731</v>
      </c>
      <c r="K47" s="1">
        <v>100</v>
      </c>
      <c r="L47" s="1">
        <v>13</v>
      </c>
      <c r="M47" s="1">
        <v>176</v>
      </c>
      <c r="N47" s="1">
        <v>176</v>
      </c>
      <c r="O47" s="1">
        <v>183</v>
      </c>
      <c r="P47" s="1">
        <v>101</v>
      </c>
      <c r="Q47" s="1">
        <v>55</v>
      </c>
      <c r="R47" s="1">
        <v>100</v>
      </c>
      <c r="S47" s="1">
        <v>98</v>
      </c>
      <c r="T47" s="1">
        <v>0</v>
      </c>
      <c r="U47" s="1">
        <v>6967</v>
      </c>
      <c r="V47" s="1">
        <v>6847</v>
      </c>
      <c r="W47" s="1">
        <v>1049</v>
      </c>
      <c r="X47" s="1">
        <v>15</v>
      </c>
      <c r="Y47" s="1">
        <v>223</v>
      </c>
      <c r="Z47" s="1">
        <v>223</v>
      </c>
      <c r="AA47" s="1">
        <v>252</v>
      </c>
      <c r="AB47" s="1">
        <v>124</v>
      </c>
      <c r="AC47" s="1">
        <v>49</v>
      </c>
      <c r="AD47" s="1">
        <v>100</v>
      </c>
      <c r="AE47" s="1">
        <v>100</v>
      </c>
      <c r="AF47" s="1">
        <v>0</v>
      </c>
      <c r="AG47" s="1" t="s">
        <v>156</v>
      </c>
      <c r="AH47" s="1" t="s">
        <v>157</v>
      </c>
      <c r="AI47" s="1" t="s">
        <v>158</v>
      </c>
      <c r="AJ47" s="1" t="s">
        <v>158</v>
      </c>
      <c r="AK47" s="1" t="s">
        <v>159</v>
      </c>
      <c r="AL47" s="1" t="s">
        <v>98</v>
      </c>
      <c r="AM47" s="1" t="s">
        <v>98</v>
      </c>
      <c r="AN47" s="1">
        <v>1310</v>
      </c>
      <c r="AO47" s="1">
        <v>4707</v>
      </c>
      <c r="AP47" s="1">
        <v>100</v>
      </c>
      <c r="AQ47" s="1">
        <v>7315</v>
      </c>
      <c r="AR47" s="1">
        <v>7179</v>
      </c>
      <c r="AS47" s="1" t="s">
        <v>160</v>
      </c>
      <c r="AT47" s="1">
        <v>571</v>
      </c>
      <c r="AU47" s="1">
        <v>6744</v>
      </c>
      <c r="AV47" s="1">
        <v>555</v>
      </c>
      <c r="AW47" s="1">
        <v>6624</v>
      </c>
      <c r="AX47" s="1">
        <v>957909</v>
      </c>
      <c r="AY47" s="1">
        <v>8970055</v>
      </c>
      <c r="AZ47" s="1" t="s">
        <v>161</v>
      </c>
      <c r="BA47" s="1" t="s">
        <v>162</v>
      </c>
      <c r="BB47" s="1">
        <v>0</v>
      </c>
      <c r="BC47" s="1">
        <v>0</v>
      </c>
      <c r="BD47" s="1">
        <v>0</v>
      </c>
    </row>
    <row r="48" spans="1:56" s="1" customFormat="1" x14ac:dyDescent="0.35">
      <c r="A48" s="1">
        <v>1</v>
      </c>
      <c r="B48" s="1">
        <v>2</v>
      </c>
      <c r="C48" s="1">
        <v>3</v>
      </c>
      <c r="D48" s="1">
        <v>10</v>
      </c>
      <c r="E48" s="1">
        <v>10</v>
      </c>
      <c r="F48" s="1">
        <v>3446</v>
      </c>
      <c r="G48" s="1">
        <v>15928</v>
      </c>
      <c r="H48" s="1">
        <v>579</v>
      </c>
      <c r="I48" s="1">
        <v>709</v>
      </c>
      <c r="J48" s="1">
        <v>667</v>
      </c>
      <c r="K48" s="1">
        <v>152</v>
      </c>
      <c r="L48" s="1">
        <v>22</v>
      </c>
      <c r="M48" s="1">
        <v>150</v>
      </c>
      <c r="N48" s="1">
        <v>150</v>
      </c>
      <c r="O48" s="1">
        <v>153</v>
      </c>
      <c r="P48" s="1">
        <v>55</v>
      </c>
      <c r="Q48" s="1">
        <v>36</v>
      </c>
      <c r="R48" s="1">
        <v>97</v>
      </c>
      <c r="S48" s="1">
        <v>95</v>
      </c>
      <c r="T48" s="1">
        <v>0</v>
      </c>
      <c r="U48" s="1">
        <v>6459</v>
      </c>
      <c r="V48" s="1">
        <v>6004</v>
      </c>
      <c r="W48" s="1">
        <v>1619</v>
      </c>
      <c r="X48" s="1">
        <v>26</v>
      </c>
      <c r="Y48" s="1">
        <v>198</v>
      </c>
      <c r="Z48" s="1">
        <v>198</v>
      </c>
      <c r="AA48" s="1">
        <v>209</v>
      </c>
      <c r="AB48" s="1">
        <v>65</v>
      </c>
      <c r="AC48" s="1">
        <v>31</v>
      </c>
      <c r="AD48" s="1">
        <v>100</v>
      </c>
      <c r="AE48" s="1">
        <v>100</v>
      </c>
      <c r="AF48" s="1">
        <v>0</v>
      </c>
      <c r="AG48" s="1" t="s">
        <v>163</v>
      </c>
      <c r="AH48" s="1" t="s">
        <v>163</v>
      </c>
      <c r="AI48" s="1" t="s">
        <v>163</v>
      </c>
      <c r="AJ48" s="1" t="s">
        <v>114</v>
      </c>
      <c r="AK48" s="1" t="s">
        <v>114</v>
      </c>
      <c r="AL48" s="1" t="s">
        <v>98</v>
      </c>
      <c r="AM48" s="1" t="s">
        <v>98</v>
      </c>
      <c r="AN48" s="1">
        <v>1510</v>
      </c>
      <c r="AO48" s="1">
        <v>5331</v>
      </c>
      <c r="AP48" s="1">
        <v>100</v>
      </c>
      <c r="AQ48" s="1">
        <v>6820</v>
      </c>
      <c r="AR48" s="1">
        <v>6324</v>
      </c>
      <c r="AS48" s="1" t="s">
        <v>164</v>
      </c>
      <c r="AT48" s="1">
        <v>559</v>
      </c>
      <c r="AU48" s="1">
        <v>6261</v>
      </c>
      <c r="AV48" s="1">
        <v>517</v>
      </c>
      <c r="AW48" s="1">
        <v>5806</v>
      </c>
      <c r="AX48" s="1">
        <v>1008309</v>
      </c>
      <c r="AY48" s="1">
        <v>9066441</v>
      </c>
      <c r="AZ48" s="1" t="s">
        <v>165</v>
      </c>
      <c r="BA48" s="1" t="s">
        <v>166</v>
      </c>
      <c r="BB48" s="1">
        <v>0</v>
      </c>
      <c r="BC48" s="1">
        <v>0</v>
      </c>
      <c r="BD48" s="1">
        <v>0</v>
      </c>
    </row>
    <row r="49" spans="1:56" x14ac:dyDescent="0.35">
      <c r="A49">
        <v>1</v>
      </c>
      <c r="B49">
        <v>3</v>
      </c>
      <c r="C49">
        <v>3</v>
      </c>
      <c r="D49">
        <v>11</v>
      </c>
      <c r="E49">
        <v>11</v>
      </c>
      <c r="F49">
        <v>5886</v>
      </c>
      <c r="G49">
        <v>15928</v>
      </c>
      <c r="H49">
        <v>560</v>
      </c>
      <c r="I49">
        <v>184</v>
      </c>
      <c r="J49">
        <v>218</v>
      </c>
      <c r="K49">
        <v>212</v>
      </c>
      <c r="L49">
        <v>96</v>
      </c>
      <c r="M49">
        <v>143</v>
      </c>
      <c r="N49">
        <v>143</v>
      </c>
      <c r="O49">
        <v>156</v>
      </c>
      <c r="P49">
        <v>105</v>
      </c>
      <c r="Q49">
        <v>67</v>
      </c>
      <c r="R49">
        <v>23</v>
      </c>
      <c r="S49">
        <v>6</v>
      </c>
      <c r="T49">
        <v>0</v>
      </c>
      <c r="U49">
        <v>140</v>
      </c>
      <c r="V49">
        <v>149</v>
      </c>
      <c r="W49">
        <v>181</v>
      </c>
      <c r="X49">
        <v>121</v>
      </c>
      <c r="Y49">
        <v>137</v>
      </c>
      <c r="Z49">
        <v>137</v>
      </c>
      <c r="AA49">
        <v>140</v>
      </c>
      <c r="AB49">
        <v>34</v>
      </c>
      <c r="AC49">
        <v>24</v>
      </c>
      <c r="AD49">
        <v>4</v>
      </c>
      <c r="AE49">
        <v>2</v>
      </c>
      <c r="AF49">
        <v>0</v>
      </c>
      <c r="AG49" t="s">
        <v>167</v>
      </c>
      <c r="AH49" t="s">
        <v>168</v>
      </c>
      <c r="AI49" t="s">
        <v>169</v>
      </c>
      <c r="AJ49" t="s">
        <v>114</v>
      </c>
      <c r="AK49" t="s">
        <v>114</v>
      </c>
      <c r="AL49" t="s">
        <v>98</v>
      </c>
      <c r="AM49" t="s">
        <v>98</v>
      </c>
      <c r="AN49">
        <v>1416</v>
      </c>
      <c r="AO49">
        <v>5052</v>
      </c>
      <c r="AP49">
        <v>100</v>
      </c>
      <c r="AQ49">
        <v>44</v>
      </c>
      <c r="AR49">
        <v>88</v>
      </c>
      <c r="AS49" t="s">
        <v>170</v>
      </c>
      <c r="AT49">
        <v>41</v>
      </c>
      <c r="AU49">
        <v>3</v>
      </c>
      <c r="AV49">
        <v>75</v>
      </c>
      <c r="AW49">
        <v>12</v>
      </c>
      <c r="AX49">
        <v>309800</v>
      </c>
      <c r="AY49">
        <v>212251</v>
      </c>
      <c r="AZ49" t="s">
        <v>171</v>
      </c>
      <c r="BA49" t="s">
        <v>172</v>
      </c>
      <c r="BB49">
        <v>0</v>
      </c>
      <c r="BC49">
        <v>0</v>
      </c>
      <c r="BD49">
        <v>0</v>
      </c>
    </row>
    <row r="50" spans="1:56" x14ac:dyDescent="0.35">
      <c r="A50">
        <v>1</v>
      </c>
      <c r="B50">
        <v>4</v>
      </c>
      <c r="C50">
        <v>3</v>
      </c>
      <c r="D50">
        <v>12</v>
      </c>
      <c r="E50">
        <v>12</v>
      </c>
      <c r="F50">
        <v>8178</v>
      </c>
      <c r="G50">
        <v>16106</v>
      </c>
      <c r="H50">
        <v>975</v>
      </c>
      <c r="I50">
        <v>121</v>
      </c>
      <c r="J50">
        <v>126</v>
      </c>
      <c r="K50">
        <v>41</v>
      </c>
      <c r="L50">
        <v>33</v>
      </c>
      <c r="M50">
        <v>125</v>
      </c>
      <c r="N50">
        <v>125</v>
      </c>
      <c r="O50">
        <v>131</v>
      </c>
      <c r="P50">
        <v>56</v>
      </c>
      <c r="Q50">
        <v>43</v>
      </c>
      <c r="R50">
        <v>4</v>
      </c>
      <c r="S50">
        <v>2</v>
      </c>
      <c r="T50">
        <v>0</v>
      </c>
      <c r="U50">
        <v>128</v>
      </c>
      <c r="V50">
        <v>131</v>
      </c>
      <c r="W50">
        <v>33</v>
      </c>
      <c r="X50">
        <v>25</v>
      </c>
      <c r="Y50">
        <v>131</v>
      </c>
      <c r="Z50">
        <v>131</v>
      </c>
      <c r="AA50">
        <v>134</v>
      </c>
      <c r="AB50">
        <v>42</v>
      </c>
      <c r="AC50">
        <v>31</v>
      </c>
      <c r="AD50">
        <v>2</v>
      </c>
      <c r="AE50">
        <v>1</v>
      </c>
      <c r="AF50">
        <v>0</v>
      </c>
      <c r="AG50" t="s">
        <v>173</v>
      </c>
      <c r="AH50" t="s">
        <v>174</v>
      </c>
      <c r="AI50" t="s">
        <v>175</v>
      </c>
      <c r="AJ50" t="s">
        <v>114</v>
      </c>
      <c r="AK50" t="s">
        <v>114</v>
      </c>
      <c r="AL50" t="s">
        <v>98</v>
      </c>
      <c r="AM50" t="s">
        <v>98</v>
      </c>
      <c r="AN50">
        <v>4284</v>
      </c>
      <c r="AO50">
        <v>16128</v>
      </c>
      <c r="AP50">
        <v>100</v>
      </c>
      <c r="AQ50">
        <v>-7</v>
      </c>
      <c r="AR50">
        <v>1</v>
      </c>
      <c r="AS50" t="s">
        <v>176</v>
      </c>
      <c r="AT50">
        <v>-4</v>
      </c>
      <c r="AU50">
        <v>-3</v>
      </c>
      <c r="AV50">
        <v>1</v>
      </c>
      <c r="AW50">
        <v>0</v>
      </c>
      <c r="AX50">
        <v>542304</v>
      </c>
      <c r="AY50">
        <v>562157</v>
      </c>
      <c r="AZ50" t="s">
        <v>177</v>
      </c>
      <c r="BA50" t="s">
        <v>177</v>
      </c>
      <c r="BB50">
        <v>-50</v>
      </c>
      <c r="BC50">
        <v>0</v>
      </c>
      <c r="BD50">
        <v>0</v>
      </c>
    </row>
    <row r="51" spans="1:56" s="1" customFormat="1" x14ac:dyDescent="0.35">
      <c r="A51" s="1">
        <v>1</v>
      </c>
      <c r="B51" s="1">
        <v>1</v>
      </c>
      <c r="C51" s="1">
        <v>4</v>
      </c>
      <c r="D51" s="1">
        <v>13</v>
      </c>
      <c r="E51" s="1">
        <v>13</v>
      </c>
      <c r="F51" s="1">
        <v>1449</v>
      </c>
      <c r="G51" s="1">
        <v>17940</v>
      </c>
      <c r="H51" s="1">
        <v>553</v>
      </c>
      <c r="I51" s="1">
        <v>733</v>
      </c>
      <c r="J51" s="1">
        <v>727</v>
      </c>
      <c r="K51" s="1">
        <v>265</v>
      </c>
      <c r="L51" s="1">
        <v>36</v>
      </c>
      <c r="M51" s="1">
        <v>161</v>
      </c>
      <c r="N51" s="1">
        <v>161</v>
      </c>
      <c r="O51" s="1">
        <v>165</v>
      </c>
      <c r="P51" s="1">
        <v>41</v>
      </c>
      <c r="Q51" s="1">
        <v>25</v>
      </c>
      <c r="R51" s="1">
        <v>100</v>
      </c>
      <c r="S51" s="1">
        <v>100</v>
      </c>
      <c r="T51" s="1">
        <v>0</v>
      </c>
      <c r="U51" s="1">
        <v>6676</v>
      </c>
      <c r="V51" s="1">
        <v>6674</v>
      </c>
      <c r="W51" s="1">
        <v>996</v>
      </c>
      <c r="X51" s="1">
        <v>14</v>
      </c>
      <c r="Y51" s="1">
        <v>224</v>
      </c>
      <c r="Z51" s="1">
        <v>224</v>
      </c>
      <c r="AA51" s="1">
        <v>246</v>
      </c>
      <c r="AB51" s="1">
        <v>86</v>
      </c>
      <c r="AC51" s="1">
        <v>34</v>
      </c>
      <c r="AD51" s="1">
        <v>100</v>
      </c>
      <c r="AE51" s="1">
        <v>100</v>
      </c>
      <c r="AF51" s="1">
        <v>0</v>
      </c>
      <c r="AG51" s="1" t="s">
        <v>163</v>
      </c>
      <c r="AH51" s="1" t="s">
        <v>178</v>
      </c>
      <c r="AI51" s="1" t="s">
        <v>172</v>
      </c>
      <c r="AJ51" s="1" t="s">
        <v>179</v>
      </c>
      <c r="AK51" s="1" t="s">
        <v>180</v>
      </c>
      <c r="AL51" s="1" t="s">
        <v>98</v>
      </c>
      <c r="AM51" s="1" t="s">
        <v>98</v>
      </c>
      <c r="AN51" s="1">
        <v>1380</v>
      </c>
      <c r="AO51" s="1">
        <v>4893</v>
      </c>
      <c r="AP51" s="1">
        <v>100</v>
      </c>
      <c r="AQ51" s="1">
        <v>7024</v>
      </c>
      <c r="AR51" s="1">
        <v>7017</v>
      </c>
      <c r="AS51" s="1" t="s">
        <v>181</v>
      </c>
      <c r="AT51" s="1">
        <v>572</v>
      </c>
      <c r="AU51" s="1">
        <v>6452</v>
      </c>
      <c r="AV51" s="1">
        <v>566</v>
      </c>
      <c r="AW51" s="1">
        <v>6450</v>
      </c>
      <c r="AX51" s="1">
        <v>1003418</v>
      </c>
      <c r="AY51" s="1">
        <v>9211401</v>
      </c>
      <c r="AZ51" s="1" t="s">
        <v>182</v>
      </c>
      <c r="BA51" s="1" t="s">
        <v>183</v>
      </c>
      <c r="BB51" s="1">
        <v>0</v>
      </c>
      <c r="BC51" s="1">
        <v>0</v>
      </c>
      <c r="BD51" s="1">
        <v>0</v>
      </c>
    </row>
    <row r="52" spans="1:56" s="1" customFormat="1" x14ac:dyDescent="0.35">
      <c r="A52" s="1">
        <v>1</v>
      </c>
      <c r="B52" s="1">
        <v>2</v>
      </c>
      <c r="C52" s="1">
        <v>4</v>
      </c>
      <c r="D52" s="1">
        <v>14</v>
      </c>
      <c r="E52" s="1">
        <v>14</v>
      </c>
      <c r="F52" s="1">
        <v>3460</v>
      </c>
      <c r="G52" s="1">
        <v>17925</v>
      </c>
      <c r="H52" s="1">
        <v>599</v>
      </c>
      <c r="I52" s="1">
        <v>735</v>
      </c>
      <c r="J52" s="1">
        <v>689</v>
      </c>
      <c r="K52" s="1">
        <v>154</v>
      </c>
      <c r="L52" s="1">
        <v>22</v>
      </c>
      <c r="M52" s="1">
        <v>142</v>
      </c>
      <c r="N52" s="1">
        <v>142</v>
      </c>
      <c r="O52" s="1">
        <v>146</v>
      </c>
      <c r="P52" s="1">
        <v>38</v>
      </c>
      <c r="Q52" s="1">
        <v>26</v>
      </c>
      <c r="R52" s="1">
        <v>99</v>
      </c>
      <c r="S52" s="1">
        <v>98</v>
      </c>
      <c r="T52" s="1">
        <v>0</v>
      </c>
      <c r="U52" s="1">
        <v>6482</v>
      </c>
      <c r="V52" s="1">
        <v>6010</v>
      </c>
      <c r="W52" s="1">
        <v>1597</v>
      </c>
      <c r="X52" s="1">
        <v>26</v>
      </c>
      <c r="Y52" s="1">
        <v>198</v>
      </c>
      <c r="Z52" s="1">
        <v>198</v>
      </c>
      <c r="AA52" s="1">
        <v>209</v>
      </c>
      <c r="AB52" s="1">
        <v>53</v>
      </c>
      <c r="AC52" s="1">
        <v>25</v>
      </c>
      <c r="AD52" s="1">
        <v>100</v>
      </c>
      <c r="AE52" s="1">
        <v>100</v>
      </c>
      <c r="AF52" s="1">
        <v>0</v>
      </c>
      <c r="AG52" s="1" t="s">
        <v>184</v>
      </c>
      <c r="AH52" s="1" t="s">
        <v>184</v>
      </c>
      <c r="AI52" s="1" t="s">
        <v>185</v>
      </c>
      <c r="AJ52" s="1" t="s">
        <v>186</v>
      </c>
      <c r="AK52" s="1" t="s">
        <v>187</v>
      </c>
      <c r="AL52" s="1" t="s">
        <v>98</v>
      </c>
      <c r="AM52" s="1" t="s">
        <v>98</v>
      </c>
      <c r="AN52" s="1">
        <v>1618</v>
      </c>
      <c r="AO52" s="1">
        <v>5843</v>
      </c>
      <c r="AP52" s="1">
        <v>100</v>
      </c>
      <c r="AQ52" s="1">
        <v>6877</v>
      </c>
      <c r="AR52" s="1">
        <v>6359</v>
      </c>
      <c r="AS52" s="1" t="s">
        <v>188</v>
      </c>
      <c r="AT52" s="1">
        <v>593</v>
      </c>
      <c r="AU52" s="1">
        <v>6284</v>
      </c>
      <c r="AV52" s="1">
        <v>547</v>
      </c>
      <c r="AW52" s="1">
        <v>5812</v>
      </c>
      <c r="AX52" s="1">
        <v>1115090</v>
      </c>
      <c r="AY52" s="1">
        <v>9724628</v>
      </c>
      <c r="AZ52" s="1" t="s">
        <v>189</v>
      </c>
      <c r="BA52" s="1" t="s">
        <v>190</v>
      </c>
      <c r="BB52" s="1">
        <v>0</v>
      </c>
      <c r="BC52" s="1">
        <v>0</v>
      </c>
      <c r="BD52" s="1">
        <v>0</v>
      </c>
    </row>
    <row r="53" spans="1:56" x14ac:dyDescent="0.35">
      <c r="A53">
        <v>1</v>
      </c>
      <c r="B53">
        <v>3</v>
      </c>
      <c r="C53">
        <v>4</v>
      </c>
      <c r="D53">
        <v>15</v>
      </c>
      <c r="E53">
        <v>15</v>
      </c>
      <c r="F53">
        <v>6389</v>
      </c>
      <c r="G53">
        <v>18191</v>
      </c>
      <c r="H53">
        <v>977</v>
      </c>
      <c r="I53">
        <v>137</v>
      </c>
      <c r="J53">
        <v>146</v>
      </c>
      <c r="K53">
        <v>97</v>
      </c>
      <c r="L53">
        <v>66</v>
      </c>
      <c r="M53">
        <v>134</v>
      </c>
      <c r="N53">
        <v>134</v>
      </c>
      <c r="O53">
        <v>143</v>
      </c>
      <c r="P53">
        <v>61</v>
      </c>
      <c r="Q53">
        <v>42</v>
      </c>
      <c r="R53">
        <v>4</v>
      </c>
      <c r="S53">
        <v>1</v>
      </c>
      <c r="T53">
        <v>0</v>
      </c>
      <c r="U53">
        <v>132</v>
      </c>
      <c r="V53">
        <v>136</v>
      </c>
      <c r="W53">
        <v>48</v>
      </c>
      <c r="X53">
        <v>35</v>
      </c>
      <c r="Y53">
        <v>133</v>
      </c>
      <c r="Z53">
        <v>133</v>
      </c>
      <c r="AA53">
        <v>137</v>
      </c>
      <c r="AB53">
        <v>55</v>
      </c>
      <c r="AC53">
        <v>40</v>
      </c>
      <c r="AD53">
        <v>2</v>
      </c>
      <c r="AE53">
        <v>0</v>
      </c>
      <c r="AF53">
        <v>0</v>
      </c>
      <c r="AG53" t="s">
        <v>191</v>
      </c>
      <c r="AH53" t="s">
        <v>192</v>
      </c>
      <c r="AI53" t="s">
        <v>193</v>
      </c>
      <c r="AJ53" t="s">
        <v>114</v>
      </c>
      <c r="AK53" t="s">
        <v>114</v>
      </c>
      <c r="AL53" t="s">
        <v>98</v>
      </c>
      <c r="AM53" t="s">
        <v>98</v>
      </c>
      <c r="AN53">
        <v>4305</v>
      </c>
      <c r="AO53">
        <v>16152</v>
      </c>
      <c r="AP53">
        <v>100</v>
      </c>
      <c r="AQ53">
        <v>2</v>
      </c>
      <c r="AR53">
        <v>16</v>
      </c>
      <c r="AS53" t="s">
        <v>114</v>
      </c>
      <c r="AT53">
        <v>3</v>
      </c>
      <c r="AU53">
        <v>-1</v>
      </c>
      <c r="AV53">
        <v>12</v>
      </c>
      <c r="AW53">
        <v>3</v>
      </c>
      <c r="AX53">
        <v>631867</v>
      </c>
      <c r="AY53">
        <v>587620</v>
      </c>
      <c r="AZ53" t="s">
        <v>194</v>
      </c>
      <c r="BA53" t="s">
        <v>195</v>
      </c>
      <c r="BB53">
        <v>-50</v>
      </c>
      <c r="BC53">
        <v>0</v>
      </c>
      <c r="BD53">
        <v>0</v>
      </c>
    </row>
    <row r="54" spans="1:56" x14ac:dyDescent="0.35">
      <c r="A54">
        <v>1</v>
      </c>
      <c r="B54">
        <v>4</v>
      </c>
      <c r="C54">
        <v>4</v>
      </c>
      <c r="D54">
        <v>16</v>
      </c>
      <c r="E54">
        <v>16</v>
      </c>
      <c r="F54">
        <v>8045</v>
      </c>
      <c r="G54">
        <v>18147</v>
      </c>
      <c r="H54">
        <v>416</v>
      </c>
      <c r="I54">
        <v>120</v>
      </c>
      <c r="J54">
        <v>120</v>
      </c>
      <c r="K54">
        <v>21</v>
      </c>
      <c r="L54">
        <v>18</v>
      </c>
      <c r="M54">
        <v>127</v>
      </c>
      <c r="N54">
        <v>127</v>
      </c>
      <c r="O54">
        <v>172</v>
      </c>
      <c r="P54">
        <v>311</v>
      </c>
      <c r="Q54">
        <v>180</v>
      </c>
      <c r="R54">
        <v>0</v>
      </c>
      <c r="S54">
        <v>0</v>
      </c>
      <c r="T54">
        <v>0</v>
      </c>
      <c r="U54">
        <v>131</v>
      </c>
      <c r="V54">
        <v>131</v>
      </c>
      <c r="W54">
        <v>20</v>
      </c>
      <c r="X54">
        <v>15</v>
      </c>
      <c r="Y54">
        <v>131</v>
      </c>
      <c r="Z54">
        <v>131</v>
      </c>
      <c r="AA54">
        <v>135</v>
      </c>
      <c r="AB54">
        <v>58</v>
      </c>
      <c r="AC54">
        <v>42</v>
      </c>
      <c r="AD54">
        <v>1</v>
      </c>
      <c r="AE54">
        <v>0</v>
      </c>
      <c r="AF54">
        <v>0</v>
      </c>
      <c r="AG54" t="s">
        <v>114</v>
      </c>
      <c r="AH54" t="s">
        <v>196</v>
      </c>
      <c r="AI54" t="s">
        <v>197</v>
      </c>
      <c r="AJ54" t="s">
        <v>114</v>
      </c>
      <c r="AK54" t="s">
        <v>114</v>
      </c>
      <c r="AL54" t="s">
        <v>98</v>
      </c>
      <c r="AM54" t="s">
        <v>98</v>
      </c>
      <c r="AN54">
        <v>781</v>
      </c>
      <c r="AO54">
        <v>2739</v>
      </c>
      <c r="AP54">
        <v>100</v>
      </c>
      <c r="AQ54">
        <v>-7</v>
      </c>
      <c r="AR54">
        <v>-5</v>
      </c>
      <c r="AS54" t="s">
        <v>114</v>
      </c>
      <c r="AT54">
        <v>-7</v>
      </c>
      <c r="AU54">
        <v>0</v>
      </c>
      <c r="AV54">
        <v>-6</v>
      </c>
      <c r="AW54">
        <v>0</v>
      </c>
      <c r="AX54">
        <v>94481</v>
      </c>
      <c r="AY54">
        <v>102916</v>
      </c>
      <c r="AZ54" t="s">
        <v>198</v>
      </c>
      <c r="BA54" t="s">
        <v>98</v>
      </c>
      <c r="BB54">
        <v>-50</v>
      </c>
      <c r="BC54">
        <v>0</v>
      </c>
      <c r="BD54">
        <v>0</v>
      </c>
    </row>
    <row r="55" spans="1:56" x14ac:dyDescent="0.35">
      <c r="A55">
        <v>2</v>
      </c>
      <c r="B55">
        <v>1</v>
      </c>
      <c r="C55">
        <v>1</v>
      </c>
      <c r="D55">
        <v>17</v>
      </c>
      <c r="E55">
        <v>17</v>
      </c>
      <c r="F55">
        <v>11831</v>
      </c>
      <c r="G55">
        <v>11477</v>
      </c>
      <c r="H55">
        <v>250</v>
      </c>
      <c r="I55">
        <v>1854</v>
      </c>
      <c r="J55">
        <v>1935</v>
      </c>
      <c r="K55">
        <v>672</v>
      </c>
      <c r="L55">
        <v>34</v>
      </c>
      <c r="M55">
        <v>163</v>
      </c>
      <c r="N55">
        <v>163</v>
      </c>
      <c r="O55">
        <v>167</v>
      </c>
      <c r="P55">
        <v>39</v>
      </c>
      <c r="Q55">
        <v>23</v>
      </c>
      <c r="R55">
        <v>100</v>
      </c>
      <c r="S55">
        <v>100</v>
      </c>
      <c r="T55">
        <v>0</v>
      </c>
      <c r="U55">
        <v>2392</v>
      </c>
      <c r="V55">
        <v>2481</v>
      </c>
      <c r="W55">
        <v>723</v>
      </c>
      <c r="X55">
        <v>29</v>
      </c>
      <c r="Y55">
        <v>146</v>
      </c>
      <c r="Z55">
        <v>146</v>
      </c>
      <c r="AA55">
        <v>150</v>
      </c>
      <c r="AB55">
        <v>35</v>
      </c>
      <c r="AC55">
        <v>23</v>
      </c>
      <c r="AD55">
        <v>100</v>
      </c>
      <c r="AE55">
        <v>100</v>
      </c>
      <c r="AF55">
        <v>0</v>
      </c>
      <c r="AG55" t="s">
        <v>199</v>
      </c>
      <c r="AH55" t="s">
        <v>200</v>
      </c>
      <c r="AI55" t="s">
        <v>201</v>
      </c>
      <c r="AJ55" t="s">
        <v>202</v>
      </c>
      <c r="AK55" t="s">
        <v>203</v>
      </c>
      <c r="AL55" t="s">
        <v>98</v>
      </c>
      <c r="AM55" t="s">
        <v>98</v>
      </c>
      <c r="AN55">
        <v>282</v>
      </c>
      <c r="AO55">
        <v>923</v>
      </c>
      <c r="AP55">
        <v>100</v>
      </c>
      <c r="AQ55">
        <v>3937</v>
      </c>
      <c r="AR55">
        <v>4108</v>
      </c>
      <c r="AS55" t="s">
        <v>204</v>
      </c>
      <c r="AT55">
        <v>1691</v>
      </c>
      <c r="AU55">
        <v>2246</v>
      </c>
      <c r="AV55">
        <v>1772</v>
      </c>
      <c r="AW55">
        <v>2335</v>
      </c>
      <c r="AX55">
        <v>545796</v>
      </c>
      <c r="AY55">
        <v>699810</v>
      </c>
      <c r="AZ55" t="s">
        <v>205</v>
      </c>
      <c r="BA55" t="s">
        <v>206</v>
      </c>
      <c r="BB55">
        <v>0</v>
      </c>
      <c r="BC55">
        <v>0</v>
      </c>
      <c r="BD55">
        <v>0</v>
      </c>
    </row>
    <row r="56" spans="1:56" x14ac:dyDescent="0.35">
      <c r="A56">
        <v>2</v>
      </c>
      <c r="B56">
        <v>2</v>
      </c>
      <c r="C56">
        <v>1</v>
      </c>
      <c r="D56">
        <v>18</v>
      </c>
      <c r="E56">
        <v>18</v>
      </c>
      <c r="F56">
        <v>13843</v>
      </c>
      <c r="G56">
        <v>11462</v>
      </c>
      <c r="H56">
        <v>263</v>
      </c>
      <c r="I56">
        <v>2710</v>
      </c>
      <c r="J56">
        <v>2590</v>
      </c>
      <c r="K56">
        <v>710</v>
      </c>
      <c r="L56">
        <v>27</v>
      </c>
      <c r="M56">
        <v>184</v>
      </c>
      <c r="N56">
        <v>184</v>
      </c>
      <c r="O56">
        <v>189</v>
      </c>
      <c r="P56">
        <v>26</v>
      </c>
      <c r="Q56">
        <v>14</v>
      </c>
      <c r="R56">
        <v>100</v>
      </c>
      <c r="S56">
        <v>100</v>
      </c>
      <c r="T56">
        <v>0</v>
      </c>
      <c r="U56">
        <v>3411</v>
      </c>
      <c r="V56">
        <v>3282</v>
      </c>
      <c r="W56">
        <v>724</v>
      </c>
      <c r="X56">
        <v>22</v>
      </c>
      <c r="Y56">
        <v>162</v>
      </c>
      <c r="Z56">
        <v>162</v>
      </c>
      <c r="AA56">
        <v>169</v>
      </c>
      <c r="AB56">
        <v>35</v>
      </c>
      <c r="AC56">
        <v>21</v>
      </c>
      <c r="AD56">
        <v>100</v>
      </c>
      <c r="AE56">
        <v>100</v>
      </c>
      <c r="AF56">
        <v>0</v>
      </c>
      <c r="AG56" t="s">
        <v>207</v>
      </c>
      <c r="AH56" t="s">
        <v>208</v>
      </c>
      <c r="AI56" t="s">
        <v>209</v>
      </c>
      <c r="AJ56" t="s">
        <v>210</v>
      </c>
      <c r="AK56" t="s">
        <v>211</v>
      </c>
      <c r="AL56" t="s">
        <v>98</v>
      </c>
      <c r="AM56" t="s">
        <v>98</v>
      </c>
      <c r="AN56">
        <v>313</v>
      </c>
      <c r="AO56">
        <v>1028</v>
      </c>
      <c r="AP56">
        <v>100</v>
      </c>
      <c r="AQ56">
        <v>5775</v>
      </c>
      <c r="AR56">
        <v>5527</v>
      </c>
      <c r="AS56" t="s">
        <v>212</v>
      </c>
      <c r="AT56">
        <v>2526</v>
      </c>
      <c r="AU56">
        <v>3249</v>
      </c>
      <c r="AV56">
        <v>2406</v>
      </c>
      <c r="AW56">
        <v>3120</v>
      </c>
      <c r="AX56">
        <v>810974</v>
      </c>
      <c r="AY56">
        <v>1027328</v>
      </c>
      <c r="AZ56" t="s">
        <v>213</v>
      </c>
      <c r="BA56" t="s">
        <v>214</v>
      </c>
      <c r="BB56">
        <v>0</v>
      </c>
      <c r="BC56">
        <v>0</v>
      </c>
      <c r="BD56">
        <v>0</v>
      </c>
    </row>
    <row r="57" spans="1:56" s="2" customFormat="1" x14ac:dyDescent="0.35">
      <c r="A57" s="2">
        <v>2</v>
      </c>
      <c r="B57" s="2">
        <v>3</v>
      </c>
      <c r="C57" s="2">
        <v>1</v>
      </c>
      <c r="D57" s="2">
        <v>19</v>
      </c>
      <c r="E57" s="2">
        <v>19</v>
      </c>
      <c r="F57" s="2">
        <v>16342</v>
      </c>
      <c r="G57" s="2">
        <v>11314</v>
      </c>
      <c r="H57" s="2">
        <v>339</v>
      </c>
      <c r="I57" s="2">
        <v>15707</v>
      </c>
      <c r="J57" s="2">
        <v>15808</v>
      </c>
      <c r="K57" s="2">
        <v>9053</v>
      </c>
      <c r="L57" s="2">
        <v>57</v>
      </c>
      <c r="M57" s="2">
        <v>301</v>
      </c>
      <c r="N57" s="2">
        <v>301</v>
      </c>
      <c r="O57" s="2">
        <v>317</v>
      </c>
      <c r="P57" s="2">
        <v>71</v>
      </c>
      <c r="Q57" s="2">
        <v>22</v>
      </c>
      <c r="R57" s="2">
        <v>100</v>
      </c>
      <c r="S57" s="2">
        <v>100</v>
      </c>
      <c r="T57" s="2">
        <v>0</v>
      </c>
      <c r="U57" s="2">
        <v>168</v>
      </c>
      <c r="V57" s="2">
        <v>168</v>
      </c>
      <c r="W57" s="2">
        <v>26</v>
      </c>
      <c r="X57" s="2">
        <v>15</v>
      </c>
      <c r="Y57" s="2">
        <v>133</v>
      </c>
      <c r="Z57" s="2">
        <v>133</v>
      </c>
      <c r="AA57" s="2">
        <v>140</v>
      </c>
      <c r="AB57" s="2">
        <v>44</v>
      </c>
      <c r="AC57" s="2">
        <v>31</v>
      </c>
      <c r="AD57" s="2">
        <v>38</v>
      </c>
      <c r="AE57" s="2">
        <v>2</v>
      </c>
      <c r="AF57" s="2">
        <v>0</v>
      </c>
      <c r="AG57" s="2" t="s">
        <v>215</v>
      </c>
      <c r="AH57" s="2" t="s">
        <v>216</v>
      </c>
      <c r="AI57" s="2" t="s">
        <v>217</v>
      </c>
      <c r="AJ57" s="2" t="s">
        <v>218</v>
      </c>
      <c r="AK57" s="2" t="s">
        <v>219</v>
      </c>
      <c r="AL57" s="2" t="s">
        <v>98</v>
      </c>
      <c r="AM57" s="2" t="s">
        <v>98</v>
      </c>
      <c r="AN57" s="2">
        <v>518</v>
      </c>
      <c r="AO57" s="2">
        <v>1703</v>
      </c>
      <c r="AP57" s="2">
        <v>100</v>
      </c>
      <c r="AQ57" s="2">
        <v>15441</v>
      </c>
      <c r="AR57" s="2">
        <v>15543</v>
      </c>
      <c r="AS57" s="2" t="s">
        <v>220</v>
      </c>
      <c r="AT57" s="2">
        <v>15406</v>
      </c>
      <c r="AU57" s="2">
        <v>35</v>
      </c>
      <c r="AV57" s="2">
        <v>15507</v>
      </c>
      <c r="AW57" s="2">
        <v>35</v>
      </c>
      <c r="AX57" s="2">
        <v>8188888</v>
      </c>
      <c r="AY57" s="2">
        <v>87307</v>
      </c>
      <c r="AZ57" s="2" t="s">
        <v>221</v>
      </c>
      <c r="BA57" s="2" t="s">
        <v>222</v>
      </c>
      <c r="BB57" s="2">
        <v>0</v>
      </c>
      <c r="BC57" s="2">
        <v>0</v>
      </c>
      <c r="BD57" s="2">
        <v>0</v>
      </c>
    </row>
    <row r="58" spans="1:56" s="2" customFormat="1" x14ac:dyDescent="0.35">
      <c r="A58" s="2">
        <v>2</v>
      </c>
      <c r="B58" s="2">
        <v>4</v>
      </c>
      <c r="C58" s="2">
        <v>1</v>
      </c>
      <c r="D58" s="2">
        <v>20</v>
      </c>
      <c r="E58" s="2">
        <v>20</v>
      </c>
      <c r="F58" s="2">
        <v>18339</v>
      </c>
      <c r="G58" s="2">
        <v>11299</v>
      </c>
      <c r="H58" s="2">
        <v>339</v>
      </c>
      <c r="I58" s="2">
        <v>19514</v>
      </c>
      <c r="J58" s="2">
        <v>17024</v>
      </c>
      <c r="K58" s="2">
        <v>9551</v>
      </c>
      <c r="L58" s="2">
        <v>56</v>
      </c>
      <c r="M58" s="2">
        <v>327</v>
      </c>
      <c r="N58" s="2">
        <v>327</v>
      </c>
      <c r="O58" s="2">
        <v>336</v>
      </c>
      <c r="P58" s="2">
        <v>58</v>
      </c>
      <c r="Q58" s="2">
        <v>17</v>
      </c>
      <c r="R58" s="2">
        <v>100</v>
      </c>
      <c r="S58" s="2">
        <v>100</v>
      </c>
      <c r="T58" s="2">
        <v>0</v>
      </c>
      <c r="U58" s="2">
        <v>172</v>
      </c>
      <c r="V58" s="2">
        <v>172</v>
      </c>
      <c r="W58" s="2">
        <v>28</v>
      </c>
      <c r="X58" s="2">
        <v>16</v>
      </c>
      <c r="Y58" s="2">
        <v>137</v>
      </c>
      <c r="Z58" s="2">
        <v>137</v>
      </c>
      <c r="AA58" s="2">
        <v>138</v>
      </c>
      <c r="AB58" s="2">
        <v>20</v>
      </c>
      <c r="AC58" s="2">
        <v>15</v>
      </c>
      <c r="AD58" s="2">
        <v>70</v>
      </c>
      <c r="AE58" s="2">
        <v>42</v>
      </c>
      <c r="AF58" s="2">
        <v>0</v>
      </c>
      <c r="AG58" s="2" t="s">
        <v>223</v>
      </c>
      <c r="AH58" s="2" t="s">
        <v>224</v>
      </c>
      <c r="AI58" s="2" t="s">
        <v>225</v>
      </c>
      <c r="AJ58" s="2" t="s">
        <v>226</v>
      </c>
      <c r="AK58" s="2" t="s">
        <v>227</v>
      </c>
      <c r="AL58" s="2" t="s">
        <v>98</v>
      </c>
      <c r="AM58" s="2" t="s">
        <v>98</v>
      </c>
      <c r="AN58" s="2">
        <v>520</v>
      </c>
      <c r="AO58" s="2">
        <v>1701</v>
      </c>
      <c r="AP58" s="2">
        <v>100</v>
      </c>
      <c r="AQ58" s="2">
        <v>19222</v>
      </c>
      <c r="AR58" s="2">
        <v>16732</v>
      </c>
      <c r="AS58" s="2" t="s">
        <v>228</v>
      </c>
      <c r="AT58" s="2">
        <v>19187</v>
      </c>
      <c r="AU58" s="2">
        <v>35</v>
      </c>
      <c r="AV58" s="2">
        <v>16697</v>
      </c>
      <c r="AW58" s="2">
        <v>35</v>
      </c>
      <c r="AX58" s="2">
        <v>8852724</v>
      </c>
      <c r="AY58" s="2">
        <v>89587</v>
      </c>
      <c r="AZ58" s="2" t="s">
        <v>229</v>
      </c>
      <c r="BA58" s="2" t="s">
        <v>230</v>
      </c>
      <c r="BB58" s="2">
        <v>0</v>
      </c>
      <c r="BC58" s="2">
        <v>0</v>
      </c>
      <c r="BD58" s="2">
        <v>0</v>
      </c>
    </row>
    <row r="59" spans="1:56" x14ac:dyDescent="0.35">
      <c r="A59">
        <v>2</v>
      </c>
      <c r="B59">
        <v>1</v>
      </c>
      <c r="C59">
        <v>2</v>
      </c>
      <c r="D59">
        <v>21</v>
      </c>
      <c r="E59">
        <v>21</v>
      </c>
      <c r="F59">
        <v>11891</v>
      </c>
      <c r="G59">
        <v>13458</v>
      </c>
      <c r="H59">
        <v>262</v>
      </c>
      <c r="I59">
        <v>2306</v>
      </c>
      <c r="J59">
        <v>2179</v>
      </c>
      <c r="K59">
        <v>530</v>
      </c>
      <c r="L59">
        <v>24</v>
      </c>
      <c r="M59">
        <v>132</v>
      </c>
      <c r="N59">
        <v>132</v>
      </c>
      <c r="O59">
        <v>141</v>
      </c>
      <c r="P59">
        <v>36</v>
      </c>
      <c r="Q59">
        <v>25</v>
      </c>
      <c r="R59">
        <v>100</v>
      </c>
      <c r="S59">
        <v>100</v>
      </c>
      <c r="T59">
        <v>0</v>
      </c>
      <c r="U59">
        <v>3478</v>
      </c>
      <c r="V59">
        <v>3234</v>
      </c>
      <c r="W59">
        <v>645</v>
      </c>
      <c r="X59">
        <v>19</v>
      </c>
      <c r="Y59">
        <v>147</v>
      </c>
      <c r="Z59">
        <v>147</v>
      </c>
      <c r="AA59">
        <v>158</v>
      </c>
      <c r="AB59">
        <v>39</v>
      </c>
      <c r="AC59">
        <v>24</v>
      </c>
      <c r="AD59">
        <v>100</v>
      </c>
      <c r="AE59">
        <v>100</v>
      </c>
      <c r="AF59">
        <v>0</v>
      </c>
      <c r="AG59" t="s">
        <v>231</v>
      </c>
      <c r="AH59" t="s">
        <v>232</v>
      </c>
      <c r="AI59" t="s">
        <v>233</v>
      </c>
      <c r="AJ59" t="s">
        <v>234</v>
      </c>
      <c r="AK59" t="s">
        <v>235</v>
      </c>
      <c r="AL59" t="s">
        <v>98</v>
      </c>
      <c r="AM59" t="s">
        <v>98</v>
      </c>
      <c r="AN59">
        <v>311</v>
      </c>
      <c r="AO59">
        <v>1034</v>
      </c>
      <c r="AP59">
        <v>100</v>
      </c>
      <c r="AQ59">
        <v>5505</v>
      </c>
      <c r="AR59">
        <v>5134</v>
      </c>
      <c r="AS59" t="s">
        <v>236</v>
      </c>
      <c r="AT59">
        <v>2174</v>
      </c>
      <c r="AU59">
        <v>3331</v>
      </c>
      <c r="AV59">
        <v>2047</v>
      </c>
      <c r="AW59">
        <v>3087</v>
      </c>
      <c r="AX59">
        <v>677820</v>
      </c>
      <c r="AY59">
        <v>1005903</v>
      </c>
      <c r="AZ59" t="s">
        <v>237</v>
      </c>
      <c r="BA59" t="s">
        <v>238</v>
      </c>
      <c r="BB59">
        <v>0</v>
      </c>
      <c r="BC59">
        <v>0</v>
      </c>
      <c r="BD59">
        <v>0</v>
      </c>
    </row>
    <row r="60" spans="1:56" x14ac:dyDescent="0.35">
      <c r="A60">
        <v>2</v>
      </c>
      <c r="B60">
        <v>2</v>
      </c>
      <c r="C60">
        <v>2</v>
      </c>
      <c r="D60">
        <v>22</v>
      </c>
      <c r="E60">
        <v>22</v>
      </c>
      <c r="F60">
        <v>13902</v>
      </c>
      <c r="G60">
        <v>13458</v>
      </c>
      <c r="H60">
        <v>239</v>
      </c>
      <c r="I60">
        <v>1409</v>
      </c>
      <c r="J60">
        <v>1596</v>
      </c>
      <c r="K60">
        <v>556</v>
      </c>
      <c r="L60">
        <v>34</v>
      </c>
      <c r="M60">
        <v>131</v>
      </c>
      <c r="N60">
        <v>131</v>
      </c>
      <c r="O60">
        <v>136</v>
      </c>
      <c r="P60">
        <v>26</v>
      </c>
      <c r="Q60">
        <v>19</v>
      </c>
      <c r="R60">
        <v>100</v>
      </c>
      <c r="S60">
        <v>100</v>
      </c>
      <c r="T60">
        <v>0</v>
      </c>
      <c r="U60">
        <v>2327</v>
      </c>
      <c r="V60">
        <v>2482</v>
      </c>
      <c r="W60">
        <v>703</v>
      </c>
      <c r="X60">
        <v>28</v>
      </c>
      <c r="Y60">
        <v>144</v>
      </c>
      <c r="Z60">
        <v>144</v>
      </c>
      <c r="AA60">
        <v>148</v>
      </c>
      <c r="AB60">
        <v>29</v>
      </c>
      <c r="AC60">
        <v>19</v>
      </c>
      <c r="AD60">
        <v>100</v>
      </c>
      <c r="AE60">
        <v>100</v>
      </c>
      <c r="AF60">
        <v>0</v>
      </c>
      <c r="AG60" t="s">
        <v>239</v>
      </c>
      <c r="AH60" t="s">
        <v>240</v>
      </c>
      <c r="AI60" t="s">
        <v>241</v>
      </c>
      <c r="AJ60" t="s">
        <v>93</v>
      </c>
      <c r="AK60" t="s">
        <v>242</v>
      </c>
      <c r="AL60" t="s">
        <v>98</v>
      </c>
      <c r="AM60" t="s">
        <v>98</v>
      </c>
      <c r="AN60">
        <v>259</v>
      </c>
      <c r="AO60">
        <v>834</v>
      </c>
      <c r="AP60">
        <v>100</v>
      </c>
      <c r="AQ60">
        <v>3461</v>
      </c>
      <c r="AR60">
        <v>3803</v>
      </c>
      <c r="AS60" t="s">
        <v>243</v>
      </c>
      <c r="AT60">
        <v>1278</v>
      </c>
      <c r="AU60">
        <v>2183</v>
      </c>
      <c r="AV60">
        <v>1465</v>
      </c>
      <c r="AW60">
        <v>2338</v>
      </c>
      <c r="AX60">
        <v>413469</v>
      </c>
      <c r="AY60">
        <v>642839</v>
      </c>
      <c r="AZ60" t="s">
        <v>244</v>
      </c>
      <c r="BA60" t="s">
        <v>245</v>
      </c>
      <c r="BB60">
        <v>0</v>
      </c>
      <c r="BC60">
        <v>0</v>
      </c>
      <c r="BD60">
        <v>0</v>
      </c>
    </row>
    <row r="61" spans="1:56" s="2" customFormat="1" x14ac:dyDescent="0.35">
      <c r="A61" s="2">
        <v>2</v>
      </c>
      <c r="B61" s="2">
        <v>3</v>
      </c>
      <c r="C61" s="2">
        <v>2</v>
      </c>
      <c r="D61" s="2">
        <v>23</v>
      </c>
      <c r="E61" s="2">
        <v>23</v>
      </c>
      <c r="F61" s="2">
        <v>16402</v>
      </c>
      <c r="G61" s="2">
        <v>13281</v>
      </c>
      <c r="H61" s="2">
        <v>345</v>
      </c>
      <c r="I61" s="2">
        <v>15822</v>
      </c>
      <c r="J61" s="2">
        <v>14214</v>
      </c>
      <c r="K61" s="2">
        <v>8014</v>
      </c>
      <c r="L61" s="2">
        <v>56</v>
      </c>
      <c r="M61" s="2">
        <v>232</v>
      </c>
      <c r="N61" s="2">
        <v>232</v>
      </c>
      <c r="O61" s="2">
        <v>245</v>
      </c>
      <c r="P61" s="2">
        <v>59</v>
      </c>
      <c r="Q61" s="2">
        <v>24</v>
      </c>
      <c r="R61" s="2">
        <v>100</v>
      </c>
      <c r="S61" s="2">
        <v>100</v>
      </c>
      <c r="T61" s="2">
        <v>0</v>
      </c>
      <c r="U61" s="2">
        <v>178</v>
      </c>
      <c r="V61" s="2">
        <v>175</v>
      </c>
      <c r="W61" s="2">
        <v>30</v>
      </c>
      <c r="X61" s="2">
        <v>17</v>
      </c>
      <c r="Y61" s="2">
        <v>137</v>
      </c>
      <c r="Z61" s="2">
        <v>137</v>
      </c>
      <c r="AA61" s="2">
        <v>139</v>
      </c>
      <c r="AB61" s="2">
        <v>24</v>
      </c>
      <c r="AC61" s="2">
        <v>17</v>
      </c>
      <c r="AD61" s="2">
        <v>68</v>
      </c>
      <c r="AE61" s="2">
        <v>35</v>
      </c>
      <c r="AF61" s="2">
        <v>0</v>
      </c>
      <c r="AG61" s="2" t="s">
        <v>246</v>
      </c>
      <c r="AH61" s="2" t="s">
        <v>247</v>
      </c>
      <c r="AI61" s="2" t="s">
        <v>248</v>
      </c>
      <c r="AJ61" s="2" t="s">
        <v>249</v>
      </c>
      <c r="AK61" s="2" t="s">
        <v>250</v>
      </c>
      <c r="AL61" s="2" t="s">
        <v>98</v>
      </c>
      <c r="AM61" s="2" t="s">
        <v>98</v>
      </c>
      <c r="AN61" s="2">
        <v>537</v>
      </c>
      <c r="AO61" s="2">
        <v>1856</v>
      </c>
      <c r="AP61" s="2">
        <v>100</v>
      </c>
      <c r="AQ61" s="2">
        <v>15631</v>
      </c>
      <c r="AR61" s="2">
        <v>14020</v>
      </c>
      <c r="AS61" s="2" t="s">
        <v>251</v>
      </c>
      <c r="AT61" s="2">
        <v>15590</v>
      </c>
      <c r="AU61" s="2">
        <v>41</v>
      </c>
      <c r="AV61" s="2">
        <v>13982</v>
      </c>
      <c r="AW61" s="2">
        <v>38</v>
      </c>
      <c r="AX61" s="2">
        <v>7632959</v>
      </c>
      <c r="AY61" s="2">
        <v>94220</v>
      </c>
      <c r="AZ61" s="2" t="s">
        <v>252</v>
      </c>
      <c r="BA61" s="2" t="s">
        <v>253</v>
      </c>
      <c r="BB61" s="2">
        <v>0</v>
      </c>
      <c r="BC61" s="2">
        <v>0</v>
      </c>
      <c r="BD61" s="2">
        <v>0</v>
      </c>
    </row>
    <row r="62" spans="1:56" s="2" customFormat="1" x14ac:dyDescent="0.35">
      <c r="A62" s="2">
        <v>2</v>
      </c>
      <c r="B62" s="2">
        <v>4</v>
      </c>
      <c r="C62" s="2">
        <v>2</v>
      </c>
      <c r="D62" s="2">
        <v>24</v>
      </c>
      <c r="E62" s="2">
        <v>24</v>
      </c>
      <c r="F62" s="2">
        <v>18413</v>
      </c>
      <c r="G62" s="2">
        <v>13281</v>
      </c>
      <c r="H62" s="2">
        <v>344</v>
      </c>
      <c r="I62" s="2">
        <v>14932</v>
      </c>
      <c r="J62" s="2">
        <v>14031</v>
      </c>
      <c r="K62" s="2">
        <v>8281</v>
      </c>
      <c r="L62" s="2">
        <v>59</v>
      </c>
      <c r="M62" s="2">
        <v>251</v>
      </c>
      <c r="N62" s="2">
        <v>251</v>
      </c>
      <c r="O62" s="2">
        <v>270</v>
      </c>
      <c r="P62" s="2">
        <v>88</v>
      </c>
      <c r="Q62" s="2">
        <v>32</v>
      </c>
      <c r="R62" s="2">
        <v>100</v>
      </c>
      <c r="S62" s="2">
        <v>100</v>
      </c>
      <c r="T62" s="2">
        <v>0</v>
      </c>
      <c r="U62" s="2">
        <v>191</v>
      </c>
      <c r="V62" s="2">
        <v>192</v>
      </c>
      <c r="W62" s="2">
        <v>53</v>
      </c>
      <c r="X62" s="2">
        <v>27</v>
      </c>
      <c r="Y62" s="2">
        <v>145</v>
      </c>
      <c r="Z62" s="2">
        <v>145</v>
      </c>
      <c r="AA62" s="2">
        <v>148</v>
      </c>
      <c r="AB62" s="2">
        <v>25</v>
      </c>
      <c r="AC62" s="2">
        <v>17</v>
      </c>
      <c r="AD62" s="2">
        <v>72</v>
      </c>
      <c r="AE62" s="2">
        <v>42</v>
      </c>
      <c r="AF62" s="2">
        <v>0</v>
      </c>
      <c r="AG62" s="2" t="s">
        <v>254</v>
      </c>
      <c r="AH62" s="2" t="s">
        <v>255</v>
      </c>
      <c r="AI62" s="2" t="s">
        <v>256</v>
      </c>
      <c r="AJ62" s="2" t="s">
        <v>257</v>
      </c>
      <c r="AK62" s="2" t="s">
        <v>258</v>
      </c>
      <c r="AL62" s="2" t="s">
        <v>98</v>
      </c>
      <c r="AM62" s="2" t="s">
        <v>98</v>
      </c>
      <c r="AN62" s="2">
        <v>535</v>
      </c>
      <c r="AO62" s="2">
        <v>1858</v>
      </c>
      <c r="AP62" s="2">
        <v>100</v>
      </c>
      <c r="AQ62" s="2">
        <v>14727</v>
      </c>
      <c r="AR62" s="2">
        <v>13828</v>
      </c>
      <c r="AS62" s="2" t="s">
        <v>259</v>
      </c>
      <c r="AT62" s="2">
        <v>14681</v>
      </c>
      <c r="AU62" s="2">
        <v>46</v>
      </c>
      <c r="AV62" s="2">
        <v>13780</v>
      </c>
      <c r="AW62" s="2">
        <v>47</v>
      </c>
      <c r="AX62" s="2">
        <v>7507036</v>
      </c>
      <c r="AY62" s="2">
        <v>103113</v>
      </c>
      <c r="AZ62" s="2" t="s">
        <v>260</v>
      </c>
      <c r="BA62" s="2" t="s">
        <v>261</v>
      </c>
      <c r="BB62" s="2">
        <v>0</v>
      </c>
      <c r="BC62" s="2">
        <v>0</v>
      </c>
      <c r="BD62" s="2">
        <v>0</v>
      </c>
    </row>
    <row r="63" spans="1:56" s="1" customFormat="1" x14ac:dyDescent="0.35">
      <c r="A63" s="1">
        <v>2</v>
      </c>
      <c r="B63" s="1">
        <v>1</v>
      </c>
      <c r="C63" s="1">
        <v>3</v>
      </c>
      <c r="D63" s="1">
        <v>25</v>
      </c>
      <c r="E63" s="1">
        <v>25</v>
      </c>
      <c r="F63" s="1">
        <v>11994</v>
      </c>
      <c r="G63" s="1">
        <v>15884</v>
      </c>
      <c r="H63" s="1">
        <v>547</v>
      </c>
      <c r="I63" s="1">
        <v>754</v>
      </c>
      <c r="J63" s="1">
        <v>736</v>
      </c>
      <c r="K63" s="1">
        <v>104</v>
      </c>
      <c r="L63" s="1">
        <v>14</v>
      </c>
      <c r="M63" s="1">
        <v>125</v>
      </c>
      <c r="N63" s="1">
        <v>125</v>
      </c>
      <c r="O63" s="1">
        <v>129</v>
      </c>
      <c r="P63" s="1">
        <v>28</v>
      </c>
      <c r="Q63" s="1">
        <v>21</v>
      </c>
      <c r="R63" s="1">
        <v>100</v>
      </c>
      <c r="S63" s="1">
        <v>100</v>
      </c>
      <c r="T63" s="1">
        <v>0</v>
      </c>
      <c r="U63" s="1">
        <v>7009</v>
      </c>
      <c r="V63" s="1">
        <v>6892</v>
      </c>
      <c r="W63" s="1">
        <v>1084</v>
      </c>
      <c r="X63" s="1">
        <v>15</v>
      </c>
      <c r="Y63" s="1">
        <v>202</v>
      </c>
      <c r="Z63" s="1">
        <v>202</v>
      </c>
      <c r="AA63" s="1">
        <v>220</v>
      </c>
      <c r="AB63" s="1">
        <v>71</v>
      </c>
      <c r="AC63" s="1">
        <v>32</v>
      </c>
      <c r="AD63" s="1">
        <v>100</v>
      </c>
      <c r="AE63" s="1">
        <v>100</v>
      </c>
      <c r="AF63" s="1">
        <v>0</v>
      </c>
      <c r="AG63" s="1" t="s">
        <v>186</v>
      </c>
      <c r="AH63" s="1" t="s">
        <v>262</v>
      </c>
      <c r="AI63" s="1" t="s">
        <v>185</v>
      </c>
      <c r="AJ63" s="1" t="s">
        <v>262</v>
      </c>
      <c r="AK63" s="1" t="s">
        <v>263</v>
      </c>
      <c r="AL63" s="1" t="s">
        <v>98</v>
      </c>
      <c r="AM63" s="1" t="s">
        <v>98</v>
      </c>
      <c r="AN63" s="1">
        <v>1349</v>
      </c>
      <c r="AO63" s="1">
        <v>4932</v>
      </c>
      <c r="AP63" s="1">
        <v>100</v>
      </c>
      <c r="AQ63" s="1">
        <v>7436</v>
      </c>
      <c r="AR63" s="1">
        <v>7301</v>
      </c>
      <c r="AS63" s="1" t="s">
        <v>264</v>
      </c>
      <c r="AT63" s="1">
        <v>629</v>
      </c>
      <c r="AU63" s="1">
        <v>6807</v>
      </c>
      <c r="AV63" s="1">
        <v>611</v>
      </c>
      <c r="AW63" s="1">
        <v>6690</v>
      </c>
      <c r="AX63" s="1">
        <v>993064</v>
      </c>
      <c r="AY63" s="1">
        <v>9297937</v>
      </c>
      <c r="AZ63" s="1" t="s">
        <v>265</v>
      </c>
      <c r="BA63" s="1" t="s">
        <v>266</v>
      </c>
      <c r="BB63" s="1">
        <v>0</v>
      </c>
      <c r="BC63" s="1">
        <v>0</v>
      </c>
      <c r="BD63" s="1">
        <v>0</v>
      </c>
    </row>
    <row r="64" spans="1:56" s="1" customFormat="1" x14ac:dyDescent="0.35">
      <c r="A64" s="1">
        <v>2</v>
      </c>
      <c r="B64" s="1">
        <v>2</v>
      </c>
      <c r="C64" s="1">
        <v>3</v>
      </c>
      <c r="D64" s="1">
        <v>26</v>
      </c>
      <c r="E64" s="1">
        <v>26</v>
      </c>
      <c r="F64" s="1">
        <v>13976</v>
      </c>
      <c r="G64" s="1">
        <v>15884</v>
      </c>
      <c r="H64" s="1">
        <v>581</v>
      </c>
      <c r="I64" s="1">
        <v>732</v>
      </c>
      <c r="J64" s="1">
        <v>694</v>
      </c>
      <c r="K64" s="1">
        <v>163</v>
      </c>
      <c r="L64" s="1">
        <v>23</v>
      </c>
      <c r="M64" s="1">
        <v>128</v>
      </c>
      <c r="N64" s="1">
        <v>128</v>
      </c>
      <c r="O64" s="1">
        <v>132</v>
      </c>
      <c r="P64" s="1">
        <v>34</v>
      </c>
      <c r="Q64" s="1">
        <v>25</v>
      </c>
      <c r="R64" s="1">
        <v>100</v>
      </c>
      <c r="S64" s="1">
        <v>99</v>
      </c>
      <c r="T64" s="1">
        <v>0</v>
      </c>
      <c r="U64" s="1">
        <v>6737</v>
      </c>
      <c r="V64" s="1">
        <v>6328</v>
      </c>
      <c r="W64" s="1">
        <v>1558</v>
      </c>
      <c r="X64" s="1">
        <v>24</v>
      </c>
      <c r="Y64" s="1">
        <v>180</v>
      </c>
      <c r="Z64" s="1">
        <v>180</v>
      </c>
      <c r="AA64" s="1">
        <v>191</v>
      </c>
      <c r="AB64" s="1">
        <v>45</v>
      </c>
      <c r="AC64" s="1">
        <v>23</v>
      </c>
      <c r="AD64" s="1">
        <v>100</v>
      </c>
      <c r="AE64" s="1">
        <v>100</v>
      </c>
      <c r="AF64" s="1">
        <v>0</v>
      </c>
      <c r="AG64" s="1" t="s">
        <v>186</v>
      </c>
      <c r="AH64" s="1" t="s">
        <v>186</v>
      </c>
      <c r="AI64" s="1" t="s">
        <v>262</v>
      </c>
      <c r="AJ64" s="1" t="s">
        <v>185</v>
      </c>
      <c r="AK64" s="1" t="s">
        <v>267</v>
      </c>
      <c r="AL64" s="1" t="s">
        <v>98</v>
      </c>
      <c r="AM64" s="1" t="s">
        <v>98</v>
      </c>
      <c r="AN64" s="1">
        <v>1523</v>
      </c>
      <c r="AO64" s="1">
        <v>5626</v>
      </c>
      <c r="AP64" s="1">
        <v>100</v>
      </c>
      <c r="AQ64" s="1">
        <v>7161</v>
      </c>
      <c r="AR64" s="1">
        <v>6715</v>
      </c>
      <c r="AS64" s="1" t="s">
        <v>268</v>
      </c>
      <c r="AT64" s="1">
        <v>604</v>
      </c>
      <c r="AU64" s="1">
        <v>6557</v>
      </c>
      <c r="AV64" s="1">
        <v>566</v>
      </c>
      <c r="AW64" s="1">
        <v>6148</v>
      </c>
      <c r="AX64" s="1">
        <v>1057971</v>
      </c>
      <c r="AY64" s="1">
        <v>9638144</v>
      </c>
      <c r="AZ64" s="1" t="s">
        <v>269</v>
      </c>
      <c r="BA64" s="1" t="s">
        <v>270</v>
      </c>
      <c r="BB64" s="1">
        <v>0</v>
      </c>
      <c r="BC64" s="1">
        <v>0</v>
      </c>
      <c r="BD64" s="1">
        <v>0</v>
      </c>
    </row>
    <row r="65" spans="1:56" x14ac:dyDescent="0.35">
      <c r="A65">
        <v>2</v>
      </c>
      <c r="B65">
        <v>3</v>
      </c>
      <c r="C65">
        <v>3</v>
      </c>
      <c r="D65">
        <v>27</v>
      </c>
      <c r="E65">
        <v>27</v>
      </c>
      <c r="F65">
        <v>16623</v>
      </c>
      <c r="G65">
        <v>15928</v>
      </c>
      <c r="H65">
        <v>937</v>
      </c>
      <c r="I65">
        <v>124</v>
      </c>
      <c r="J65">
        <v>136</v>
      </c>
      <c r="K65">
        <v>66</v>
      </c>
      <c r="L65">
        <v>48</v>
      </c>
      <c r="M65">
        <v>125</v>
      </c>
      <c r="N65">
        <v>125</v>
      </c>
      <c r="O65">
        <v>128</v>
      </c>
      <c r="P65">
        <v>33</v>
      </c>
      <c r="Q65">
        <v>25</v>
      </c>
      <c r="R65">
        <v>10</v>
      </c>
      <c r="S65">
        <v>7</v>
      </c>
      <c r="T65">
        <v>0</v>
      </c>
      <c r="U65">
        <v>126</v>
      </c>
      <c r="V65">
        <v>129</v>
      </c>
      <c r="W65">
        <v>48</v>
      </c>
      <c r="X65">
        <v>37</v>
      </c>
      <c r="Y65">
        <v>130</v>
      </c>
      <c r="Z65">
        <v>130</v>
      </c>
      <c r="AA65">
        <v>133</v>
      </c>
      <c r="AB65">
        <v>32</v>
      </c>
      <c r="AC65">
        <v>24</v>
      </c>
      <c r="AD65">
        <v>4</v>
      </c>
      <c r="AE65">
        <v>2</v>
      </c>
      <c r="AF65">
        <v>0</v>
      </c>
      <c r="AG65" t="s">
        <v>271</v>
      </c>
      <c r="AH65" t="s">
        <v>272</v>
      </c>
      <c r="AI65" t="s">
        <v>271</v>
      </c>
      <c r="AJ65" t="s">
        <v>114</v>
      </c>
      <c r="AK65" t="s">
        <v>114</v>
      </c>
      <c r="AL65" t="s">
        <v>98</v>
      </c>
      <c r="AM65" t="s">
        <v>98</v>
      </c>
      <c r="AN65">
        <v>3957</v>
      </c>
      <c r="AO65">
        <v>14840</v>
      </c>
      <c r="AP65">
        <v>100</v>
      </c>
      <c r="AQ65">
        <v>-5</v>
      </c>
      <c r="AR65">
        <v>10</v>
      </c>
      <c r="AS65" t="s">
        <v>273</v>
      </c>
      <c r="AT65">
        <v>-1</v>
      </c>
      <c r="AU65">
        <v>-4</v>
      </c>
      <c r="AV65">
        <v>11</v>
      </c>
      <c r="AW65">
        <v>0</v>
      </c>
      <c r="AX65">
        <v>539571</v>
      </c>
      <c r="AY65">
        <v>511263</v>
      </c>
      <c r="AZ65" t="s">
        <v>274</v>
      </c>
      <c r="BA65" t="s">
        <v>275</v>
      </c>
      <c r="BB65">
        <v>-50</v>
      </c>
      <c r="BC65">
        <v>0</v>
      </c>
      <c r="BD65">
        <v>0</v>
      </c>
    </row>
    <row r="66" spans="1:56" x14ac:dyDescent="0.35">
      <c r="A66">
        <v>2</v>
      </c>
      <c r="B66">
        <v>4</v>
      </c>
      <c r="C66">
        <v>3</v>
      </c>
      <c r="D66">
        <v>28</v>
      </c>
      <c r="E66">
        <v>28</v>
      </c>
      <c r="F66">
        <v>18531</v>
      </c>
      <c r="G66">
        <v>16091</v>
      </c>
      <c r="H66">
        <v>1024</v>
      </c>
      <c r="I66">
        <v>134</v>
      </c>
      <c r="J66">
        <v>145</v>
      </c>
      <c r="K66">
        <v>49</v>
      </c>
      <c r="L66">
        <v>33</v>
      </c>
      <c r="M66">
        <v>131</v>
      </c>
      <c r="N66">
        <v>131</v>
      </c>
      <c r="O66">
        <v>134</v>
      </c>
      <c r="P66">
        <v>46</v>
      </c>
      <c r="Q66">
        <v>34</v>
      </c>
      <c r="R66">
        <v>9</v>
      </c>
      <c r="S66">
        <v>7</v>
      </c>
      <c r="T66">
        <v>0</v>
      </c>
      <c r="U66">
        <v>139</v>
      </c>
      <c r="V66">
        <v>140</v>
      </c>
      <c r="W66">
        <v>24</v>
      </c>
      <c r="X66">
        <v>17</v>
      </c>
      <c r="Y66">
        <v>138</v>
      </c>
      <c r="Z66">
        <v>138</v>
      </c>
      <c r="AA66">
        <v>141</v>
      </c>
      <c r="AB66">
        <v>44</v>
      </c>
      <c r="AC66">
        <v>31</v>
      </c>
      <c r="AD66">
        <v>2</v>
      </c>
      <c r="AE66">
        <v>1</v>
      </c>
      <c r="AF66">
        <v>0</v>
      </c>
      <c r="AG66" t="s">
        <v>276</v>
      </c>
      <c r="AH66" t="s">
        <v>277</v>
      </c>
      <c r="AI66" t="s">
        <v>278</v>
      </c>
      <c r="AJ66" t="s">
        <v>114</v>
      </c>
      <c r="AK66" t="s">
        <v>114</v>
      </c>
      <c r="AL66" t="s">
        <v>98</v>
      </c>
      <c r="AM66" t="s">
        <v>98</v>
      </c>
      <c r="AN66">
        <v>4729</v>
      </c>
      <c r="AO66">
        <v>18735</v>
      </c>
      <c r="AP66">
        <v>100</v>
      </c>
      <c r="AQ66">
        <v>4</v>
      </c>
      <c r="AR66">
        <v>17</v>
      </c>
      <c r="AS66" t="s">
        <v>279</v>
      </c>
      <c r="AT66">
        <v>3</v>
      </c>
      <c r="AU66">
        <v>1</v>
      </c>
      <c r="AV66">
        <v>14</v>
      </c>
      <c r="AW66">
        <v>2</v>
      </c>
      <c r="AX66">
        <v>688483</v>
      </c>
      <c r="AY66">
        <v>665985</v>
      </c>
      <c r="AZ66" t="s">
        <v>280</v>
      </c>
      <c r="BA66" t="s">
        <v>281</v>
      </c>
      <c r="BB66">
        <v>0</v>
      </c>
      <c r="BC66">
        <v>0</v>
      </c>
      <c r="BD66">
        <v>0</v>
      </c>
    </row>
    <row r="67" spans="1:56" s="1" customFormat="1" x14ac:dyDescent="0.35">
      <c r="A67" s="1">
        <v>2</v>
      </c>
      <c r="B67" s="1">
        <v>1</v>
      </c>
      <c r="C67" s="1">
        <v>4</v>
      </c>
      <c r="D67" s="1">
        <v>29</v>
      </c>
      <c r="E67" s="1">
        <v>29</v>
      </c>
      <c r="F67" s="1">
        <v>11965</v>
      </c>
      <c r="G67" s="1">
        <v>17895</v>
      </c>
      <c r="H67" s="1">
        <v>528</v>
      </c>
      <c r="I67" s="1">
        <v>760</v>
      </c>
      <c r="J67" s="1">
        <v>738</v>
      </c>
      <c r="K67" s="1">
        <v>110</v>
      </c>
      <c r="L67" s="1">
        <v>14</v>
      </c>
      <c r="M67" s="1">
        <v>126</v>
      </c>
      <c r="N67" s="1">
        <v>126</v>
      </c>
      <c r="O67" s="1">
        <v>132</v>
      </c>
      <c r="P67" s="1">
        <v>37</v>
      </c>
      <c r="Q67" s="1">
        <v>28</v>
      </c>
      <c r="R67" s="1">
        <v>100</v>
      </c>
      <c r="S67" s="1">
        <v>100</v>
      </c>
      <c r="T67" s="1">
        <v>0</v>
      </c>
      <c r="U67" s="1">
        <v>6614</v>
      </c>
      <c r="V67" s="1">
        <v>6492</v>
      </c>
      <c r="W67" s="1">
        <v>987</v>
      </c>
      <c r="X67" s="1">
        <v>15</v>
      </c>
      <c r="Y67" s="1">
        <v>208</v>
      </c>
      <c r="Z67" s="1">
        <v>208</v>
      </c>
      <c r="AA67" s="1">
        <v>233</v>
      </c>
      <c r="AB67" s="1">
        <v>110</v>
      </c>
      <c r="AC67" s="1">
        <v>47</v>
      </c>
      <c r="AD67" s="1">
        <v>100</v>
      </c>
      <c r="AE67" s="1">
        <v>100</v>
      </c>
      <c r="AF67" s="1">
        <v>0</v>
      </c>
      <c r="AG67" s="1" t="s">
        <v>282</v>
      </c>
      <c r="AH67" s="1" t="s">
        <v>283</v>
      </c>
      <c r="AI67" s="1" t="s">
        <v>283</v>
      </c>
      <c r="AJ67" s="1" t="s">
        <v>283</v>
      </c>
      <c r="AK67" s="1" t="s">
        <v>284</v>
      </c>
      <c r="AL67" s="1" t="s">
        <v>98</v>
      </c>
      <c r="AM67" s="1" t="s">
        <v>98</v>
      </c>
      <c r="AN67" s="1">
        <v>1257</v>
      </c>
      <c r="AO67" s="1">
        <v>4486</v>
      </c>
      <c r="AP67" s="1">
        <v>100</v>
      </c>
      <c r="AQ67" s="1">
        <v>7040</v>
      </c>
      <c r="AR67" s="1">
        <v>6896</v>
      </c>
      <c r="AS67" s="1" t="s">
        <v>285</v>
      </c>
      <c r="AT67" s="1">
        <v>634</v>
      </c>
      <c r="AU67" s="1">
        <v>6406</v>
      </c>
      <c r="AV67" s="1">
        <v>612</v>
      </c>
      <c r="AW67" s="1">
        <v>6284</v>
      </c>
      <c r="AX67" s="1">
        <v>927903</v>
      </c>
      <c r="AY67" s="1">
        <v>8161225</v>
      </c>
      <c r="AZ67" s="1" t="s">
        <v>286</v>
      </c>
      <c r="BA67" s="1" t="s">
        <v>287</v>
      </c>
      <c r="BB67" s="1">
        <v>0</v>
      </c>
      <c r="BC67" s="1">
        <v>0</v>
      </c>
      <c r="BD67" s="1">
        <v>0</v>
      </c>
    </row>
    <row r="68" spans="1:56" s="1" customFormat="1" x14ac:dyDescent="0.35">
      <c r="A68" s="1">
        <v>2</v>
      </c>
      <c r="B68" s="1">
        <v>2</v>
      </c>
      <c r="C68" s="1">
        <v>4</v>
      </c>
      <c r="D68" s="1">
        <v>30</v>
      </c>
      <c r="E68" s="1">
        <v>30</v>
      </c>
      <c r="F68" s="1">
        <v>13991</v>
      </c>
      <c r="G68" s="1">
        <v>17881</v>
      </c>
      <c r="H68" s="1">
        <v>595</v>
      </c>
      <c r="I68" s="1">
        <v>755</v>
      </c>
      <c r="J68" s="1">
        <v>717</v>
      </c>
      <c r="K68" s="1">
        <v>136</v>
      </c>
      <c r="L68" s="1">
        <v>19</v>
      </c>
      <c r="M68" s="1">
        <v>128</v>
      </c>
      <c r="N68" s="1">
        <v>128</v>
      </c>
      <c r="O68" s="1">
        <v>131</v>
      </c>
      <c r="P68" s="1">
        <v>53</v>
      </c>
      <c r="Q68" s="1">
        <v>40</v>
      </c>
      <c r="R68" s="1">
        <v>100</v>
      </c>
      <c r="S68" s="1">
        <v>99</v>
      </c>
      <c r="T68" s="1">
        <v>0</v>
      </c>
      <c r="U68" s="1">
        <v>6689</v>
      </c>
      <c r="V68" s="1">
        <v>6287</v>
      </c>
      <c r="W68" s="1">
        <v>1434</v>
      </c>
      <c r="X68" s="1">
        <v>22</v>
      </c>
      <c r="Y68" s="1">
        <v>178</v>
      </c>
      <c r="Z68" s="1">
        <v>178</v>
      </c>
      <c r="AA68" s="1">
        <v>189</v>
      </c>
      <c r="AB68" s="1">
        <v>67</v>
      </c>
      <c r="AC68" s="1">
        <v>35</v>
      </c>
      <c r="AD68" s="1">
        <v>100</v>
      </c>
      <c r="AE68" s="1">
        <v>100</v>
      </c>
      <c r="AF68" s="1">
        <v>0</v>
      </c>
      <c r="AG68" s="1" t="s">
        <v>288</v>
      </c>
      <c r="AH68" s="1" t="s">
        <v>283</v>
      </c>
      <c r="AI68" s="1" t="s">
        <v>289</v>
      </c>
      <c r="AJ68" s="1" t="s">
        <v>283</v>
      </c>
      <c r="AK68" s="1" t="s">
        <v>267</v>
      </c>
      <c r="AL68" s="1" t="s">
        <v>98</v>
      </c>
      <c r="AM68" s="1" t="s">
        <v>98</v>
      </c>
      <c r="AN68" s="1">
        <v>1596</v>
      </c>
      <c r="AO68" s="1">
        <v>5869</v>
      </c>
      <c r="AP68" s="1">
        <v>100</v>
      </c>
      <c r="AQ68" s="1">
        <v>7138</v>
      </c>
      <c r="AR68" s="1">
        <v>6699</v>
      </c>
      <c r="AS68" s="1" t="s">
        <v>290</v>
      </c>
      <c r="AT68" s="1">
        <v>627</v>
      </c>
      <c r="AU68" s="1">
        <v>6511</v>
      </c>
      <c r="AV68" s="1">
        <v>589</v>
      </c>
      <c r="AW68" s="1">
        <v>6109</v>
      </c>
      <c r="AX68" s="1">
        <v>1145471</v>
      </c>
      <c r="AY68" s="1">
        <v>10035274</v>
      </c>
      <c r="AZ68" s="1" t="s">
        <v>291</v>
      </c>
      <c r="BA68" s="1" t="s">
        <v>292</v>
      </c>
      <c r="BB68" s="1">
        <v>0</v>
      </c>
      <c r="BC68" s="1">
        <v>0</v>
      </c>
      <c r="BD68" s="1">
        <v>0</v>
      </c>
    </row>
    <row r="69" spans="1:56" x14ac:dyDescent="0.35">
      <c r="A69">
        <v>2</v>
      </c>
      <c r="B69">
        <v>3</v>
      </c>
      <c r="C69">
        <v>4</v>
      </c>
      <c r="D69">
        <v>31</v>
      </c>
      <c r="E69">
        <v>31</v>
      </c>
      <c r="F69">
        <v>16801</v>
      </c>
      <c r="G69">
        <v>18236</v>
      </c>
      <c r="H69">
        <v>1026</v>
      </c>
      <c r="I69">
        <v>120</v>
      </c>
      <c r="J69">
        <v>122</v>
      </c>
      <c r="K69">
        <v>26</v>
      </c>
      <c r="L69">
        <v>21</v>
      </c>
      <c r="M69">
        <v>121</v>
      </c>
      <c r="N69">
        <v>121</v>
      </c>
      <c r="O69">
        <v>128</v>
      </c>
      <c r="P69">
        <v>64</v>
      </c>
      <c r="Q69">
        <v>50</v>
      </c>
      <c r="R69">
        <v>1</v>
      </c>
      <c r="S69">
        <v>0</v>
      </c>
      <c r="T69">
        <v>0</v>
      </c>
      <c r="U69">
        <v>119</v>
      </c>
      <c r="V69">
        <v>120</v>
      </c>
      <c r="W69">
        <v>23</v>
      </c>
      <c r="X69">
        <v>19</v>
      </c>
      <c r="Y69">
        <v>120</v>
      </c>
      <c r="Z69">
        <v>120</v>
      </c>
      <c r="AA69">
        <v>124</v>
      </c>
      <c r="AB69">
        <v>55</v>
      </c>
      <c r="AC69">
        <v>44</v>
      </c>
      <c r="AD69">
        <v>1</v>
      </c>
      <c r="AE69">
        <v>0</v>
      </c>
      <c r="AF69">
        <v>0</v>
      </c>
      <c r="AG69" t="s">
        <v>293</v>
      </c>
      <c r="AH69" t="s">
        <v>294</v>
      </c>
      <c r="AI69" t="s">
        <v>295</v>
      </c>
      <c r="AJ69" t="s">
        <v>114</v>
      </c>
      <c r="AK69" t="s">
        <v>114</v>
      </c>
      <c r="AL69" t="s">
        <v>98</v>
      </c>
      <c r="AM69" t="s">
        <v>98</v>
      </c>
      <c r="AN69">
        <v>4747</v>
      </c>
      <c r="AO69">
        <v>17954</v>
      </c>
      <c r="AP69">
        <v>100</v>
      </c>
      <c r="AQ69">
        <v>-2</v>
      </c>
      <c r="AR69">
        <v>1</v>
      </c>
      <c r="AS69" t="s">
        <v>98</v>
      </c>
      <c r="AT69">
        <v>-1</v>
      </c>
      <c r="AU69">
        <v>-1</v>
      </c>
      <c r="AV69">
        <v>1</v>
      </c>
      <c r="AW69">
        <v>0</v>
      </c>
      <c r="AX69">
        <v>579977</v>
      </c>
      <c r="AY69">
        <v>570900</v>
      </c>
      <c r="AZ69" t="s">
        <v>296</v>
      </c>
      <c r="BA69" t="s">
        <v>195</v>
      </c>
      <c r="BB69">
        <v>-50</v>
      </c>
      <c r="BC69">
        <v>0</v>
      </c>
      <c r="BD69">
        <v>0</v>
      </c>
    </row>
    <row r="70" spans="1:56" x14ac:dyDescent="0.35">
      <c r="A70">
        <v>2</v>
      </c>
      <c r="B70">
        <v>4</v>
      </c>
      <c r="C70">
        <v>4</v>
      </c>
      <c r="D70">
        <v>32</v>
      </c>
      <c r="E70">
        <v>32</v>
      </c>
      <c r="F70">
        <v>18546</v>
      </c>
      <c r="G70">
        <v>18236</v>
      </c>
      <c r="H70">
        <v>854</v>
      </c>
      <c r="I70">
        <v>133</v>
      </c>
      <c r="J70">
        <v>152</v>
      </c>
      <c r="K70">
        <v>124</v>
      </c>
      <c r="L70">
        <v>81</v>
      </c>
      <c r="M70">
        <v>128</v>
      </c>
      <c r="N70">
        <v>128</v>
      </c>
      <c r="O70">
        <v>132</v>
      </c>
      <c r="P70">
        <v>51</v>
      </c>
      <c r="Q70">
        <v>38</v>
      </c>
      <c r="R70">
        <v>11</v>
      </c>
      <c r="S70">
        <v>9</v>
      </c>
      <c r="T70">
        <v>0</v>
      </c>
      <c r="U70">
        <v>132</v>
      </c>
      <c r="V70">
        <v>136</v>
      </c>
      <c r="W70">
        <v>101</v>
      </c>
      <c r="X70">
        <v>74</v>
      </c>
      <c r="Y70">
        <v>130</v>
      </c>
      <c r="Z70">
        <v>130</v>
      </c>
      <c r="AA70">
        <v>133</v>
      </c>
      <c r="AB70">
        <v>42</v>
      </c>
      <c r="AC70">
        <v>31</v>
      </c>
      <c r="AD70">
        <v>3</v>
      </c>
      <c r="AE70">
        <v>1</v>
      </c>
      <c r="AF70">
        <v>0</v>
      </c>
      <c r="AG70" t="s">
        <v>297</v>
      </c>
      <c r="AH70" t="s">
        <v>298</v>
      </c>
      <c r="AI70" t="s">
        <v>299</v>
      </c>
      <c r="AJ70" t="s">
        <v>114</v>
      </c>
      <c r="AK70" t="s">
        <v>114</v>
      </c>
      <c r="AL70" t="s">
        <v>98</v>
      </c>
      <c r="AM70" t="s">
        <v>98</v>
      </c>
      <c r="AN70">
        <v>3285</v>
      </c>
      <c r="AO70">
        <v>12249</v>
      </c>
      <c r="AP70">
        <v>100</v>
      </c>
      <c r="AQ70">
        <v>7</v>
      </c>
      <c r="AR70">
        <v>30</v>
      </c>
      <c r="AS70" t="s">
        <v>300</v>
      </c>
      <c r="AT70">
        <v>5</v>
      </c>
      <c r="AU70">
        <v>2</v>
      </c>
      <c r="AV70">
        <v>24</v>
      </c>
      <c r="AW70">
        <v>6</v>
      </c>
      <c r="AX70">
        <v>500176</v>
      </c>
      <c r="AY70">
        <v>448279</v>
      </c>
      <c r="AZ70" t="s">
        <v>301</v>
      </c>
      <c r="BA70" t="s">
        <v>302</v>
      </c>
      <c r="BB70">
        <v>0</v>
      </c>
      <c r="BC70">
        <v>0</v>
      </c>
      <c r="BD70">
        <v>0</v>
      </c>
    </row>
    <row r="71" spans="1:56" x14ac:dyDescent="0.35">
      <c r="A71">
        <v>3</v>
      </c>
      <c r="B71">
        <v>1</v>
      </c>
      <c r="C71">
        <v>1</v>
      </c>
      <c r="D71">
        <v>33</v>
      </c>
      <c r="E71">
        <v>33</v>
      </c>
      <c r="F71">
        <v>1419</v>
      </c>
      <c r="G71">
        <v>22022</v>
      </c>
      <c r="H71">
        <v>241</v>
      </c>
      <c r="I71">
        <v>1278</v>
      </c>
      <c r="J71">
        <v>1343</v>
      </c>
      <c r="K71">
        <v>473</v>
      </c>
      <c r="L71">
        <v>35</v>
      </c>
      <c r="M71">
        <v>154</v>
      </c>
      <c r="N71">
        <v>154</v>
      </c>
      <c r="O71">
        <v>158</v>
      </c>
      <c r="P71">
        <v>27</v>
      </c>
      <c r="Q71">
        <v>17</v>
      </c>
      <c r="R71">
        <v>100</v>
      </c>
      <c r="S71">
        <v>100</v>
      </c>
      <c r="T71">
        <v>0</v>
      </c>
      <c r="U71">
        <v>2282</v>
      </c>
      <c r="V71">
        <v>2272</v>
      </c>
      <c r="W71">
        <v>680</v>
      </c>
      <c r="X71">
        <v>29</v>
      </c>
      <c r="Y71">
        <v>184</v>
      </c>
      <c r="Z71">
        <v>184</v>
      </c>
      <c r="AA71">
        <v>189</v>
      </c>
      <c r="AB71">
        <v>28</v>
      </c>
      <c r="AC71">
        <v>14</v>
      </c>
      <c r="AD71">
        <v>100</v>
      </c>
      <c r="AE71">
        <v>100</v>
      </c>
      <c r="AF71">
        <v>0</v>
      </c>
      <c r="AG71" t="s">
        <v>303</v>
      </c>
      <c r="AH71" t="s">
        <v>304</v>
      </c>
      <c r="AI71" t="s">
        <v>305</v>
      </c>
      <c r="AJ71" t="s">
        <v>306</v>
      </c>
      <c r="AK71" t="s">
        <v>307</v>
      </c>
      <c r="AL71" t="s">
        <v>98</v>
      </c>
      <c r="AM71" t="s">
        <v>98</v>
      </c>
      <c r="AN71">
        <v>262</v>
      </c>
      <c r="AO71">
        <v>831</v>
      </c>
      <c r="AP71">
        <v>100</v>
      </c>
      <c r="AQ71">
        <v>3222</v>
      </c>
      <c r="AR71">
        <v>3278</v>
      </c>
      <c r="AS71" t="s">
        <v>308</v>
      </c>
      <c r="AT71">
        <v>1124</v>
      </c>
      <c r="AU71">
        <v>2098</v>
      </c>
      <c r="AV71">
        <v>1189</v>
      </c>
      <c r="AW71">
        <v>2088</v>
      </c>
      <c r="AX71">
        <v>352018</v>
      </c>
      <c r="AY71">
        <v>595409</v>
      </c>
      <c r="AZ71" t="s">
        <v>309</v>
      </c>
      <c r="BA71" t="s">
        <v>310</v>
      </c>
      <c r="BB71">
        <v>0</v>
      </c>
      <c r="BC71">
        <v>0</v>
      </c>
      <c r="BD71">
        <v>0</v>
      </c>
    </row>
    <row r="72" spans="1:56" x14ac:dyDescent="0.35">
      <c r="A72">
        <v>3</v>
      </c>
      <c r="B72">
        <v>2</v>
      </c>
      <c r="C72">
        <v>1</v>
      </c>
      <c r="D72">
        <v>34</v>
      </c>
      <c r="E72">
        <v>34</v>
      </c>
      <c r="F72">
        <v>3401</v>
      </c>
      <c r="G72">
        <v>22022</v>
      </c>
      <c r="H72">
        <v>237</v>
      </c>
      <c r="I72">
        <v>1390</v>
      </c>
      <c r="J72">
        <v>1514</v>
      </c>
      <c r="K72">
        <v>472</v>
      </c>
      <c r="L72">
        <v>31</v>
      </c>
      <c r="M72">
        <v>139</v>
      </c>
      <c r="N72">
        <v>139</v>
      </c>
      <c r="O72">
        <v>147</v>
      </c>
      <c r="P72">
        <v>38</v>
      </c>
      <c r="Q72">
        <v>25</v>
      </c>
      <c r="R72">
        <v>100</v>
      </c>
      <c r="S72">
        <v>100</v>
      </c>
      <c r="T72">
        <v>0</v>
      </c>
      <c r="U72">
        <v>2170</v>
      </c>
      <c r="V72">
        <v>2258</v>
      </c>
      <c r="W72">
        <v>605</v>
      </c>
      <c r="X72">
        <v>26</v>
      </c>
      <c r="Y72">
        <v>172</v>
      </c>
      <c r="Z72">
        <v>172</v>
      </c>
      <c r="AA72">
        <v>182</v>
      </c>
      <c r="AB72">
        <v>44</v>
      </c>
      <c r="AC72">
        <v>24</v>
      </c>
      <c r="AD72">
        <v>100</v>
      </c>
      <c r="AE72">
        <v>100</v>
      </c>
      <c r="AF72">
        <v>0</v>
      </c>
      <c r="AG72" t="s">
        <v>311</v>
      </c>
      <c r="AH72" t="s">
        <v>312</v>
      </c>
      <c r="AI72" t="s">
        <v>313</v>
      </c>
      <c r="AJ72" t="s">
        <v>314</v>
      </c>
      <c r="AK72" t="s">
        <v>315</v>
      </c>
      <c r="AL72" t="s">
        <v>98</v>
      </c>
      <c r="AM72" t="s">
        <v>98</v>
      </c>
      <c r="AN72">
        <v>253</v>
      </c>
      <c r="AO72">
        <v>848</v>
      </c>
      <c r="AP72">
        <v>100</v>
      </c>
      <c r="AQ72">
        <v>3249</v>
      </c>
      <c r="AR72">
        <v>3461</v>
      </c>
      <c r="AS72" t="s">
        <v>316</v>
      </c>
      <c r="AT72">
        <v>1251</v>
      </c>
      <c r="AU72">
        <v>1998</v>
      </c>
      <c r="AV72">
        <v>1375</v>
      </c>
      <c r="AW72">
        <v>2086</v>
      </c>
      <c r="AX72">
        <v>383204</v>
      </c>
      <c r="AY72">
        <v>571355</v>
      </c>
      <c r="AZ72" t="s">
        <v>317</v>
      </c>
      <c r="BA72" t="s">
        <v>318</v>
      </c>
      <c r="BB72">
        <v>0</v>
      </c>
      <c r="BC72">
        <v>0</v>
      </c>
      <c r="BD72">
        <v>0</v>
      </c>
    </row>
    <row r="73" spans="1:56" s="2" customFormat="1" x14ac:dyDescent="0.35">
      <c r="A73" s="2">
        <v>3</v>
      </c>
      <c r="B73" s="2">
        <v>3</v>
      </c>
      <c r="C73" s="2">
        <v>1</v>
      </c>
      <c r="D73" s="2">
        <v>35</v>
      </c>
      <c r="E73" s="2">
        <v>35</v>
      </c>
      <c r="F73" s="2">
        <v>5886</v>
      </c>
      <c r="G73" s="2">
        <v>21874</v>
      </c>
      <c r="H73" s="2">
        <v>334</v>
      </c>
      <c r="I73" s="2">
        <v>16299</v>
      </c>
      <c r="J73" s="2">
        <v>14973</v>
      </c>
      <c r="K73" s="2">
        <v>8344</v>
      </c>
      <c r="L73" s="2">
        <v>55</v>
      </c>
      <c r="M73" s="2">
        <v>236</v>
      </c>
      <c r="N73" s="2">
        <v>236</v>
      </c>
      <c r="O73" s="2">
        <v>253</v>
      </c>
      <c r="P73" s="2">
        <v>68</v>
      </c>
      <c r="Q73" s="2">
        <v>27</v>
      </c>
      <c r="R73" s="2">
        <v>100</v>
      </c>
      <c r="S73" s="2">
        <v>100</v>
      </c>
      <c r="T73" s="2">
        <v>0</v>
      </c>
      <c r="U73" s="2">
        <v>179</v>
      </c>
      <c r="V73" s="2">
        <v>183</v>
      </c>
      <c r="W73" s="2">
        <v>52</v>
      </c>
      <c r="X73" s="2">
        <v>28</v>
      </c>
      <c r="Y73" s="2">
        <v>146</v>
      </c>
      <c r="Z73" s="2">
        <v>146</v>
      </c>
      <c r="AA73" s="2">
        <v>151</v>
      </c>
      <c r="AB73" s="2">
        <v>35</v>
      </c>
      <c r="AC73" s="2">
        <v>23</v>
      </c>
      <c r="AD73" s="2">
        <v>44</v>
      </c>
      <c r="AE73" s="2">
        <v>4</v>
      </c>
      <c r="AF73" s="2">
        <v>0</v>
      </c>
      <c r="AG73" s="2" t="s">
        <v>319</v>
      </c>
      <c r="AH73" s="2" t="s">
        <v>320</v>
      </c>
      <c r="AI73" s="2" t="s">
        <v>321</v>
      </c>
      <c r="AJ73" s="2" t="s">
        <v>322</v>
      </c>
      <c r="AK73" s="2" t="s">
        <v>323</v>
      </c>
      <c r="AL73" s="2" t="s">
        <v>98</v>
      </c>
      <c r="AM73" s="2" t="s">
        <v>98</v>
      </c>
      <c r="AN73" s="2">
        <v>503</v>
      </c>
      <c r="AO73" s="2">
        <v>1726</v>
      </c>
      <c r="AP73" s="2">
        <v>100</v>
      </c>
      <c r="AQ73" s="2">
        <v>16096</v>
      </c>
      <c r="AR73" s="2">
        <v>14774</v>
      </c>
      <c r="AS73" s="2" t="s">
        <v>324</v>
      </c>
      <c r="AT73" s="2">
        <v>16063</v>
      </c>
      <c r="AU73" s="2">
        <v>33</v>
      </c>
      <c r="AV73" s="2">
        <v>14737</v>
      </c>
      <c r="AW73" s="2">
        <v>37</v>
      </c>
      <c r="AX73" s="2">
        <v>7531810</v>
      </c>
      <c r="AY73" s="2">
        <v>92132</v>
      </c>
      <c r="AZ73" s="2" t="s">
        <v>325</v>
      </c>
      <c r="BA73" s="2" t="s">
        <v>326</v>
      </c>
      <c r="BB73" s="2">
        <v>0</v>
      </c>
      <c r="BC73" s="2">
        <v>0</v>
      </c>
      <c r="BD73" s="2">
        <v>0</v>
      </c>
    </row>
    <row r="74" spans="1:56" s="2" customFormat="1" x14ac:dyDescent="0.35">
      <c r="A74" s="2">
        <v>3</v>
      </c>
      <c r="B74" s="2">
        <v>4</v>
      </c>
      <c r="C74" s="2">
        <v>1</v>
      </c>
      <c r="D74" s="2">
        <v>36</v>
      </c>
      <c r="E74" s="2">
        <v>36</v>
      </c>
      <c r="F74" s="2">
        <v>7897</v>
      </c>
      <c r="G74" s="2">
        <v>21859</v>
      </c>
      <c r="H74" s="2">
        <v>338</v>
      </c>
      <c r="I74" s="2">
        <v>16234</v>
      </c>
      <c r="J74" s="2">
        <v>14365</v>
      </c>
      <c r="K74" s="2">
        <v>8099</v>
      </c>
      <c r="L74" s="2">
        <v>56</v>
      </c>
      <c r="M74" s="2">
        <v>242</v>
      </c>
      <c r="N74" s="2">
        <v>242</v>
      </c>
      <c r="O74" s="2">
        <v>249</v>
      </c>
      <c r="P74" s="2">
        <v>51</v>
      </c>
      <c r="Q74" s="2">
        <v>20</v>
      </c>
      <c r="R74" s="2">
        <v>100</v>
      </c>
      <c r="S74" s="2">
        <v>100</v>
      </c>
      <c r="T74" s="2">
        <v>0</v>
      </c>
      <c r="U74" s="2">
        <v>181</v>
      </c>
      <c r="V74" s="2">
        <v>188</v>
      </c>
      <c r="W74" s="2">
        <v>55</v>
      </c>
      <c r="X74" s="2">
        <v>29</v>
      </c>
      <c r="Y74" s="2">
        <v>147</v>
      </c>
      <c r="Z74" s="2">
        <v>147</v>
      </c>
      <c r="AA74" s="2">
        <v>151</v>
      </c>
      <c r="AB74" s="2">
        <v>28</v>
      </c>
      <c r="AC74" s="2">
        <v>19</v>
      </c>
      <c r="AD74" s="2">
        <v>58</v>
      </c>
      <c r="AE74" s="2">
        <v>19</v>
      </c>
      <c r="AF74" s="2">
        <v>0</v>
      </c>
      <c r="AG74" s="2" t="s">
        <v>327</v>
      </c>
      <c r="AH74" s="2" t="s">
        <v>328</v>
      </c>
      <c r="AI74" s="2" t="s">
        <v>329</v>
      </c>
      <c r="AJ74" s="2" t="s">
        <v>330</v>
      </c>
      <c r="AK74" s="2" t="s">
        <v>331</v>
      </c>
      <c r="AL74" s="2" t="s">
        <v>98</v>
      </c>
      <c r="AM74" s="2" t="s">
        <v>98</v>
      </c>
      <c r="AN74" s="2">
        <v>515</v>
      </c>
      <c r="AO74" s="2">
        <v>1710</v>
      </c>
      <c r="AP74" s="2">
        <v>100</v>
      </c>
      <c r="AQ74" s="2">
        <v>16026</v>
      </c>
      <c r="AR74" s="2">
        <v>14165</v>
      </c>
      <c r="AS74" s="2" t="s">
        <v>332</v>
      </c>
      <c r="AT74" s="2">
        <v>15992</v>
      </c>
      <c r="AU74" s="2">
        <v>34</v>
      </c>
      <c r="AV74" s="2">
        <v>14123</v>
      </c>
      <c r="AW74" s="2">
        <v>41</v>
      </c>
      <c r="AX74" s="2">
        <v>7398286</v>
      </c>
      <c r="AY74" s="2">
        <v>97157</v>
      </c>
      <c r="AZ74" s="2" t="s">
        <v>333</v>
      </c>
      <c r="BA74" s="2" t="s">
        <v>334</v>
      </c>
      <c r="BB74" s="2">
        <v>0</v>
      </c>
      <c r="BC74" s="2">
        <v>0</v>
      </c>
      <c r="BD74" s="2">
        <v>0</v>
      </c>
    </row>
    <row r="75" spans="1:56" x14ac:dyDescent="0.35">
      <c r="A75">
        <v>3</v>
      </c>
      <c r="B75">
        <v>1</v>
      </c>
      <c r="C75">
        <v>2</v>
      </c>
      <c r="D75">
        <v>37</v>
      </c>
      <c r="E75">
        <v>37</v>
      </c>
      <c r="F75">
        <v>1405</v>
      </c>
      <c r="G75">
        <v>24018</v>
      </c>
      <c r="H75">
        <v>246</v>
      </c>
      <c r="I75">
        <v>1191</v>
      </c>
      <c r="J75">
        <v>1326</v>
      </c>
      <c r="K75">
        <v>524</v>
      </c>
      <c r="L75">
        <v>39</v>
      </c>
      <c r="M75">
        <v>174</v>
      </c>
      <c r="N75">
        <v>174</v>
      </c>
      <c r="O75">
        <v>178</v>
      </c>
      <c r="P75">
        <v>35</v>
      </c>
      <c r="Q75">
        <v>19</v>
      </c>
      <c r="R75">
        <v>100</v>
      </c>
      <c r="S75">
        <v>100</v>
      </c>
      <c r="T75">
        <v>0</v>
      </c>
      <c r="U75">
        <v>2118</v>
      </c>
      <c r="V75">
        <v>2254</v>
      </c>
      <c r="W75">
        <v>762</v>
      </c>
      <c r="X75">
        <v>33</v>
      </c>
      <c r="Y75">
        <v>198</v>
      </c>
      <c r="Z75">
        <v>198</v>
      </c>
      <c r="AA75">
        <v>203</v>
      </c>
      <c r="AB75">
        <v>40</v>
      </c>
      <c r="AC75">
        <v>20</v>
      </c>
      <c r="AD75">
        <v>100</v>
      </c>
      <c r="AE75">
        <v>100</v>
      </c>
      <c r="AF75">
        <v>0</v>
      </c>
      <c r="AG75" t="s">
        <v>335</v>
      </c>
      <c r="AH75" t="s">
        <v>336</v>
      </c>
      <c r="AI75" t="s">
        <v>299</v>
      </c>
      <c r="AJ75" t="s">
        <v>337</v>
      </c>
      <c r="AK75" t="s">
        <v>129</v>
      </c>
      <c r="AL75" t="s">
        <v>98</v>
      </c>
      <c r="AM75" t="s">
        <v>98</v>
      </c>
      <c r="AN75">
        <v>273</v>
      </c>
      <c r="AO75">
        <v>820</v>
      </c>
      <c r="AP75">
        <v>100</v>
      </c>
      <c r="AQ75">
        <v>2937</v>
      </c>
      <c r="AR75">
        <v>3209</v>
      </c>
      <c r="AS75" t="s">
        <v>338</v>
      </c>
      <c r="AT75">
        <v>1017</v>
      </c>
      <c r="AU75">
        <v>1920</v>
      </c>
      <c r="AV75">
        <v>1152</v>
      </c>
      <c r="AW75">
        <v>2056</v>
      </c>
      <c r="AX75">
        <v>362225</v>
      </c>
      <c r="AY75">
        <v>615399</v>
      </c>
      <c r="AZ75" t="s">
        <v>339</v>
      </c>
      <c r="BA75" t="s">
        <v>340</v>
      </c>
      <c r="BB75">
        <v>0</v>
      </c>
      <c r="BC75">
        <v>0</v>
      </c>
      <c r="BD75">
        <v>0</v>
      </c>
    </row>
    <row r="76" spans="1:56" x14ac:dyDescent="0.35">
      <c r="A76">
        <v>3</v>
      </c>
      <c r="B76">
        <v>2</v>
      </c>
      <c r="C76">
        <v>2</v>
      </c>
      <c r="D76">
        <v>38</v>
      </c>
      <c r="E76">
        <v>38</v>
      </c>
      <c r="F76">
        <v>3401</v>
      </c>
      <c r="G76">
        <v>24004</v>
      </c>
      <c r="H76">
        <v>263</v>
      </c>
      <c r="I76">
        <v>1908</v>
      </c>
      <c r="J76">
        <v>2034</v>
      </c>
      <c r="K76">
        <v>706</v>
      </c>
      <c r="L76">
        <v>34</v>
      </c>
      <c r="M76">
        <v>148</v>
      </c>
      <c r="N76">
        <v>148</v>
      </c>
      <c r="O76">
        <v>157</v>
      </c>
      <c r="P76">
        <v>67</v>
      </c>
      <c r="Q76">
        <v>42</v>
      </c>
      <c r="R76">
        <v>100</v>
      </c>
      <c r="S76">
        <v>100</v>
      </c>
      <c r="T76">
        <v>0</v>
      </c>
      <c r="U76">
        <v>3005</v>
      </c>
      <c r="V76">
        <v>3031</v>
      </c>
      <c r="W76">
        <v>873</v>
      </c>
      <c r="X76">
        <v>28</v>
      </c>
      <c r="Y76">
        <v>180</v>
      </c>
      <c r="Z76">
        <v>180</v>
      </c>
      <c r="AA76">
        <v>191</v>
      </c>
      <c r="AB76">
        <v>68</v>
      </c>
      <c r="AC76">
        <v>35</v>
      </c>
      <c r="AD76">
        <v>100</v>
      </c>
      <c r="AE76">
        <v>100</v>
      </c>
      <c r="AF76">
        <v>0</v>
      </c>
      <c r="AG76" t="s">
        <v>341</v>
      </c>
      <c r="AH76" t="s">
        <v>342</v>
      </c>
      <c r="AI76" t="s">
        <v>343</v>
      </c>
      <c r="AJ76" t="s">
        <v>344</v>
      </c>
      <c r="AK76" t="s">
        <v>345</v>
      </c>
      <c r="AL76" t="s">
        <v>98</v>
      </c>
      <c r="AM76" t="s">
        <v>98</v>
      </c>
      <c r="AN76">
        <v>312</v>
      </c>
      <c r="AO76">
        <v>1029</v>
      </c>
      <c r="AP76">
        <v>100</v>
      </c>
      <c r="AQ76">
        <v>4585</v>
      </c>
      <c r="AR76">
        <v>4737</v>
      </c>
      <c r="AS76" t="s">
        <v>346</v>
      </c>
      <c r="AT76">
        <v>1760</v>
      </c>
      <c r="AU76">
        <v>2825</v>
      </c>
      <c r="AV76">
        <v>1886</v>
      </c>
      <c r="AW76">
        <v>2851</v>
      </c>
      <c r="AX76">
        <v>634740</v>
      </c>
      <c r="AY76">
        <v>945705</v>
      </c>
      <c r="AZ76" t="s">
        <v>347</v>
      </c>
      <c r="BA76" t="s">
        <v>348</v>
      </c>
      <c r="BB76">
        <v>0</v>
      </c>
      <c r="BC76">
        <v>0</v>
      </c>
      <c r="BD76">
        <v>0</v>
      </c>
    </row>
    <row r="77" spans="1:56" s="2" customFormat="1" x14ac:dyDescent="0.35">
      <c r="A77" s="2">
        <v>3</v>
      </c>
      <c r="B77" s="2">
        <v>3</v>
      </c>
      <c r="C77" s="2">
        <v>2</v>
      </c>
      <c r="D77" s="2">
        <v>39</v>
      </c>
      <c r="E77" s="2">
        <v>39</v>
      </c>
      <c r="F77" s="2">
        <v>5901</v>
      </c>
      <c r="G77" s="2">
        <v>23885</v>
      </c>
      <c r="H77" s="2">
        <v>332</v>
      </c>
      <c r="I77" s="2">
        <v>17511</v>
      </c>
      <c r="J77" s="2">
        <v>15879</v>
      </c>
      <c r="K77" s="2">
        <v>8771</v>
      </c>
      <c r="L77" s="2">
        <v>55</v>
      </c>
      <c r="M77" s="2">
        <v>253</v>
      </c>
      <c r="N77" s="2">
        <v>253</v>
      </c>
      <c r="O77" s="2">
        <v>260</v>
      </c>
      <c r="P77" s="2">
        <v>51</v>
      </c>
      <c r="Q77" s="2">
        <v>19</v>
      </c>
      <c r="R77" s="2">
        <v>100</v>
      </c>
      <c r="S77" s="2">
        <v>100</v>
      </c>
      <c r="T77" s="2">
        <v>0</v>
      </c>
      <c r="U77" s="2">
        <v>186</v>
      </c>
      <c r="V77" s="2">
        <v>184</v>
      </c>
      <c r="W77" s="2">
        <v>24</v>
      </c>
      <c r="X77" s="2">
        <v>13</v>
      </c>
      <c r="Y77" s="2">
        <v>154</v>
      </c>
      <c r="Z77" s="2">
        <v>154</v>
      </c>
      <c r="AA77" s="2">
        <v>157</v>
      </c>
      <c r="AB77" s="2">
        <v>25</v>
      </c>
      <c r="AC77" s="2">
        <v>16</v>
      </c>
      <c r="AD77" s="2">
        <v>58</v>
      </c>
      <c r="AE77" s="2">
        <v>21</v>
      </c>
      <c r="AF77" s="2">
        <v>0</v>
      </c>
      <c r="AG77" s="2" t="s">
        <v>349</v>
      </c>
      <c r="AH77" s="2" t="s">
        <v>350</v>
      </c>
      <c r="AI77" s="2" t="s">
        <v>351</v>
      </c>
      <c r="AJ77" s="2" t="s">
        <v>352</v>
      </c>
      <c r="AK77" s="2" t="s">
        <v>114</v>
      </c>
      <c r="AL77" s="2" t="s">
        <v>98</v>
      </c>
      <c r="AM77" s="2" t="s">
        <v>98</v>
      </c>
      <c r="AN77" s="2">
        <v>498</v>
      </c>
      <c r="AO77" s="2">
        <v>1727</v>
      </c>
      <c r="AP77" s="2">
        <v>100</v>
      </c>
      <c r="AQ77" s="2">
        <v>17290</v>
      </c>
      <c r="AR77" s="2">
        <v>15657</v>
      </c>
      <c r="AS77" s="2" t="s">
        <v>353</v>
      </c>
      <c r="AT77" s="2">
        <v>17258</v>
      </c>
      <c r="AU77" s="2">
        <v>32</v>
      </c>
      <c r="AV77" s="2">
        <v>15626</v>
      </c>
      <c r="AW77" s="2">
        <v>30</v>
      </c>
      <c r="AX77" s="2">
        <v>7908217</v>
      </c>
      <c r="AY77" s="2">
        <v>92083</v>
      </c>
      <c r="AZ77" s="2" t="s">
        <v>354</v>
      </c>
      <c r="BA77" s="2" t="s">
        <v>355</v>
      </c>
      <c r="BB77" s="2">
        <v>0</v>
      </c>
      <c r="BC77" s="2">
        <v>0</v>
      </c>
      <c r="BD77" s="2">
        <v>0</v>
      </c>
    </row>
    <row r="78" spans="1:56" s="2" customFormat="1" x14ac:dyDescent="0.35">
      <c r="A78" s="2">
        <v>3</v>
      </c>
      <c r="B78" s="2">
        <v>4</v>
      </c>
      <c r="C78" s="2">
        <v>2</v>
      </c>
      <c r="D78" s="2">
        <v>40</v>
      </c>
      <c r="E78" s="2">
        <v>40</v>
      </c>
      <c r="F78" s="2">
        <v>7897</v>
      </c>
      <c r="G78" s="2">
        <v>23871</v>
      </c>
      <c r="H78" s="2">
        <v>331</v>
      </c>
      <c r="I78" s="2">
        <v>15108</v>
      </c>
      <c r="J78" s="2">
        <v>14288</v>
      </c>
      <c r="K78" s="2">
        <v>8053</v>
      </c>
      <c r="L78" s="2">
        <v>56</v>
      </c>
      <c r="M78" s="2">
        <v>239</v>
      </c>
      <c r="N78" s="2">
        <v>239</v>
      </c>
      <c r="O78" s="2">
        <v>252</v>
      </c>
      <c r="P78" s="2">
        <v>58</v>
      </c>
      <c r="Q78" s="2">
        <v>22</v>
      </c>
      <c r="R78" s="2">
        <v>100</v>
      </c>
      <c r="S78" s="2">
        <v>100</v>
      </c>
      <c r="T78" s="2">
        <v>0</v>
      </c>
      <c r="U78" s="2">
        <v>179</v>
      </c>
      <c r="V78" s="2">
        <v>178</v>
      </c>
      <c r="W78" s="2">
        <v>27</v>
      </c>
      <c r="X78" s="2">
        <v>15</v>
      </c>
      <c r="Y78" s="2">
        <v>149</v>
      </c>
      <c r="Z78" s="2">
        <v>149</v>
      </c>
      <c r="AA78" s="2">
        <v>151</v>
      </c>
      <c r="AB78" s="2">
        <v>27</v>
      </c>
      <c r="AC78" s="2">
        <v>18</v>
      </c>
      <c r="AD78" s="2">
        <v>53</v>
      </c>
      <c r="AE78" s="2">
        <v>17</v>
      </c>
      <c r="AF78" s="2">
        <v>0</v>
      </c>
      <c r="AG78" s="2" t="s">
        <v>356</v>
      </c>
      <c r="AH78" s="2" t="s">
        <v>357</v>
      </c>
      <c r="AI78" s="2" t="s">
        <v>358</v>
      </c>
      <c r="AJ78" s="2" t="s">
        <v>359</v>
      </c>
      <c r="AK78" s="2" t="s">
        <v>114</v>
      </c>
      <c r="AL78" s="2" t="s">
        <v>98</v>
      </c>
      <c r="AM78" s="2" t="s">
        <v>98</v>
      </c>
      <c r="AN78" s="2">
        <v>495</v>
      </c>
      <c r="AO78" s="2">
        <v>1734</v>
      </c>
      <c r="AP78" s="2">
        <v>100</v>
      </c>
      <c r="AQ78" s="2">
        <v>14899</v>
      </c>
      <c r="AR78" s="2">
        <v>14078</v>
      </c>
      <c r="AS78" s="2" t="s">
        <v>360</v>
      </c>
      <c r="AT78" s="2">
        <v>14869</v>
      </c>
      <c r="AU78" s="2">
        <v>30</v>
      </c>
      <c r="AV78" s="2">
        <v>14049</v>
      </c>
      <c r="AW78" s="2">
        <v>29</v>
      </c>
      <c r="AX78" s="2">
        <v>7072702</v>
      </c>
      <c r="AY78" s="2">
        <v>88352</v>
      </c>
      <c r="AZ78" s="2" t="s">
        <v>361</v>
      </c>
      <c r="BA78" s="2" t="s">
        <v>362</v>
      </c>
      <c r="BB78" s="2">
        <v>0</v>
      </c>
      <c r="BC78" s="2">
        <v>0</v>
      </c>
      <c r="BD78" s="2">
        <v>0</v>
      </c>
    </row>
    <row r="79" spans="1:56" s="1" customFormat="1" x14ac:dyDescent="0.35">
      <c r="A79" s="1">
        <v>3</v>
      </c>
      <c r="B79" s="1">
        <v>1</v>
      </c>
      <c r="C79" s="1">
        <v>3</v>
      </c>
      <c r="D79" s="1">
        <v>41</v>
      </c>
      <c r="E79" s="1">
        <v>41</v>
      </c>
      <c r="F79" s="1">
        <v>1538</v>
      </c>
      <c r="G79" s="1">
        <v>26414</v>
      </c>
      <c r="H79" s="1">
        <v>568</v>
      </c>
      <c r="I79" s="1">
        <v>765</v>
      </c>
      <c r="J79" s="1">
        <v>749</v>
      </c>
      <c r="K79" s="1">
        <v>121</v>
      </c>
      <c r="L79" s="1">
        <v>16</v>
      </c>
      <c r="M79" s="1">
        <v>174</v>
      </c>
      <c r="N79" s="1">
        <v>174</v>
      </c>
      <c r="O79" s="1">
        <v>180</v>
      </c>
      <c r="P79" s="1">
        <v>84</v>
      </c>
      <c r="Q79" s="1">
        <v>46</v>
      </c>
      <c r="R79" s="1">
        <v>99</v>
      </c>
      <c r="S79" s="1">
        <v>98</v>
      </c>
      <c r="T79" s="1">
        <v>0</v>
      </c>
      <c r="U79" s="1">
        <v>8077</v>
      </c>
      <c r="V79" s="1">
        <v>7842</v>
      </c>
      <c r="W79" s="1">
        <v>1103</v>
      </c>
      <c r="X79" s="1">
        <v>14</v>
      </c>
      <c r="Y79" s="1">
        <v>219</v>
      </c>
      <c r="Z79" s="1">
        <v>219</v>
      </c>
      <c r="AA79" s="1">
        <v>244</v>
      </c>
      <c r="AB79" s="1">
        <v>101</v>
      </c>
      <c r="AC79" s="1">
        <v>41</v>
      </c>
      <c r="AD79" s="1">
        <v>100</v>
      </c>
      <c r="AE79" s="1">
        <v>100</v>
      </c>
      <c r="AF79" s="1">
        <v>0</v>
      </c>
      <c r="AG79" s="1" t="s">
        <v>363</v>
      </c>
      <c r="AH79" s="1" t="s">
        <v>364</v>
      </c>
      <c r="AI79" s="1" t="s">
        <v>363</v>
      </c>
      <c r="AJ79" s="1" t="s">
        <v>365</v>
      </c>
      <c r="AK79" s="1" t="s">
        <v>366</v>
      </c>
      <c r="AL79" s="1" t="s">
        <v>98</v>
      </c>
      <c r="AM79" s="1" t="s">
        <v>98</v>
      </c>
      <c r="AN79" s="1">
        <v>1456</v>
      </c>
      <c r="AO79" s="1">
        <v>5397</v>
      </c>
      <c r="AP79" s="1">
        <v>100</v>
      </c>
      <c r="AQ79" s="1">
        <v>8449</v>
      </c>
      <c r="AR79" s="1">
        <v>8199</v>
      </c>
      <c r="AS79" s="1" t="s">
        <v>367</v>
      </c>
      <c r="AT79" s="1">
        <v>591</v>
      </c>
      <c r="AU79" s="1">
        <v>7858</v>
      </c>
      <c r="AV79" s="1">
        <v>575</v>
      </c>
      <c r="AW79" s="1">
        <v>7623</v>
      </c>
      <c r="AX79" s="1">
        <v>1091647</v>
      </c>
      <c r="AY79" s="1">
        <v>11418313</v>
      </c>
      <c r="AZ79" s="1" t="s">
        <v>368</v>
      </c>
      <c r="BA79" s="1" t="s">
        <v>369</v>
      </c>
      <c r="BB79" s="1">
        <v>0</v>
      </c>
      <c r="BC79" s="1">
        <v>0</v>
      </c>
      <c r="BD79" s="1">
        <v>0</v>
      </c>
    </row>
    <row r="80" spans="1:56" s="1" customFormat="1" x14ac:dyDescent="0.35">
      <c r="A80" s="1">
        <v>3</v>
      </c>
      <c r="B80" s="1">
        <v>2</v>
      </c>
      <c r="C80" s="1">
        <v>3</v>
      </c>
      <c r="D80" s="1">
        <v>42</v>
      </c>
      <c r="E80" s="1">
        <v>42</v>
      </c>
      <c r="F80" s="1">
        <v>3534</v>
      </c>
      <c r="G80" s="1">
        <v>26414</v>
      </c>
      <c r="H80" s="1">
        <v>579</v>
      </c>
      <c r="I80" s="1">
        <v>758</v>
      </c>
      <c r="J80" s="1">
        <v>709</v>
      </c>
      <c r="K80" s="1">
        <v>205</v>
      </c>
      <c r="L80" s="1">
        <v>28</v>
      </c>
      <c r="M80" s="1">
        <v>150</v>
      </c>
      <c r="N80" s="1">
        <v>150</v>
      </c>
      <c r="O80" s="1">
        <v>178</v>
      </c>
      <c r="P80" s="1">
        <v>175</v>
      </c>
      <c r="Q80" s="1">
        <v>98</v>
      </c>
      <c r="R80" s="1">
        <v>92</v>
      </c>
      <c r="S80" s="1">
        <v>86</v>
      </c>
      <c r="T80" s="1">
        <v>0</v>
      </c>
      <c r="U80" s="1">
        <v>7637</v>
      </c>
      <c r="V80" s="1">
        <v>6914</v>
      </c>
      <c r="W80" s="1">
        <v>1973</v>
      </c>
      <c r="X80" s="1">
        <v>28</v>
      </c>
      <c r="Y80" s="1">
        <v>208</v>
      </c>
      <c r="Z80" s="1">
        <v>208</v>
      </c>
      <c r="AA80" s="1">
        <v>219</v>
      </c>
      <c r="AB80" s="1">
        <v>79</v>
      </c>
      <c r="AC80" s="1">
        <v>36</v>
      </c>
      <c r="AD80" s="1">
        <v>100</v>
      </c>
      <c r="AE80" s="1">
        <v>100</v>
      </c>
      <c r="AF80" s="1">
        <v>0</v>
      </c>
      <c r="AG80" s="1" t="s">
        <v>370</v>
      </c>
      <c r="AH80" s="1" t="s">
        <v>158</v>
      </c>
      <c r="AI80" s="1" t="s">
        <v>371</v>
      </c>
      <c r="AJ80" s="1" t="s">
        <v>114</v>
      </c>
      <c r="AK80" s="1" t="s">
        <v>114</v>
      </c>
      <c r="AL80" s="1" t="s">
        <v>98</v>
      </c>
      <c r="AM80" s="1" t="s">
        <v>98</v>
      </c>
      <c r="AN80" s="1">
        <v>1511</v>
      </c>
      <c r="AO80" s="1">
        <v>5338</v>
      </c>
      <c r="AP80" s="1">
        <v>100</v>
      </c>
      <c r="AQ80" s="1">
        <v>8037</v>
      </c>
      <c r="AR80" s="1">
        <v>7265</v>
      </c>
      <c r="AS80" s="1" t="s">
        <v>372</v>
      </c>
      <c r="AT80" s="1">
        <v>608</v>
      </c>
      <c r="AU80" s="1">
        <v>7429</v>
      </c>
      <c r="AV80" s="1">
        <v>559</v>
      </c>
      <c r="AW80" s="1">
        <v>6706</v>
      </c>
      <c r="AX80" s="1">
        <v>1071564</v>
      </c>
      <c r="AY80" s="1">
        <v>10447995</v>
      </c>
      <c r="AZ80" s="1" t="s">
        <v>373</v>
      </c>
      <c r="BA80" s="1" t="s">
        <v>374</v>
      </c>
      <c r="BB80" s="1">
        <v>0</v>
      </c>
      <c r="BC80" s="1">
        <v>0</v>
      </c>
      <c r="BD80" s="1">
        <v>0</v>
      </c>
    </row>
    <row r="81" spans="1:56" x14ac:dyDescent="0.35">
      <c r="A81">
        <v>3</v>
      </c>
      <c r="B81">
        <v>3</v>
      </c>
      <c r="C81">
        <v>3</v>
      </c>
      <c r="D81">
        <v>43</v>
      </c>
      <c r="E81">
        <v>43</v>
      </c>
      <c r="F81">
        <v>6137</v>
      </c>
      <c r="G81">
        <v>26577</v>
      </c>
      <c r="H81">
        <v>1036</v>
      </c>
      <c r="I81">
        <v>131</v>
      </c>
      <c r="J81">
        <v>143</v>
      </c>
      <c r="K81">
        <v>52</v>
      </c>
      <c r="L81">
        <v>36</v>
      </c>
      <c r="M81">
        <v>132</v>
      </c>
      <c r="N81">
        <v>132</v>
      </c>
      <c r="O81">
        <v>135</v>
      </c>
      <c r="P81">
        <v>34</v>
      </c>
      <c r="Q81">
        <v>25</v>
      </c>
      <c r="R81">
        <v>10</v>
      </c>
      <c r="S81">
        <v>8</v>
      </c>
      <c r="T81">
        <v>0</v>
      </c>
      <c r="U81">
        <v>141</v>
      </c>
      <c r="V81">
        <v>142</v>
      </c>
      <c r="W81">
        <v>25</v>
      </c>
      <c r="X81">
        <v>17</v>
      </c>
      <c r="Y81">
        <v>142</v>
      </c>
      <c r="Z81">
        <v>142</v>
      </c>
      <c r="AA81">
        <v>145</v>
      </c>
      <c r="AB81">
        <v>37</v>
      </c>
      <c r="AC81">
        <v>25</v>
      </c>
      <c r="AD81">
        <v>2</v>
      </c>
      <c r="AE81">
        <v>1</v>
      </c>
      <c r="AF81">
        <v>0</v>
      </c>
      <c r="AG81" t="s">
        <v>293</v>
      </c>
      <c r="AH81" t="s">
        <v>375</v>
      </c>
      <c r="AI81" t="s">
        <v>158</v>
      </c>
      <c r="AJ81" t="s">
        <v>114</v>
      </c>
      <c r="AK81" t="s">
        <v>114</v>
      </c>
      <c r="AL81" t="s">
        <v>98</v>
      </c>
      <c r="AM81" t="s">
        <v>98</v>
      </c>
      <c r="AN81">
        <v>4841</v>
      </c>
      <c r="AO81">
        <v>18224</v>
      </c>
      <c r="AP81">
        <v>100</v>
      </c>
      <c r="AQ81">
        <v>-2</v>
      </c>
      <c r="AR81">
        <v>11</v>
      </c>
      <c r="AS81" t="s">
        <v>98</v>
      </c>
      <c r="AT81">
        <v>-1</v>
      </c>
      <c r="AU81">
        <v>-1</v>
      </c>
      <c r="AV81">
        <v>11</v>
      </c>
      <c r="AW81">
        <v>0</v>
      </c>
      <c r="AX81">
        <v>692514</v>
      </c>
      <c r="AY81">
        <v>691711</v>
      </c>
      <c r="AZ81" t="s">
        <v>376</v>
      </c>
      <c r="BA81" t="s">
        <v>377</v>
      </c>
      <c r="BB81">
        <v>-50</v>
      </c>
      <c r="BC81">
        <v>0</v>
      </c>
      <c r="BD81">
        <v>0</v>
      </c>
    </row>
    <row r="82" spans="1:56" x14ac:dyDescent="0.35">
      <c r="A82">
        <v>3</v>
      </c>
      <c r="B82">
        <v>4</v>
      </c>
      <c r="C82">
        <v>3</v>
      </c>
      <c r="D82">
        <v>44</v>
      </c>
      <c r="E82">
        <v>44</v>
      </c>
      <c r="F82">
        <v>8134</v>
      </c>
      <c r="G82">
        <v>26533</v>
      </c>
      <c r="H82">
        <v>995</v>
      </c>
      <c r="I82">
        <v>130</v>
      </c>
      <c r="J82">
        <v>142</v>
      </c>
      <c r="K82">
        <v>55</v>
      </c>
      <c r="L82">
        <v>38</v>
      </c>
      <c r="M82">
        <v>128</v>
      </c>
      <c r="N82">
        <v>128</v>
      </c>
      <c r="O82">
        <v>131</v>
      </c>
      <c r="P82">
        <v>29</v>
      </c>
      <c r="Q82">
        <v>22</v>
      </c>
      <c r="R82">
        <v>14</v>
      </c>
      <c r="S82">
        <v>9</v>
      </c>
      <c r="T82">
        <v>0</v>
      </c>
      <c r="U82">
        <v>143</v>
      </c>
      <c r="V82">
        <v>145</v>
      </c>
      <c r="W82">
        <v>27</v>
      </c>
      <c r="X82">
        <v>19</v>
      </c>
      <c r="Y82">
        <v>143</v>
      </c>
      <c r="Z82">
        <v>143</v>
      </c>
      <c r="AA82">
        <v>145</v>
      </c>
      <c r="AB82">
        <v>27</v>
      </c>
      <c r="AC82">
        <v>19</v>
      </c>
      <c r="AD82">
        <v>7</v>
      </c>
      <c r="AE82">
        <v>2</v>
      </c>
      <c r="AF82">
        <v>0</v>
      </c>
      <c r="AG82" t="s">
        <v>114</v>
      </c>
      <c r="AH82" t="s">
        <v>378</v>
      </c>
      <c r="AI82" t="s">
        <v>379</v>
      </c>
      <c r="AJ82" t="s">
        <v>114</v>
      </c>
      <c r="AK82" t="s">
        <v>114</v>
      </c>
      <c r="AL82" t="s">
        <v>98</v>
      </c>
      <c r="AM82" t="s">
        <v>98</v>
      </c>
      <c r="AN82">
        <v>4465</v>
      </c>
      <c r="AO82">
        <v>17991</v>
      </c>
      <c r="AP82">
        <v>100</v>
      </c>
      <c r="AQ82">
        <v>2</v>
      </c>
      <c r="AR82">
        <v>17</v>
      </c>
      <c r="AS82" t="s">
        <v>114</v>
      </c>
      <c r="AT82">
        <v>2</v>
      </c>
      <c r="AU82">
        <v>0</v>
      </c>
      <c r="AV82">
        <v>14</v>
      </c>
      <c r="AW82">
        <v>2</v>
      </c>
      <c r="AX82">
        <v>638152</v>
      </c>
      <c r="AY82">
        <v>650715</v>
      </c>
      <c r="AZ82" t="s">
        <v>380</v>
      </c>
      <c r="BA82" t="s">
        <v>98</v>
      </c>
      <c r="BB82">
        <v>0</v>
      </c>
      <c r="BC82">
        <v>0</v>
      </c>
      <c r="BD82">
        <v>0</v>
      </c>
    </row>
    <row r="83" spans="1:56" s="1" customFormat="1" x14ac:dyDescent="0.35">
      <c r="A83" s="1">
        <v>3</v>
      </c>
      <c r="B83" s="1">
        <v>1</v>
      </c>
      <c r="C83" s="1">
        <v>4</v>
      </c>
      <c r="D83" s="1">
        <v>45</v>
      </c>
      <c r="E83" s="1">
        <v>45</v>
      </c>
      <c r="F83" s="1">
        <v>1538</v>
      </c>
      <c r="G83" s="1">
        <v>28426</v>
      </c>
      <c r="H83" s="1">
        <v>528</v>
      </c>
      <c r="I83" s="1">
        <v>684</v>
      </c>
      <c r="J83" s="1">
        <v>810</v>
      </c>
      <c r="K83" s="1">
        <v>620</v>
      </c>
      <c r="L83" s="1">
        <v>76</v>
      </c>
      <c r="M83" s="1">
        <v>179</v>
      </c>
      <c r="N83" s="1">
        <v>179</v>
      </c>
      <c r="O83" s="1">
        <v>188</v>
      </c>
      <c r="P83" s="1">
        <v>90</v>
      </c>
      <c r="Q83" s="1">
        <v>48</v>
      </c>
      <c r="R83" s="1">
        <v>99</v>
      </c>
      <c r="S83" s="1">
        <v>98</v>
      </c>
      <c r="T83" s="1">
        <v>0</v>
      </c>
      <c r="U83" s="1">
        <v>6914</v>
      </c>
      <c r="V83" s="1">
        <v>6342</v>
      </c>
      <c r="W83" s="1">
        <v>1809</v>
      </c>
      <c r="X83" s="1">
        <v>28</v>
      </c>
      <c r="Y83" s="1">
        <v>208</v>
      </c>
      <c r="Z83" s="1">
        <v>208</v>
      </c>
      <c r="AA83" s="1">
        <v>231</v>
      </c>
      <c r="AB83" s="1">
        <v>106</v>
      </c>
      <c r="AC83" s="1">
        <v>45</v>
      </c>
      <c r="AD83" s="1">
        <v>100</v>
      </c>
      <c r="AE83" s="1">
        <v>100</v>
      </c>
      <c r="AF83" s="1">
        <v>0</v>
      </c>
      <c r="AG83" s="1" t="s">
        <v>363</v>
      </c>
      <c r="AH83" s="1" t="s">
        <v>381</v>
      </c>
      <c r="AI83" s="1" t="s">
        <v>382</v>
      </c>
      <c r="AJ83" s="1" t="s">
        <v>185</v>
      </c>
      <c r="AK83" s="1" t="s">
        <v>383</v>
      </c>
      <c r="AL83" s="1" t="s">
        <v>98</v>
      </c>
      <c r="AM83" s="1" t="s">
        <v>98</v>
      </c>
      <c r="AN83" s="1">
        <v>1256</v>
      </c>
      <c r="AO83" s="1">
        <v>4424</v>
      </c>
      <c r="AP83" s="1">
        <v>100</v>
      </c>
      <c r="AQ83" s="1">
        <v>7211</v>
      </c>
      <c r="AR83" s="1">
        <v>6765</v>
      </c>
      <c r="AS83" s="1" t="s">
        <v>384</v>
      </c>
      <c r="AT83" s="1">
        <v>505</v>
      </c>
      <c r="AU83" s="1">
        <v>6706</v>
      </c>
      <c r="AV83" s="1">
        <v>631</v>
      </c>
      <c r="AW83" s="1">
        <v>6134</v>
      </c>
      <c r="AX83" s="1">
        <v>1017539</v>
      </c>
      <c r="AY83" s="1">
        <v>7966560</v>
      </c>
      <c r="AZ83" s="1" t="s">
        <v>385</v>
      </c>
      <c r="BA83" s="1" t="s">
        <v>386</v>
      </c>
      <c r="BB83" s="1">
        <v>0</v>
      </c>
      <c r="BC83" s="1">
        <v>0</v>
      </c>
      <c r="BD83" s="1">
        <v>0</v>
      </c>
    </row>
    <row r="84" spans="1:56" s="1" customFormat="1" x14ac:dyDescent="0.35">
      <c r="A84" s="1">
        <v>3</v>
      </c>
      <c r="B84" s="1">
        <v>2</v>
      </c>
      <c r="C84" s="1">
        <v>4</v>
      </c>
      <c r="D84" s="1">
        <v>46</v>
      </c>
      <c r="E84" s="1">
        <v>46</v>
      </c>
      <c r="F84" s="1">
        <v>3534</v>
      </c>
      <c r="G84" s="1">
        <v>28396</v>
      </c>
      <c r="H84" s="1">
        <v>590</v>
      </c>
      <c r="I84" s="1">
        <v>773</v>
      </c>
      <c r="J84" s="1">
        <v>721</v>
      </c>
      <c r="K84" s="1">
        <v>186</v>
      </c>
      <c r="L84" s="1">
        <v>25</v>
      </c>
      <c r="M84" s="1">
        <v>167</v>
      </c>
      <c r="N84" s="1">
        <v>167</v>
      </c>
      <c r="O84" s="1">
        <v>169</v>
      </c>
      <c r="P84" s="1">
        <v>27</v>
      </c>
      <c r="Q84" s="1">
        <v>16</v>
      </c>
      <c r="R84" s="1">
        <v>99</v>
      </c>
      <c r="S84" s="1">
        <v>97</v>
      </c>
      <c r="T84" s="1">
        <v>0</v>
      </c>
      <c r="U84" s="1">
        <v>7577</v>
      </c>
      <c r="V84" s="1">
        <v>6862</v>
      </c>
      <c r="W84" s="1">
        <v>1861</v>
      </c>
      <c r="X84" s="1">
        <v>27</v>
      </c>
      <c r="Y84" s="1">
        <v>212</v>
      </c>
      <c r="Z84" s="1">
        <v>212</v>
      </c>
      <c r="AA84" s="1">
        <v>221</v>
      </c>
      <c r="AB84" s="1">
        <v>44</v>
      </c>
      <c r="AC84" s="1">
        <v>20</v>
      </c>
      <c r="AD84" s="1">
        <v>100</v>
      </c>
      <c r="AE84" s="1">
        <v>100</v>
      </c>
      <c r="AF84" s="1">
        <v>0</v>
      </c>
      <c r="AG84" s="1" t="s">
        <v>370</v>
      </c>
      <c r="AH84" s="1" t="s">
        <v>158</v>
      </c>
      <c r="AI84" s="1" t="s">
        <v>370</v>
      </c>
      <c r="AJ84" s="1" t="s">
        <v>98</v>
      </c>
      <c r="AK84" s="1" t="s">
        <v>387</v>
      </c>
      <c r="AL84" s="1" t="s">
        <v>98</v>
      </c>
      <c r="AM84" s="1" t="s">
        <v>98</v>
      </c>
      <c r="AN84" s="1">
        <v>1570</v>
      </c>
      <c r="AO84" s="1">
        <v>5583</v>
      </c>
      <c r="AP84" s="1">
        <v>100</v>
      </c>
      <c r="AQ84" s="1">
        <v>7971</v>
      </c>
      <c r="AR84" s="1">
        <v>7205</v>
      </c>
      <c r="AS84" s="1" t="s">
        <v>388</v>
      </c>
      <c r="AT84" s="1">
        <v>606</v>
      </c>
      <c r="AU84" s="1">
        <v>7365</v>
      </c>
      <c r="AV84" s="1">
        <v>554</v>
      </c>
      <c r="AW84" s="1">
        <v>6650</v>
      </c>
      <c r="AX84" s="1">
        <v>1132773</v>
      </c>
      <c r="AY84" s="1">
        <v>10774879</v>
      </c>
      <c r="AZ84" s="1" t="s">
        <v>389</v>
      </c>
      <c r="BA84" s="1" t="s">
        <v>390</v>
      </c>
      <c r="BB84" s="1">
        <v>0</v>
      </c>
      <c r="BC84" s="1">
        <v>0</v>
      </c>
      <c r="BD84" s="1">
        <v>0</v>
      </c>
    </row>
    <row r="85" spans="1:56" x14ac:dyDescent="0.35">
      <c r="A85">
        <v>3</v>
      </c>
      <c r="B85">
        <v>3</v>
      </c>
      <c r="C85">
        <v>4</v>
      </c>
      <c r="D85">
        <v>47</v>
      </c>
      <c r="E85">
        <v>47</v>
      </c>
      <c r="F85">
        <v>6167</v>
      </c>
      <c r="G85">
        <v>28707</v>
      </c>
      <c r="H85">
        <v>957</v>
      </c>
      <c r="I85">
        <v>133</v>
      </c>
      <c r="J85">
        <v>140</v>
      </c>
      <c r="K85">
        <v>33</v>
      </c>
      <c r="L85">
        <v>23</v>
      </c>
      <c r="M85">
        <v>131</v>
      </c>
      <c r="N85">
        <v>131</v>
      </c>
      <c r="O85">
        <v>135</v>
      </c>
      <c r="P85">
        <v>64</v>
      </c>
      <c r="Q85">
        <v>47</v>
      </c>
      <c r="R85">
        <v>6</v>
      </c>
      <c r="S85">
        <v>1</v>
      </c>
      <c r="T85">
        <v>0</v>
      </c>
      <c r="U85">
        <v>133</v>
      </c>
      <c r="V85">
        <v>135</v>
      </c>
      <c r="W85">
        <v>25</v>
      </c>
      <c r="X85">
        <v>18</v>
      </c>
      <c r="Y85">
        <v>132</v>
      </c>
      <c r="Z85">
        <v>132</v>
      </c>
      <c r="AA85">
        <v>136</v>
      </c>
      <c r="AB85">
        <v>55</v>
      </c>
      <c r="AC85">
        <v>40</v>
      </c>
      <c r="AD85">
        <v>1</v>
      </c>
      <c r="AE85">
        <v>0</v>
      </c>
      <c r="AF85">
        <v>0</v>
      </c>
      <c r="AG85" t="s">
        <v>391</v>
      </c>
      <c r="AH85" t="s">
        <v>392</v>
      </c>
      <c r="AI85" t="s">
        <v>393</v>
      </c>
      <c r="AJ85" t="s">
        <v>114</v>
      </c>
      <c r="AK85" t="s">
        <v>114</v>
      </c>
      <c r="AL85" t="s">
        <v>98</v>
      </c>
      <c r="AM85" t="s">
        <v>98</v>
      </c>
      <c r="AN85">
        <v>4126</v>
      </c>
      <c r="AO85">
        <v>15860</v>
      </c>
      <c r="AP85">
        <v>100</v>
      </c>
      <c r="AQ85">
        <v>3</v>
      </c>
      <c r="AR85">
        <v>12</v>
      </c>
      <c r="AS85" t="s">
        <v>293</v>
      </c>
      <c r="AT85">
        <v>2</v>
      </c>
      <c r="AU85">
        <v>1</v>
      </c>
      <c r="AV85">
        <v>9</v>
      </c>
      <c r="AW85">
        <v>3</v>
      </c>
      <c r="AX85">
        <v>578240</v>
      </c>
      <c r="AY85">
        <v>559733</v>
      </c>
      <c r="AZ85" t="s">
        <v>394</v>
      </c>
      <c r="BA85" t="s">
        <v>395</v>
      </c>
      <c r="BB85">
        <v>0</v>
      </c>
      <c r="BC85">
        <v>0</v>
      </c>
      <c r="BD85">
        <v>0</v>
      </c>
    </row>
    <row r="86" spans="1:56" x14ac:dyDescent="0.35">
      <c r="A86">
        <v>3</v>
      </c>
      <c r="B86">
        <v>4</v>
      </c>
      <c r="C86">
        <v>4</v>
      </c>
      <c r="D86">
        <v>48</v>
      </c>
      <c r="E86">
        <v>48</v>
      </c>
      <c r="F86">
        <v>7971</v>
      </c>
      <c r="G86">
        <v>28840</v>
      </c>
      <c r="H86">
        <v>601</v>
      </c>
      <c r="I86">
        <v>121</v>
      </c>
      <c r="J86">
        <v>125</v>
      </c>
      <c r="K86">
        <v>29</v>
      </c>
      <c r="L86">
        <v>23</v>
      </c>
      <c r="M86">
        <v>126</v>
      </c>
      <c r="N86">
        <v>126</v>
      </c>
      <c r="O86">
        <v>149</v>
      </c>
      <c r="P86">
        <v>182</v>
      </c>
      <c r="Q86">
        <v>122</v>
      </c>
      <c r="R86">
        <v>0</v>
      </c>
      <c r="S86">
        <v>0</v>
      </c>
      <c r="T86">
        <v>0</v>
      </c>
      <c r="U86">
        <v>124</v>
      </c>
      <c r="V86">
        <v>125</v>
      </c>
      <c r="W86">
        <v>18</v>
      </c>
      <c r="X86">
        <v>14</v>
      </c>
      <c r="Y86">
        <v>127</v>
      </c>
      <c r="Z86">
        <v>127</v>
      </c>
      <c r="AA86">
        <v>130</v>
      </c>
      <c r="AB86">
        <v>33</v>
      </c>
      <c r="AC86">
        <v>25</v>
      </c>
      <c r="AD86">
        <v>2</v>
      </c>
      <c r="AE86">
        <v>0</v>
      </c>
      <c r="AF86">
        <v>0</v>
      </c>
      <c r="AG86" t="s">
        <v>396</v>
      </c>
      <c r="AH86" t="s">
        <v>397</v>
      </c>
      <c r="AI86" t="s">
        <v>398</v>
      </c>
      <c r="AJ86" t="s">
        <v>114</v>
      </c>
      <c r="AK86" t="s">
        <v>114</v>
      </c>
      <c r="AL86" t="s">
        <v>98</v>
      </c>
      <c r="AM86" t="s">
        <v>98</v>
      </c>
      <c r="AN86">
        <v>1630</v>
      </c>
      <c r="AO86">
        <v>5755</v>
      </c>
      <c r="AP86">
        <v>100</v>
      </c>
      <c r="AQ86">
        <v>-8</v>
      </c>
      <c r="AR86">
        <v>-2</v>
      </c>
      <c r="AS86" t="s">
        <v>202</v>
      </c>
      <c r="AT86">
        <v>-5</v>
      </c>
      <c r="AU86">
        <v>-3</v>
      </c>
      <c r="AV86">
        <v>0</v>
      </c>
      <c r="AW86">
        <v>-1</v>
      </c>
      <c r="AX86">
        <v>204519</v>
      </c>
      <c r="AY86">
        <v>203889</v>
      </c>
      <c r="AZ86" t="s">
        <v>377</v>
      </c>
      <c r="BA86" t="s">
        <v>399</v>
      </c>
      <c r="BB86">
        <v>-50</v>
      </c>
      <c r="BC86">
        <v>0</v>
      </c>
      <c r="BD86">
        <v>0</v>
      </c>
    </row>
    <row r="87" spans="1:56" x14ac:dyDescent="0.35">
      <c r="A87">
        <v>4</v>
      </c>
      <c r="B87">
        <v>1</v>
      </c>
      <c r="C87">
        <v>1</v>
      </c>
      <c r="D87">
        <v>49</v>
      </c>
      <c r="E87">
        <v>49</v>
      </c>
      <c r="F87">
        <v>11935</v>
      </c>
      <c r="G87">
        <v>21977</v>
      </c>
      <c r="H87">
        <v>261</v>
      </c>
      <c r="I87">
        <v>1652</v>
      </c>
      <c r="J87">
        <v>1793</v>
      </c>
      <c r="K87">
        <v>648</v>
      </c>
      <c r="L87">
        <v>36</v>
      </c>
      <c r="M87">
        <v>132</v>
      </c>
      <c r="N87">
        <v>132</v>
      </c>
      <c r="O87">
        <v>138</v>
      </c>
      <c r="P87">
        <v>41</v>
      </c>
      <c r="Q87">
        <v>30</v>
      </c>
      <c r="R87">
        <v>100</v>
      </c>
      <c r="S87">
        <v>100</v>
      </c>
      <c r="T87">
        <v>0</v>
      </c>
      <c r="U87">
        <v>2557</v>
      </c>
      <c r="V87">
        <v>2708</v>
      </c>
      <c r="W87">
        <v>736</v>
      </c>
      <c r="X87">
        <v>27</v>
      </c>
      <c r="Y87">
        <v>155</v>
      </c>
      <c r="Z87">
        <v>155</v>
      </c>
      <c r="AA87">
        <v>159</v>
      </c>
      <c r="AB87">
        <v>36</v>
      </c>
      <c r="AC87">
        <v>22</v>
      </c>
      <c r="AD87">
        <v>100</v>
      </c>
      <c r="AE87">
        <v>100</v>
      </c>
      <c r="AF87">
        <v>0</v>
      </c>
      <c r="AG87" t="s">
        <v>96</v>
      </c>
      <c r="AH87" t="s">
        <v>400</v>
      </c>
      <c r="AI87" t="s">
        <v>344</v>
      </c>
      <c r="AJ87" t="s">
        <v>401</v>
      </c>
      <c r="AK87" t="s">
        <v>402</v>
      </c>
      <c r="AL87" t="s">
        <v>98</v>
      </c>
      <c r="AM87" t="s">
        <v>98</v>
      </c>
      <c r="AN87">
        <v>309</v>
      </c>
      <c r="AO87">
        <v>1032</v>
      </c>
      <c r="AP87">
        <v>100</v>
      </c>
      <c r="AQ87">
        <v>3922</v>
      </c>
      <c r="AR87">
        <v>4215</v>
      </c>
      <c r="AS87" t="s">
        <v>403</v>
      </c>
      <c r="AT87">
        <v>1520</v>
      </c>
      <c r="AU87">
        <v>2402</v>
      </c>
      <c r="AV87">
        <v>1661</v>
      </c>
      <c r="AW87">
        <v>2553</v>
      </c>
      <c r="AX87">
        <v>554243</v>
      </c>
      <c r="AY87">
        <v>837045</v>
      </c>
      <c r="AZ87" t="s">
        <v>404</v>
      </c>
      <c r="BA87" t="s">
        <v>405</v>
      </c>
      <c r="BB87">
        <v>0</v>
      </c>
      <c r="BC87">
        <v>0</v>
      </c>
      <c r="BD87">
        <v>0</v>
      </c>
    </row>
    <row r="88" spans="1:56" x14ac:dyDescent="0.35">
      <c r="A88">
        <v>4</v>
      </c>
      <c r="B88">
        <v>2</v>
      </c>
      <c r="C88">
        <v>1</v>
      </c>
      <c r="D88">
        <v>50</v>
      </c>
      <c r="E88">
        <v>50</v>
      </c>
      <c r="F88">
        <v>13932</v>
      </c>
      <c r="G88">
        <v>21977</v>
      </c>
      <c r="H88">
        <v>256</v>
      </c>
      <c r="I88">
        <v>1726</v>
      </c>
      <c r="J88">
        <v>1820</v>
      </c>
      <c r="K88">
        <v>586</v>
      </c>
      <c r="L88">
        <v>32</v>
      </c>
      <c r="M88">
        <v>135</v>
      </c>
      <c r="N88">
        <v>135</v>
      </c>
      <c r="O88">
        <v>144</v>
      </c>
      <c r="P88">
        <v>37</v>
      </c>
      <c r="Q88">
        <v>26</v>
      </c>
      <c r="R88">
        <v>100</v>
      </c>
      <c r="S88">
        <v>100</v>
      </c>
      <c r="T88">
        <v>0</v>
      </c>
      <c r="U88">
        <v>2609</v>
      </c>
      <c r="V88">
        <v>2735</v>
      </c>
      <c r="W88">
        <v>763</v>
      </c>
      <c r="X88">
        <v>27</v>
      </c>
      <c r="Y88">
        <v>153</v>
      </c>
      <c r="Z88">
        <v>153</v>
      </c>
      <c r="AA88">
        <v>169</v>
      </c>
      <c r="AB88">
        <v>86</v>
      </c>
      <c r="AC88">
        <v>50</v>
      </c>
      <c r="AD88">
        <v>100</v>
      </c>
      <c r="AE88">
        <v>100</v>
      </c>
      <c r="AF88">
        <v>0</v>
      </c>
      <c r="AG88" t="s">
        <v>406</v>
      </c>
      <c r="AH88" t="s">
        <v>231</v>
      </c>
      <c r="AI88" t="s">
        <v>312</v>
      </c>
      <c r="AJ88" t="s">
        <v>407</v>
      </c>
      <c r="AK88" t="s">
        <v>408</v>
      </c>
      <c r="AL88" t="s">
        <v>98</v>
      </c>
      <c r="AM88" t="s">
        <v>98</v>
      </c>
      <c r="AN88">
        <v>297</v>
      </c>
      <c r="AO88">
        <v>900</v>
      </c>
      <c r="AP88">
        <v>100</v>
      </c>
      <c r="AQ88">
        <v>4047</v>
      </c>
      <c r="AR88">
        <v>4268</v>
      </c>
      <c r="AS88" t="s">
        <v>409</v>
      </c>
      <c r="AT88">
        <v>1591</v>
      </c>
      <c r="AU88">
        <v>2456</v>
      </c>
      <c r="AV88">
        <v>1685</v>
      </c>
      <c r="AW88">
        <v>2582</v>
      </c>
      <c r="AX88">
        <v>540682</v>
      </c>
      <c r="AY88">
        <v>812567</v>
      </c>
      <c r="AZ88" t="s">
        <v>410</v>
      </c>
      <c r="BA88" t="s">
        <v>411</v>
      </c>
      <c r="BB88">
        <v>0</v>
      </c>
      <c r="BC88">
        <v>0</v>
      </c>
      <c r="BD88">
        <v>0</v>
      </c>
    </row>
    <row r="89" spans="1:56" s="2" customFormat="1" x14ac:dyDescent="0.35">
      <c r="A89" s="2">
        <v>4</v>
      </c>
      <c r="B89" s="2">
        <v>3</v>
      </c>
      <c r="C89" s="2">
        <v>1</v>
      </c>
      <c r="D89" s="2">
        <v>51</v>
      </c>
      <c r="E89" s="2">
        <v>51</v>
      </c>
      <c r="F89" s="2">
        <v>16416</v>
      </c>
      <c r="G89" s="2">
        <v>21815</v>
      </c>
      <c r="H89" s="2">
        <v>343</v>
      </c>
      <c r="I89" s="2">
        <v>18387</v>
      </c>
      <c r="J89" s="2">
        <v>16023</v>
      </c>
      <c r="K89" s="2">
        <v>8690</v>
      </c>
      <c r="L89" s="2">
        <v>54</v>
      </c>
      <c r="M89" s="2">
        <v>269</v>
      </c>
      <c r="N89" s="2">
        <v>269</v>
      </c>
      <c r="O89" s="2">
        <v>344</v>
      </c>
      <c r="P89" s="2">
        <v>475</v>
      </c>
      <c r="Q89" s="2">
        <v>137</v>
      </c>
      <c r="R89" s="2">
        <v>100</v>
      </c>
      <c r="S89" s="2">
        <v>99</v>
      </c>
      <c r="T89" s="2">
        <v>0</v>
      </c>
      <c r="U89" s="2">
        <v>165</v>
      </c>
      <c r="V89" s="2">
        <v>163</v>
      </c>
      <c r="W89" s="2">
        <v>31</v>
      </c>
      <c r="X89" s="2">
        <v>19</v>
      </c>
      <c r="Y89" s="2">
        <v>123</v>
      </c>
      <c r="Z89" s="2">
        <v>123</v>
      </c>
      <c r="AA89" s="2">
        <v>127</v>
      </c>
      <c r="AB89" s="2">
        <v>24</v>
      </c>
      <c r="AC89" s="2">
        <v>18</v>
      </c>
      <c r="AD89" s="2">
        <v>70</v>
      </c>
      <c r="AE89" s="2">
        <v>39</v>
      </c>
      <c r="AF89" s="2">
        <v>0</v>
      </c>
      <c r="AG89" s="2" t="s">
        <v>412</v>
      </c>
      <c r="AH89" s="2" t="s">
        <v>413</v>
      </c>
      <c r="AI89" s="2" t="s">
        <v>414</v>
      </c>
      <c r="AJ89" s="2" t="s">
        <v>415</v>
      </c>
      <c r="AK89" s="2" t="s">
        <v>416</v>
      </c>
      <c r="AL89" s="2" t="s">
        <v>98</v>
      </c>
      <c r="AM89" s="2" t="s">
        <v>98</v>
      </c>
      <c r="AN89" s="2">
        <v>530</v>
      </c>
      <c r="AO89" s="2">
        <v>1691</v>
      </c>
      <c r="AP89" s="2">
        <v>100</v>
      </c>
      <c r="AQ89" s="2">
        <v>18160</v>
      </c>
      <c r="AR89" s="2">
        <v>15795</v>
      </c>
      <c r="AS89" s="2" t="s">
        <v>417</v>
      </c>
      <c r="AT89" s="2">
        <v>18118</v>
      </c>
      <c r="AU89" s="2">
        <v>42</v>
      </c>
      <c r="AV89" s="2">
        <v>15754</v>
      </c>
      <c r="AW89" s="2">
        <v>40</v>
      </c>
      <c r="AX89" s="2">
        <v>8492637</v>
      </c>
      <c r="AY89" s="2">
        <v>86568</v>
      </c>
      <c r="AZ89" s="2" t="s">
        <v>418</v>
      </c>
      <c r="BA89" s="2" t="s">
        <v>419</v>
      </c>
      <c r="BB89" s="2">
        <v>0</v>
      </c>
      <c r="BC89" s="2">
        <v>0</v>
      </c>
      <c r="BD89" s="2">
        <v>0</v>
      </c>
    </row>
    <row r="90" spans="1:56" s="2" customFormat="1" x14ac:dyDescent="0.35">
      <c r="A90" s="2">
        <v>4</v>
      </c>
      <c r="B90" s="2">
        <v>4</v>
      </c>
      <c r="C90" s="2">
        <v>1</v>
      </c>
      <c r="D90" s="2">
        <v>52</v>
      </c>
      <c r="E90" s="2">
        <v>52</v>
      </c>
      <c r="F90" s="2">
        <v>18428</v>
      </c>
      <c r="G90" s="2">
        <v>21815</v>
      </c>
      <c r="H90" s="2">
        <v>340</v>
      </c>
      <c r="I90" s="2">
        <v>15383</v>
      </c>
      <c r="J90" s="2">
        <v>15200</v>
      </c>
      <c r="K90" s="2">
        <v>8874</v>
      </c>
      <c r="L90" s="2">
        <v>58</v>
      </c>
      <c r="M90" s="2">
        <v>253</v>
      </c>
      <c r="N90" s="2">
        <v>253</v>
      </c>
      <c r="O90" s="2">
        <v>273</v>
      </c>
      <c r="P90" s="2">
        <v>84</v>
      </c>
      <c r="Q90" s="2">
        <v>31</v>
      </c>
      <c r="R90" s="2">
        <v>100</v>
      </c>
      <c r="S90" s="2">
        <v>100</v>
      </c>
      <c r="T90" s="2">
        <v>0</v>
      </c>
      <c r="U90" s="2">
        <v>174</v>
      </c>
      <c r="V90" s="2">
        <v>170</v>
      </c>
      <c r="W90" s="2">
        <v>28</v>
      </c>
      <c r="X90" s="2">
        <v>16</v>
      </c>
      <c r="Y90" s="2">
        <v>129</v>
      </c>
      <c r="Z90" s="2">
        <v>129</v>
      </c>
      <c r="AA90" s="2">
        <v>133</v>
      </c>
      <c r="AB90" s="2">
        <v>30</v>
      </c>
      <c r="AC90" s="2">
        <v>23</v>
      </c>
      <c r="AD90" s="2">
        <v>63</v>
      </c>
      <c r="AE90" s="2">
        <v>24</v>
      </c>
      <c r="AF90" s="2">
        <v>0</v>
      </c>
      <c r="AG90" s="2" t="s">
        <v>420</v>
      </c>
      <c r="AH90" s="2" t="s">
        <v>421</v>
      </c>
      <c r="AI90" s="2" t="s">
        <v>422</v>
      </c>
      <c r="AJ90" s="2" t="s">
        <v>423</v>
      </c>
      <c r="AK90" s="2" t="s">
        <v>424</v>
      </c>
      <c r="AL90" s="2" t="s">
        <v>98</v>
      </c>
      <c r="AM90" s="2" t="s">
        <v>98</v>
      </c>
      <c r="AN90" s="2">
        <v>522</v>
      </c>
      <c r="AO90" s="2">
        <v>1703</v>
      </c>
      <c r="AP90" s="2">
        <v>100</v>
      </c>
      <c r="AQ90" s="2">
        <v>15175</v>
      </c>
      <c r="AR90" s="2">
        <v>14989</v>
      </c>
      <c r="AS90" s="2" t="s">
        <v>425</v>
      </c>
      <c r="AT90" s="2">
        <v>15130</v>
      </c>
      <c r="AU90" s="2">
        <v>45</v>
      </c>
      <c r="AV90" s="2">
        <v>14947</v>
      </c>
      <c r="AW90" s="2">
        <v>41</v>
      </c>
      <c r="AX90" s="2">
        <v>7934529</v>
      </c>
      <c r="AY90" s="2">
        <v>89158</v>
      </c>
      <c r="AZ90" s="2" t="s">
        <v>426</v>
      </c>
      <c r="BA90" s="2" t="s">
        <v>427</v>
      </c>
      <c r="BB90" s="2">
        <v>0</v>
      </c>
      <c r="BC90" s="2">
        <v>0</v>
      </c>
      <c r="BD90" s="2">
        <v>0</v>
      </c>
    </row>
    <row r="91" spans="1:56" x14ac:dyDescent="0.35">
      <c r="A91">
        <v>4</v>
      </c>
      <c r="B91">
        <v>1</v>
      </c>
      <c r="C91">
        <v>2</v>
      </c>
      <c r="D91">
        <v>53</v>
      </c>
      <c r="E91">
        <v>53</v>
      </c>
      <c r="F91">
        <v>11920</v>
      </c>
      <c r="G91">
        <v>23974</v>
      </c>
      <c r="H91">
        <v>252</v>
      </c>
      <c r="I91">
        <v>1546</v>
      </c>
      <c r="J91">
        <v>1648</v>
      </c>
      <c r="K91">
        <v>547</v>
      </c>
      <c r="L91">
        <v>33</v>
      </c>
      <c r="M91">
        <v>138</v>
      </c>
      <c r="N91">
        <v>138</v>
      </c>
      <c r="O91">
        <v>143</v>
      </c>
      <c r="P91">
        <v>24</v>
      </c>
      <c r="Q91">
        <v>17</v>
      </c>
      <c r="R91">
        <v>100</v>
      </c>
      <c r="S91">
        <v>100</v>
      </c>
      <c r="T91">
        <v>0</v>
      </c>
      <c r="U91">
        <v>2239</v>
      </c>
      <c r="V91">
        <v>2372</v>
      </c>
      <c r="W91">
        <v>664</v>
      </c>
      <c r="X91">
        <v>28</v>
      </c>
      <c r="Y91">
        <v>156</v>
      </c>
      <c r="Z91">
        <v>156</v>
      </c>
      <c r="AA91">
        <v>159</v>
      </c>
      <c r="AB91">
        <v>23</v>
      </c>
      <c r="AC91">
        <v>14</v>
      </c>
      <c r="AD91">
        <v>100</v>
      </c>
      <c r="AE91">
        <v>100</v>
      </c>
      <c r="AF91">
        <v>0</v>
      </c>
      <c r="AG91" t="s">
        <v>428</v>
      </c>
      <c r="AH91" t="s">
        <v>429</v>
      </c>
      <c r="AI91" t="s">
        <v>102</v>
      </c>
      <c r="AJ91" t="s">
        <v>430</v>
      </c>
      <c r="AK91" t="s">
        <v>431</v>
      </c>
      <c r="AL91" t="s">
        <v>98</v>
      </c>
      <c r="AM91" t="s">
        <v>98</v>
      </c>
      <c r="AN91">
        <v>287</v>
      </c>
      <c r="AO91">
        <v>918</v>
      </c>
      <c r="AP91">
        <v>100</v>
      </c>
      <c r="AQ91">
        <v>3491</v>
      </c>
      <c r="AR91">
        <v>3726</v>
      </c>
      <c r="AS91" t="s">
        <v>432</v>
      </c>
      <c r="AT91">
        <v>1408</v>
      </c>
      <c r="AU91">
        <v>2083</v>
      </c>
      <c r="AV91">
        <v>1510</v>
      </c>
      <c r="AW91">
        <v>2216</v>
      </c>
      <c r="AX91">
        <v>473027</v>
      </c>
      <c r="AY91">
        <v>680790</v>
      </c>
      <c r="AZ91" t="s">
        <v>433</v>
      </c>
      <c r="BA91" t="s">
        <v>434</v>
      </c>
      <c r="BB91">
        <v>0</v>
      </c>
      <c r="BC91">
        <v>0</v>
      </c>
      <c r="BD91">
        <v>0</v>
      </c>
    </row>
    <row r="92" spans="1:56" x14ac:dyDescent="0.35">
      <c r="A92">
        <v>4</v>
      </c>
      <c r="B92">
        <v>2</v>
      </c>
      <c r="C92">
        <v>2</v>
      </c>
      <c r="D92">
        <v>54</v>
      </c>
      <c r="E92">
        <v>54</v>
      </c>
      <c r="F92">
        <v>13946</v>
      </c>
      <c r="G92">
        <v>23974</v>
      </c>
      <c r="H92">
        <v>259</v>
      </c>
      <c r="I92">
        <v>1804</v>
      </c>
      <c r="J92">
        <v>2077</v>
      </c>
      <c r="K92">
        <v>810</v>
      </c>
      <c r="L92">
        <v>39</v>
      </c>
      <c r="M92">
        <v>146</v>
      </c>
      <c r="N92">
        <v>146</v>
      </c>
      <c r="O92">
        <v>152</v>
      </c>
      <c r="P92">
        <v>28</v>
      </c>
      <c r="Q92">
        <v>18</v>
      </c>
      <c r="R92">
        <v>100</v>
      </c>
      <c r="S92">
        <v>100</v>
      </c>
      <c r="T92">
        <v>0</v>
      </c>
      <c r="U92">
        <v>2546</v>
      </c>
      <c r="V92">
        <v>2860</v>
      </c>
      <c r="W92">
        <v>898</v>
      </c>
      <c r="X92">
        <v>31</v>
      </c>
      <c r="Y92">
        <v>158</v>
      </c>
      <c r="Z92">
        <v>158</v>
      </c>
      <c r="AA92">
        <v>163</v>
      </c>
      <c r="AB92">
        <v>27</v>
      </c>
      <c r="AC92">
        <v>16</v>
      </c>
      <c r="AD92">
        <v>100</v>
      </c>
      <c r="AE92">
        <v>100</v>
      </c>
      <c r="AF92">
        <v>0</v>
      </c>
      <c r="AG92" t="s">
        <v>435</v>
      </c>
      <c r="AH92" t="s">
        <v>436</v>
      </c>
      <c r="AI92" t="s">
        <v>437</v>
      </c>
      <c r="AJ92" t="s">
        <v>193</v>
      </c>
      <c r="AK92" t="s">
        <v>242</v>
      </c>
      <c r="AL92" t="s">
        <v>98</v>
      </c>
      <c r="AM92" t="s">
        <v>98</v>
      </c>
      <c r="AN92">
        <v>303</v>
      </c>
      <c r="AO92">
        <v>898</v>
      </c>
      <c r="AP92">
        <v>100</v>
      </c>
      <c r="AQ92">
        <v>4046</v>
      </c>
      <c r="AR92">
        <v>4634</v>
      </c>
      <c r="AS92" t="s">
        <v>438</v>
      </c>
      <c r="AT92">
        <v>1658</v>
      </c>
      <c r="AU92">
        <v>2388</v>
      </c>
      <c r="AV92">
        <v>1931</v>
      </c>
      <c r="AW92">
        <v>2702</v>
      </c>
      <c r="AX92">
        <v>629505</v>
      </c>
      <c r="AY92">
        <v>866832</v>
      </c>
      <c r="AZ92" t="s">
        <v>439</v>
      </c>
      <c r="BA92" t="s">
        <v>440</v>
      </c>
      <c r="BB92">
        <v>0</v>
      </c>
      <c r="BC92">
        <v>0</v>
      </c>
      <c r="BD92">
        <v>0</v>
      </c>
    </row>
    <row r="93" spans="1:56" s="2" customFormat="1" x14ac:dyDescent="0.35">
      <c r="A93" s="2">
        <v>4</v>
      </c>
      <c r="B93" s="2">
        <v>3</v>
      </c>
      <c r="C93" s="2">
        <v>2</v>
      </c>
      <c r="D93" s="2">
        <v>55</v>
      </c>
      <c r="E93" s="2">
        <v>55</v>
      </c>
      <c r="F93" s="2">
        <v>16431</v>
      </c>
      <c r="G93" s="2">
        <v>23826</v>
      </c>
      <c r="H93" s="2">
        <v>340</v>
      </c>
      <c r="I93" s="2">
        <v>14509</v>
      </c>
      <c r="J93" s="2">
        <v>15175</v>
      </c>
      <c r="K93" s="2">
        <v>8795</v>
      </c>
      <c r="L93" s="2">
        <v>57</v>
      </c>
      <c r="M93" s="2">
        <v>251</v>
      </c>
      <c r="N93" s="2">
        <v>251</v>
      </c>
      <c r="O93" s="2">
        <v>265</v>
      </c>
      <c r="P93" s="2">
        <v>73</v>
      </c>
      <c r="Q93" s="2">
        <v>27</v>
      </c>
      <c r="R93" s="2">
        <v>100</v>
      </c>
      <c r="S93" s="2">
        <v>100</v>
      </c>
      <c r="T93" s="2">
        <v>0</v>
      </c>
      <c r="U93" s="2">
        <v>161</v>
      </c>
      <c r="V93" s="2">
        <v>162</v>
      </c>
      <c r="W93" s="2">
        <v>36</v>
      </c>
      <c r="X93" s="2">
        <v>22</v>
      </c>
      <c r="Y93" s="2">
        <v>128</v>
      </c>
      <c r="Z93" s="2">
        <v>128</v>
      </c>
      <c r="AA93" s="2">
        <v>132</v>
      </c>
      <c r="AB93" s="2">
        <v>35</v>
      </c>
      <c r="AC93" s="2">
        <v>26</v>
      </c>
      <c r="AD93" s="2">
        <v>46</v>
      </c>
      <c r="AE93" s="2">
        <v>9</v>
      </c>
      <c r="AF93" s="2">
        <v>0</v>
      </c>
      <c r="AG93" s="2" t="s">
        <v>441</v>
      </c>
      <c r="AH93" s="2" t="s">
        <v>442</v>
      </c>
      <c r="AI93" s="2" t="s">
        <v>443</v>
      </c>
      <c r="AJ93" s="2" t="s">
        <v>444</v>
      </c>
      <c r="AK93" s="2" t="s">
        <v>445</v>
      </c>
      <c r="AL93" s="2" t="s">
        <v>98</v>
      </c>
      <c r="AM93" s="2" t="s">
        <v>98</v>
      </c>
      <c r="AN93" s="2">
        <v>521</v>
      </c>
      <c r="AO93" s="2">
        <v>1704</v>
      </c>
      <c r="AP93" s="2">
        <v>100</v>
      </c>
      <c r="AQ93" s="2">
        <v>14291</v>
      </c>
      <c r="AR93" s="2">
        <v>14959</v>
      </c>
      <c r="AS93" s="2" t="s">
        <v>446</v>
      </c>
      <c r="AT93" s="2">
        <v>14258</v>
      </c>
      <c r="AU93" s="2">
        <v>33</v>
      </c>
      <c r="AV93" s="2">
        <v>14924</v>
      </c>
      <c r="AW93" s="2">
        <v>34</v>
      </c>
      <c r="AX93" s="2">
        <v>7906574</v>
      </c>
      <c r="AY93" s="2">
        <v>84600</v>
      </c>
      <c r="AZ93" s="2" t="s">
        <v>447</v>
      </c>
      <c r="BA93" s="2" t="s">
        <v>448</v>
      </c>
      <c r="BB93" s="2">
        <v>0</v>
      </c>
      <c r="BC93" s="2">
        <v>0</v>
      </c>
      <c r="BD93" s="2">
        <v>0</v>
      </c>
    </row>
    <row r="94" spans="1:56" s="2" customFormat="1" x14ac:dyDescent="0.35">
      <c r="A94" s="2">
        <v>4</v>
      </c>
      <c r="B94" s="2">
        <v>4</v>
      </c>
      <c r="C94" s="2">
        <v>2</v>
      </c>
      <c r="D94" s="2">
        <v>56</v>
      </c>
      <c r="E94" s="2">
        <v>56</v>
      </c>
      <c r="F94" s="2">
        <v>18428</v>
      </c>
      <c r="G94" s="2">
        <v>23826</v>
      </c>
      <c r="H94" s="2">
        <v>340</v>
      </c>
      <c r="I94" s="2">
        <v>18330</v>
      </c>
      <c r="J94" s="2">
        <v>16615</v>
      </c>
      <c r="K94" s="2">
        <v>9380</v>
      </c>
      <c r="L94" s="2">
        <v>56</v>
      </c>
      <c r="M94" s="2">
        <v>260</v>
      </c>
      <c r="N94" s="2">
        <v>260</v>
      </c>
      <c r="O94" s="2">
        <v>272</v>
      </c>
      <c r="P94" s="2">
        <v>59</v>
      </c>
      <c r="Q94" s="2">
        <v>22</v>
      </c>
      <c r="R94" s="2">
        <v>100</v>
      </c>
      <c r="S94" s="2">
        <v>100</v>
      </c>
      <c r="T94" s="2">
        <v>0</v>
      </c>
      <c r="U94" s="2">
        <v>170</v>
      </c>
      <c r="V94" s="2">
        <v>167</v>
      </c>
      <c r="W94" s="2">
        <v>29</v>
      </c>
      <c r="X94" s="2">
        <v>17</v>
      </c>
      <c r="Y94" s="2">
        <v>129</v>
      </c>
      <c r="Z94" s="2">
        <v>129</v>
      </c>
      <c r="AA94" s="2">
        <v>131</v>
      </c>
      <c r="AB94" s="2">
        <v>31</v>
      </c>
      <c r="AC94" s="2">
        <v>24</v>
      </c>
      <c r="AD94" s="2">
        <v>60</v>
      </c>
      <c r="AE94" s="2">
        <v>15</v>
      </c>
      <c r="AF94" s="2">
        <v>0</v>
      </c>
      <c r="AG94" s="2" t="s">
        <v>449</v>
      </c>
      <c r="AH94" s="2" t="s">
        <v>450</v>
      </c>
      <c r="AI94" s="2" t="s">
        <v>451</v>
      </c>
      <c r="AJ94" s="2" t="s">
        <v>452</v>
      </c>
      <c r="AK94" s="2" t="s">
        <v>114</v>
      </c>
      <c r="AL94" s="2" t="s">
        <v>98</v>
      </c>
      <c r="AM94" s="2" t="s">
        <v>98</v>
      </c>
      <c r="AN94" s="2">
        <v>523</v>
      </c>
      <c r="AO94" s="2">
        <v>1698</v>
      </c>
      <c r="AP94" s="2">
        <v>100</v>
      </c>
      <c r="AQ94" s="2">
        <v>18111</v>
      </c>
      <c r="AR94" s="2">
        <v>16393</v>
      </c>
      <c r="AS94" s="2" t="s">
        <v>453</v>
      </c>
      <c r="AT94" s="2">
        <v>18070</v>
      </c>
      <c r="AU94" s="2">
        <v>41</v>
      </c>
      <c r="AV94" s="2">
        <v>16355</v>
      </c>
      <c r="AW94" s="2">
        <v>38</v>
      </c>
      <c r="AX94" s="2">
        <v>8689951</v>
      </c>
      <c r="AY94" s="2">
        <v>87474</v>
      </c>
      <c r="AZ94" s="2" t="s">
        <v>454</v>
      </c>
      <c r="BA94" s="2" t="s">
        <v>455</v>
      </c>
      <c r="BB94" s="2">
        <v>0</v>
      </c>
      <c r="BC94" s="2">
        <v>0</v>
      </c>
      <c r="BD94" s="2">
        <v>0</v>
      </c>
    </row>
    <row r="95" spans="1:56" s="1" customFormat="1" x14ac:dyDescent="0.35">
      <c r="A95" s="1">
        <v>4</v>
      </c>
      <c r="B95" s="1">
        <v>1</v>
      </c>
      <c r="C95" s="1">
        <v>3</v>
      </c>
      <c r="D95" s="1">
        <v>57</v>
      </c>
      <c r="E95" s="1">
        <v>57</v>
      </c>
      <c r="F95" s="1">
        <v>12053</v>
      </c>
      <c r="G95" s="1">
        <v>26370</v>
      </c>
      <c r="H95" s="1">
        <v>539</v>
      </c>
      <c r="I95" s="1">
        <v>733</v>
      </c>
      <c r="J95" s="1">
        <v>714</v>
      </c>
      <c r="K95" s="1">
        <v>102</v>
      </c>
      <c r="L95" s="1">
        <v>14</v>
      </c>
      <c r="M95" s="1">
        <v>137</v>
      </c>
      <c r="N95" s="1">
        <v>137</v>
      </c>
      <c r="O95" s="1">
        <v>173</v>
      </c>
      <c r="P95" s="1">
        <v>428</v>
      </c>
      <c r="Q95" s="1">
        <v>246</v>
      </c>
      <c r="R95" s="1">
        <v>91</v>
      </c>
      <c r="S95" s="1">
        <v>0</v>
      </c>
      <c r="T95" s="1">
        <v>0</v>
      </c>
      <c r="U95" s="1">
        <v>6995</v>
      </c>
      <c r="V95" s="1">
        <v>6943</v>
      </c>
      <c r="W95" s="1">
        <v>1170</v>
      </c>
      <c r="X95" s="1">
        <v>16</v>
      </c>
      <c r="Y95" s="1">
        <v>212</v>
      </c>
      <c r="Z95" s="1">
        <v>212</v>
      </c>
      <c r="AA95" s="1">
        <v>266</v>
      </c>
      <c r="AB95" s="1">
        <v>560</v>
      </c>
      <c r="AC95" s="1">
        <v>210</v>
      </c>
      <c r="AD95" s="1">
        <v>100</v>
      </c>
      <c r="AE95" s="1">
        <v>100</v>
      </c>
      <c r="AF95" s="1">
        <v>0</v>
      </c>
      <c r="AG95" s="1" t="s">
        <v>178</v>
      </c>
      <c r="AH95" s="1" t="s">
        <v>179</v>
      </c>
      <c r="AI95" s="1" t="s">
        <v>172</v>
      </c>
      <c r="AJ95" s="1" t="s">
        <v>179</v>
      </c>
      <c r="AK95" s="1" t="s">
        <v>263</v>
      </c>
      <c r="AL95" s="1" t="s">
        <v>98</v>
      </c>
      <c r="AM95" s="1" t="s">
        <v>98</v>
      </c>
      <c r="AN95" s="1">
        <v>1310</v>
      </c>
      <c r="AO95" s="1">
        <v>4711</v>
      </c>
      <c r="AP95" s="1">
        <v>100</v>
      </c>
      <c r="AQ95" s="1">
        <v>7379</v>
      </c>
      <c r="AR95" s="1">
        <v>7308</v>
      </c>
      <c r="AS95" s="1" t="s">
        <v>456</v>
      </c>
      <c r="AT95" s="1">
        <v>596</v>
      </c>
      <c r="AU95" s="1">
        <v>6783</v>
      </c>
      <c r="AV95" s="1">
        <v>577</v>
      </c>
      <c r="AW95" s="1">
        <v>6731</v>
      </c>
      <c r="AX95" s="1">
        <v>936250</v>
      </c>
      <c r="AY95" s="1">
        <v>9095420</v>
      </c>
      <c r="AZ95" s="1" t="s">
        <v>457</v>
      </c>
      <c r="BA95" s="1" t="s">
        <v>458</v>
      </c>
      <c r="BB95" s="1">
        <v>0</v>
      </c>
      <c r="BC95" s="1">
        <v>0</v>
      </c>
      <c r="BD95" s="1">
        <v>0</v>
      </c>
    </row>
    <row r="96" spans="1:56" s="1" customFormat="1" x14ac:dyDescent="0.35">
      <c r="A96" s="1">
        <v>4</v>
      </c>
      <c r="B96" s="1">
        <v>2</v>
      </c>
      <c r="C96" s="1">
        <v>3</v>
      </c>
      <c r="D96" s="1">
        <v>58</v>
      </c>
      <c r="E96" s="1">
        <v>58</v>
      </c>
      <c r="F96" s="1">
        <v>14050</v>
      </c>
      <c r="G96" s="1">
        <v>26370</v>
      </c>
      <c r="H96" s="1">
        <v>584</v>
      </c>
      <c r="I96" s="1">
        <v>721</v>
      </c>
      <c r="J96" s="1">
        <v>685</v>
      </c>
      <c r="K96" s="1">
        <v>141</v>
      </c>
      <c r="L96" s="1">
        <v>20</v>
      </c>
      <c r="M96" s="1">
        <v>131</v>
      </c>
      <c r="N96" s="1">
        <v>131</v>
      </c>
      <c r="O96" s="1">
        <v>133</v>
      </c>
      <c r="P96" s="1">
        <v>55</v>
      </c>
      <c r="Q96" s="1">
        <v>41</v>
      </c>
      <c r="R96" s="1">
        <v>99</v>
      </c>
      <c r="S96" s="1">
        <v>98</v>
      </c>
      <c r="T96" s="1">
        <v>0</v>
      </c>
      <c r="U96" s="1">
        <v>6770</v>
      </c>
      <c r="V96" s="1">
        <v>6298</v>
      </c>
      <c r="W96" s="1">
        <v>1519</v>
      </c>
      <c r="X96" s="1">
        <v>24</v>
      </c>
      <c r="Y96" s="1">
        <v>193</v>
      </c>
      <c r="Z96" s="1">
        <v>193</v>
      </c>
      <c r="AA96" s="1">
        <v>206</v>
      </c>
      <c r="AB96" s="1">
        <v>65</v>
      </c>
      <c r="AC96" s="1">
        <v>31</v>
      </c>
      <c r="AD96" s="1">
        <v>100</v>
      </c>
      <c r="AE96" s="1">
        <v>100</v>
      </c>
      <c r="AF96" s="1">
        <v>0</v>
      </c>
      <c r="AG96" s="1" t="s">
        <v>459</v>
      </c>
      <c r="AH96" s="1" t="s">
        <v>262</v>
      </c>
      <c r="AI96" s="1" t="s">
        <v>163</v>
      </c>
      <c r="AJ96" s="1" t="s">
        <v>262</v>
      </c>
      <c r="AK96" s="1" t="s">
        <v>460</v>
      </c>
      <c r="AL96" s="1" t="s">
        <v>98</v>
      </c>
      <c r="AM96" s="1" t="s">
        <v>98</v>
      </c>
      <c r="AN96" s="1">
        <v>1536</v>
      </c>
      <c r="AO96" s="1">
        <v>5621</v>
      </c>
      <c r="AP96" s="1">
        <v>100</v>
      </c>
      <c r="AQ96" s="1">
        <v>7167</v>
      </c>
      <c r="AR96" s="1">
        <v>6660</v>
      </c>
      <c r="AS96" s="1" t="s">
        <v>461</v>
      </c>
      <c r="AT96" s="1">
        <v>590</v>
      </c>
      <c r="AU96" s="1">
        <v>6577</v>
      </c>
      <c r="AV96" s="1">
        <v>554</v>
      </c>
      <c r="AW96" s="1">
        <v>6105</v>
      </c>
      <c r="AX96" s="1">
        <v>1052480</v>
      </c>
      <c r="AY96" s="1">
        <v>9675071</v>
      </c>
      <c r="AZ96" s="1" t="s">
        <v>462</v>
      </c>
      <c r="BA96" s="1" t="s">
        <v>463</v>
      </c>
      <c r="BB96" s="1">
        <v>0</v>
      </c>
      <c r="BC96" s="1">
        <v>0</v>
      </c>
      <c r="BD96" s="1">
        <v>0</v>
      </c>
    </row>
    <row r="97" spans="1:56" x14ac:dyDescent="0.35">
      <c r="A97">
        <v>4</v>
      </c>
      <c r="B97">
        <v>3</v>
      </c>
      <c r="C97">
        <v>3</v>
      </c>
      <c r="D97">
        <v>59</v>
      </c>
      <c r="E97">
        <v>59</v>
      </c>
      <c r="F97">
        <v>16372</v>
      </c>
      <c r="G97">
        <v>26488</v>
      </c>
      <c r="H97">
        <v>251</v>
      </c>
      <c r="I97">
        <v>346</v>
      </c>
      <c r="J97">
        <v>341</v>
      </c>
      <c r="K97">
        <v>72</v>
      </c>
      <c r="L97">
        <v>21</v>
      </c>
      <c r="M97">
        <v>132</v>
      </c>
      <c r="N97">
        <v>132</v>
      </c>
      <c r="O97">
        <v>138</v>
      </c>
      <c r="P97">
        <v>36</v>
      </c>
      <c r="Q97">
        <v>26</v>
      </c>
      <c r="R97">
        <v>98</v>
      </c>
      <c r="S97">
        <v>97</v>
      </c>
      <c r="T97">
        <v>0</v>
      </c>
      <c r="U97">
        <v>140</v>
      </c>
      <c r="V97">
        <v>142</v>
      </c>
      <c r="W97">
        <v>25</v>
      </c>
      <c r="X97">
        <v>18</v>
      </c>
      <c r="Y97">
        <v>141</v>
      </c>
      <c r="Z97">
        <v>141</v>
      </c>
      <c r="AA97">
        <v>146</v>
      </c>
      <c r="AB97">
        <v>33</v>
      </c>
      <c r="AC97">
        <v>23</v>
      </c>
      <c r="AD97">
        <v>5</v>
      </c>
      <c r="AE97">
        <v>1</v>
      </c>
      <c r="AF97">
        <v>0</v>
      </c>
      <c r="AG97" t="s">
        <v>464</v>
      </c>
      <c r="AH97" t="s">
        <v>465</v>
      </c>
      <c r="AI97" t="s">
        <v>466</v>
      </c>
      <c r="AJ97" t="s">
        <v>114</v>
      </c>
      <c r="AK97" t="s">
        <v>114</v>
      </c>
      <c r="AL97" t="s">
        <v>98</v>
      </c>
      <c r="AM97" t="s">
        <v>98</v>
      </c>
      <c r="AN97">
        <v>285</v>
      </c>
      <c r="AO97">
        <v>910</v>
      </c>
      <c r="AP97">
        <v>100</v>
      </c>
      <c r="AQ97">
        <v>213</v>
      </c>
      <c r="AR97">
        <v>210</v>
      </c>
      <c r="AS97" t="s">
        <v>114</v>
      </c>
      <c r="AT97">
        <v>214</v>
      </c>
      <c r="AU97">
        <v>-1</v>
      </c>
      <c r="AV97">
        <v>209</v>
      </c>
      <c r="AW97">
        <v>1</v>
      </c>
      <c r="AX97">
        <v>97243</v>
      </c>
      <c r="AY97">
        <v>40608</v>
      </c>
      <c r="AZ97" t="s">
        <v>467</v>
      </c>
      <c r="BA97" t="s">
        <v>376</v>
      </c>
      <c r="BB97">
        <v>-50</v>
      </c>
      <c r="BC97">
        <v>0</v>
      </c>
      <c r="BD97">
        <v>0</v>
      </c>
    </row>
    <row r="98" spans="1:56" x14ac:dyDescent="0.35">
      <c r="A98">
        <v>4</v>
      </c>
      <c r="B98">
        <v>4</v>
      </c>
      <c r="C98">
        <v>3</v>
      </c>
      <c r="D98">
        <v>60</v>
      </c>
      <c r="E98">
        <v>60</v>
      </c>
      <c r="F98">
        <v>18591</v>
      </c>
      <c r="G98">
        <v>26577</v>
      </c>
      <c r="H98">
        <v>1004</v>
      </c>
      <c r="I98">
        <v>140</v>
      </c>
      <c r="J98">
        <v>156</v>
      </c>
      <c r="K98">
        <v>64</v>
      </c>
      <c r="L98">
        <v>41</v>
      </c>
      <c r="M98">
        <v>138</v>
      </c>
      <c r="N98">
        <v>138</v>
      </c>
      <c r="O98">
        <v>142</v>
      </c>
      <c r="P98">
        <v>46</v>
      </c>
      <c r="Q98">
        <v>32</v>
      </c>
      <c r="R98">
        <v>10</v>
      </c>
      <c r="S98">
        <v>8</v>
      </c>
      <c r="T98">
        <v>0</v>
      </c>
      <c r="U98">
        <v>141</v>
      </c>
      <c r="V98">
        <v>144</v>
      </c>
      <c r="W98">
        <v>33</v>
      </c>
      <c r="X98">
        <v>23</v>
      </c>
      <c r="Y98">
        <v>142</v>
      </c>
      <c r="Z98">
        <v>142</v>
      </c>
      <c r="AA98">
        <v>145</v>
      </c>
      <c r="AB98">
        <v>44</v>
      </c>
      <c r="AC98">
        <v>30</v>
      </c>
      <c r="AD98">
        <v>2</v>
      </c>
      <c r="AE98">
        <v>1</v>
      </c>
      <c r="AF98">
        <v>0</v>
      </c>
      <c r="AG98" t="s">
        <v>273</v>
      </c>
      <c r="AH98" t="s">
        <v>468</v>
      </c>
      <c r="AI98" t="s">
        <v>469</v>
      </c>
      <c r="AJ98" t="s">
        <v>114</v>
      </c>
      <c r="AK98" t="s">
        <v>114</v>
      </c>
      <c r="AL98" t="s">
        <v>98</v>
      </c>
      <c r="AM98" t="s">
        <v>98</v>
      </c>
      <c r="AN98">
        <v>4543</v>
      </c>
      <c r="AO98">
        <v>16956</v>
      </c>
      <c r="AP98">
        <v>100</v>
      </c>
      <c r="AQ98">
        <v>1</v>
      </c>
      <c r="AR98">
        <v>20</v>
      </c>
      <c r="AS98" t="s">
        <v>114</v>
      </c>
      <c r="AT98">
        <v>2</v>
      </c>
      <c r="AU98">
        <v>-1</v>
      </c>
      <c r="AV98">
        <v>18</v>
      </c>
      <c r="AW98">
        <v>2</v>
      </c>
      <c r="AX98">
        <v>712498</v>
      </c>
      <c r="AY98">
        <v>654428</v>
      </c>
      <c r="AZ98" t="s">
        <v>470</v>
      </c>
      <c r="BA98" t="s">
        <v>198</v>
      </c>
      <c r="BB98">
        <v>-50</v>
      </c>
      <c r="BC98">
        <v>0</v>
      </c>
      <c r="BD98">
        <v>0</v>
      </c>
    </row>
    <row r="99" spans="1:56" s="1" customFormat="1" x14ac:dyDescent="0.35">
      <c r="A99" s="1">
        <v>4</v>
      </c>
      <c r="B99" s="1">
        <v>1</v>
      </c>
      <c r="C99" s="1">
        <v>4</v>
      </c>
      <c r="D99" s="1">
        <v>61</v>
      </c>
      <c r="E99" s="1">
        <v>61</v>
      </c>
      <c r="F99" s="1">
        <v>12039</v>
      </c>
      <c r="G99" s="1">
        <v>28367</v>
      </c>
      <c r="H99" s="1">
        <v>554</v>
      </c>
      <c r="I99" s="1">
        <v>695</v>
      </c>
      <c r="J99" s="1">
        <v>685</v>
      </c>
      <c r="K99" s="1">
        <v>91</v>
      </c>
      <c r="L99" s="1">
        <v>13</v>
      </c>
      <c r="M99" s="1">
        <v>135</v>
      </c>
      <c r="N99" s="1">
        <v>135</v>
      </c>
      <c r="O99" s="1">
        <v>140</v>
      </c>
      <c r="P99" s="1">
        <v>31</v>
      </c>
      <c r="Q99" s="1">
        <v>22</v>
      </c>
      <c r="R99" s="1">
        <v>100</v>
      </c>
      <c r="S99" s="1">
        <v>100</v>
      </c>
      <c r="T99" s="1">
        <v>0</v>
      </c>
      <c r="U99" s="1">
        <v>6719</v>
      </c>
      <c r="V99" s="1">
        <v>6607</v>
      </c>
      <c r="W99" s="1">
        <v>877</v>
      </c>
      <c r="X99" s="1">
        <v>13</v>
      </c>
      <c r="Y99" s="1">
        <v>211</v>
      </c>
      <c r="Z99" s="1">
        <v>211</v>
      </c>
      <c r="AA99" s="1">
        <v>235</v>
      </c>
      <c r="AB99" s="1">
        <v>97</v>
      </c>
      <c r="AC99" s="1">
        <v>41</v>
      </c>
      <c r="AD99" s="1">
        <v>100</v>
      </c>
      <c r="AE99" s="1">
        <v>100</v>
      </c>
      <c r="AF99" s="1">
        <v>0</v>
      </c>
      <c r="AG99" s="1" t="s">
        <v>179</v>
      </c>
      <c r="AH99" s="1" t="s">
        <v>179</v>
      </c>
      <c r="AI99" s="1" t="s">
        <v>179</v>
      </c>
      <c r="AJ99" s="1" t="s">
        <v>179</v>
      </c>
      <c r="AK99" s="1" t="s">
        <v>471</v>
      </c>
      <c r="AL99" s="1" t="s">
        <v>98</v>
      </c>
      <c r="AM99" s="1" t="s">
        <v>98</v>
      </c>
      <c r="AN99" s="1">
        <v>1387</v>
      </c>
      <c r="AO99" s="1">
        <v>4886</v>
      </c>
      <c r="AP99" s="1">
        <v>100</v>
      </c>
      <c r="AQ99" s="1">
        <v>7068</v>
      </c>
      <c r="AR99" s="1">
        <v>6947</v>
      </c>
      <c r="AS99" s="1" t="s">
        <v>472</v>
      </c>
      <c r="AT99" s="1">
        <v>560</v>
      </c>
      <c r="AU99" s="1">
        <v>6508</v>
      </c>
      <c r="AV99" s="1">
        <v>550</v>
      </c>
      <c r="AW99" s="1">
        <v>6396</v>
      </c>
      <c r="AX99" s="1">
        <v>950875</v>
      </c>
      <c r="AY99" s="1">
        <v>9165239</v>
      </c>
      <c r="AZ99" s="1" t="s">
        <v>473</v>
      </c>
      <c r="BA99" s="1" t="s">
        <v>474</v>
      </c>
      <c r="BB99" s="1">
        <v>0</v>
      </c>
      <c r="BC99" s="1">
        <v>0</v>
      </c>
      <c r="BD99" s="1">
        <v>0</v>
      </c>
    </row>
    <row r="100" spans="1:56" s="1" customFormat="1" x14ac:dyDescent="0.35">
      <c r="A100" s="1">
        <v>4</v>
      </c>
      <c r="B100" s="1">
        <v>2</v>
      </c>
      <c r="C100" s="1">
        <v>4</v>
      </c>
      <c r="D100" s="1">
        <v>62</v>
      </c>
      <c r="E100" s="1">
        <v>62</v>
      </c>
      <c r="F100" s="1">
        <v>14065</v>
      </c>
      <c r="G100" s="1">
        <v>28367</v>
      </c>
      <c r="H100" s="1">
        <v>587</v>
      </c>
      <c r="I100" s="1">
        <v>705</v>
      </c>
      <c r="J100" s="1">
        <v>671</v>
      </c>
      <c r="K100" s="1">
        <v>133</v>
      </c>
      <c r="L100" s="1">
        <v>19</v>
      </c>
      <c r="M100" s="1">
        <v>136</v>
      </c>
      <c r="N100" s="1">
        <v>136</v>
      </c>
      <c r="O100" s="1">
        <v>164</v>
      </c>
      <c r="P100" s="1">
        <v>180</v>
      </c>
      <c r="Q100" s="1">
        <v>109</v>
      </c>
      <c r="R100" s="1">
        <v>97</v>
      </c>
      <c r="S100" s="1">
        <v>88</v>
      </c>
      <c r="T100" s="1">
        <v>0</v>
      </c>
      <c r="U100" s="1">
        <v>6566</v>
      </c>
      <c r="V100" s="1">
        <v>6252</v>
      </c>
      <c r="W100" s="1">
        <v>1607</v>
      </c>
      <c r="X100" s="1">
        <v>25</v>
      </c>
      <c r="Y100" s="1">
        <v>206</v>
      </c>
      <c r="Z100" s="1">
        <v>206</v>
      </c>
      <c r="AA100" s="1">
        <v>234</v>
      </c>
      <c r="AB100" s="1">
        <v>117</v>
      </c>
      <c r="AC100" s="1">
        <v>49</v>
      </c>
      <c r="AD100" s="1">
        <v>100</v>
      </c>
      <c r="AE100" s="1">
        <v>100</v>
      </c>
      <c r="AF100" s="1">
        <v>0</v>
      </c>
      <c r="AG100" s="1" t="s">
        <v>163</v>
      </c>
      <c r="AH100" s="1" t="s">
        <v>163</v>
      </c>
      <c r="AI100" s="1" t="s">
        <v>459</v>
      </c>
      <c r="AJ100" s="1" t="s">
        <v>163</v>
      </c>
      <c r="AK100" s="1" t="s">
        <v>267</v>
      </c>
      <c r="AL100" s="1" t="s">
        <v>98</v>
      </c>
      <c r="AM100" s="1" t="s">
        <v>98</v>
      </c>
      <c r="AN100" s="1">
        <v>1556</v>
      </c>
      <c r="AO100" s="1">
        <v>5593</v>
      </c>
      <c r="AP100" s="1">
        <v>100</v>
      </c>
      <c r="AQ100" s="1">
        <v>6929</v>
      </c>
      <c r="AR100" s="1">
        <v>6581</v>
      </c>
      <c r="AS100" s="1" t="s">
        <v>475</v>
      </c>
      <c r="AT100" s="1">
        <v>569</v>
      </c>
      <c r="AU100" s="1">
        <v>6360</v>
      </c>
      <c r="AV100" s="1">
        <v>535</v>
      </c>
      <c r="AW100" s="1">
        <v>6046</v>
      </c>
      <c r="AX100" s="1">
        <v>1044837</v>
      </c>
      <c r="AY100" s="1">
        <v>9728808</v>
      </c>
      <c r="AZ100" s="1" t="s">
        <v>476</v>
      </c>
      <c r="BA100" s="1" t="s">
        <v>477</v>
      </c>
      <c r="BB100" s="1">
        <v>0</v>
      </c>
      <c r="BC100" s="1">
        <v>0</v>
      </c>
      <c r="BD100" s="1">
        <v>0</v>
      </c>
    </row>
    <row r="101" spans="1:56" x14ac:dyDescent="0.35">
      <c r="A101">
        <v>4</v>
      </c>
      <c r="B101">
        <v>3</v>
      </c>
      <c r="C101">
        <v>4</v>
      </c>
      <c r="D101">
        <v>63</v>
      </c>
      <c r="E101">
        <v>63</v>
      </c>
      <c r="F101">
        <v>16505</v>
      </c>
      <c r="G101">
        <v>28914</v>
      </c>
      <c r="H101">
        <v>681</v>
      </c>
      <c r="I101">
        <v>126</v>
      </c>
      <c r="J101">
        <v>129</v>
      </c>
      <c r="K101">
        <v>28</v>
      </c>
      <c r="L101">
        <v>22</v>
      </c>
      <c r="M101">
        <v>130</v>
      </c>
      <c r="N101">
        <v>130</v>
      </c>
      <c r="O101">
        <v>139</v>
      </c>
      <c r="P101">
        <v>45</v>
      </c>
      <c r="Q101">
        <v>32</v>
      </c>
      <c r="R101">
        <v>5</v>
      </c>
      <c r="S101">
        <v>1</v>
      </c>
      <c r="T101">
        <v>0</v>
      </c>
      <c r="U101">
        <v>129</v>
      </c>
      <c r="V101">
        <v>132</v>
      </c>
      <c r="W101">
        <v>27</v>
      </c>
      <c r="X101">
        <v>21</v>
      </c>
      <c r="Y101">
        <v>131</v>
      </c>
      <c r="Z101">
        <v>131</v>
      </c>
      <c r="AA101">
        <v>134</v>
      </c>
      <c r="AB101">
        <v>23</v>
      </c>
      <c r="AC101">
        <v>17</v>
      </c>
      <c r="AD101">
        <v>8</v>
      </c>
      <c r="AE101">
        <v>5</v>
      </c>
      <c r="AF101">
        <v>0</v>
      </c>
      <c r="AG101" t="s">
        <v>391</v>
      </c>
      <c r="AH101" t="s">
        <v>478</v>
      </c>
      <c r="AI101" t="s">
        <v>479</v>
      </c>
      <c r="AJ101" t="s">
        <v>114</v>
      </c>
      <c r="AK101" t="s">
        <v>114</v>
      </c>
      <c r="AL101" t="s">
        <v>98</v>
      </c>
      <c r="AM101" t="s">
        <v>98</v>
      </c>
      <c r="AN101">
        <v>2090</v>
      </c>
      <c r="AO101">
        <v>7626</v>
      </c>
      <c r="AP101">
        <v>100</v>
      </c>
      <c r="AQ101">
        <v>-6</v>
      </c>
      <c r="AR101">
        <v>1</v>
      </c>
      <c r="AS101" t="s">
        <v>293</v>
      </c>
      <c r="AT101">
        <v>-4</v>
      </c>
      <c r="AU101">
        <v>-2</v>
      </c>
      <c r="AV101">
        <v>0</v>
      </c>
      <c r="AW101">
        <v>1</v>
      </c>
      <c r="AX101">
        <v>271244</v>
      </c>
      <c r="AY101">
        <v>277356</v>
      </c>
      <c r="AZ101" t="s">
        <v>480</v>
      </c>
      <c r="BA101" t="s">
        <v>481</v>
      </c>
      <c r="BB101">
        <v>-50</v>
      </c>
      <c r="BC101">
        <v>0</v>
      </c>
      <c r="BD101">
        <v>0</v>
      </c>
    </row>
    <row r="102" spans="1:56" x14ac:dyDescent="0.35">
      <c r="A102">
        <v>4</v>
      </c>
      <c r="B102">
        <v>4</v>
      </c>
      <c r="C102">
        <v>4</v>
      </c>
      <c r="D102">
        <v>64</v>
      </c>
      <c r="E102">
        <v>64</v>
      </c>
      <c r="F102">
        <v>18591</v>
      </c>
      <c r="G102">
        <v>28677</v>
      </c>
      <c r="H102">
        <v>951</v>
      </c>
      <c r="I102">
        <v>136</v>
      </c>
      <c r="J102">
        <v>138</v>
      </c>
      <c r="K102">
        <v>20</v>
      </c>
      <c r="L102">
        <v>15</v>
      </c>
      <c r="M102">
        <v>137</v>
      </c>
      <c r="N102">
        <v>137</v>
      </c>
      <c r="O102">
        <v>142</v>
      </c>
      <c r="P102">
        <v>39</v>
      </c>
      <c r="Q102">
        <v>27</v>
      </c>
      <c r="R102">
        <v>3</v>
      </c>
      <c r="S102">
        <v>1</v>
      </c>
      <c r="T102">
        <v>0</v>
      </c>
      <c r="U102">
        <v>141</v>
      </c>
      <c r="V102">
        <v>142</v>
      </c>
      <c r="W102">
        <v>21</v>
      </c>
      <c r="X102">
        <v>14</v>
      </c>
      <c r="Y102">
        <v>137</v>
      </c>
      <c r="Z102">
        <v>137</v>
      </c>
      <c r="AA102">
        <v>139</v>
      </c>
      <c r="AB102">
        <v>27</v>
      </c>
      <c r="AC102">
        <v>19</v>
      </c>
      <c r="AD102">
        <v>8</v>
      </c>
      <c r="AE102">
        <v>2</v>
      </c>
      <c r="AF102">
        <v>0</v>
      </c>
      <c r="AG102" t="s">
        <v>482</v>
      </c>
      <c r="AH102" t="s">
        <v>483</v>
      </c>
      <c r="AI102" t="s">
        <v>484</v>
      </c>
      <c r="AJ102" t="s">
        <v>114</v>
      </c>
      <c r="AK102" t="s">
        <v>114</v>
      </c>
      <c r="AL102" t="s">
        <v>98</v>
      </c>
      <c r="AM102" t="s">
        <v>98</v>
      </c>
      <c r="AN102">
        <v>4076</v>
      </c>
      <c r="AO102">
        <v>15319</v>
      </c>
      <c r="AP102">
        <v>100</v>
      </c>
      <c r="AQ102">
        <v>3</v>
      </c>
      <c r="AR102">
        <v>7</v>
      </c>
      <c r="AS102" t="s">
        <v>114</v>
      </c>
      <c r="AT102">
        <v>-1</v>
      </c>
      <c r="AU102">
        <v>4</v>
      </c>
      <c r="AV102">
        <v>1</v>
      </c>
      <c r="AW102">
        <v>5</v>
      </c>
      <c r="AX102">
        <v>566074</v>
      </c>
      <c r="AY102">
        <v>581737</v>
      </c>
      <c r="AZ102" t="s">
        <v>485</v>
      </c>
      <c r="BA102" t="s">
        <v>486</v>
      </c>
      <c r="BB102">
        <v>-50</v>
      </c>
      <c r="BC102">
        <v>0</v>
      </c>
      <c r="BD102">
        <v>0</v>
      </c>
    </row>
    <row r="105" spans="1:56" x14ac:dyDescent="0.35">
      <c r="U105">
        <f>V39-AA39</f>
        <v>2557</v>
      </c>
    </row>
    <row r="106" spans="1:56" x14ac:dyDescent="0.35">
      <c r="U106">
        <f t="shared" ref="U106:U168" si="0">V40-AA40</f>
        <v>2519</v>
      </c>
    </row>
    <row r="107" spans="1:56" x14ac:dyDescent="0.35">
      <c r="U107">
        <f t="shared" si="0"/>
        <v>22</v>
      </c>
    </row>
    <row r="108" spans="1:56" x14ac:dyDescent="0.35">
      <c r="U108">
        <f t="shared" si="0"/>
        <v>26</v>
      </c>
    </row>
    <row r="109" spans="1:56" x14ac:dyDescent="0.35">
      <c r="U109">
        <f t="shared" si="0"/>
        <v>2104</v>
      </c>
    </row>
    <row r="110" spans="1:56" x14ac:dyDescent="0.35">
      <c r="U110">
        <f t="shared" si="0"/>
        <v>2539</v>
      </c>
    </row>
    <row r="111" spans="1:56" x14ac:dyDescent="0.35">
      <c r="U111">
        <f t="shared" si="0"/>
        <v>35</v>
      </c>
    </row>
    <row r="112" spans="1:56" x14ac:dyDescent="0.35">
      <c r="U112">
        <f t="shared" si="0"/>
        <v>30</v>
      </c>
    </row>
    <row r="113" spans="21:21" x14ac:dyDescent="0.35">
      <c r="U113">
        <f t="shared" si="0"/>
        <v>6595</v>
      </c>
    </row>
    <row r="114" spans="21:21" x14ac:dyDescent="0.35">
      <c r="U114">
        <f t="shared" si="0"/>
        <v>5795</v>
      </c>
    </row>
    <row r="115" spans="21:21" x14ac:dyDescent="0.35">
      <c r="U115">
        <f t="shared" si="0"/>
        <v>9</v>
      </c>
    </row>
    <row r="116" spans="21:21" x14ac:dyDescent="0.35">
      <c r="U116">
        <f t="shared" si="0"/>
        <v>-3</v>
      </c>
    </row>
    <row r="117" spans="21:21" x14ac:dyDescent="0.35">
      <c r="U117">
        <f t="shared" si="0"/>
        <v>6428</v>
      </c>
    </row>
    <row r="118" spans="21:21" x14ac:dyDescent="0.35">
      <c r="U118">
        <f t="shared" si="0"/>
        <v>5801</v>
      </c>
    </row>
    <row r="119" spans="21:21" x14ac:dyDescent="0.35">
      <c r="U119">
        <f t="shared" si="0"/>
        <v>-1</v>
      </c>
    </row>
    <row r="120" spans="21:21" x14ac:dyDescent="0.35">
      <c r="U120">
        <f t="shared" si="0"/>
        <v>-4</v>
      </c>
    </row>
    <row r="121" spans="21:21" x14ac:dyDescent="0.35">
      <c r="U121">
        <f t="shared" si="0"/>
        <v>2331</v>
      </c>
    </row>
    <row r="122" spans="21:21" x14ac:dyDescent="0.35">
      <c r="U122">
        <f t="shared" si="0"/>
        <v>3113</v>
      </c>
    </row>
    <row r="123" spans="21:21" x14ac:dyDescent="0.35">
      <c r="U123">
        <f t="shared" si="0"/>
        <v>28</v>
      </c>
    </row>
    <row r="124" spans="21:21" x14ac:dyDescent="0.35">
      <c r="U124">
        <f t="shared" si="0"/>
        <v>34</v>
      </c>
    </row>
    <row r="125" spans="21:21" x14ac:dyDescent="0.35">
      <c r="U125">
        <f t="shared" si="0"/>
        <v>3076</v>
      </c>
    </row>
    <row r="126" spans="21:21" x14ac:dyDescent="0.35">
      <c r="U126">
        <f t="shared" si="0"/>
        <v>2334</v>
      </c>
    </row>
    <row r="127" spans="21:21" x14ac:dyDescent="0.35">
      <c r="U127">
        <f t="shared" si="0"/>
        <v>36</v>
      </c>
    </row>
    <row r="128" spans="21:21" x14ac:dyDescent="0.35">
      <c r="U128">
        <f t="shared" si="0"/>
        <v>44</v>
      </c>
    </row>
    <row r="129" spans="21:21" x14ac:dyDescent="0.35">
      <c r="U129">
        <f t="shared" si="0"/>
        <v>6672</v>
      </c>
    </row>
    <row r="130" spans="21:21" x14ac:dyDescent="0.35">
      <c r="U130">
        <f t="shared" si="0"/>
        <v>6137</v>
      </c>
    </row>
    <row r="131" spans="21:21" x14ac:dyDescent="0.35">
      <c r="U131">
        <f t="shared" si="0"/>
        <v>-4</v>
      </c>
    </row>
    <row r="132" spans="21:21" x14ac:dyDescent="0.35">
      <c r="U132">
        <f t="shared" si="0"/>
        <v>-1</v>
      </c>
    </row>
    <row r="133" spans="21:21" x14ac:dyDescent="0.35">
      <c r="U133">
        <f t="shared" si="0"/>
        <v>6259</v>
      </c>
    </row>
    <row r="134" spans="21:21" x14ac:dyDescent="0.35">
      <c r="U134">
        <f t="shared" si="0"/>
        <v>6098</v>
      </c>
    </row>
    <row r="135" spans="21:21" x14ac:dyDescent="0.35">
      <c r="U135">
        <f t="shared" si="0"/>
        <v>-4</v>
      </c>
    </row>
    <row r="136" spans="21:21" x14ac:dyDescent="0.35">
      <c r="U136">
        <f t="shared" si="0"/>
        <v>3</v>
      </c>
    </row>
    <row r="137" spans="21:21" x14ac:dyDescent="0.35">
      <c r="U137">
        <f t="shared" si="0"/>
        <v>2083</v>
      </c>
    </row>
    <row r="138" spans="21:21" x14ac:dyDescent="0.35">
      <c r="U138">
        <f t="shared" si="0"/>
        <v>2076</v>
      </c>
    </row>
    <row r="139" spans="21:21" x14ac:dyDescent="0.35">
      <c r="U139">
        <f t="shared" si="0"/>
        <v>32</v>
      </c>
    </row>
    <row r="140" spans="21:21" x14ac:dyDescent="0.35">
      <c r="U140">
        <f t="shared" si="0"/>
        <v>37</v>
      </c>
    </row>
    <row r="141" spans="21:21" x14ac:dyDescent="0.35">
      <c r="U141">
        <f t="shared" si="0"/>
        <v>2051</v>
      </c>
    </row>
    <row r="142" spans="21:21" x14ac:dyDescent="0.35">
      <c r="U142">
        <f t="shared" si="0"/>
        <v>2840</v>
      </c>
    </row>
    <row r="143" spans="21:21" x14ac:dyDescent="0.35">
      <c r="U143">
        <f t="shared" si="0"/>
        <v>27</v>
      </c>
    </row>
    <row r="144" spans="21:21" x14ac:dyDescent="0.35">
      <c r="U144">
        <f t="shared" si="0"/>
        <v>27</v>
      </c>
    </row>
    <row r="145" spans="21:21" x14ac:dyDescent="0.35">
      <c r="U145">
        <f t="shared" si="0"/>
        <v>7598</v>
      </c>
    </row>
    <row r="146" spans="21:21" x14ac:dyDescent="0.35">
      <c r="U146">
        <f t="shared" si="0"/>
        <v>6695</v>
      </c>
    </row>
    <row r="147" spans="21:21" x14ac:dyDescent="0.35">
      <c r="U147">
        <f t="shared" si="0"/>
        <v>-3</v>
      </c>
    </row>
    <row r="148" spans="21:21" x14ac:dyDescent="0.35">
      <c r="U148">
        <f t="shared" si="0"/>
        <v>0</v>
      </c>
    </row>
    <row r="149" spans="21:21" x14ac:dyDescent="0.35">
      <c r="U149">
        <f t="shared" si="0"/>
        <v>6111</v>
      </c>
    </row>
    <row r="150" spans="21:21" x14ac:dyDescent="0.35">
      <c r="U150">
        <f t="shared" si="0"/>
        <v>6641</v>
      </c>
    </row>
    <row r="151" spans="21:21" x14ac:dyDescent="0.35">
      <c r="U151">
        <f t="shared" si="0"/>
        <v>-1</v>
      </c>
    </row>
    <row r="152" spans="21:21" x14ac:dyDescent="0.35">
      <c r="U152">
        <f t="shared" si="0"/>
        <v>-5</v>
      </c>
    </row>
    <row r="153" spans="21:21" x14ac:dyDescent="0.35">
      <c r="U153">
        <f t="shared" si="0"/>
        <v>2549</v>
      </c>
    </row>
    <row r="154" spans="21:21" x14ac:dyDescent="0.35">
      <c r="U154">
        <f t="shared" si="0"/>
        <v>2566</v>
      </c>
    </row>
    <row r="155" spans="21:21" x14ac:dyDescent="0.35">
      <c r="U155">
        <f t="shared" si="0"/>
        <v>36</v>
      </c>
    </row>
    <row r="156" spans="21:21" x14ac:dyDescent="0.35">
      <c r="U156">
        <f t="shared" si="0"/>
        <v>37</v>
      </c>
    </row>
    <row r="157" spans="21:21" x14ac:dyDescent="0.35">
      <c r="U157">
        <f t="shared" si="0"/>
        <v>2213</v>
      </c>
    </row>
    <row r="158" spans="21:21" x14ac:dyDescent="0.35">
      <c r="U158">
        <f t="shared" si="0"/>
        <v>2697</v>
      </c>
    </row>
    <row r="159" spans="21:21" x14ac:dyDescent="0.35">
      <c r="U159">
        <f t="shared" si="0"/>
        <v>30</v>
      </c>
    </row>
    <row r="160" spans="21:21" x14ac:dyDescent="0.35">
      <c r="U160">
        <f t="shared" si="0"/>
        <v>36</v>
      </c>
    </row>
    <row r="161" spans="21:21" x14ac:dyDescent="0.35">
      <c r="U161">
        <f t="shared" si="0"/>
        <v>6677</v>
      </c>
    </row>
    <row r="162" spans="21:21" x14ac:dyDescent="0.35">
      <c r="U162">
        <f t="shared" si="0"/>
        <v>6092</v>
      </c>
    </row>
    <row r="163" spans="21:21" x14ac:dyDescent="0.35">
      <c r="U163">
        <f t="shared" si="0"/>
        <v>-4</v>
      </c>
    </row>
    <row r="164" spans="21:21" x14ac:dyDescent="0.35">
      <c r="U164">
        <f t="shared" si="0"/>
        <v>-1</v>
      </c>
    </row>
    <row r="165" spans="21:21" x14ac:dyDescent="0.35">
      <c r="U165">
        <f t="shared" si="0"/>
        <v>6372</v>
      </c>
    </row>
    <row r="166" spans="21:21" x14ac:dyDescent="0.35">
      <c r="U166">
        <f t="shared" si="0"/>
        <v>6018</v>
      </c>
    </row>
    <row r="167" spans="21:21" x14ac:dyDescent="0.35">
      <c r="U167">
        <f t="shared" si="0"/>
        <v>-2</v>
      </c>
    </row>
    <row r="168" spans="21:21" x14ac:dyDescent="0.35">
      <c r="U168">
        <f t="shared" si="0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EABDD-E1BE-48B6-8080-F6D6C5CC906F}">
  <dimension ref="A1:D16"/>
  <sheetViews>
    <sheetView workbookViewId="0">
      <selection activeCell="N22" sqref="N22"/>
    </sheetView>
  </sheetViews>
  <sheetFormatPr baseColWidth="10" defaultRowHeight="14.5" x14ac:dyDescent="0.35"/>
  <sheetData>
    <row r="1" spans="1:4" x14ac:dyDescent="0.35">
      <c r="A1">
        <v>32</v>
      </c>
      <c r="B1">
        <v>34</v>
      </c>
      <c r="C1">
        <v>35</v>
      </c>
      <c r="D1">
        <v>36</v>
      </c>
    </row>
    <row r="2" spans="1:4" x14ac:dyDescent="0.35">
      <c r="A2">
        <v>30</v>
      </c>
      <c r="B2">
        <v>27</v>
      </c>
      <c r="C2">
        <v>31</v>
      </c>
      <c r="D2">
        <v>32</v>
      </c>
    </row>
    <row r="3" spans="1:4" x14ac:dyDescent="0.35">
      <c r="A3" s="2">
        <v>57</v>
      </c>
      <c r="B3" s="2">
        <v>57</v>
      </c>
      <c r="C3" s="2">
        <v>55</v>
      </c>
      <c r="D3" s="2">
        <v>54</v>
      </c>
    </row>
    <row r="4" spans="1:4" x14ac:dyDescent="0.35">
      <c r="A4" s="2">
        <v>59</v>
      </c>
      <c r="B4" s="2">
        <v>56</v>
      </c>
      <c r="C4" s="2">
        <v>56</v>
      </c>
      <c r="D4" s="2">
        <v>58</v>
      </c>
    </row>
    <row r="5" spans="1:4" x14ac:dyDescent="0.35">
      <c r="A5">
        <v>40</v>
      </c>
      <c r="B5">
        <v>24</v>
      </c>
      <c r="C5">
        <v>39</v>
      </c>
      <c r="D5">
        <v>33</v>
      </c>
    </row>
    <row r="6" spans="1:4" x14ac:dyDescent="0.35">
      <c r="A6">
        <v>31</v>
      </c>
      <c r="B6">
        <v>34</v>
      </c>
      <c r="C6">
        <v>34</v>
      </c>
      <c r="D6">
        <v>39</v>
      </c>
    </row>
    <row r="7" spans="1:4" x14ac:dyDescent="0.35">
      <c r="A7" s="2">
        <v>56</v>
      </c>
      <c r="B7" s="2">
        <v>56</v>
      </c>
      <c r="C7" s="2">
        <v>55</v>
      </c>
      <c r="D7" s="2">
        <v>57</v>
      </c>
    </row>
    <row r="8" spans="1:4" x14ac:dyDescent="0.35">
      <c r="A8" s="2">
        <v>57</v>
      </c>
      <c r="B8" s="2">
        <v>59</v>
      </c>
      <c r="C8" s="2">
        <v>56</v>
      </c>
      <c r="D8" s="2">
        <v>56</v>
      </c>
    </row>
    <row r="9" spans="1:4" x14ac:dyDescent="0.35">
      <c r="A9" s="1">
        <v>13</v>
      </c>
      <c r="B9" s="1">
        <v>14</v>
      </c>
      <c r="C9" s="1">
        <v>16</v>
      </c>
      <c r="D9" s="1">
        <v>14</v>
      </c>
    </row>
    <row r="10" spans="1:4" x14ac:dyDescent="0.35">
      <c r="A10" s="1">
        <v>22</v>
      </c>
      <c r="B10" s="1">
        <v>23</v>
      </c>
      <c r="C10" s="1">
        <v>28</v>
      </c>
      <c r="D10" s="1">
        <v>20</v>
      </c>
    </row>
    <row r="11" spans="1:4" x14ac:dyDescent="0.35">
      <c r="A11">
        <v>96</v>
      </c>
      <c r="B11">
        <v>48</v>
      </c>
      <c r="C11">
        <v>36</v>
      </c>
      <c r="D11">
        <v>21</v>
      </c>
    </row>
    <row r="12" spans="1:4" x14ac:dyDescent="0.35">
      <c r="A12">
        <v>33</v>
      </c>
      <c r="B12">
        <v>33</v>
      </c>
      <c r="C12">
        <v>38</v>
      </c>
      <c r="D12">
        <v>41</v>
      </c>
    </row>
    <row r="13" spans="1:4" x14ac:dyDescent="0.35">
      <c r="A13" s="1">
        <v>36</v>
      </c>
      <c r="B13" s="1">
        <v>14</v>
      </c>
      <c r="C13" s="1">
        <v>76</v>
      </c>
      <c r="D13" s="1">
        <v>13</v>
      </c>
    </row>
    <row r="14" spans="1:4" x14ac:dyDescent="0.35">
      <c r="A14" s="1">
        <v>22</v>
      </c>
      <c r="B14" s="1">
        <v>19</v>
      </c>
      <c r="C14" s="1">
        <v>25</v>
      </c>
      <c r="D14" s="1">
        <v>19</v>
      </c>
    </row>
    <row r="15" spans="1:4" x14ac:dyDescent="0.35">
      <c r="A15">
        <v>66</v>
      </c>
      <c r="B15">
        <v>21</v>
      </c>
      <c r="C15">
        <v>23</v>
      </c>
      <c r="D15">
        <v>22</v>
      </c>
    </row>
    <row r="16" spans="1:4" x14ac:dyDescent="0.35">
      <c r="A16">
        <v>18</v>
      </c>
      <c r="B16">
        <v>81</v>
      </c>
      <c r="C16">
        <v>23</v>
      </c>
      <c r="D16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19C0-2C0A-4A25-A11D-47B2F909AFC5}">
  <dimension ref="A1:D16"/>
  <sheetViews>
    <sheetView workbookViewId="0">
      <selection activeCell="Q18" sqref="Q18"/>
    </sheetView>
  </sheetViews>
  <sheetFormatPr baseColWidth="10" defaultRowHeight="14.5" x14ac:dyDescent="0.35"/>
  <sheetData>
    <row r="1" spans="1:4" x14ac:dyDescent="0.35">
      <c r="A1">
        <v>2557</v>
      </c>
      <c r="B1">
        <v>2331</v>
      </c>
      <c r="C1">
        <v>2083</v>
      </c>
      <c r="D1">
        <v>2549</v>
      </c>
    </row>
    <row r="2" spans="1:4" x14ac:dyDescent="0.35">
      <c r="A2">
        <v>2519</v>
      </c>
      <c r="B2">
        <v>3113</v>
      </c>
      <c r="C2">
        <v>2076</v>
      </c>
      <c r="D2">
        <v>2566</v>
      </c>
    </row>
    <row r="3" spans="1:4" x14ac:dyDescent="0.35">
      <c r="A3">
        <v>22</v>
      </c>
      <c r="B3">
        <v>28</v>
      </c>
      <c r="C3">
        <v>32</v>
      </c>
      <c r="D3">
        <v>36</v>
      </c>
    </row>
    <row r="4" spans="1:4" x14ac:dyDescent="0.35">
      <c r="A4">
        <v>26</v>
      </c>
      <c r="B4">
        <v>34</v>
      </c>
      <c r="C4">
        <v>37</v>
      </c>
      <c r="D4">
        <v>37</v>
      </c>
    </row>
    <row r="5" spans="1:4" x14ac:dyDescent="0.35">
      <c r="A5">
        <v>2104</v>
      </c>
      <c r="B5">
        <v>3076</v>
      </c>
      <c r="C5">
        <v>2051</v>
      </c>
      <c r="D5">
        <v>2213</v>
      </c>
    </row>
    <row r="6" spans="1:4" x14ac:dyDescent="0.35">
      <c r="A6">
        <v>2539</v>
      </c>
      <c r="B6">
        <v>2334</v>
      </c>
      <c r="C6">
        <v>2840</v>
      </c>
      <c r="D6">
        <v>2697</v>
      </c>
    </row>
    <row r="7" spans="1:4" x14ac:dyDescent="0.35">
      <c r="A7">
        <v>35</v>
      </c>
      <c r="B7">
        <v>36</v>
      </c>
      <c r="C7">
        <v>27</v>
      </c>
      <c r="D7">
        <v>30</v>
      </c>
    </row>
    <row r="8" spans="1:4" x14ac:dyDescent="0.35">
      <c r="A8">
        <v>30</v>
      </c>
      <c r="B8">
        <v>44</v>
      </c>
      <c r="C8">
        <v>27</v>
      </c>
      <c r="D8">
        <v>36</v>
      </c>
    </row>
    <row r="9" spans="1:4" x14ac:dyDescent="0.35">
      <c r="A9">
        <v>6595</v>
      </c>
      <c r="B9">
        <v>6672</v>
      </c>
      <c r="C9">
        <v>7598</v>
      </c>
      <c r="D9">
        <v>6677</v>
      </c>
    </row>
    <row r="10" spans="1:4" x14ac:dyDescent="0.35">
      <c r="A10">
        <v>5795</v>
      </c>
      <c r="B10">
        <v>6137</v>
      </c>
      <c r="C10">
        <v>6695</v>
      </c>
      <c r="D10">
        <v>6092</v>
      </c>
    </row>
    <row r="11" spans="1:4" x14ac:dyDescent="0.35">
      <c r="A11">
        <v>9</v>
      </c>
      <c r="B11">
        <v>-4</v>
      </c>
      <c r="C11">
        <v>-3</v>
      </c>
      <c r="D11">
        <v>-4</v>
      </c>
    </row>
    <row r="12" spans="1:4" x14ac:dyDescent="0.35">
      <c r="A12">
        <v>-3</v>
      </c>
      <c r="B12">
        <v>-1</v>
      </c>
      <c r="C12">
        <v>0</v>
      </c>
      <c r="D12">
        <v>-1</v>
      </c>
    </row>
    <row r="13" spans="1:4" x14ac:dyDescent="0.35">
      <c r="A13">
        <v>6428</v>
      </c>
      <c r="B13">
        <v>6259</v>
      </c>
      <c r="C13">
        <v>6111</v>
      </c>
      <c r="D13">
        <v>6372</v>
      </c>
    </row>
    <row r="14" spans="1:4" x14ac:dyDescent="0.35">
      <c r="A14">
        <v>5801</v>
      </c>
      <c r="B14">
        <v>6098</v>
      </c>
      <c r="C14">
        <v>6641</v>
      </c>
      <c r="D14">
        <v>6018</v>
      </c>
    </row>
    <row r="15" spans="1:4" x14ac:dyDescent="0.35">
      <c r="A15">
        <v>-1</v>
      </c>
      <c r="B15">
        <v>-4</v>
      </c>
      <c r="C15">
        <v>-1</v>
      </c>
      <c r="D15">
        <v>-2</v>
      </c>
    </row>
    <row r="16" spans="1:4" x14ac:dyDescent="0.35">
      <c r="A16">
        <v>-4</v>
      </c>
      <c r="B16">
        <v>3</v>
      </c>
      <c r="C16">
        <v>-5</v>
      </c>
      <c r="D16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A6F4-931F-482B-AC0B-38077E2066A4}">
  <dimension ref="A1:D33"/>
  <sheetViews>
    <sheetView workbookViewId="0">
      <selection activeCell="P16" sqref="P16"/>
    </sheetView>
  </sheetViews>
  <sheetFormatPr baseColWidth="10" defaultRowHeight="14.5" x14ac:dyDescent="0.35"/>
  <sheetData>
    <row r="1" spans="1:4" x14ac:dyDescent="0.35">
      <c r="A1">
        <v>66.204999999999998</v>
      </c>
      <c r="B1">
        <v>62.493000000000002</v>
      </c>
      <c r="C1">
        <v>74.923000000000002</v>
      </c>
      <c r="D1">
        <v>66.44</v>
      </c>
    </row>
    <row r="2" spans="1:4" x14ac:dyDescent="0.35">
      <c r="A2">
        <v>74.796000000000006</v>
      </c>
      <c r="B2">
        <v>90.260999999999996</v>
      </c>
      <c r="C2">
        <v>44.927</v>
      </c>
      <c r="D2">
        <v>28.518999999999998</v>
      </c>
    </row>
    <row r="3" spans="1:4" x14ac:dyDescent="0.35">
      <c r="A3" s="2">
        <v>1.028</v>
      </c>
      <c r="B3" s="2">
        <v>0.79300000000000004</v>
      </c>
      <c r="C3" s="2">
        <v>0.92200000000000004</v>
      </c>
      <c r="D3" s="2">
        <v>1.744</v>
      </c>
    </row>
    <row r="4" spans="1:4" x14ac:dyDescent="0.35">
      <c r="A4" s="2">
        <v>1.087</v>
      </c>
      <c r="B4" s="2">
        <v>1.6870000000000001</v>
      </c>
      <c r="C4" s="2">
        <v>1.1759999999999999</v>
      </c>
      <c r="D4" s="2">
        <v>1.454</v>
      </c>
    </row>
    <row r="5" spans="1:4" x14ac:dyDescent="0.35">
      <c r="A5">
        <v>58.781999999999996</v>
      </c>
      <c r="B5">
        <v>84.590999999999994</v>
      </c>
      <c r="C5">
        <v>46.927999999999997</v>
      </c>
      <c r="D5">
        <v>89.733000000000004</v>
      </c>
    </row>
    <row r="6" spans="1:4" x14ac:dyDescent="0.35">
      <c r="A6">
        <v>76.113</v>
      </c>
      <c r="B6">
        <v>74.662999999999997</v>
      </c>
      <c r="C6">
        <v>41.04</v>
      </c>
      <c r="D6">
        <v>87.218999999999994</v>
      </c>
    </row>
    <row r="7" spans="1:4" x14ac:dyDescent="0.35">
      <c r="A7" s="2">
        <v>1.3069999999999999</v>
      </c>
      <c r="B7" s="2">
        <v>1.653</v>
      </c>
      <c r="C7" s="2">
        <v>1.26</v>
      </c>
      <c r="D7" s="2">
        <v>0.92</v>
      </c>
    </row>
    <row r="8" spans="1:4" x14ac:dyDescent="0.35">
      <c r="A8" s="2">
        <v>1.5760000000000001</v>
      </c>
      <c r="B8" s="2">
        <v>1.7789999999999999</v>
      </c>
      <c r="C8" s="2">
        <v>1.0960000000000001</v>
      </c>
      <c r="D8" s="2">
        <v>1.2909999999999999</v>
      </c>
    </row>
    <row r="9" spans="1:4" x14ac:dyDescent="0.35">
      <c r="A9" s="1">
        <v>53.981000000000002</v>
      </c>
      <c r="B9" s="1">
        <v>94.822000000000003</v>
      </c>
      <c r="C9" s="1">
        <v>77.474999999999994</v>
      </c>
      <c r="D9" s="1">
        <v>12.093999999999999</v>
      </c>
    </row>
    <row r="10" spans="1:4" x14ac:dyDescent="0.35">
      <c r="A10" s="1">
        <v>95.262</v>
      </c>
      <c r="B10" s="1">
        <v>143.49700000000001</v>
      </c>
      <c r="C10" s="1">
        <v>93.841999999999999</v>
      </c>
      <c r="D10" s="1">
        <v>99.676000000000002</v>
      </c>
    </row>
    <row r="11" spans="1:4" x14ac:dyDescent="0.35">
      <c r="A11">
        <v>8.6999999999999994E-2</v>
      </c>
      <c r="B11">
        <v>-0.124</v>
      </c>
      <c r="C11">
        <v>-2.7E-2</v>
      </c>
      <c r="D11">
        <v>-2.9000000000000001E-2</v>
      </c>
    </row>
    <row r="12" spans="1:4" x14ac:dyDescent="0.35">
      <c r="A12">
        <v>-7.0000000000000007E-2</v>
      </c>
      <c r="B12">
        <v>2.1999999999999999E-2</v>
      </c>
      <c r="C12">
        <v>0</v>
      </c>
      <c r="D12">
        <v>-2.1999999999999999E-2</v>
      </c>
    </row>
    <row r="13" spans="1:4" x14ac:dyDescent="0.35">
      <c r="A13" s="1">
        <v>74.87</v>
      </c>
      <c r="B13" s="1">
        <v>57.902000000000001</v>
      </c>
      <c r="C13" s="1">
        <v>63.100999999999999</v>
      </c>
      <c r="D13" s="1">
        <v>66.436000000000007</v>
      </c>
    </row>
    <row r="14" spans="1:4" x14ac:dyDescent="0.35">
      <c r="A14" s="1">
        <v>116.40600000000001</v>
      </c>
      <c r="B14" s="1">
        <v>96.296000000000006</v>
      </c>
      <c r="C14" s="1">
        <v>165.85400000000001</v>
      </c>
      <c r="D14" s="1">
        <v>54.164000000000001</v>
      </c>
    </row>
    <row r="15" spans="1:4" x14ac:dyDescent="0.35">
      <c r="A15">
        <v>-1.7999999999999999E-2</v>
      </c>
      <c r="B15">
        <v>-1.7999999999999999E-2</v>
      </c>
      <c r="C15">
        <v>1.7999999999999999E-2</v>
      </c>
      <c r="D15">
        <v>-8.5999999999999993E-2</v>
      </c>
    </row>
    <row r="16" spans="1:4" x14ac:dyDescent="0.35">
      <c r="A16">
        <v>0</v>
      </c>
      <c r="B16">
        <v>4.8000000000000001E-2</v>
      </c>
      <c r="C16">
        <v>-0.09</v>
      </c>
      <c r="D16">
        <v>0.14299999999999999</v>
      </c>
    </row>
    <row r="18" spans="1:1" x14ac:dyDescent="0.35">
      <c r="A18">
        <v>1</v>
      </c>
    </row>
    <row r="19" spans="1:1" x14ac:dyDescent="0.35">
      <c r="A19">
        <v>2</v>
      </c>
    </row>
    <row r="20" spans="1:1" x14ac:dyDescent="0.35">
      <c r="A20">
        <v>3</v>
      </c>
    </row>
    <row r="21" spans="1:1" x14ac:dyDescent="0.35">
      <c r="A21">
        <v>4</v>
      </c>
    </row>
    <row r="22" spans="1:1" x14ac:dyDescent="0.35">
      <c r="A22">
        <v>5</v>
      </c>
    </row>
    <row r="23" spans="1:1" x14ac:dyDescent="0.35">
      <c r="A23">
        <v>6</v>
      </c>
    </row>
    <row r="24" spans="1:1" x14ac:dyDescent="0.35">
      <c r="A24">
        <v>7</v>
      </c>
    </row>
    <row r="25" spans="1:1" x14ac:dyDescent="0.35">
      <c r="A25">
        <f>A24+1</f>
        <v>8</v>
      </c>
    </row>
    <row r="26" spans="1:1" x14ac:dyDescent="0.35">
      <c r="A26">
        <f t="shared" ref="A26:A33" si="0">A25+1</f>
        <v>9</v>
      </c>
    </row>
    <row r="27" spans="1:1" x14ac:dyDescent="0.35">
      <c r="A27">
        <f t="shared" si="0"/>
        <v>10</v>
      </c>
    </row>
    <row r="28" spans="1:1" x14ac:dyDescent="0.35">
      <c r="A28">
        <f t="shared" si="0"/>
        <v>11</v>
      </c>
    </row>
    <row r="29" spans="1:1" x14ac:dyDescent="0.35">
      <c r="A29">
        <f t="shared" si="0"/>
        <v>12</v>
      </c>
    </row>
    <row r="30" spans="1:1" x14ac:dyDescent="0.35">
      <c r="A30">
        <f t="shared" si="0"/>
        <v>13</v>
      </c>
    </row>
    <row r="31" spans="1:1" x14ac:dyDescent="0.35">
      <c r="A31">
        <f t="shared" si="0"/>
        <v>14</v>
      </c>
    </row>
    <row r="32" spans="1:1" x14ac:dyDescent="0.35">
      <c r="A32">
        <f t="shared" si="0"/>
        <v>15</v>
      </c>
    </row>
    <row r="33" spans="1:1" x14ac:dyDescent="0.35">
      <c r="A33">
        <f t="shared" si="0"/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4CF5-DBA1-4A80-BFA5-A6D60BA0C93D}">
  <dimension ref="A1:A16"/>
  <sheetViews>
    <sheetView workbookViewId="0"/>
  </sheetViews>
  <sheetFormatPr baseColWidth="10" defaultRowHeight="14.5" x14ac:dyDescent="0.35"/>
  <sheetData>
    <row r="1" spans="1:1" x14ac:dyDescent="0.35">
      <c r="A1" t="s">
        <v>206</v>
      </c>
    </row>
    <row r="2" spans="1:1" x14ac:dyDescent="0.35">
      <c r="A2" t="s">
        <v>214</v>
      </c>
    </row>
    <row r="3" spans="1:1" x14ac:dyDescent="0.35">
      <c r="A3" s="2" t="s">
        <v>222</v>
      </c>
    </row>
    <row r="4" spans="1:1" x14ac:dyDescent="0.35">
      <c r="A4" s="2" t="s">
        <v>230</v>
      </c>
    </row>
    <row r="5" spans="1:1" x14ac:dyDescent="0.35">
      <c r="A5" t="s">
        <v>238</v>
      </c>
    </row>
    <row r="6" spans="1:1" x14ac:dyDescent="0.35">
      <c r="A6" t="s">
        <v>245</v>
      </c>
    </row>
    <row r="7" spans="1:1" x14ac:dyDescent="0.35">
      <c r="A7" s="2" t="s">
        <v>253</v>
      </c>
    </row>
    <row r="8" spans="1:1" x14ac:dyDescent="0.35">
      <c r="A8" s="2" t="s">
        <v>261</v>
      </c>
    </row>
    <row r="9" spans="1:1" x14ac:dyDescent="0.35">
      <c r="A9" s="1" t="s">
        <v>266</v>
      </c>
    </row>
    <row r="10" spans="1:1" x14ac:dyDescent="0.35">
      <c r="A10" s="1" t="s">
        <v>270</v>
      </c>
    </row>
    <row r="11" spans="1:1" x14ac:dyDescent="0.35">
      <c r="A11" t="s">
        <v>275</v>
      </c>
    </row>
    <row r="12" spans="1:1" x14ac:dyDescent="0.35">
      <c r="A12" t="s">
        <v>281</v>
      </c>
    </row>
    <row r="13" spans="1:1" x14ac:dyDescent="0.35">
      <c r="A13" s="1" t="s">
        <v>287</v>
      </c>
    </row>
    <row r="14" spans="1:1" x14ac:dyDescent="0.35">
      <c r="A14" s="1" t="s">
        <v>292</v>
      </c>
    </row>
    <row r="15" spans="1:1" x14ac:dyDescent="0.35">
      <c r="A15" t="s">
        <v>195</v>
      </c>
    </row>
    <row r="16" spans="1:1" x14ac:dyDescent="0.35">
      <c r="A16" t="s">
        <v>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2A8A-6658-4AD2-B0F2-A066B48F6797}">
  <dimension ref="B1:E16"/>
  <sheetViews>
    <sheetView zoomScale="59" workbookViewId="0">
      <selection activeCell="X41" sqref="X41"/>
    </sheetView>
  </sheetViews>
  <sheetFormatPr baseColWidth="10" defaultRowHeight="14.5" x14ac:dyDescent="0.35"/>
  <sheetData>
    <row r="1" spans="2:5" x14ac:dyDescent="0.35">
      <c r="B1">
        <v>100</v>
      </c>
      <c r="C1">
        <v>100</v>
      </c>
      <c r="D1">
        <v>100</v>
      </c>
      <c r="E1">
        <v>100</v>
      </c>
    </row>
    <row r="2" spans="2:5" x14ac:dyDescent="0.35">
      <c r="B2">
        <v>100</v>
      </c>
      <c r="C2">
        <v>100</v>
      </c>
      <c r="D2">
        <v>100</v>
      </c>
      <c r="E2">
        <v>100</v>
      </c>
    </row>
    <row r="3" spans="2:5" x14ac:dyDescent="0.35">
      <c r="B3" s="2">
        <v>100</v>
      </c>
      <c r="C3" s="2">
        <v>100</v>
      </c>
      <c r="D3" s="2">
        <v>100</v>
      </c>
      <c r="E3" s="2">
        <v>100</v>
      </c>
    </row>
    <row r="4" spans="2:5" x14ac:dyDescent="0.35">
      <c r="B4" s="2">
        <v>100</v>
      </c>
      <c r="C4" s="2">
        <v>100</v>
      </c>
      <c r="D4" s="2">
        <v>100</v>
      </c>
      <c r="E4" s="2">
        <v>100</v>
      </c>
    </row>
    <row r="5" spans="2:5" x14ac:dyDescent="0.35">
      <c r="B5">
        <v>100</v>
      </c>
      <c r="C5">
        <v>100</v>
      </c>
      <c r="D5">
        <v>100</v>
      </c>
      <c r="E5">
        <v>100</v>
      </c>
    </row>
    <row r="6" spans="2:5" x14ac:dyDescent="0.35">
      <c r="B6">
        <v>100</v>
      </c>
      <c r="C6">
        <v>100</v>
      </c>
      <c r="D6">
        <v>100</v>
      </c>
      <c r="E6">
        <v>100</v>
      </c>
    </row>
    <row r="7" spans="2:5" x14ac:dyDescent="0.35">
      <c r="B7" s="2">
        <v>100</v>
      </c>
      <c r="C7" s="2">
        <v>100</v>
      </c>
      <c r="D7" s="2">
        <v>100</v>
      </c>
      <c r="E7" s="2">
        <v>100</v>
      </c>
    </row>
    <row r="8" spans="2:5" x14ac:dyDescent="0.35">
      <c r="B8" s="2">
        <v>100</v>
      </c>
      <c r="C8" s="2">
        <v>100</v>
      </c>
      <c r="D8" s="2">
        <v>100</v>
      </c>
      <c r="E8" s="2">
        <v>100</v>
      </c>
    </row>
    <row r="9" spans="2:5" x14ac:dyDescent="0.35">
      <c r="B9" s="1">
        <v>100</v>
      </c>
      <c r="C9" s="1">
        <v>100</v>
      </c>
      <c r="D9" s="1">
        <v>99</v>
      </c>
      <c r="E9" s="1">
        <v>91</v>
      </c>
    </row>
    <row r="10" spans="2:5" x14ac:dyDescent="0.35">
      <c r="B10" s="1">
        <v>97</v>
      </c>
      <c r="C10" s="1">
        <v>100</v>
      </c>
      <c r="D10" s="1">
        <v>92</v>
      </c>
      <c r="E10" s="1">
        <v>99</v>
      </c>
    </row>
    <row r="11" spans="2:5" x14ac:dyDescent="0.35">
      <c r="B11">
        <v>23</v>
      </c>
      <c r="C11">
        <v>10</v>
      </c>
      <c r="D11">
        <v>10</v>
      </c>
      <c r="E11">
        <v>98</v>
      </c>
    </row>
    <row r="12" spans="2:5" x14ac:dyDescent="0.35">
      <c r="B12">
        <v>4</v>
      </c>
      <c r="C12">
        <v>9</v>
      </c>
      <c r="D12">
        <v>14</v>
      </c>
      <c r="E12">
        <v>10</v>
      </c>
    </row>
    <row r="13" spans="2:5" x14ac:dyDescent="0.35">
      <c r="B13" s="1">
        <v>100</v>
      </c>
      <c r="C13" s="1">
        <v>100</v>
      </c>
      <c r="D13" s="1">
        <v>99</v>
      </c>
      <c r="E13" s="1">
        <v>100</v>
      </c>
    </row>
    <row r="14" spans="2:5" x14ac:dyDescent="0.35">
      <c r="B14" s="1">
        <v>99</v>
      </c>
      <c r="C14" s="1">
        <v>100</v>
      </c>
      <c r="D14" s="1">
        <v>99</v>
      </c>
      <c r="E14" s="1">
        <v>97</v>
      </c>
    </row>
    <row r="15" spans="2:5" x14ac:dyDescent="0.35">
      <c r="B15">
        <v>4</v>
      </c>
      <c r="C15">
        <v>1</v>
      </c>
      <c r="D15">
        <v>6</v>
      </c>
      <c r="E15">
        <v>5</v>
      </c>
    </row>
    <row r="16" spans="2:5" x14ac:dyDescent="0.35">
      <c r="B16">
        <v>0</v>
      </c>
      <c r="C16">
        <v>11</v>
      </c>
      <c r="D16">
        <v>0</v>
      </c>
      <c r="E16"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7"/>
  <sheetViews>
    <sheetView zoomScale="50" workbookViewId="0">
      <selection activeCell="O2" sqref="O2"/>
    </sheetView>
  </sheetViews>
  <sheetFormatPr baseColWidth="10" defaultRowHeight="14.5" x14ac:dyDescent="0.35"/>
  <sheetData>
    <row r="1" spans="1:6" x14ac:dyDescent="0.35">
      <c r="A1">
        <v>1861</v>
      </c>
    </row>
    <row r="2" spans="1:6" x14ac:dyDescent="0.35">
      <c r="A2">
        <v>2037</v>
      </c>
    </row>
    <row r="3" spans="1:6" x14ac:dyDescent="0.35">
      <c r="A3" s="2">
        <v>13442</v>
      </c>
      <c r="E3" s="2"/>
      <c r="F3" s="2"/>
    </row>
    <row r="4" spans="1:6" x14ac:dyDescent="0.35">
      <c r="A4" s="2">
        <v>14811</v>
      </c>
      <c r="E4" s="2"/>
      <c r="F4" s="2"/>
    </row>
    <row r="5" spans="1:6" x14ac:dyDescent="0.35">
      <c r="A5">
        <v>1330</v>
      </c>
    </row>
    <row r="6" spans="1:6" x14ac:dyDescent="0.35">
      <c r="A6">
        <v>1695</v>
      </c>
    </row>
    <row r="7" spans="1:6" x14ac:dyDescent="0.35">
      <c r="A7" s="2">
        <v>11851</v>
      </c>
      <c r="E7" s="2"/>
      <c r="F7" s="2"/>
    </row>
    <row r="8" spans="1:6" x14ac:dyDescent="0.35">
      <c r="A8" s="2">
        <v>11633</v>
      </c>
      <c r="E8" s="2"/>
      <c r="F8" s="2"/>
    </row>
    <row r="9" spans="1:6" x14ac:dyDescent="0.35">
      <c r="A9" s="1">
        <v>731</v>
      </c>
      <c r="E9" s="1"/>
      <c r="F9" s="1"/>
    </row>
    <row r="10" spans="1:6" x14ac:dyDescent="0.35">
      <c r="A10" s="1">
        <v>667</v>
      </c>
      <c r="E10" s="1"/>
      <c r="F10" s="1"/>
    </row>
    <row r="11" spans="1:6" x14ac:dyDescent="0.35">
      <c r="A11">
        <v>218</v>
      </c>
    </row>
    <row r="12" spans="1:6" x14ac:dyDescent="0.35">
      <c r="A12">
        <v>126</v>
      </c>
    </row>
    <row r="13" spans="1:6" x14ac:dyDescent="0.35">
      <c r="A13" s="1">
        <v>727</v>
      </c>
      <c r="E13" s="1"/>
      <c r="F13" s="1"/>
    </row>
    <row r="14" spans="1:6" x14ac:dyDescent="0.35">
      <c r="A14" s="1">
        <v>689</v>
      </c>
      <c r="E14" s="1"/>
      <c r="F14" s="1"/>
    </row>
    <row r="15" spans="1:6" x14ac:dyDescent="0.35">
      <c r="A15">
        <v>146</v>
      </c>
    </row>
    <row r="16" spans="1:6" x14ac:dyDescent="0.35">
      <c r="A16">
        <v>120</v>
      </c>
    </row>
    <row r="18" spans="1:1" x14ac:dyDescent="0.35">
      <c r="A18">
        <v>1935</v>
      </c>
    </row>
    <row r="19" spans="1:1" x14ac:dyDescent="0.35">
      <c r="A19">
        <v>2590</v>
      </c>
    </row>
    <row r="20" spans="1:1" x14ac:dyDescent="0.35">
      <c r="A20" s="2">
        <v>15808</v>
      </c>
    </row>
    <row r="21" spans="1:1" x14ac:dyDescent="0.35">
      <c r="A21" s="2">
        <v>17024</v>
      </c>
    </row>
    <row r="22" spans="1:1" x14ac:dyDescent="0.35">
      <c r="A22">
        <v>2179</v>
      </c>
    </row>
    <row r="23" spans="1:1" x14ac:dyDescent="0.35">
      <c r="A23">
        <v>1596</v>
      </c>
    </row>
    <row r="24" spans="1:1" x14ac:dyDescent="0.35">
      <c r="A24" s="2">
        <v>14214</v>
      </c>
    </row>
    <row r="25" spans="1:1" x14ac:dyDescent="0.35">
      <c r="A25" s="2">
        <v>14031</v>
      </c>
    </row>
    <row r="26" spans="1:1" x14ac:dyDescent="0.35">
      <c r="A26" s="1">
        <v>736</v>
      </c>
    </row>
    <row r="27" spans="1:1" x14ac:dyDescent="0.35">
      <c r="A27" s="1">
        <v>694</v>
      </c>
    </row>
    <row r="28" spans="1:1" x14ac:dyDescent="0.35">
      <c r="A28">
        <v>136</v>
      </c>
    </row>
    <row r="29" spans="1:1" x14ac:dyDescent="0.35">
      <c r="A29">
        <v>145</v>
      </c>
    </row>
    <row r="30" spans="1:1" x14ac:dyDescent="0.35">
      <c r="A30" s="1">
        <v>738</v>
      </c>
    </row>
    <row r="31" spans="1:1" x14ac:dyDescent="0.35">
      <c r="A31" s="1">
        <v>717</v>
      </c>
    </row>
    <row r="32" spans="1:1" x14ac:dyDescent="0.35">
      <c r="A32">
        <v>122</v>
      </c>
    </row>
    <row r="33" spans="1:1" x14ac:dyDescent="0.35">
      <c r="A33">
        <v>152</v>
      </c>
    </row>
    <row r="35" spans="1:1" x14ac:dyDescent="0.35">
      <c r="A35">
        <v>1343</v>
      </c>
    </row>
    <row r="36" spans="1:1" x14ac:dyDescent="0.35">
      <c r="A36">
        <v>1514</v>
      </c>
    </row>
    <row r="37" spans="1:1" x14ac:dyDescent="0.35">
      <c r="A37" s="2">
        <v>14973</v>
      </c>
    </row>
    <row r="38" spans="1:1" x14ac:dyDescent="0.35">
      <c r="A38" s="2">
        <v>14365</v>
      </c>
    </row>
    <row r="39" spans="1:1" x14ac:dyDescent="0.35">
      <c r="A39">
        <v>1326</v>
      </c>
    </row>
    <row r="40" spans="1:1" x14ac:dyDescent="0.35">
      <c r="A40">
        <v>2034</v>
      </c>
    </row>
    <row r="41" spans="1:1" x14ac:dyDescent="0.35">
      <c r="A41" s="2">
        <v>15879</v>
      </c>
    </row>
    <row r="42" spans="1:1" x14ac:dyDescent="0.35">
      <c r="A42" s="2">
        <v>14288</v>
      </c>
    </row>
    <row r="43" spans="1:1" x14ac:dyDescent="0.35">
      <c r="A43" s="1">
        <v>749</v>
      </c>
    </row>
    <row r="44" spans="1:1" x14ac:dyDescent="0.35">
      <c r="A44" s="1">
        <v>709</v>
      </c>
    </row>
    <row r="45" spans="1:1" x14ac:dyDescent="0.35">
      <c r="A45">
        <v>143</v>
      </c>
    </row>
    <row r="46" spans="1:1" x14ac:dyDescent="0.35">
      <c r="A46">
        <v>142</v>
      </c>
    </row>
    <row r="47" spans="1:1" x14ac:dyDescent="0.35">
      <c r="A47" s="1">
        <v>810</v>
      </c>
    </row>
    <row r="48" spans="1:1" x14ac:dyDescent="0.35">
      <c r="A48" s="1">
        <v>721</v>
      </c>
    </row>
    <row r="49" spans="1:1" x14ac:dyDescent="0.35">
      <c r="A49">
        <v>140</v>
      </c>
    </row>
    <row r="50" spans="1:1" x14ac:dyDescent="0.35">
      <c r="A50">
        <v>125</v>
      </c>
    </row>
    <row r="52" spans="1:1" x14ac:dyDescent="0.35">
      <c r="A52">
        <v>1793</v>
      </c>
    </row>
    <row r="53" spans="1:1" x14ac:dyDescent="0.35">
      <c r="A53">
        <v>1820</v>
      </c>
    </row>
    <row r="54" spans="1:1" x14ac:dyDescent="0.35">
      <c r="A54" s="2">
        <v>16023</v>
      </c>
    </row>
    <row r="55" spans="1:1" x14ac:dyDescent="0.35">
      <c r="A55" s="2">
        <v>15200</v>
      </c>
    </row>
    <row r="56" spans="1:1" x14ac:dyDescent="0.35">
      <c r="A56">
        <v>1648</v>
      </c>
    </row>
    <row r="57" spans="1:1" x14ac:dyDescent="0.35">
      <c r="A57">
        <v>2077</v>
      </c>
    </row>
    <row r="58" spans="1:1" x14ac:dyDescent="0.35">
      <c r="A58" s="2">
        <v>15175</v>
      </c>
    </row>
    <row r="59" spans="1:1" x14ac:dyDescent="0.35">
      <c r="A59" s="2">
        <v>16615</v>
      </c>
    </row>
    <row r="60" spans="1:1" x14ac:dyDescent="0.35">
      <c r="A60" s="1">
        <v>714</v>
      </c>
    </row>
    <row r="61" spans="1:1" x14ac:dyDescent="0.35">
      <c r="A61" s="1">
        <v>685</v>
      </c>
    </row>
    <row r="62" spans="1:1" x14ac:dyDescent="0.35">
      <c r="A62">
        <v>341</v>
      </c>
    </row>
    <row r="63" spans="1:1" x14ac:dyDescent="0.35">
      <c r="A63">
        <v>156</v>
      </c>
    </row>
    <row r="64" spans="1:1" x14ac:dyDescent="0.35">
      <c r="A64" s="1">
        <v>685</v>
      </c>
    </row>
    <row r="65" spans="1:1" x14ac:dyDescent="0.35">
      <c r="A65" s="1">
        <v>671</v>
      </c>
    </row>
    <row r="66" spans="1:1" x14ac:dyDescent="0.35">
      <c r="A66">
        <v>129</v>
      </c>
    </row>
    <row r="67" spans="1:1" x14ac:dyDescent="0.35">
      <c r="A67">
        <v>138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0"/>
  <sheetViews>
    <sheetView zoomScale="70" zoomScaleNormal="70" workbookViewId="0">
      <selection activeCell="W30" sqref="W30"/>
    </sheetView>
  </sheetViews>
  <sheetFormatPr baseColWidth="10" defaultRowHeight="14.5" x14ac:dyDescent="0.35"/>
  <cols>
    <col min="1" max="1" width="15.1796875" bestFit="1" customWidth="1"/>
  </cols>
  <sheetData>
    <row r="1" spans="1:23" x14ac:dyDescent="0.35">
      <c r="A1">
        <v>2772</v>
      </c>
      <c r="C1">
        <v>2481</v>
      </c>
      <c r="E1">
        <v>2272</v>
      </c>
      <c r="G1">
        <v>2708</v>
      </c>
    </row>
    <row r="2" spans="1:23" x14ac:dyDescent="0.35">
      <c r="A2">
        <v>2713</v>
      </c>
      <c r="C2">
        <v>3282</v>
      </c>
      <c r="E2">
        <v>2258</v>
      </c>
      <c r="G2">
        <v>2735</v>
      </c>
    </row>
    <row r="3" spans="1:23" x14ac:dyDescent="0.35">
      <c r="A3" s="2">
        <v>178</v>
      </c>
      <c r="C3" s="2">
        <v>168</v>
      </c>
      <c r="E3" s="2">
        <v>183</v>
      </c>
      <c r="G3" s="2">
        <v>163</v>
      </c>
    </row>
    <row r="4" spans="1:23" x14ac:dyDescent="0.35">
      <c r="A4" s="2">
        <v>176</v>
      </c>
      <c r="C4" s="2">
        <v>172</v>
      </c>
      <c r="E4" s="2">
        <v>188</v>
      </c>
      <c r="G4" s="2">
        <v>170</v>
      </c>
    </row>
    <row r="5" spans="1:23" x14ac:dyDescent="0.35">
      <c r="A5">
        <v>2289</v>
      </c>
      <c r="C5">
        <v>3234</v>
      </c>
      <c r="E5">
        <v>2254</v>
      </c>
      <c r="G5">
        <v>2372</v>
      </c>
    </row>
    <row r="6" spans="1:23" x14ac:dyDescent="0.35">
      <c r="A6">
        <v>2708</v>
      </c>
      <c r="C6">
        <v>2482</v>
      </c>
      <c r="E6">
        <v>3031</v>
      </c>
      <c r="G6">
        <v>2860</v>
      </c>
    </row>
    <row r="7" spans="1:23" x14ac:dyDescent="0.35">
      <c r="A7" s="2">
        <v>180</v>
      </c>
      <c r="C7" s="2">
        <v>175</v>
      </c>
      <c r="E7" s="2">
        <v>184</v>
      </c>
      <c r="G7" s="2">
        <v>162</v>
      </c>
    </row>
    <row r="8" spans="1:23" x14ac:dyDescent="0.35">
      <c r="A8" s="2">
        <v>170</v>
      </c>
      <c r="C8" s="2">
        <v>192</v>
      </c>
      <c r="E8" s="2">
        <v>178</v>
      </c>
      <c r="G8" s="2">
        <v>167</v>
      </c>
    </row>
    <row r="9" spans="1:23" x14ac:dyDescent="0.35">
      <c r="A9" s="1">
        <v>6847</v>
      </c>
      <c r="C9" s="1">
        <v>6892</v>
      </c>
      <c r="E9" s="1">
        <v>7842</v>
      </c>
      <c r="G9" s="1">
        <v>6943</v>
      </c>
    </row>
    <row r="10" spans="1:23" x14ac:dyDescent="0.35">
      <c r="A10" s="1">
        <v>6004</v>
      </c>
      <c r="C10" s="1">
        <v>6328</v>
      </c>
      <c r="E10" s="1">
        <v>6914</v>
      </c>
      <c r="G10" s="1">
        <v>6298</v>
      </c>
    </row>
    <row r="11" spans="1:23" x14ac:dyDescent="0.35">
      <c r="A11">
        <v>149</v>
      </c>
      <c r="C11">
        <v>129</v>
      </c>
      <c r="E11">
        <v>142</v>
      </c>
      <c r="G11">
        <v>142</v>
      </c>
    </row>
    <row r="12" spans="1:23" x14ac:dyDescent="0.35">
      <c r="A12">
        <v>131</v>
      </c>
      <c r="C12">
        <v>140</v>
      </c>
      <c r="E12">
        <v>145</v>
      </c>
      <c r="G12">
        <v>144</v>
      </c>
    </row>
    <row r="13" spans="1:23" x14ac:dyDescent="0.35">
      <c r="A13" s="1">
        <v>6674</v>
      </c>
      <c r="C13" s="1">
        <v>6492</v>
      </c>
      <c r="E13" s="1">
        <v>6342</v>
      </c>
      <c r="G13" s="1">
        <v>6607</v>
      </c>
      <c r="W13" s="9" t="s">
        <v>495</v>
      </c>
    </row>
    <row r="14" spans="1:23" x14ac:dyDescent="0.35">
      <c r="A14" s="1">
        <v>6010</v>
      </c>
      <c r="C14" s="1">
        <v>6287</v>
      </c>
      <c r="E14" s="1">
        <v>6862</v>
      </c>
      <c r="G14" s="1">
        <v>6252</v>
      </c>
    </row>
    <row r="15" spans="1:23" x14ac:dyDescent="0.35">
      <c r="A15">
        <v>136</v>
      </c>
      <c r="C15">
        <v>120</v>
      </c>
      <c r="E15">
        <v>135</v>
      </c>
      <c r="G15">
        <v>132</v>
      </c>
    </row>
    <row r="16" spans="1:23" x14ac:dyDescent="0.35">
      <c r="A16">
        <v>131</v>
      </c>
      <c r="C16">
        <v>136</v>
      </c>
      <c r="E16">
        <v>125</v>
      </c>
      <c r="G16">
        <v>142</v>
      </c>
    </row>
    <row r="19" spans="1:6" x14ac:dyDescent="0.35">
      <c r="B19" s="3" t="s">
        <v>487</v>
      </c>
      <c r="C19" s="3" t="s">
        <v>488</v>
      </c>
      <c r="D19" s="3" t="s">
        <v>489</v>
      </c>
      <c r="E19" s="3" t="s">
        <v>42</v>
      </c>
      <c r="F19" s="3" t="s">
        <v>490</v>
      </c>
    </row>
    <row r="20" spans="1:6" x14ac:dyDescent="0.35">
      <c r="A20" s="3" t="s">
        <v>493</v>
      </c>
      <c r="B20">
        <f>AVERAGE(A9,A10,A13,A14,C9,C10,C13,C14,E9,E10,E13,E14,G9,G10,G13,G14)</f>
        <v>6599.625</v>
      </c>
      <c r="C20">
        <f>AVERAGE(A1,A2,A5,A6,C6,C5,C2,C1,E1,E2,E5,E6,G6,G5,G2,G1)</f>
        <v>2653.1875</v>
      </c>
      <c r="D20">
        <f>AVERAGE(A3,A4,A7,A8,C8,C7,C4,C3,E3,E4,E7,E8,G3,G4,G7,G8)</f>
        <v>175.375</v>
      </c>
      <c r="E20">
        <f>AVERAGE(A11,A12,C11,C12,C15,C16,A16,A15,E11,E12,E15,E16,G16,G15,G12,G11)</f>
        <v>136.1875</v>
      </c>
      <c r="F20">
        <v>16</v>
      </c>
    </row>
    <row r="21" spans="1:6" x14ac:dyDescent="0.35">
      <c r="A21" s="3" t="s">
        <v>491</v>
      </c>
      <c r="B21">
        <f>_xlfn.STDEV.S(A9,A10,A13,A14,C9,C10,C13,C14,E9,E10,E13,E14,G9,G10,G13,G14)</f>
        <v>457.89764140034617</v>
      </c>
      <c r="C21">
        <f>_xlfn.STDEV.S(A1,A2,A5,A6,C6,C5,C2,C1,E1,E2,E5,E6,G6,G5,G2,G1)</f>
        <v>334.67779903463372</v>
      </c>
      <c r="D21">
        <f>_xlfn.STDEV.S(A3,A4,A7,A8,C8,C7,C4,C3,E3,E4,E7,E8,G3,G4,G7,G8)</f>
        <v>8.6785175385354076</v>
      </c>
      <c r="E21">
        <f>_xlfn.STDEV.S(A11,A12,C11,C12,C15,C16,A16,A15,E11,E12,E15,E16,G16,G15,G12,G11)</f>
        <v>7.8758597414292915</v>
      </c>
      <c r="F21">
        <v>16</v>
      </c>
    </row>
    <row r="22" spans="1:6" x14ac:dyDescent="0.35">
      <c r="A22" s="3" t="s">
        <v>494</v>
      </c>
      <c r="B22">
        <f>AVERAGE(A45:A60)</f>
        <v>715.1875</v>
      </c>
      <c r="C22">
        <f>AVERAGE(B45:B60)</f>
        <v>1798.625</v>
      </c>
      <c r="D22">
        <f>AVERAGE(C45:C60)</f>
        <v>14708.25</v>
      </c>
      <c r="E22">
        <f>AVERAGE(D45:D60)</f>
        <v>154.9375</v>
      </c>
      <c r="F22">
        <v>16</v>
      </c>
    </row>
    <row r="23" spans="1:6" x14ac:dyDescent="0.35">
      <c r="A23" s="3" t="s">
        <v>492</v>
      </c>
      <c r="B23">
        <f>_xlfn.STDEV.S(A45:A60)</f>
        <v>35.387792151154798</v>
      </c>
      <c r="C23">
        <f>_xlfn.STDEV.S(B45:B60)</f>
        <v>345.42010653695309</v>
      </c>
      <c r="D23">
        <f>_xlfn.STDEV.S(C45:C60)</f>
        <v>1507.07666250482</v>
      </c>
      <c r="E23">
        <f>_xlfn.STDEV.S(D45:D60)</f>
        <v>54.574070460857754</v>
      </c>
      <c r="F23">
        <v>16</v>
      </c>
    </row>
    <row r="26" spans="1:6" x14ac:dyDescent="0.35">
      <c r="A26" t="s">
        <v>487</v>
      </c>
      <c r="B26" t="s">
        <v>488</v>
      </c>
      <c r="C26" t="s">
        <v>489</v>
      </c>
      <c r="D26" t="s">
        <v>42</v>
      </c>
    </row>
    <row r="27" spans="1:6" x14ac:dyDescent="0.35">
      <c r="A27" s="1">
        <v>6847</v>
      </c>
      <c r="B27">
        <v>2772</v>
      </c>
      <c r="C27" s="2">
        <v>178</v>
      </c>
      <c r="D27">
        <v>149</v>
      </c>
    </row>
    <row r="28" spans="1:6" x14ac:dyDescent="0.35">
      <c r="A28" s="1">
        <v>6004</v>
      </c>
      <c r="B28">
        <v>2713</v>
      </c>
      <c r="C28" s="2">
        <v>176</v>
      </c>
      <c r="D28">
        <v>131</v>
      </c>
    </row>
    <row r="29" spans="1:6" x14ac:dyDescent="0.35">
      <c r="A29" s="1">
        <v>6674</v>
      </c>
      <c r="B29">
        <v>2289</v>
      </c>
      <c r="C29" s="2">
        <v>168</v>
      </c>
      <c r="D29">
        <v>136</v>
      </c>
    </row>
    <row r="30" spans="1:6" x14ac:dyDescent="0.35">
      <c r="A30" s="1">
        <v>6010</v>
      </c>
      <c r="B30">
        <v>2708</v>
      </c>
      <c r="C30" s="2">
        <v>172</v>
      </c>
      <c r="D30">
        <v>131</v>
      </c>
    </row>
    <row r="31" spans="1:6" x14ac:dyDescent="0.35">
      <c r="A31" s="1">
        <v>6892</v>
      </c>
      <c r="B31">
        <v>2481</v>
      </c>
      <c r="C31" s="2">
        <v>183</v>
      </c>
      <c r="D31">
        <v>129</v>
      </c>
    </row>
    <row r="32" spans="1:6" x14ac:dyDescent="0.35">
      <c r="A32" s="1">
        <v>6328</v>
      </c>
      <c r="B32">
        <v>3282</v>
      </c>
      <c r="C32" s="2">
        <v>188</v>
      </c>
      <c r="D32">
        <v>140</v>
      </c>
    </row>
    <row r="33" spans="1:4" x14ac:dyDescent="0.35">
      <c r="A33" s="1">
        <v>6492</v>
      </c>
      <c r="B33">
        <v>3234</v>
      </c>
      <c r="C33" s="2">
        <v>163</v>
      </c>
      <c r="D33">
        <v>120</v>
      </c>
    </row>
    <row r="34" spans="1:4" x14ac:dyDescent="0.35">
      <c r="A34" s="1">
        <v>6287</v>
      </c>
      <c r="B34">
        <v>2482</v>
      </c>
      <c r="C34" s="2">
        <v>170</v>
      </c>
      <c r="D34">
        <v>136</v>
      </c>
    </row>
    <row r="35" spans="1:4" x14ac:dyDescent="0.35">
      <c r="A35" s="1">
        <v>7842</v>
      </c>
      <c r="B35">
        <v>2272</v>
      </c>
      <c r="C35" s="2">
        <v>180</v>
      </c>
      <c r="D35">
        <v>142</v>
      </c>
    </row>
    <row r="36" spans="1:4" x14ac:dyDescent="0.35">
      <c r="A36" s="1">
        <v>6914</v>
      </c>
      <c r="B36">
        <v>2258</v>
      </c>
      <c r="C36" s="2">
        <v>170</v>
      </c>
      <c r="D36">
        <v>145</v>
      </c>
    </row>
    <row r="37" spans="1:4" x14ac:dyDescent="0.35">
      <c r="A37" s="1">
        <v>6342</v>
      </c>
      <c r="B37">
        <v>2254</v>
      </c>
      <c r="C37" s="2">
        <v>175</v>
      </c>
      <c r="D37">
        <v>135</v>
      </c>
    </row>
    <row r="38" spans="1:4" x14ac:dyDescent="0.35">
      <c r="A38" s="1">
        <v>6862</v>
      </c>
      <c r="B38">
        <v>3031</v>
      </c>
      <c r="C38" s="2">
        <v>192</v>
      </c>
      <c r="D38">
        <v>125</v>
      </c>
    </row>
    <row r="39" spans="1:4" x14ac:dyDescent="0.35">
      <c r="A39" s="1">
        <v>6943</v>
      </c>
      <c r="B39">
        <v>2708</v>
      </c>
      <c r="C39" s="2">
        <v>184</v>
      </c>
      <c r="D39">
        <v>142</v>
      </c>
    </row>
    <row r="40" spans="1:4" x14ac:dyDescent="0.35">
      <c r="A40" s="1">
        <v>6298</v>
      </c>
      <c r="B40">
        <v>2735</v>
      </c>
      <c r="C40" s="2">
        <v>178</v>
      </c>
      <c r="D40">
        <v>144</v>
      </c>
    </row>
    <row r="41" spans="1:4" x14ac:dyDescent="0.35">
      <c r="A41" s="1">
        <v>6607</v>
      </c>
      <c r="B41">
        <v>2372</v>
      </c>
      <c r="C41" s="2">
        <v>162</v>
      </c>
      <c r="D41">
        <v>132</v>
      </c>
    </row>
    <row r="42" spans="1:4" x14ac:dyDescent="0.35">
      <c r="A42" s="1">
        <v>6252</v>
      </c>
      <c r="B42">
        <v>2860</v>
      </c>
      <c r="C42" s="2">
        <v>167</v>
      </c>
      <c r="D42">
        <v>142</v>
      </c>
    </row>
    <row r="44" spans="1:4" x14ac:dyDescent="0.35">
      <c r="A44" t="s">
        <v>487</v>
      </c>
      <c r="B44" t="s">
        <v>488</v>
      </c>
      <c r="C44" t="s">
        <v>489</v>
      </c>
      <c r="D44" t="s">
        <v>42</v>
      </c>
    </row>
    <row r="45" spans="1:4" x14ac:dyDescent="0.35">
      <c r="A45" s="1">
        <v>731</v>
      </c>
      <c r="B45">
        <v>1861</v>
      </c>
      <c r="C45" s="2">
        <v>13442</v>
      </c>
      <c r="D45">
        <v>218</v>
      </c>
    </row>
    <row r="46" spans="1:4" x14ac:dyDescent="0.35">
      <c r="A46" s="1">
        <v>667</v>
      </c>
      <c r="B46">
        <v>2037</v>
      </c>
      <c r="C46" s="2">
        <v>14811</v>
      </c>
      <c r="D46">
        <v>126</v>
      </c>
    </row>
    <row r="47" spans="1:4" x14ac:dyDescent="0.35">
      <c r="A47" s="1">
        <v>736</v>
      </c>
      <c r="B47">
        <v>1935</v>
      </c>
      <c r="C47" s="2">
        <v>15808</v>
      </c>
      <c r="D47">
        <v>136</v>
      </c>
    </row>
    <row r="48" spans="1:4" x14ac:dyDescent="0.35">
      <c r="A48" s="1">
        <v>694</v>
      </c>
      <c r="B48">
        <v>2590</v>
      </c>
      <c r="C48" s="2">
        <v>17024</v>
      </c>
      <c r="D48">
        <v>145</v>
      </c>
    </row>
    <row r="49" spans="1:4" x14ac:dyDescent="0.35">
      <c r="A49" s="1">
        <v>749</v>
      </c>
      <c r="B49">
        <v>1330</v>
      </c>
      <c r="C49" s="2">
        <v>14973</v>
      </c>
      <c r="D49">
        <v>143</v>
      </c>
    </row>
    <row r="50" spans="1:4" x14ac:dyDescent="0.35">
      <c r="A50" s="1">
        <v>709</v>
      </c>
      <c r="B50">
        <v>1695</v>
      </c>
      <c r="C50" s="2">
        <v>14365</v>
      </c>
      <c r="D50">
        <v>142</v>
      </c>
    </row>
    <row r="51" spans="1:4" x14ac:dyDescent="0.35">
      <c r="A51" s="1">
        <v>714</v>
      </c>
      <c r="B51">
        <v>1326</v>
      </c>
      <c r="C51" s="2">
        <v>16023</v>
      </c>
      <c r="D51">
        <v>341</v>
      </c>
    </row>
    <row r="52" spans="1:4" x14ac:dyDescent="0.35">
      <c r="A52" s="1">
        <v>685</v>
      </c>
      <c r="B52">
        <v>2034</v>
      </c>
      <c r="C52" s="2">
        <v>15200</v>
      </c>
      <c r="D52">
        <v>156</v>
      </c>
    </row>
    <row r="53" spans="1:4" x14ac:dyDescent="0.35">
      <c r="A53" s="1">
        <v>727</v>
      </c>
      <c r="B53">
        <v>2179</v>
      </c>
      <c r="C53" s="2">
        <v>11851</v>
      </c>
      <c r="D53">
        <v>146</v>
      </c>
    </row>
    <row r="54" spans="1:4" x14ac:dyDescent="0.35">
      <c r="A54" s="1">
        <v>689</v>
      </c>
      <c r="B54">
        <v>1596</v>
      </c>
      <c r="C54" s="2">
        <v>11633</v>
      </c>
      <c r="D54">
        <v>120</v>
      </c>
    </row>
    <row r="55" spans="1:4" x14ac:dyDescent="0.35">
      <c r="A55" s="1">
        <v>738</v>
      </c>
      <c r="B55">
        <v>1648</v>
      </c>
      <c r="C55" s="2">
        <v>14214</v>
      </c>
      <c r="D55">
        <v>122</v>
      </c>
    </row>
    <row r="56" spans="1:4" x14ac:dyDescent="0.35">
      <c r="A56" s="1">
        <v>717</v>
      </c>
      <c r="B56">
        <v>2077</v>
      </c>
      <c r="C56" s="2">
        <v>14031</v>
      </c>
      <c r="D56">
        <v>152</v>
      </c>
    </row>
    <row r="57" spans="1:4" x14ac:dyDescent="0.35">
      <c r="A57" s="1">
        <v>810</v>
      </c>
      <c r="B57">
        <v>1793</v>
      </c>
      <c r="C57" s="2">
        <v>15879</v>
      </c>
      <c r="D57">
        <v>140</v>
      </c>
    </row>
    <row r="58" spans="1:4" x14ac:dyDescent="0.35">
      <c r="A58" s="1">
        <v>721</v>
      </c>
      <c r="B58">
        <v>1820</v>
      </c>
      <c r="C58" s="2">
        <v>14288</v>
      </c>
      <c r="D58">
        <v>125</v>
      </c>
    </row>
    <row r="59" spans="1:4" x14ac:dyDescent="0.35">
      <c r="A59" s="1">
        <v>685</v>
      </c>
      <c r="B59">
        <v>1343</v>
      </c>
      <c r="C59" s="2">
        <v>15175</v>
      </c>
      <c r="D59">
        <v>129</v>
      </c>
    </row>
    <row r="60" spans="1:4" x14ac:dyDescent="0.35">
      <c r="A60" s="1">
        <v>671</v>
      </c>
      <c r="B60">
        <v>1514</v>
      </c>
      <c r="C60" s="2">
        <v>16615</v>
      </c>
      <c r="D60">
        <v>138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1299C-B079-45F0-9E27-2388AACAA932}">
  <dimension ref="A1:F10"/>
  <sheetViews>
    <sheetView tabSelected="1" zoomScale="128" workbookViewId="0">
      <selection activeCell="I11" sqref="I11"/>
    </sheetView>
  </sheetViews>
  <sheetFormatPr baseColWidth="10" defaultRowHeight="14.5" x14ac:dyDescent="0.35"/>
  <cols>
    <col min="1" max="1" width="19.453125" bestFit="1" customWidth="1"/>
    <col min="2" max="3" width="11.7265625" bestFit="1" customWidth="1"/>
    <col min="6" max="6" width="17.7265625" bestFit="1" customWidth="1"/>
  </cols>
  <sheetData>
    <row r="1" spans="1:6" x14ac:dyDescent="0.35">
      <c r="A1" s="5"/>
      <c r="B1" s="7" t="s">
        <v>487</v>
      </c>
      <c r="C1" s="7" t="s">
        <v>488</v>
      </c>
      <c r="D1" s="7" t="s">
        <v>489</v>
      </c>
      <c r="E1" s="7" t="s">
        <v>42</v>
      </c>
      <c r="F1" s="7" t="s">
        <v>490</v>
      </c>
    </row>
    <row r="2" spans="1:6" x14ac:dyDescent="0.35">
      <c r="A2" s="7" t="s">
        <v>493</v>
      </c>
      <c r="B2" s="5">
        <v>6599.6</v>
      </c>
      <c r="C2" s="5">
        <v>2653.2</v>
      </c>
      <c r="D2" s="5">
        <v>175.4</v>
      </c>
      <c r="E2" s="5">
        <v>136.19999999999999</v>
      </c>
      <c r="F2" s="5">
        <v>16</v>
      </c>
    </row>
    <row r="3" spans="1:6" x14ac:dyDescent="0.35">
      <c r="A3" s="7" t="s">
        <v>491</v>
      </c>
      <c r="B3" s="5">
        <v>457.9</v>
      </c>
      <c r="C3" s="5">
        <v>334.7</v>
      </c>
      <c r="D3" s="5">
        <v>8.6999999999999993</v>
      </c>
      <c r="E3" s="5">
        <v>7.9</v>
      </c>
      <c r="F3" s="5">
        <v>16</v>
      </c>
    </row>
    <row r="4" spans="1:6" x14ac:dyDescent="0.35">
      <c r="A4" s="7" t="s">
        <v>494</v>
      </c>
      <c r="B4" s="5">
        <v>715.2</v>
      </c>
      <c r="C4" s="5">
        <v>1798.6</v>
      </c>
      <c r="D4" s="5">
        <v>14708.3</v>
      </c>
      <c r="E4" s="5">
        <v>154.9</v>
      </c>
      <c r="F4" s="5">
        <v>16</v>
      </c>
    </row>
    <row r="5" spans="1:6" x14ac:dyDescent="0.35">
      <c r="A5" s="8" t="s">
        <v>492</v>
      </c>
      <c r="B5" s="6">
        <v>35.4</v>
      </c>
      <c r="C5" s="6">
        <v>345.4</v>
      </c>
      <c r="D5" s="6">
        <v>1507.1</v>
      </c>
      <c r="E5" s="6">
        <v>54.6</v>
      </c>
      <c r="F5" s="6">
        <v>16</v>
      </c>
    </row>
    <row r="6" spans="1:6" x14ac:dyDescent="0.35">
      <c r="A6" s="7"/>
      <c r="B6" s="5"/>
      <c r="C6" s="5"/>
      <c r="D6" s="5"/>
      <c r="E6" s="5"/>
      <c r="F6" s="5"/>
    </row>
    <row r="7" spans="1:6" x14ac:dyDescent="0.35">
      <c r="B7" s="7"/>
      <c r="C7" s="7"/>
      <c r="D7" s="7"/>
      <c r="E7" s="7"/>
      <c r="F7" s="7"/>
    </row>
    <row r="8" spans="1:6" x14ac:dyDescent="0.35">
      <c r="B8" s="8" t="s">
        <v>487</v>
      </c>
      <c r="C8" s="8" t="s">
        <v>488</v>
      </c>
      <c r="D8" s="8" t="s">
        <v>489</v>
      </c>
      <c r="E8" s="8" t="s">
        <v>42</v>
      </c>
      <c r="F8" s="8" t="s">
        <v>496</v>
      </c>
    </row>
    <row r="9" spans="1:6" x14ac:dyDescent="0.35">
      <c r="A9" s="7" t="s">
        <v>493</v>
      </c>
      <c r="B9" t="str">
        <f>B2&amp;"±"&amp;B3</f>
        <v>6599,6±457,9</v>
      </c>
      <c r="C9" t="str">
        <f>C2&amp;"±"&amp;C3</f>
        <v>2653,2±334,7</v>
      </c>
      <c r="D9" t="str">
        <f>D2&amp;"±"&amp;D3</f>
        <v>175,4±8,7</v>
      </c>
      <c r="E9" t="str">
        <f>E2&amp;"±"&amp;E3</f>
        <v>136,2±7,9</v>
      </c>
      <c r="F9">
        <v>16</v>
      </c>
    </row>
    <row r="10" spans="1:6" x14ac:dyDescent="0.35">
      <c r="A10" s="7" t="s">
        <v>494</v>
      </c>
      <c r="B10" t="str">
        <f>B4&amp;"±"&amp;B5</f>
        <v>715,2±35,4</v>
      </c>
      <c r="C10" t="str">
        <f>C4&amp;"±"&amp;C5</f>
        <v>1798,6±345,4</v>
      </c>
      <c r="D10" t="str">
        <f>D4&amp;"±"&amp;D5</f>
        <v>14708,3±1507,1</v>
      </c>
      <c r="E10" t="str">
        <f>E4&amp;"±"&amp;E5</f>
        <v>154,9±54,6</v>
      </c>
      <c r="F10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Matteo-LAM_Slide 1_Pad_0</vt:lpstr>
      <vt:lpstr>Feuil8</vt:lpstr>
      <vt:lpstr>Feuil7</vt:lpstr>
      <vt:lpstr>Feuil5</vt:lpstr>
      <vt:lpstr>Feuil6</vt:lpstr>
      <vt:lpstr>Feuil3</vt:lpstr>
      <vt:lpstr>Feuil1</vt:lpstr>
      <vt:lpstr>Feuil2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marengo</dc:creator>
  <cp:lastModifiedBy>Matteo Marengo</cp:lastModifiedBy>
  <dcterms:created xsi:type="dcterms:W3CDTF">2022-11-23T19:03:25Z</dcterms:created>
  <dcterms:modified xsi:type="dcterms:W3CDTF">2022-12-02T16:18:25Z</dcterms:modified>
</cp:coreProperties>
</file>