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d3df284463de9c/Documents/PostCPGE/PHELMA 2020-2023/BIOMED 2022-2023/TP Bio/TP Microfluidics/"/>
    </mc:Choice>
  </mc:AlternateContent>
  <xr:revisionPtr revIDLastSave="308" documentId="8_{09FABEB9-C52C-4BF3-A1F3-23FE7558A6FF}" xr6:coauthVersionLast="47" xr6:coauthVersionMax="47" xr10:uidLastSave="{43F1E6C3-7FFD-46C7-AB24-E657757E7136}"/>
  <bookViews>
    <workbookView xWindow="-110" yWindow="-110" windowWidth="21820" windowHeight="13900" xr2:uid="{2600ED0D-3E8A-4930-85C7-3C7336C8CA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F6" i="1" s="1"/>
  <c r="G7" i="1"/>
  <c r="F7" i="1" s="1"/>
  <c r="G8" i="1"/>
  <c r="F8" i="1" s="1"/>
  <c r="G9" i="1"/>
  <c r="F9" i="1" s="1"/>
  <c r="G10" i="1"/>
  <c r="G11" i="1"/>
  <c r="G12" i="1"/>
  <c r="G13" i="1"/>
  <c r="G14" i="1"/>
  <c r="F14" i="1" s="1"/>
  <c r="G15" i="1"/>
  <c r="G16" i="1"/>
  <c r="F16" i="1" s="1"/>
  <c r="G17" i="1"/>
  <c r="F17" i="1" s="1"/>
  <c r="G18" i="1"/>
  <c r="G19" i="1"/>
  <c r="G20" i="1"/>
  <c r="G21" i="1"/>
  <c r="F4" i="1"/>
  <c r="F20" i="1"/>
  <c r="F3" i="1"/>
  <c r="F5" i="1"/>
  <c r="F10" i="1"/>
  <c r="F11" i="1"/>
  <c r="F12" i="1"/>
  <c r="F13" i="1"/>
  <c r="F15" i="1"/>
  <c r="F18" i="1"/>
  <c r="F19" i="1"/>
  <c r="F21" i="1"/>
  <c r="F2" i="1"/>
  <c r="C26" i="1"/>
  <c r="C25" i="1"/>
  <c r="D25" i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s="1"/>
  <c r="D9" i="1"/>
  <c r="E9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2" i="1"/>
  <c r="E2" i="1" s="1"/>
  <c r="C27" i="1" l="1"/>
</calcChain>
</file>

<file path=xl/sharedStrings.xml><?xml version="1.0" encoding="utf-8"?>
<sst xmlns="http://schemas.openxmlformats.org/spreadsheetml/2006/main" count="7" uniqueCount="7">
  <si>
    <t>X(mm)</t>
  </si>
  <si>
    <t>Ldintensity(mm)</t>
  </si>
  <si>
    <t>Ld0intensity(mm)</t>
  </si>
  <si>
    <t>ldsquareintensity(mm^2)</t>
  </si>
  <si>
    <t>dttrait(s)</t>
  </si>
  <si>
    <t>X(m)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</si>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</sst>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Ld^2 = f(T)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41275" cap="rnd">
                <a:solidFill>
                  <a:srgbClr val="FF0000"/>
                </a:solidFill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3679017978808626"/>
                  <c:y val="-8.88873283805658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="1" baseline="0"/>
                      <a:t>y = 0,0041x</a:t>
                    </a:r>
                    <a:br>
                      <a:rPr lang="en-US" sz="2400" b="1" baseline="0"/>
                    </a:br>
                    <a:r>
                      <a:rPr lang="en-US" sz="2400" b="1" baseline="0"/>
                      <a:t>R² = 0,9671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Feuil1!$F$2:$F$22</c:f>
              <c:numCache>
                <c:formatCode>General</c:formatCode>
                <c:ptCount val="21"/>
                <c:pt idx="0">
                  <c:v>0</c:v>
                </c:pt>
                <c:pt idx="1">
                  <c:v>0.19286442405708459</c:v>
                </c:pt>
                <c:pt idx="2">
                  <c:v>0.38572884811416919</c:v>
                </c:pt>
                <c:pt idx="3">
                  <c:v>0.57859327217125389</c:v>
                </c:pt>
                <c:pt idx="4">
                  <c:v>0.77145769622833837</c:v>
                </c:pt>
                <c:pt idx="5">
                  <c:v>0.96432212028542308</c:v>
                </c:pt>
                <c:pt idx="6">
                  <c:v>1.3500509683995925</c:v>
                </c:pt>
                <c:pt idx="7">
                  <c:v>1.7357798165137617</c:v>
                </c:pt>
                <c:pt idx="8">
                  <c:v>2.1215086646279309</c:v>
                </c:pt>
                <c:pt idx="9">
                  <c:v>2.5072375127421003</c:v>
                </c:pt>
                <c:pt idx="10">
                  <c:v>2.8929663608562688</c:v>
                </c:pt>
                <c:pt idx="11">
                  <c:v>3.2786952089704386</c:v>
                </c:pt>
                <c:pt idx="12">
                  <c:v>3.6644240570846072</c:v>
                </c:pt>
                <c:pt idx="13">
                  <c:v>4.0501529051987761</c:v>
                </c:pt>
                <c:pt idx="14">
                  <c:v>4.4358817533129455</c:v>
                </c:pt>
                <c:pt idx="15">
                  <c:v>4.821610601427115</c:v>
                </c:pt>
                <c:pt idx="16">
                  <c:v>5.0144750254842005</c:v>
                </c:pt>
                <c:pt idx="17">
                  <c:v>5.5930682976554529</c:v>
                </c:pt>
                <c:pt idx="18">
                  <c:v>5.9787971457696232</c:v>
                </c:pt>
                <c:pt idx="19">
                  <c:v>6.3645259938837926</c:v>
                </c:pt>
              </c:numCache>
            </c:numRef>
          </c:xVal>
          <c:yVal>
            <c:numRef>
              <c:f>Feuil1!$E$2:$E$22</c:f>
              <c:numCache>
                <c:formatCode>General</c:formatCode>
                <c:ptCount val="21"/>
                <c:pt idx="0">
                  <c:v>0</c:v>
                </c:pt>
                <c:pt idx="1">
                  <c:v>4.000000000000229E-8</c:v>
                </c:pt>
                <c:pt idx="2">
                  <c:v>1.253160000000001E-3</c:v>
                </c:pt>
                <c:pt idx="3">
                  <c:v>4.9284000000000112E-4</c:v>
                </c:pt>
                <c:pt idx="4">
                  <c:v>1.5920100000000016E-3</c:v>
                </c:pt>
                <c:pt idx="5">
                  <c:v>2.3716900000000023E-3</c:v>
                </c:pt>
                <c:pt idx="6">
                  <c:v>4.3956900000000033E-3</c:v>
                </c:pt>
                <c:pt idx="7">
                  <c:v>4.9984900000000056E-3</c:v>
                </c:pt>
                <c:pt idx="8">
                  <c:v>5.64001E-3</c:v>
                </c:pt>
                <c:pt idx="9">
                  <c:v>8.6118399999999991E-3</c:v>
                </c:pt>
                <c:pt idx="10">
                  <c:v>9.4478400000000025E-3</c:v>
                </c:pt>
                <c:pt idx="11">
                  <c:v>1.0322560000000005E-2</c:v>
                </c:pt>
                <c:pt idx="12">
                  <c:v>1.1236000000000008E-2</c:v>
                </c:pt>
                <c:pt idx="13">
                  <c:v>1.4232490000000004E-2</c:v>
                </c:pt>
                <c:pt idx="14">
                  <c:v>1.6409609999999998E-2</c:v>
                </c:pt>
                <c:pt idx="15">
                  <c:v>1.8741610000000006E-2</c:v>
                </c:pt>
                <c:pt idx="16">
                  <c:v>1.9965690000000012E-2</c:v>
                </c:pt>
                <c:pt idx="17">
                  <c:v>2.387025000000001E-2</c:v>
                </c:pt>
                <c:pt idx="18">
                  <c:v>2.9652840000000007E-2</c:v>
                </c:pt>
                <c:pt idx="19">
                  <c:v>3.2760999999999998E-2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D4-4D1A-8C6D-C9009FE8C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774367"/>
        <c:axId val="1324051951"/>
      </c:scatterChart>
      <c:valAx>
        <c:axId val="14017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t(s)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4051951"/>
        <c:crosses val="autoZero"/>
        <c:crossBetween val="midCat"/>
      </c:valAx>
      <c:valAx>
        <c:axId val="13240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Ld^2(mm^2)</a:t>
                </a:r>
              </a:p>
              <a:p>
                <a:pPr>
                  <a:defRPr/>
                </a:pP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17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43</xdr:row>
      <xdr:rowOff>68280</xdr:rowOff>
    </xdr:from>
    <xdr:to>
      <xdr:col>11</xdr:col>
      <xdr:colOff>653024</xdr:colOff>
      <xdr:row>61</xdr:row>
      <xdr:rowOff>52437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157AB6E-58F5-F6AC-A076-D0F3C690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BFCB-ABD4-4088-8B88-5FE0D8DB93E9}">
  <dimension ref="A1:G27"/>
  <sheetViews>
    <sheetView tabSelected="1" zoomScale="93" workbookViewId="0">
      <selection activeCell="H4" sqref="H4"/>
    </sheetView>
  </sheetViews>
  <sheetFormatPr baseColWidth="10" defaultRowHeight="14.5" x14ac:dyDescent="0.35"/>
  <cols>
    <col min="1" max="1" width="16.81640625" bestFit="1" customWidth="1"/>
    <col min="3" max="3" width="14.36328125" bestFit="1" customWidth="1"/>
    <col min="4" max="4" width="15.36328125" bestFit="1" customWidth="1"/>
    <col min="5" max="5" width="21.90625" bestFit="1" customWidth="1"/>
  </cols>
  <sheetData>
    <row r="1" spans="1:7" x14ac:dyDescent="0.35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1</v>
      </c>
      <c r="B2">
        <v>0</v>
      </c>
      <c r="C2">
        <v>0.18509999999999999</v>
      </c>
      <c r="D2">
        <f>C2-$C$2</f>
        <v>0</v>
      </c>
      <c r="E2">
        <f>D2^2</f>
        <v>0</v>
      </c>
      <c r="F2">
        <f>(G2*0.00005*0.0004*9460000000000)/(9.81*0.1*1000)</f>
        <v>0</v>
      </c>
      <c r="G2">
        <f>B2*0.001</f>
        <v>0</v>
      </c>
    </row>
    <row r="3" spans="1:7" x14ac:dyDescent="0.35">
      <c r="A3" s="2">
        <v>2</v>
      </c>
      <c r="B3">
        <v>1</v>
      </c>
      <c r="C3">
        <v>0.18529999999999999</v>
      </c>
      <c r="D3">
        <f>C3-$C$2</f>
        <v>2.0000000000000573E-4</v>
      </c>
      <c r="E3">
        <f>D3^2</f>
        <v>4.000000000000229E-8</v>
      </c>
      <c r="F3">
        <f t="shared" ref="F3:F21" si="0">(G3*0.00005*0.0004*9460000000000)/(9.81*0.1*1000)</f>
        <v>0.19286442405708459</v>
      </c>
      <c r="G3">
        <f t="shared" ref="G3:G21" si="1">B3*0.001</f>
        <v>1E-3</v>
      </c>
    </row>
    <row r="4" spans="1:7" x14ac:dyDescent="0.35">
      <c r="A4" s="2">
        <v>3</v>
      </c>
      <c r="B4">
        <v>2</v>
      </c>
      <c r="C4">
        <v>0.2205</v>
      </c>
      <c r="D4">
        <f>C4-$C$2</f>
        <v>3.5400000000000015E-2</v>
      </c>
      <c r="E4">
        <f>D4^2</f>
        <v>1.253160000000001E-3</v>
      </c>
      <c r="F4">
        <f t="shared" si="0"/>
        <v>0.38572884811416919</v>
      </c>
      <c r="G4">
        <f t="shared" si="1"/>
        <v>2E-3</v>
      </c>
    </row>
    <row r="5" spans="1:7" x14ac:dyDescent="0.35">
      <c r="A5" s="2">
        <v>4</v>
      </c>
      <c r="B5">
        <v>3</v>
      </c>
      <c r="C5">
        <v>0.20730000000000001</v>
      </c>
      <c r="D5">
        <f>C5-$C$2</f>
        <v>2.2200000000000025E-2</v>
      </c>
      <c r="E5">
        <f>D5^2</f>
        <v>4.9284000000000112E-4</v>
      </c>
      <c r="F5">
        <f t="shared" si="0"/>
        <v>0.57859327217125389</v>
      </c>
      <c r="G5">
        <f t="shared" si="1"/>
        <v>3.0000000000000001E-3</v>
      </c>
    </row>
    <row r="6" spans="1:7" x14ac:dyDescent="0.35">
      <c r="A6" s="2">
        <v>5</v>
      </c>
      <c r="B6">
        <v>4</v>
      </c>
      <c r="C6">
        <v>0.22500000000000001</v>
      </c>
      <c r="D6">
        <f>C6-$C$2</f>
        <v>3.9900000000000019E-2</v>
      </c>
      <c r="E6">
        <f>D6^2</f>
        <v>1.5920100000000016E-3</v>
      </c>
      <c r="F6">
        <f t="shared" si="0"/>
        <v>0.77145769622833837</v>
      </c>
      <c r="G6">
        <f t="shared" si="1"/>
        <v>4.0000000000000001E-3</v>
      </c>
    </row>
    <row r="7" spans="1:7" x14ac:dyDescent="0.35">
      <c r="A7" s="2">
        <v>6</v>
      </c>
      <c r="B7">
        <v>5</v>
      </c>
      <c r="C7">
        <v>0.23380000000000001</v>
      </c>
      <c r="D7">
        <f>C7-$C$2</f>
        <v>4.8700000000000021E-2</v>
      </c>
      <c r="E7">
        <f>D7^2</f>
        <v>2.3716900000000023E-3</v>
      </c>
      <c r="F7">
        <f t="shared" si="0"/>
        <v>0.96432212028542308</v>
      </c>
      <c r="G7">
        <f t="shared" si="1"/>
        <v>5.0000000000000001E-3</v>
      </c>
    </row>
    <row r="8" spans="1:7" x14ac:dyDescent="0.35">
      <c r="A8" s="2">
        <v>7</v>
      </c>
      <c r="B8">
        <v>7</v>
      </c>
      <c r="C8">
        <v>0.25140000000000001</v>
      </c>
      <c r="D8">
        <f>C8-$C$2</f>
        <v>6.6300000000000026E-2</v>
      </c>
      <c r="E8">
        <f>D8^2</f>
        <v>4.3956900000000033E-3</v>
      </c>
      <c r="F8">
        <f t="shared" si="0"/>
        <v>1.3500509683995925</v>
      </c>
      <c r="G8">
        <f t="shared" si="1"/>
        <v>7.0000000000000001E-3</v>
      </c>
    </row>
    <row r="9" spans="1:7" x14ac:dyDescent="0.35">
      <c r="A9" s="2">
        <v>8</v>
      </c>
      <c r="B9">
        <v>9</v>
      </c>
      <c r="C9">
        <v>0.25580000000000003</v>
      </c>
      <c r="D9">
        <f>C9-$C$2</f>
        <v>7.0700000000000041E-2</v>
      </c>
      <c r="E9">
        <f>D9^2</f>
        <v>4.9984900000000056E-3</v>
      </c>
      <c r="F9">
        <f t="shared" si="0"/>
        <v>1.7357798165137617</v>
      </c>
      <c r="G9">
        <f t="shared" si="1"/>
        <v>9.0000000000000011E-3</v>
      </c>
    </row>
    <row r="10" spans="1:7" x14ac:dyDescent="0.35">
      <c r="A10" s="2">
        <v>9</v>
      </c>
      <c r="B10">
        <v>11</v>
      </c>
      <c r="C10">
        <v>0.26019999999999999</v>
      </c>
      <c r="D10">
        <f>C10-$C$2</f>
        <v>7.51E-2</v>
      </c>
      <c r="E10">
        <f>D10^2</f>
        <v>5.64001E-3</v>
      </c>
      <c r="F10">
        <f t="shared" si="0"/>
        <v>2.1215086646279309</v>
      </c>
      <c r="G10">
        <f t="shared" si="1"/>
        <v>1.0999999999999999E-2</v>
      </c>
    </row>
    <row r="11" spans="1:7" x14ac:dyDescent="0.35">
      <c r="A11" s="2">
        <v>10</v>
      </c>
      <c r="B11">
        <v>13</v>
      </c>
      <c r="C11">
        <v>0.27789999999999998</v>
      </c>
      <c r="D11">
        <f>C11-$C$2</f>
        <v>9.2799999999999994E-2</v>
      </c>
      <c r="E11">
        <f>D11^2</f>
        <v>8.6118399999999991E-3</v>
      </c>
      <c r="F11">
        <f t="shared" si="0"/>
        <v>2.5072375127421003</v>
      </c>
      <c r="G11">
        <f t="shared" si="1"/>
        <v>1.3000000000000001E-2</v>
      </c>
    </row>
    <row r="12" spans="1:7" x14ac:dyDescent="0.35">
      <c r="A12" s="2">
        <v>11</v>
      </c>
      <c r="B12">
        <v>15</v>
      </c>
      <c r="C12">
        <v>0.2823</v>
      </c>
      <c r="D12">
        <f>C12-$C$2</f>
        <v>9.7200000000000009E-2</v>
      </c>
      <c r="E12">
        <f>D12^2</f>
        <v>9.4478400000000025E-3</v>
      </c>
      <c r="F12">
        <f t="shared" si="0"/>
        <v>2.8929663608562688</v>
      </c>
      <c r="G12">
        <f t="shared" si="1"/>
        <v>1.4999999999999999E-2</v>
      </c>
    </row>
    <row r="13" spans="1:7" x14ac:dyDescent="0.35">
      <c r="A13" s="2">
        <v>12</v>
      </c>
      <c r="B13">
        <v>17</v>
      </c>
      <c r="C13">
        <v>0.28670000000000001</v>
      </c>
      <c r="D13">
        <f>C13-$C$2</f>
        <v>0.10160000000000002</v>
      </c>
      <c r="E13">
        <f>D13^2</f>
        <v>1.0322560000000005E-2</v>
      </c>
      <c r="F13">
        <f t="shared" si="0"/>
        <v>3.2786952089704386</v>
      </c>
      <c r="G13">
        <f t="shared" si="1"/>
        <v>1.7000000000000001E-2</v>
      </c>
    </row>
    <row r="14" spans="1:7" x14ac:dyDescent="0.35">
      <c r="A14" s="2">
        <v>13</v>
      </c>
      <c r="B14">
        <v>19</v>
      </c>
      <c r="C14">
        <v>0.29110000000000003</v>
      </c>
      <c r="D14">
        <f>C14-$C$2</f>
        <v>0.10600000000000004</v>
      </c>
      <c r="E14">
        <f>D14^2</f>
        <v>1.1236000000000008E-2</v>
      </c>
      <c r="F14">
        <f t="shared" si="0"/>
        <v>3.6644240570846072</v>
      </c>
      <c r="G14">
        <f t="shared" si="1"/>
        <v>1.9E-2</v>
      </c>
    </row>
    <row r="15" spans="1:7" x14ac:dyDescent="0.35">
      <c r="A15" s="2">
        <v>14</v>
      </c>
      <c r="B15">
        <v>21</v>
      </c>
      <c r="C15">
        <v>0.3044</v>
      </c>
      <c r="D15">
        <f>C15-$C$2</f>
        <v>0.11930000000000002</v>
      </c>
      <c r="E15">
        <f>D15^2</f>
        <v>1.4232490000000004E-2</v>
      </c>
      <c r="F15">
        <f t="shared" si="0"/>
        <v>4.0501529051987761</v>
      </c>
      <c r="G15">
        <f t="shared" si="1"/>
        <v>2.1000000000000001E-2</v>
      </c>
    </row>
    <row r="16" spans="1:7" x14ac:dyDescent="0.35">
      <c r="A16" s="2">
        <v>15</v>
      </c>
      <c r="B16">
        <v>23</v>
      </c>
      <c r="C16">
        <v>0.31319999999999998</v>
      </c>
      <c r="D16">
        <f>C16-$C$2</f>
        <v>0.12809999999999999</v>
      </c>
      <c r="E16">
        <f>D16^2</f>
        <v>1.6409609999999998E-2</v>
      </c>
      <c r="F16">
        <f t="shared" si="0"/>
        <v>4.4358817533129455</v>
      </c>
      <c r="G16">
        <f t="shared" si="1"/>
        <v>2.3E-2</v>
      </c>
    </row>
    <row r="17" spans="1:7" x14ac:dyDescent="0.35">
      <c r="A17" s="2">
        <v>16</v>
      </c>
      <c r="B17">
        <v>25</v>
      </c>
      <c r="C17">
        <v>0.32200000000000001</v>
      </c>
      <c r="D17">
        <f>C17-$C$2</f>
        <v>0.13690000000000002</v>
      </c>
      <c r="E17">
        <f>D17^2</f>
        <v>1.8741610000000006E-2</v>
      </c>
      <c r="F17">
        <f t="shared" si="0"/>
        <v>4.821610601427115</v>
      </c>
      <c r="G17">
        <f t="shared" si="1"/>
        <v>2.5000000000000001E-2</v>
      </c>
    </row>
    <row r="18" spans="1:7" x14ac:dyDescent="0.35">
      <c r="A18" s="2">
        <v>17</v>
      </c>
      <c r="B18">
        <v>26</v>
      </c>
      <c r="C18">
        <v>0.32640000000000002</v>
      </c>
      <c r="D18">
        <f>C18-$C$2</f>
        <v>0.14130000000000004</v>
      </c>
      <c r="E18">
        <f>D18^2</f>
        <v>1.9965690000000012E-2</v>
      </c>
      <c r="F18">
        <f t="shared" si="0"/>
        <v>5.0144750254842005</v>
      </c>
      <c r="G18">
        <f t="shared" si="1"/>
        <v>2.6000000000000002E-2</v>
      </c>
    </row>
    <row r="19" spans="1:7" x14ac:dyDescent="0.35">
      <c r="A19" s="2">
        <v>18</v>
      </c>
      <c r="B19">
        <v>29</v>
      </c>
      <c r="C19">
        <v>0.33960000000000001</v>
      </c>
      <c r="D19">
        <f>C19-$C$2</f>
        <v>0.15450000000000003</v>
      </c>
      <c r="E19">
        <f>D19^2</f>
        <v>2.387025000000001E-2</v>
      </c>
      <c r="F19">
        <f t="shared" si="0"/>
        <v>5.5930682976554529</v>
      </c>
      <c r="G19">
        <f t="shared" si="1"/>
        <v>2.9000000000000001E-2</v>
      </c>
    </row>
    <row r="20" spans="1:7" x14ac:dyDescent="0.35">
      <c r="A20" s="2">
        <v>19</v>
      </c>
      <c r="B20">
        <v>31</v>
      </c>
      <c r="C20">
        <v>0.35730000000000001</v>
      </c>
      <c r="D20">
        <f>C20-$C$2</f>
        <v>0.17220000000000002</v>
      </c>
      <c r="E20">
        <f>D20^2</f>
        <v>2.9652840000000007E-2</v>
      </c>
      <c r="F20">
        <f t="shared" si="0"/>
        <v>5.9787971457696232</v>
      </c>
      <c r="G20">
        <f t="shared" si="1"/>
        <v>3.1E-2</v>
      </c>
    </row>
    <row r="21" spans="1:7" x14ac:dyDescent="0.35">
      <c r="A21" s="2">
        <v>20</v>
      </c>
      <c r="B21">
        <v>33</v>
      </c>
      <c r="C21">
        <v>0.36609999999999998</v>
      </c>
      <c r="D21">
        <f>C21-$C$2</f>
        <v>0.18099999999999999</v>
      </c>
      <c r="E21">
        <f>D21^2</f>
        <v>3.2760999999999998E-2</v>
      </c>
      <c r="F21">
        <f t="shared" si="0"/>
        <v>6.3645259938837926</v>
      </c>
      <c r="G21">
        <f t="shared" si="1"/>
        <v>3.3000000000000002E-2</v>
      </c>
    </row>
    <row r="25" spans="1:7" x14ac:dyDescent="0.35">
      <c r="C25">
        <f>(8*0.01*0.35)/(3.14*(0.00025)^4)</f>
        <v>2282802547770.7002</v>
      </c>
      <c r="D25">
        <f>0.01</f>
        <v>0.01</v>
      </c>
    </row>
    <row r="26" spans="1:7" x14ac:dyDescent="0.35">
      <c r="C26">
        <f>(12*0.01*0.035)/(0.0000004*((0.00005)^3)*(1-(0.63*0.00005)/(0.0000004)))</f>
        <v>-1080385852090032.5</v>
      </c>
    </row>
    <row r="27" spans="1:7" x14ac:dyDescent="0.35">
      <c r="C27">
        <f>(3/2)*C25+C26</f>
        <v>-1076961648268376.5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marengo</dc:creator>
  <cp:lastModifiedBy>Matteo Marengo</cp:lastModifiedBy>
  <dcterms:created xsi:type="dcterms:W3CDTF">2022-10-24T19:25:57Z</dcterms:created>
  <dcterms:modified xsi:type="dcterms:W3CDTF">2022-11-14T21:32:10Z</dcterms:modified>
</cp:coreProperties>
</file>