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ba\MATLAB Drive\INSURANCE\"/>
    </mc:Choice>
  </mc:AlternateContent>
  <xr:revisionPtr revIDLastSave="0" documentId="13_ncr:1_{41F68852-AB35-4707-87A4-863693CA1E23}" xr6:coauthVersionLast="47" xr6:coauthVersionMax="47" xr10:uidLastSave="{00000000-0000-0000-0000-000000000000}"/>
  <bookViews>
    <workbookView xWindow="-108" yWindow="-108" windowWidth="23256" windowHeight="12456" tabRatio="780" activeTab="2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51" i="19" l="1"/>
  <c r="C150" i="19"/>
  <c r="C139" i="19"/>
  <c r="C138" i="20"/>
  <c r="C127" i="19"/>
  <c r="C126" i="19"/>
  <c r="C115" i="19"/>
  <c r="C114" i="19"/>
  <c r="C103" i="20"/>
  <c r="C102" i="20"/>
  <c r="C90" i="20"/>
  <c r="C79" i="20"/>
  <c r="C78" i="20"/>
  <c r="C67" i="20"/>
  <c r="C66" i="19"/>
  <c r="C55" i="19"/>
  <c r="C54" i="20"/>
  <c r="C43" i="19"/>
  <c r="C42" i="19"/>
  <c r="C31" i="20"/>
  <c r="C30" i="19"/>
  <c r="C19" i="20"/>
  <c r="C18" i="19"/>
  <c r="C17" i="19"/>
  <c r="C25" i="20"/>
  <c r="C26" i="20"/>
  <c r="C33" i="20"/>
  <c r="C34" i="19"/>
  <c r="C41" i="20"/>
  <c r="C49" i="20"/>
  <c r="C50" i="19"/>
  <c r="C57" i="20"/>
  <c r="C58" i="19"/>
  <c r="C65" i="19"/>
  <c r="C73" i="19"/>
  <c r="C74" i="19"/>
  <c r="C81" i="19"/>
  <c r="C82" i="19"/>
  <c r="C89" i="20"/>
  <c r="C97" i="20"/>
  <c r="C98" i="19"/>
  <c r="C105" i="20"/>
  <c r="C106" i="19"/>
  <c r="C113" i="20"/>
  <c r="C121" i="20"/>
  <c r="C122" i="19"/>
  <c r="C129" i="19"/>
  <c r="C130" i="19"/>
  <c r="C137" i="19"/>
  <c r="C145" i="19"/>
  <c r="C146" i="20"/>
  <c r="C153" i="20"/>
  <c r="C154" i="20"/>
  <c r="C26" i="19"/>
  <c r="C154" i="19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AA28" i="15" s="1"/>
  <c r="B27" i="15"/>
  <c r="B26" i="15"/>
  <c r="B25" i="15"/>
  <c r="B24" i="15"/>
  <c r="B23" i="15"/>
  <c r="B22" i="15"/>
  <c r="B21" i="15"/>
  <c r="B20" i="15"/>
  <c r="AA20" i="15" s="1"/>
  <c r="B19" i="15"/>
  <c r="B18" i="15"/>
  <c r="B17" i="15"/>
  <c r="B16" i="15"/>
  <c r="B15" i="15"/>
  <c r="AP15" i="15" s="1"/>
  <c r="B14" i="15"/>
  <c r="BA14" i="15" s="1"/>
  <c r="BA14" i="18" s="1"/>
  <c r="B13" i="15"/>
  <c r="AX13" i="15" s="1"/>
  <c r="B12" i="15"/>
  <c r="B11" i="15"/>
  <c r="BC11" i="15" s="1"/>
  <c r="BC11" i="14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A2" i="15"/>
  <c r="BA29" i="15" s="1"/>
  <c r="AZ2" i="15"/>
  <c r="AZ21" i="15" s="1"/>
  <c r="AY2" i="15"/>
  <c r="AY52" i="15" s="1"/>
  <c r="AX2" i="15"/>
  <c r="AX28" i="15" s="1"/>
  <c r="AW2" i="15"/>
  <c r="AV2" i="15"/>
  <c r="AV23" i="15" s="1"/>
  <c r="AU2" i="15"/>
  <c r="AU46" i="15" s="1"/>
  <c r="AT2" i="15"/>
  <c r="AS2" i="15"/>
  <c r="AS25" i="15" s="1"/>
  <c r="AR2" i="15"/>
  <c r="AR25" i="15" s="1"/>
  <c r="AQ2" i="15"/>
  <c r="AQ56" i="15" s="1"/>
  <c r="AP2" i="15"/>
  <c r="AP16" i="15" s="1"/>
  <c r="AO2" i="15"/>
  <c r="AN2" i="15"/>
  <c r="AN27" i="15" s="1"/>
  <c r="AM2" i="15"/>
  <c r="AM39" i="15" s="1"/>
  <c r="AM39" i="14" s="1"/>
  <c r="AL2" i="15"/>
  <c r="AK2" i="15"/>
  <c r="AK49" i="15" s="1"/>
  <c r="AJ2" i="15"/>
  <c r="AJ29" i="15" s="1"/>
  <c r="AI2" i="15"/>
  <c r="AI60" i="15" s="1"/>
  <c r="AH2" i="15"/>
  <c r="AG2" i="15"/>
  <c r="AF2" i="15"/>
  <c r="AE2" i="15"/>
  <c r="AE26" i="15" s="1"/>
  <c r="AD2" i="15"/>
  <c r="AC2" i="15"/>
  <c r="AC53" i="15" s="1"/>
  <c r="AB2" i="15"/>
  <c r="AB16" i="15" s="1"/>
  <c r="AA2" i="15"/>
  <c r="AA69" i="15" s="1"/>
  <c r="AA69" i="14" s="1"/>
  <c r="Z2" i="15"/>
  <c r="Z28" i="15" s="1"/>
  <c r="Y2" i="15"/>
  <c r="X2" i="15"/>
  <c r="X88" i="15" s="1"/>
  <c r="W2" i="15"/>
  <c r="V2" i="15"/>
  <c r="U2" i="15"/>
  <c r="U21" i="15" s="1"/>
  <c r="T2" i="15"/>
  <c r="T21" i="15" s="1"/>
  <c r="S2" i="15"/>
  <c r="S73" i="15" s="1"/>
  <c r="S73" i="14" s="1"/>
  <c r="R2" i="15"/>
  <c r="R28" i="15" s="1"/>
  <c r="Q2" i="15"/>
  <c r="P2" i="15"/>
  <c r="P23" i="15" s="1"/>
  <c r="O2" i="15"/>
  <c r="O30" i="15" s="1"/>
  <c r="N2" i="15"/>
  <c r="M2" i="15"/>
  <c r="M66" i="15" s="1"/>
  <c r="L2" i="15"/>
  <c r="L29" i="15" s="1"/>
  <c r="K2" i="15"/>
  <c r="K40" i="15" s="1"/>
  <c r="J2" i="15"/>
  <c r="I2" i="15"/>
  <c r="H2" i="15"/>
  <c r="H27" i="15" s="1"/>
  <c r="G2" i="15"/>
  <c r="F2" i="15"/>
  <c r="E2" i="15"/>
  <c r="E70" i="15" s="1"/>
  <c r="D2" i="15"/>
  <c r="D29" i="15" s="1"/>
  <c r="C2" i="15"/>
  <c r="C44" i="15" s="1"/>
  <c r="E102" i="13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01" i="13"/>
  <c r="D101" i="13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C78" i="19" l="1"/>
  <c r="C103" i="19"/>
  <c r="C30" i="20"/>
  <c r="C55" i="20"/>
  <c r="C126" i="20"/>
  <c r="C151" i="20"/>
  <c r="C31" i="19"/>
  <c r="C90" i="19"/>
  <c r="C19" i="19"/>
  <c r="C54" i="19"/>
  <c r="C79" i="19"/>
  <c r="C102" i="19"/>
  <c r="C127" i="20"/>
  <c r="C150" i="20"/>
  <c r="C67" i="19"/>
  <c r="C115" i="20"/>
  <c r="C74" i="20"/>
  <c r="C82" i="20"/>
  <c r="C18" i="20"/>
  <c r="C50" i="20"/>
  <c r="C58" i="20"/>
  <c r="C66" i="20"/>
  <c r="C122" i="20"/>
  <c r="C130" i="20"/>
  <c r="C146" i="19"/>
  <c r="C33" i="19"/>
  <c r="C97" i="19"/>
  <c r="C138" i="19"/>
  <c r="C42" i="20"/>
  <c r="C106" i="20"/>
  <c r="C25" i="19"/>
  <c r="C89" i="19"/>
  <c r="C153" i="19"/>
  <c r="C17" i="20"/>
  <c r="C65" i="20"/>
  <c r="C73" i="20"/>
  <c r="C81" i="20"/>
  <c r="C129" i="20"/>
  <c r="C137" i="20"/>
  <c r="C145" i="20"/>
  <c r="C98" i="20"/>
  <c r="C34" i="20"/>
  <c r="C114" i="20"/>
  <c r="BC11" i="18"/>
  <c r="BA14" i="14"/>
  <c r="M66" i="14"/>
  <c r="E70" i="14"/>
  <c r="AP16" i="14"/>
  <c r="T21" i="14"/>
  <c r="AZ21" i="14"/>
  <c r="P23" i="14"/>
  <c r="AV23" i="14"/>
  <c r="AR25" i="14"/>
  <c r="H27" i="14"/>
  <c r="AN27" i="14"/>
  <c r="R28" i="14"/>
  <c r="Z28" i="14"/>
  <c r="AX28" i="14"/>
  <c r="D29" i="14"/>
  <c r="L29" i="14"/>
  <c r="AJ29" i="14"/>
  <c r="AA20" i="14"/>
  <c r="U21" i="14"/>
  <c r="AS25" i="14"/>
  <c r="AE26" i="14"/>
  <c r="AA28" i="14"/>
  <c r="BA29" i="14"/>
  <c r="O30" i="14"/>
  <c r="K40" i="14"/>
  <c r="C44" i="14"/>
  <c r="AU46" i="14"/>
  <c r="AK49" i="14"/>
  <c r="AY52" i="14"/>
  <c r="AC53" i="14"/>
  <c r="AQ56" i="14"/>
  <c r="AI60" i="14"/>
  <c r="X88" i="14"/>
  <c r="AP15" i="14"/>
  <c r="AB16" i="14"/>
  <c r="AX13" i="14"/>
  <c r="E70" i="18"/>
  <c r="M66" i="18"/>
  <c r="U21" i="18"/>
  <c r="AC53" i="18"/>
  <c r="AK49" i="18"/>
  <c r="AS25" i="18"/>
  <c r="BA29" i="18"/>
  <c r="AP16" i="18"/>
  <c r="O30" i="18"/>
  <c r="AE26" i="18"/>
  <c r="AU46" i="18"/>
  <c r="AM39" i="18"/>
  <c r="H27" i="18"/>
  <c r="P23" i="18"/>
  <c r="X88" i="18"/>
  <c r="AN27" i="18"/>
  <c r="AV23" i="18"/>
  <c r="AP15" i="18"/>
  <c r="AB16" i="18"/>
  <c r="R28" i="18"/>
  <c r="Z28" i="18"/>
  <c r="AX28" i="18"/>
  <c r="AA20" i="18"/>
  <c r="C44" i="18"/>
  <c r="K40" i="18"/>
  <c r="S73" i="18"/>
  <c r="AA69" i="18"/>
  <c r="AA28" i="18"/>
  <c r="AI60" i="18"/>
  <c r="AQ56" i="18"/>
  <c r="AY52" i="18"/>
  <c r="D29" i="18"/>
  <c r="L29" i="18"/>
  <c r="T21" i="18"/>
  <c r="AJ29" i="18"/>
  <c r="AR25" i="18"/>
  <c r="AZ21" i="18"/>
  <c r="AX13" i="18"/>
  <c r="I148" i="15"/>
  <c r="I145" i="15"/>
  <c r="I145" i="14" s="1"/>
  <c r="I157" i="15"/>
  <c r="I150" i="15"/>
  <c r="I149" i="15"/>
  <c r="I141" i="15"/>
  <c r="I137" i="15"/>
  <c r="I147" i="15"/>
  <c r="I147" i="14" s="1"/>
  <c r="I132" i="15"/>
  <c r="I120" i="15"/>
  <c r="I116" i="15"/>
  <c r="I112" i="15"/>
  <c r="I133" i="15"/>
  <c r="I122" i="15"/>
  <c r="I118" i="15"/>
  <c r="I105" i="15"/>
  <c r="I101" i="15"/>
  <c r="I97" i="15"/>
  <c r="I114" i="15"/>
  <c r="I110" i="15"/>
  <c r="I110" i="14" s="1"/>
  <c r="I130" i="15"/>
  <c r="I130" i="14" s="1"/>
  <c r="I108" i="15"/>
  <c r="I103" i="15"/>
  <c r="I104" i="15"/>
  <c r="I99" i="15"/>
  <c r="I90" i="15"/>
  <c r="I111" i="15"/>
  <c r="I100" i="15"/>
  <c r="I95" i="15"/>
  <c r="I95" i="14" s="1"/>
  <c r="I107" i="15"/>
  <c r="I96" i="15"/>
  <c r="I70" i="15"/>
  <c r="I54" i="15"/>
  <c r="I50" i="15"/>
  <c r="I50" i="14" s="1"/>
  <c r="I46" i="15"/>
  <c r="I42" i="15"/>
  <c r="I72" i="15"/>
  <c r="I67" i="15"/>
  <c r="I67" i="14" s="1"/>
  <c r="I56" i="15"/>
  <c r="I56" i="14" s="1"/>
  <c r="I51" i="15"/>
  <c r="I40" i="15"/>
  <c r="I40" i="14" s="1"/>
  <c r="I35" i="15"/>
  <c r="I30" i="15"/>
  <c r="I68" i="15"/>
  <c r="I63" i="15"/>
  <c r="I52" i="15"/>
  <c r="I47" i="15"/>
  <c r="I36" i="15"/>
  <c r="I36" i="14" s="1"/>
  <c r="I31" i="15"/>
  <c r="I29" i="15"/>
  <c r="I25" i="15"/>
  <c r="I126" i="15"/>
  <c r="I126" i="14" s="1"/>
  <c r="I64" i="15"/>
  <c r="I59" i="15"/>
  <c r="I48" i="15"/>
  <c r="I43" i="15"/>
  <c r="I43" i="14" s="1"/>
  <c r="I32" i="15"/>
  <c r="I39" i="15"/>
  <c r="I19" i="15"/>
  <c r="I17" i="15"/>
  <c r="I17" i="14" s="1"/>
  <c r="I55" i="15"/>
  <c r="I44" i="15"/>
  <c r="I13" i="15"/>
  <c r="I13" i="14" s="1"/>
  <c r="I71" i="15"/>
  <c r="I60" i="15"/>
  <c r="I27" i="15"/>
  <c r="I23" i="15"/>
  <c r="Q157" i="15"/>
  <c r="Q148" i="15"/>
  <c r="Q145" i="15"/>
  <c r="Q149" i="15"/>
  <c r="Q149" i="14" s="1"/>
  <c r="Q141" i="15"/>
  <c r="Q137" i="15"/>
  <c r="Q150" i="15"/>
  <c r="Q133" i="15"/>
  <c r="Q132" i="15"/>
  <c r="Q120" i="15"/>
  <c r="Q116" i="15"/>
  <c r="Q114" i="15"/>
  <c r="Q105" i="15"/>
  <c r="Q101" i="15"/>
  <c r="Q101" i="14" s="1"/>
  <c r="Q97" i="15"/>
  <c r="Q110" i="15"/>
  <c r="Q130" i="15"/>
  <c r="Q122" i="15"/>
  <c r="Q104" i="15"/>
  <c r="Q99" i="15"/>
  <c r="Q111" i="15"/>
  <c r="Q100" i="15"/>
  <c r="Q95" i="15"/>
  <c r="Q90" i="15"/>
  <c r="Q126" i="15"/>
  <c r="Q107" i="15"/>
  <c r="Q96" i="15"/>
  <c r="Q108" i="15"/>
  <c r="Q103" i="15"/>
  <c r="Q103" i="14" s="1"/>
  <c r="Q54" i="15"/>
  <c r="Q54" i="14" s="1"/>
  <c r="Q50" i="15"/>
  <c r="Q46" i="15"/>
  <c r="Q42" i="15"/>
  <c r="Q68" i="15"/>
  <c r="Q63" i="15"/>
  <c r="Q52" i="15"/>
  <c r="Q52" i="14" s="1"/>
  <c r="Q47" i="15"/>
  <c r="Q36" i="15"/>
  <c r="Q31" i="15"/>
  <c r="Q64" i="15"/>
  <c r="Q59" i="15"/>
  <c r="Q48" i="15"/>
  <c r="Q43" i="15"/>
  <c r="Q32" i="15"/>
  <c r="Q29" i="15"/>
  <c r="Q25" i="15"/>
  <c r="Q71" i="15"/>
  <c r="Q71" i="14" s="1"/>
  <c r="Q60" i="15"/>
  <c r="Q55" i="15"/>
  <c r="Q44" i="15"/>
  <c r="Q44" i="14" s="1"/>
  <c r="Q39" i="15"/>
  <c r="Q118" i="15"/>
  <c r="Q35" i="15"/>
  <c r="Q35" i="14" s="1"/>
  <c r="Q51" i="15"/>
  <c r="Q13" i="15"/>
  <c r="Q13" i="14" s="1"/>
  <c r="Q40" i="15"/>
  <c r="Q40" i="14" s="1"/>
  <c r="Q67" i="15"/>
  <c r="Q67" i="14" s="1"/>
  <c r="Q27" i="15"/>
  <c r="Q56" i="15"/>
  <c r="Q23" i="15"/>
  <c r="Q17" i="15"/>
  <c r="Q17" i="14" s="1"/>
  <c r="Q19" i="15"/>
  <c r="Q72" i="15"/>
  <c r="Y150" i="15"/>
  <c r="Y149" i="15"/>
  <c r="Y145" i="15"/>
  <c r="Y157" i="15"/>
  <c r="Y141" i="15"/>
  <c r="Y141" i="14" s="1"/>
  <c r="Y137" i="15"/>
  <c r="Y132" i="15"/>
  <c r="Y120" i="15"/>
  <c r="Y116" i="15"/>
  <c r="Y133" i="15"/>
  <c r="Y105" i="15"/>
  <c r="Y101" i="15"/>
  <c r="Y130" i="15"/>
  <c r="Y126" i="15"/>
  <c r="Y110" i="15"/>
  <c r="Y122" i="15"/>
  <c r="Y122" i="14" s="1"/>
  <c r="Y114" i="15"/>
  <c r="Y111" i="15"/>
  <c r="Y100" i="15"/>
  <c r="Y100" i="14" s="1"/>
  <c r="Y95" i="15"/>
  <c r="Y95" i="14" s="1"/>
  <c r="Y107" i="15"/>
  <c r="Y96" i="15"/>
  <c r="Y90" i="15"/>
  <c r="Y108" i="15"/>
  <c r="Y103" i="15"/>
  <c r="Y118" i="15"/>
  <c r="Y104" i="15"/>
  <c r="Y99" i="15"/>
  <c r="Y54" i="15"/>
  <c r="Y54" i="14" s="1"/>
  <c r="Y50" i="15"/>
  <c r="Y46" i="15"/>
  <c r="Y64" i="15"/>
  <c r="Y59" i="15"/>
  <c r="Y48" i="15"/>
  <c r="Y48" i="14" s="1"/>
  <c r="Y43" i="15"/>
  <c r="Y32" i="15"/>
  <c r="Y71" i="15"/>
  <c r="Y60" i="15"/>
  <c r="Y55" i="15"/>
  <c r="Y44" i="15"/>
  <c r="Y44" i="14" s="1"/>
  <c r="Y39" i="15"/>
  <c r="Y29" i="15"/>
  <c r="Y25" i="15"/>
  <c r="Y72" i="15"/>
  <c r="Y67" i="15"/>
  <c r="Y56" i="15"/>
  <c r="Y51" i="15"/>
  <c r="Y40" i="15"/>
  <c r="Y35" i="15"/>
  <c r="Y35" i="14" s="1"/>
  <c r="Y31" i="15"/>
  <c r="Y17" i="15"/>
  <c r="Y17" i="14" s="1"/>
  <c r="Y27" i="15"/>
  <c r="Y13" i="15"/>
  <c r="Y47" i="15"/>
  <c r="Y36" i="15"/>
  <c r="Y23" i="15"/>
  <c r="Y19" i="15"/>
  <c r="Y19" i="14" s="1"/>
  <c r="Y63" i="15"/>
  <c r="Y63" i="14" s="1"/>
  <c r="Y52" i="15"/>
  <c r="Y68" i="15"/>
  <c r="Y68" i="14" s="1"/>
  <c r="AG157" i="15"/>
  <c r="AG150" i="15"/>
  <c r="AG149" i="15"/>
  <c r="AG145" i="15"/>
  <c r="AG141" i="15"/>
  <c r="AG141" i="14" s="1"/>
  <c r="AG137" i="15"/>
  <c r="AG143" i="15"/>
  <c r="AG120" i="15"/>
  <c r="AG130" i="15"/>
  <c r="AG126" i="15"/>
  <c r="AG105" i="15"/>
  <c r="AG101" i="15"/>
  <c r="AG147" i="15"/>
  <c r="AG139" i="15"/>
  <c r="AG122" i="15"/>
  <c r="AG118" i="15"/>
  <c r="AG110" i="15"/>
  <c r="AG110" i="14" s="1"/>
  <c r="AG114" i="15"/>
  <c r="AG107" i="15"/>
  <c r="AG96" i="15"/>
  <c r="AG108" i="15"/>
  <c r="AG108" i="14" s="1"/>
  <c r="AG103" i="15"/>
  <c r="AG135" i="15"/>
  <c r="AG104" i="15"/>
  <c r="AG99" i="15"/>
  <c r="AG99" i="14" s="1"/>
  <c r="AG100" i="15"/>
  <c r="AG100" i="14" s="1"/>
  <c r="AG95" i="15"/>
  <c r="AG54" i="15"/>
  <c r="AG50" i="15"/>
  <c r="AG71" i="15"/>
  <c r="AG60" i="15"/>
  <c r="AG55" i="15"/>
  <c r="AG44" i="15"/>
  <c r="AG39" i="15"/>
  <c r="AG39" i="14" s="1"/>
  <c r="AG72" i="15"/>
  <c r="AG67" i="15"/>
  <c r="AG56" i="15"/>
  <c r="AG56" i="14" s="1"/>
  <c r="AG51" i="15"/>
  <c r="AG40" i="15"/>
  <c r="AG35" i="15"/>
  <c r="AG29" i="15"/>
  <c r="AG25" i="15"/>
  <c r="AG68" i="15"/>
  <c r="AG68" i="14" s="1"/>
  <c r="AG63" i="15"/>
  <c r="AG52" i="15"/>
  <c r="AG47" i="15"/>
  <c r="AG36" i="15"/>
  <c r="AG31" i="15"/>
  <c r="AG27" i="15"/>
  <c r="AG64" i="15"/>
  <c r="AG23" i="15"/>
  <c r="AG19" i="15"/>
  <c r="AG19" i="14" s="1"/>
  <c r="AG13" i="15"/>
  <c r="AG13" i="14" s="1"/>
  <c r="AG43" i="15"/>
  <c r="AG32" i="15"/>
  <c r="AG17" i="15"/>
  <c r="AG17" i="14" s="1"/>
  <c r="AG59" i="15"/>
  <c r="AG48" i="15"/>
  <c r="AG48" i="14" s="1"/>
  <c r="AO145" i="15"/>
  <c r="AO145" i="14" s="1"/>
  <c r="AO157" i="15"/>
  <c r="AO150" i="15"/>
  <c r="AO149" i="15"/>
  <c r="AO141" i="15"/>
  <c r="AO137" i="15"/>
  <c r="AO147" i="15"/>
  <c r="AO142" i="15"/>
  <c r="AO120" i="15"/>
  <c r="AO120" i="14" s="1"/>
  <c r="AO122" i="15"/>
  <c r="AO118" i="15"/>
  <c r="AO105" i="15"/>
  <c r="AO101" i="15"/>
  <c r="AO114" i="15"/>
  <c r="AO130" i="15"/>
  <c r="AO130" i="14" s="1"/>
  <c r="AO108" i="15"/>
  <c r="AO103" i="15"/>
  <c r="AO104" i="15"/>
  <c r="AO104" i="14" s="1"/>
  <c r="AO99" i="15"/>
  <c r="AO126" i="15"/>
  <c r="AO100" i="15"/>
  <c r="AO95" i="15"/>
  <c r="AO107" i="15"/>
  <c r="AO107" i="14" s="1"/>
  <c r="AO96" i="15"/>
  <c r="AO54" i="15"/>
  <c r="AO54" i="14" s="1"/>
  <c r="AO50" i="15"/>
  <c r="AO72" i="15"/>
  <c r="AO72" i="14" s="1"/>
  <c r="AO67" i="15"/>
  <c r="AO56" i="15"/>
  <c r="AO56" i="14" s="1"/>
  <c r="AO51" i="15"/>
  <c r="AO40" i="15"/>
  <c r="AO40" i="14" s="1"/>
  <c r="AO35" i="15"/>
  <c r="AO68" i="15"/>
  <c r="AO63" i="15"/>
  <c r="AO52" i="15"/>
  <c r="AO52" i="14" s="1"/>
  <c r="AO47" i="15"/>
  <c r="AO47" i="14" s="1"/>
  <c r="AO36" i="15"/>
  <c r="AO31" i="15"/>
  <c r="AO25" i="15"/>
  <c r="AO64" i="15"/>
  <c r="AO59" i="15"/>
  <c r="AO48" i="15"/>
  <c r="AO43" i="15"/>
  <c r="AO32" i="15"/>
  <c r="AO29" i="15"/>
  <c r="AO55" i="15"/>
  <c r="AO44" i="15"/>
  <c r="AO19" i="15"/>
  <c r="AO71" i="15"/>
  <c r="AO60" i="15"/>
  <c r="AO17" i="15"/>
  <c r="AO17" i="14" s="1"/>
  <c r="AO13" i="15"/>
  <c r="AO13" i="14" s="1"/>
  <c r="AO39" i="15"/>
  <c r="AO27" i="15"/>
  <c r="AO23" i="15"/>
  <c r="AW157" i="15"/>
  <c r="AW145" i="15"/>
  <c r="AW149" i="15"/>
  <c r="AW143" i="15"/>
  <c r="AW143" i="14" s="1"/>
  <c r="AW141" i="15"/>
  <c r="AW137" i="15"/>
  <c r="AW120" i="15"/>
  <c r="AW114" i="15"/>
  <c r="AW105" i="15"/>
  <c r="AW101" i="15"/>
  <c r="AW130" i="15"/>
  <c r="AW122" i="15"/>
  <c r="AW104" i="15"/>
  <c r="AW99" i="15"/>
  <c r="AW126" i="15"/>
  <c r="AW126" i="14" s="1"/>
  <c r="AW100" i="15"/>
  <c r="AW95" i="15"/>
  <c r="AW107" i="15"/>
  <c r="AW96" i="15"/>
  <c r="AW108" i="15"/>
  <c r="AW103" i="15"/>
  <c r="AW54" i="15"/>
  <c r="AW50" i="15"/>
  <c r="AW118" i="15"/>
  <c r="AW68" i="15"/>
  <c r="AW63" i="15"/>
  <c r="AW52" i="15"/>
  <c r="AW47" i="15"/>
  <c r="AW36" i="15"/>
  <c r="AW36" i="14" s="1"/>
  <c r="AW31" i="15"/>
  <c r="AW64" i="15"/>
  <c r="AW59" i="15"/>
  <c r="AW48" i="15"/>
  <c r="AW43" i="15"/>
  <c r="AW43" i="14" s="1"/>
  <c r="AW32" i="15"/>
  <c r="AW71" i="15"/>
  <c r="AW60" i="15"/>
  <c r="AW60" i="14" s="1"/>
  <c r="AW55" i="15"/>
  <c r="AW44" i="15"/>
  <c r="AW39" i="15"/>
  <c r="AW51" i="15"/>
  <c r="AW40" i="15"/>
  <c r="AW67" i="15"/>
  <c r="AW67" i="14" s="1"/>
  <c r="AW13" i="15"/>
  <c r="AW13" i="14" s="1"/>
  <c r="AW56" i="15"/>
  <c r="AW56" i="14" s="1"/>
  <c r="AW27" i="15"/>
  <c r="AW72" i="15"/>
  <c r="AW23" i="15"/>
  <c r="AW35" i="15"/>
  <c r="AW19" i="15"/>
  <c r="AW17" i="15"/>
  <c r="AW17" i="14" s="1"/>
  <c r="AW12" i="15"/>
  <c r="F156" i="15"/>
  <c r="F158" i="15"/>
  <c r="F148" i="15"/>
  <c r="F144" i="15"/>
  <c r="F145" i="15"/>
  <c r="F152" i="15"/>
  <c r="F140" i="15"/>
  <c r="F136" i="15"/>
  <c r="F157" i="15"/>
  <c r="F137" i="15"/>
  <c r="F133" i="15"/>
  <c r="F150" i="15"/>
  <c r="F132" i="15"/>
  <c r="F128" i="15"/>
  <c r="F124" i="15"/>
  <c r="F120" i="15"/>
  <c r="F116" i="15"/>
  <c r="F121" i="15"/>
  <c r="F117" i="15"/>
  <c r="F112" i="15"/>
  <c r="F113" i="15"/>
  <c r="F141" i="15"/>
  <c r="F129" i="15"/>
  <c r="F110" i="15"/>
  <c r="F106" i="15"/>
  <c r="F102" i="15"/>
  <c r="F98" i="15"/>
  <c r="F125" i="15"/>
  <c r="F31" i="15"/>
  <c r="F73" i="15"/>
  <c r="F69" i="15"/>
  <c r="F53" i="15"/>
  <c r="F49" i="15"/>
  <c r="F45" i="15"/>
  <c r="F70" i="15"/>
  <c r="F66" i="15"/>
  <c r="F62" i="15"/>
  <c r="F30" i="15"/>
  <c r="F90" i="15"/>
  <c r="F86" i="15"/>
  <c r="F82" i="15"/>
  <c r="F78" i="15"/>
  <c r="F91" i="15"/>
  <c r="F87" i="15"/>
  <c r="F83" i="15"/>
  <c r="F79" i="15"/>
  <c r="F75" i="15"/>
  <c r="F29" i="15"/>
  <c r="F25" i="15"/>
  <c r="F21" i="15"/>
  <c r="N158" i="15"/>
  <c r="N150" i="15"/>
  <c r="N157" i="15"/>
  <c r="N156" i="15"/>
  <c r="N148" i="15"/>
  <c r="N144" i="15"/>
  <c r="N140" i="15"/>
  <c r="N136" i="15"/>
  <c r="N145" i="15"/>
  <c r="N133" i="15"/>
  <c r="N141" i="15"/>
  <c r="N132" i="15"/>
  <c r="N128" i="15"/>
  <c r="N124" i="15"/>
  <c r="N120" i="15"/>
  <c r="N116" i="15"/>
  <c r="N113" i="15"/>
  <c r="N137" i="15"/>
  <c r="N129" i="15"/>
  <c r="N121" i="15"/>
  <c r="N112" i="15"/>
  <c r="N110" i="15"/>
  <c r="N106" i="15"/>
  <c r="N102" i="15"/>
  <c r="N98" i="15"/>
  <c r="N125" i="15"/>
  <c r="N117" i="15"/>
  <c r="N90" i="15"/>
  <c r="N86" i="15"/>
  <c r="N82" i="15"/>
  <c r="N78" i="15"/>
  <c r="N73" i="15"/>
  <c r="N69" i="15"/>
  <c r="N53" i="15"/>
  <c r="N49" i="15"/>
  <c r="N70" i="15"/>
  <c r="N66" i="15"/>
  <c r="N91" i="15"/>
  <c r="N87" i="15"/>
  <c r="N83" i="15"/>
  <c r="N79" i="15"/>
  <c r="N75" i="15"/>
  <c r="N29" i="15"/>
  <c r="N25" i="15"/>
  <c r="N21" i="15"/>
  <c r="N21" i="14" s="1"/>
  <c r="V150" i="15"/>
  <c r="V149" i="15"/>
  <c r="V148" i="15"/>
  <c r="V144" i="15"/>
  <c r="V158" i="15"/>
  <c r="V152" i="15"/>
  <c r="V151" i="15"/>
  <c r="V157" i="15"/>
  <c r="V157" i="14" s="1"/>
  <c r="V156" i="15"/>
  <c r="V145" i="15"/>
  <c r="V140" i="15"/>
  <c r="V136" i="15"/>
  <c r="V155" i="15"/>
  <c r="V141" i="15"/>
  <c r="V137" i="15"/>
  <c r="V132" i="15"/>
  <c r="V128" i="15"/>
  <c r="V124" i="15"/>
  <c r="V120" i="15"/>
  <c r="V116" i="15"/>
  <c r="V112" i="15"/>
  <c r="V129" i="15"/>
  <c r="V125" i="15"/>
  <c r="V121" i="15"/>
  <c r="V113" i="15"/>
  <c r="V110" i="15"/>
  <c r="V106" i="15"/>
  <c r="V102" i="15"/>
  <c r="V133" i="15"/>
  <c r="V117" i="15"/>
  <c r="V90" i="15"/>
  <c r="V90" i="14" s="1"/>
  <c r="V86" i="15"/>
  <c r="V82" i="15"/>
  <c r="V78" i="15"/>
  <c r="V91" i="15"/>
  <c r="V87" i="15"/>
  <c r="V83" i="15"/>
  <c r="V79" i="15"/>
  <c r="V75" i="15"/>
  <c r="V73" i="15"/>
  <c r="V53" i="15"/>
  <c r="V49" i="15"/>
  <c r="V29" i="15"/>
  <c r="V25" i="15"/>
  <c r="V21" i="15"/>
  <c r="AD158" i="15"/>
  <c r="AD157" i="15"/>
  <c r="AD144" i="15"/>
  <c r="AD150" i="15"/>
  <c r="AD148" i="15"/>
  <c r="AD145" i="15"/>
  <c r="AD140" i="15"/>
  <c r="AD149" i="15"/>
  <c r="AD153" i="15"/>
  <c r="AD141" i="15"/>
  <c r="AD137" i="15"/>
  <c r="AD133" i="15"/>
  <c r="AD132" i="15"/>
  <c r="AD128" i="15"/>
  <c r="AD124" i="15"/>
  <c r="AD120" i="15"/>
  <c r="AD116" i="15"/>
  <c r="AD112" i="15"/>
  <c r="AD129" i="15"/>
  <c r="AD125" i="15"/>
  <c r="AD121" i="15"/>
  <c r="AD117" i="15"/>
  <c r="AD113" i="15"/>
  <c r="AD110" i="15"/>
  <c r="AD106" i="15"/>
  <c r="AD91" i="15"/>
  <c r="AD87" i="15"/>
  <c r="AD83" i="15"/>
  <c r="AD79" i="15"/>
  <c r="AD75" i="15"/>
  <c r="AD73" i="15"/>
  <c r="AD53" i="15"/>
  <c r="AD49" i="15"/>
  <c r="AD90" i="15"/>
  <c r="AD86" i="15"/>
  <c r="AD82" i="15"/>
  <c r="AD78" i="15"/>
  <c r="AD74" i="15"/>
  <c r="AD29" i="15"/>
  <c r="AD25" i="15"/>
  <c r="AD21" i="15"/>
  <c r="AL156" i="15"/>
  <c r="AL151" i="15"/>
  <c r="AL144" i="15"/>
  <c r="AL145" i="15"/>
  <c r="AL157" i="15"/>
  <c r="AL150" i="15"/>
  <c r="AL158" i="15"/>
  <c r="AL154" i="15"/>
  <c r="AL137" i="15"/>
  <c r="AL133" i="15"/>
  <c r="AL132" i="15"/>
  <c r="AL128" i="15"/>
  <c r="AL124" i="15"/>
  <c r="AL120" i="15"/>
  <c r="AL116" i="15"/>
  <c r="AL121" i="15"/>
  <c r="AL141" i="15"/>
  <c r="AL117" i="15"/>
  <c r="AL113" i="15"/>
  <c r="AL129" i="15"/>
  <c r="AL110" i="15"/>
  <c r="AL106" i="15"/>
  <c r="AL125" i="15"/>
  <c r="AL73" i="15"/>
  <c r="AL53" i="15"/>
  <c r="AL91" i="15"/>
  <c r="AL87" i="15"/>
  <c r="AL83" i="15"/>
  <c r="AL79" i="15"/>
  <c r="AL75" i="15"/>
  <c r="AL25" i="15"/>
  <c r="AL21" i="15"/>
  <c r="AL17" i="15"/>
  <c r="AT150" i="15"/>
  <c r="AT157" i="15"/>
  <c r="AT158" i="15"/>
  <c r="AT144" i="15"/>
  <c r="AT156" i="15"/>
  <c r="AT152" i="15"/>
  <c r="AT141" i="15"/>
  <c r="AT132" i="15"/>
  <c r="AT128" i="15"/>
  <c r="AT124" i="15"/>
  <c r="AT120" i="15"/>
  <c r="AT116" i="15"/>
  <c r="AT113" i="15"/>
  <c r="AT137" i="15"/>
  <c r="AT151" i="15"/>
  <c r="AT133" i="15"/>
  <c r="AT129" i="15"/>
  <c r="AT121" i="15"/>
  <c r="AT106" i="15"/>
  <c r="AT145" i="15"/>
  <c r="AT117" i="15"/>
  <c r="AT125" i="15"/>
  <c r="AT90" i="15"/>
  <c r="AT86" i="15"/>
  <c r="AT82" i="15"/>
  <c r="AT78" i="15"/>
  <c r="AT73" i="15"/>
  <c r="AT53" i="15"/>
  <c r="AT91" i="15"/>
  <c r="AT87" i="15"/>
  <c r="AT83" i="15"/>
  <c r="AT79" i="15"/>
  <c r="AT75" i="15"/>
  <c r="AT25" i="15"/>
  <c r="AT21" i="15"/>
  <c r="AT17" i="15"/>
  <c r="BB158" i="15"/>
  <c r="BB150" i="15"/>
  <c r="BB149" i="15"/>
  <c r="BB148" i="15"/>
  <c r="BB145" i="15"/>
  <c r="BB141" i="15"/>
  <c r="BB137" i="15"/>
  <c r="BB157" i="15"/>
  <c r="BB133" i="15"/>
  <c r="BB128" i="15"/>
  <c r="BB124" i="15"/>
  <c r="BB120" i="15"/>
  <c r="BB116" i="15"/>
  <c r="BB129" i="15"/>
  <c r="BB125" i="15"/>
  <c r="BB121" i="15"/>
  <c r="BB113" i="15"/>
  <c r="BB106" i="15"/>
  <c r="BB106" i="14" s="1"/>
  <c r="BB117" i="15"/>
  <c r="BB90" i="15"/>
  <c r="BB90" i="14" s="1"/>
  <c r="BB86" i="15"/>
  <c r="BB82" i="15"/>
  <c r="BB78" i="15"/>
  <c r="BB91" i="15"/>
  <c r="BB87" i="15"/>
  <c r="BB83" i="15"/>
  <c r="BB79" i="15"/>
  <c r="BB75" i="15"/>
  <c r="BB73" i="15"/>
  <c r="BB53" i="15"/>
  <c r="BB25" i="15"/>
  <c r="BB21" i="15"/>
  <c r="BB17" i="15"/>
  <c r="H11" i="15"/>
  <c r="P11" i="15"/>
  <c r="X11" i="15"/>
  <c r="AF11" i="15"/>
  <c r="AN11" i="15"/>
  <c r="AV11" i="15"/>
  <c r="J12" i="15"/>
  <c r="R12" i="15"/>
  <c r="Z12" i="15"/>
  <c r="AH12" i="15"/>
  <c r="AP12" i="15"/>
  <c r="AX12" i="15"/>
  <c r="D13" i="15"/>
  <c r="L13" i="15"/>
  <c r="L13" i="14" s="1"/>
  <c r="T13" i="15"/>
  <c r="AB13" i="15"/>
  <c r="AJ13" i="15"/>
  <c r="AR13" i="15"/>
  <c r="AZ13" i="15"/>
  <c r="F14" i="15"/>
  <c r="N14" i="15"/>
  <c r="V14" i="15"/>
  <c r="AD14" i="15"/>
  <c r="AL14" i="15"/>
  <c r="AT14" i="15"/>
  <c r="BB14" i="15"/>
  <c r="H15" i="15"/>
  <c r="P15" i="15"/>
  <c r="P15" i="14" s="1"/>
  <c r="X15" i="15"/>
  <c r="AF15" i="15"/>
  <c r="AO15" i="15"/>
  <c r="BA15" i="15"/>
  <c r="L16" i="15"/>
  <c r="Z16" i="15"/>
  <c r="AL16" i="15"/>
  <c r="AZ16" i="15"/>
  <c r="M17" i="15"/>
  <c r="AC17" i="15"/>
  <c r="N18" i="15"/>
  <c r="AM18" i="15"/>
  <c r="P19" i="15"/>
  <c r="P19" i="14" s="1"/>
  <c r="AV19" i="15"/>
  <c r="Z20" i="15"/>
  <c r="AY21" i="15"/>
  <c r="AY21" i="14" s="1"/>
  <c r="AC21" i="15"/>
  <c r="F22" i="15"/>
  <c r="AL22" i="15"/>
  <c r="S24" i="15"/>
  <c r="AY24" i="15"/>
  <c r="AY24" i="14" s="1"/>
  <c r="AB25" i="15"/>
  <c r="AB25" i="14" s="1"/>
  <c r="BA26" i="15"/>
  <c r="U29" i="15"/>
  <c r="U29" i="18" s="1"/>
  <c r="AV32" i="15"/>
  <c r="AU35" i="15"/>
  <c r="AC37" i="15"/>
  <c r="S41" i="15"/>
  <c r="S41" i="14" s="1"/>
  <c r="BB43" i="15"/>
  <c r="M50" i="15"/>
  <c r="E54" i="15"/>
  <c r="AY57" i="15"/>
  <c r="AY57" i="14" s="1"/>
  <c r="M61" i="15"/>
  <c r="C65" i="15"/>
  <c r="AS66" i="15"/>
  <c r="AK70" i="15"/>
  <c r="AL78" i="15"/>
  <c r="X92" i="15"/>
  <c r="AA105" i="15"/>
  <c r="AA105" i="14" s="1"/>
  <c r="G160" i="15"/>
  <c r="G148" i="15"/>
  <c r="G144" i="15"/>
  <c r="G145" i="15"/>
  <c r="G152" i="15"/>
  <c r="G149" i="15"/>
  <c r="G146" i="15"/>
  <c r="G140" i="15"/>
  <c r="G136" i="15"/>
  <c r="G141" i="15"/>
  <c r="G141" i="14" s="1"/>
  <c r="G156" i="15"/>
  <c r="G142" i="15"/>
  <c r="G138" i="15"/>
  <c r="G134" i="15"/>
  <c r="G132" i="15"/>
  <c r="G128" i="15"/>
  <c r="G117" i="15"/>
  <c r="G113" i="15"/>
  <c r="G104" i="15"/>
  <c r="G100" i="15"/>
  <c r="G109" i="15"/>
  <c r="G125" i="15"/>
  <c r="G129" i="15"/>
  <c r="G103" i="15"/>
  <c r="G103" i="14" s="1"/>
  <c r="G98" i="15"/>
  <c r="G121" i="15"/>
  <c r="G110" i="15"/>
  <c r="G110" i="14" s="1"/>
  <c r="G99" i="15"/>
  <c r="G94" i="15"/>
  <c r="G90" i="15"/>
  <c r="G86" i="15"/>
  <c r="G107" i="15"/>
  <c r="G73" i="15"/>
  <c r="G69" i="15"/>
  <c r="G65" i="15"/>
  <c r="G57" i="15"/>
  <c r="G53" i="15"/>
  <c r="G49" i="15"/>
  <c r="G49" i="14" s="1"/>
  <c r="G45" i="15"/>
  <c r="G41" i="15"/>
  <c r="G106" i="15"/>
  <c r="G111" i="15"/>
  <c r="G102" i="15"/>
  <c r="G95" i="15"/>
  <c r="G67" i="15"/>
  <c r="G67" i="14" s="1"/>
  <c r="G62" i="15"/>
  <c r="G62" i="14" s="1"/>
  <c r="G51" i="15"/>
  <c r="G51" i="14" s="1"/>
  <c r="G46" i="15"/>
  <c r="G35" i="15"/>
  <c r="G35" i="14" s="1"/>
  <c r="G30" i="15"/>
  <c r="G74" i="15"/>
  <c r="G63" i="15"/>
  <c r="G63" i="14" s="1"/>
  <c r="G58" i="15"/>
  <c r="G47" i="15"/>
  <c r="G42" i="15"/>
  <c r="G31" i="15"/>
  <c r="G29" i="15"/>
  <c r="G25" i="15"/>
  <c r="G21" i="15"/>
  <c r="G70" i="15"/>
  <c r="G59" i="15"/>
  <c r="G54" i="15"/>
  <c r="G43" i="15"/>
  <c r="G38" i="15"/>
  <c r="O160" i="15"/>
  <c r="O149" i="15"/>
  <c r="O149" i="14" s="1"/>
  <c r="O148" i="15"/>
  <c r="O144" i="15"/>
  <c r="O145" i="15"/>
  <c r="O146" i="15"/>
  <c r="O140" i="15"/>
  <c r="O136" i="15"/>
  <c r="O141" i="15"/>
  <c r="O138" i="15"/>
  <c r="O134" i="15"/>
  <c r="O132" i="15"/>
  <c r="O128" i="15"/>
  <c r="O104" i="15"/>
  <c r="O100" i="15"/>
  <c r="O129" i="15"/>
  <c r="O125" i="15"/>
  <c r="O125" i="14" s="1"/>
  <c r="O142" i="15"/>
  <c r="O117" i="15"/>
  <c r="O121" i="15"/>
  <c r="O110" i="15"/>
  <c r="O99" i="15"/>
  <c r="O94" i="15"/>
  <c r="O111" i="15"/>
  <c r="O106" i="15"/>
  <c r="O95" i="15"/>
  <c r="O90" i="15"/>
  <c r="O86" i="15"/>
  <c r="O113" i="15"/>
  <c r="O98" i="15"/>
  <c r="O103" i="15"/>
  <c r="O73" i="15"/>
  <c r="O69" i="15"/>
  <c r="O57" i="15"/>
  <c r="O53" i="15"/>
  <c r="O53" i="14" s="1"/>
  <c r="O49" i="15"/>
  <c r="O45" i="15"/>
  <c r="O63" i="15"/>
  <c r="O58" i="15"/>
  <c r="O47" i="15"/>
  <c r="O42" i="15"/>
  <c r="O31" i="15"/>
  <c r="O70" i="15"/>
  <c r="O59" i="15"/>
  <c r="O54" i="15"/>
  <c r="O43" i="15"/>
  <c r="O43" i="14" s="1"/>
  <c r="O38" i="15"/>
  <c r="O107" i="15"/>
  <c r="O107" i="14" s="1"/>
  <c r="O102" i="15"/>
  <c r="O29" i="15"/>
  <c r="O25" i="15"/>
  <c r="O21" i="15"/>
  <c r="O71" i="15"/>
  <c r="O71" i="14" s="1"/>
  <c r="O66" i="15"/>
  <c r="O55" i="15"/>
  <c r="O50" i="15"/>
  <c r="O39" i="15"/>
  <c r="O39" i="14" s="1"/>
  <c r="O34" i="15"/>
  <c r="W149" i="15"/>
  <c r="W148" i="15"/>
  <c r="W144" i="15"/>
  <c r="W152" i="15"/>
  <c r="W156" i="15"/>
  <c r="W145" i="15"/>
  <c r="W160" i="15"/>
  <c r="W140" i="15"/>
  <c r="W136" i="15"/>
  <c r="W136" i="14" s="1"/>
  <c r="W141" i="15"/>
  <c r="W146" i="15"/>
  <c r="W132" i="15"/>
  <c r="W128" i="15"/>
  <c r="W142" i="15"/>
  <c r="W134" i="15"/>
  <c r="W129" i="15"/>
  <c r="W104" i="15"/>
  <c r="W100" i="15"/>
  <c r="W125" i="15"/>
  <c r="W121" i="15"/>
  <c r="W117" i="15"/>
  <c r="W111" i="15"/>
  <c r="W106" i="15"/>
  <c r="W95" i="15"/>
  <c r="W107" i="15"/>
  <c r="W102" i="15"/>
  <c r="W113" i="15"/>
  <c r="W90" i="15"/>
  <c r="W90" i="14" s="1"/>
  <c r="W138" i="15"/>
  <c r="W103" i="15"/>
  <c r="W110" i="15"/>
  <c r="W94" i="15"/>
  <c r="W99" i="15"/>
  <c r="W73" i="15"/>
  <c r="W69" i="15"/>
  <c r="W69" i="14" s="1"/>
  <c r="W57" i="15"/>
  <c r="W53" i="15"/>
  <c r="W49" i="15"/>
  <c r="W49" i="14" s="1"/>
  <c r="W45" i="15"/>
  <c r="W70" i="15"/>
  <c r="W59" i="15"/>
  <c r="W54" i="15"/>
  <c r="W43" i="15"/>
  <c r="W43" i="14" s="1"/>
  <c r="W38" i="15"/>
  <c r="W71" i="15"/>
  <c r="W66" i="15"/>
  <c r="W55" i="15"/>
  <c r="W50" i="15"/>
  <c r="W39" i="15"/>
  <c r="W34" i="15"/>
  <c r="W34" i="14" s="1"/>
  <c r="W98" i="15"/>
  <c r="W29" i="15"/>
  <c r="W25" i="15"/>
  <c r="W21" i="15"/>
  <c r="W67" i="15"/>
  <c r="W67" i="14" s="1"/>
  <c r="W62" i="15"/>
  <c r="W51" i="15"/>
  <c r="W46" i="15"/>
  <c r="W35" i="15"/>
  <c r="W30" i="15"/>
  <c r="AE156" i="15"/>
  <c r="AE144" i="15"/>
  <c r="AE160" i="15"/>
  <c r="AE149" i="15"/>
  <c r="AE148" i="15"/>
  <c r="AE145" i="15"/>
  <c r="AE140" i="15"/>
  <c r="AE140" i="14" s="1"/>
  <c r="AE136" i="15"/>
  <c r="AE146" i="15"/>
  <c r="AE141" i="15"/>
  <c r="AE142" i="15"/>
  <c r="AE138" i="15"/>
  <c r="AE132" i="15"/>
  <c r="AE152" i="15"/>
  <c r="AE134" i="15"/>
  <c r="AE125" i="15"/>
  <c r="AE121" i="15"/>
  <c r="AE104" i="15"/>
  <c r="AE117" i="15"/>
  <c r="AE113" i="15"/>
  <c r="AE107" i="15"/>
  <c r="AE102" i="15"/>
  <c r="AE103" i="15"/>
  <c r="AE103" i="14" s="1"/>
  <c r="AE98" i="15"/>
  <c r="AE90" i="15"/>
  <c r="AE110" i="15"/>
  <c r="AE94" i="15"/>
  <c r="AE94" i="14" s="1"/>
  <c r="AE129" i="15"/>
  <c r="AE99" i="15"/>
  <c r="AE106" i="15"/>
  <c r="AE73" i="15"/>
  <c r="AE73" i="14" s="1"/>
  <c r="AE57" i="15"/>
  <c r="AE53" i="15"/>
  <c r="AE49" i="15"/>
  <c r="AE71" i="15"/>
  <c r="AE71" i="14" s="1"/>
  <c r="AE66" i="15"/>
  <c r="AE55" i="15"/>
  <c r="AE50" i="15"/>
  <c r="AE39" i="15"/>
  <c r="AE34" i="15"/>
  <c r="AE95" i="15"/>
  <c r="AE67" i="15"/>
  <c r="AE62" i="15"/>
  <c r="AE62" i="14" s="1"/>
  <c r="AE51" i="15"/>
  <c r="AE51" i="14" s="1"/>
  <c r="AE46" i="15"/>
  <c r="AE35" i="15"/>
  <c r="AE30" i="15"/>
  <c r="AE30" i="14" s="1"/>
  <c r="AE29" i="15"/>
  <c r="AE25" i="15"/>
  <c r="AE21" i="15"/>
  <c r="AE63" i="15"/>
  <c r="AE58" i="15"/>
  <c r="AE47" i="15"/>
  <c r="AE47" i="14" s="1"/>
  <c r="AE42" i="15"/>
  <c r="AE31" i="15"/>
  <c r="AM160" i="15"/>
  <c r="AM156" i="15"/>
  <c r="AM144" i="15"/>
  <c r="AM145" i="15"/>
  <c r="AM146" i="15"/>
  <c r="AM140" i="15"/>
  <c r="AM140" i="14" s="1"/>
  <c r="AM136" i="15"/>
  <c r="AM149" i="15"/>
  <c r="AM138" i="15"/>
  <c r="AM148" i="15"/>
  <c r="AM134" i="15"/>
  <c r="AM132" i="15"/>
  <c r="AM117" i="15"/>
  <c r="AM113" i="15"/>
  <c r="AM104" i="15"/>
  <c r="AM125" i="15"/>
  <c r="AM121" i="15"/>
  <c r="AM103" i="15"/>
  <c r="AM98" i="15"/>
  <c r="AM98" i="14" s="1"/>
  <c r="AM110" i="15"/>
  <c r="AM99" i="15"/>
  <c r="AM94" i="15"/>
  <c r="AM90" i="15"/>
  <c r="AM129" i="15"/>
  <c r="AM106" i="15"/>
  <c r="AM73" i="15"/>
  <c r="AM57" i="15"/>
  <c r="AM53" i="15"/>
  <c r="AM49" i="15"/>
  <c r="AM102" i="15"/>
  <c r="AM95" i="15"/>
  <c r="AM107" i="15"/>
  <c r="AM107" i="14" s="1"/>
  <c r="AM67" i="15"/>
  <c r="AM62" i="15"/>
  <c r="AM62" i="14" s="1"/>
  <c r="AM51" i="15"/>
  <c r="AM51" i="14" s="1"/>
  <c r="AM46" i="15"/>
  <c r="AM35" i="15"/>
  <c r="AM30" i="15"/>
  <c r="AM63" i="15"/>
  <c r="AM58" i="15"/>
  <c r="AM58" i="14" s="1"/>
  <c r="AM47" i="15"/>
  <c r="AM42" i="15"/>
  <c r="AM31" i="15"/>
  <c r="AM25" i="15"/>
  <c r="AM21" i="15"/>
  <c r="AM70" i="15"/>
  <c r="AM59" i="15"/>
  <c r="AM54" i="15"/>
  <c r="AM43" i="15"/>
  <c r="AM38" i="15"/>
  <c r="AM29" i="15"/>
  <c r="AU160" i="15"/>
  <c r="AU149" i="15"/>
  <c r="AU148" i="15"/>
  <c r="AU144" i="15"/>
  <c r="AU152" i="15"/>
  <c r="AU156" i="15"/>
  <c r="AU146" i="15"/>
  <c r="AU140" i="15"/>
  <c r="AU136" i="15"/>
  <c r="AU138" i="15"/>
  <c r="AU138" i="14" s="1"/>
  <c r="AU134" i="15"/>
  <c r="AU132" i="15"/>
  <c r="AU104" i="15"/>
  <c r="AU129" i="15"/>
  <c r="AU129" i="14" s="1"/>
  <c r="AU125" i="15"/>
  <c r="AU117" i="15"/>
  <c r="AU110" i="15"/>
  <c r="AU99" i="15"/>
  <c r="AU94" i="15"/>
  <c r="AU94" i="14" s="1"/>
  <c r="AU113" i="15"/>
  <c r="AU106" i="15"/>
  <c r="AU95" i="15"/>
  <c r="AU90" i="15"/>
  <c r="AU121" i="15"/>
  <c r="AU102" i="15"/>
  <c r="AU73" i="15"/>
  <c r="AU53" i="15"/>
  <c r="AU49" i="15"/>
  <c r="AU49" i="14" s="1"/>
  <c r="AU98" i="15"/>
  <c r="AU29" i="15"/>
  <c r="AU63" i="15"/>
  <c r="AU63" i="14" s="1"/>
  <c r="AU58" i="15"/>
  <c r="AU47" i="15"/>
  <c r="AU42" i="15"/>
  <c r="AU31" i="15"/>
  <c r="AU103" i="15"/>
  <c r="AU107" i="15"/>
  <c r="AU107" i="14" s="1"/>
  <c r="AU70" i="15"/>
  <c r="AU59" i="15"/>
  <c r="AU59" i="14" s="1"/>
  <c r="AU54" i="15"/>
  <c r="AU43" i="15"/>
  <c r="AU38" i="15"/>
  <c r="AU25" i="15"/>
  <c r="AU71" i="15"/>
  <c r="AU66" i="15"/>
  <c r="AU55" i="15"/>
  <c r="AU55" i="14" s="1"/>
  <c r="AU50" i="15"/>
  <c r="AU39" i="15"/>
  <c r="AU34" i="15"/>
  <c r="BC149" i="15"/>
  <c r="BC148" i="15"/>
  <c r="BC140" i="15"/>
  <c r="BC136" i="15"/>
  <c r="BC146" i="15"/>
  <c r="BC132" i="15"/>
  <c r="BC129" i="15"/>
  <c r="BC125" i="15"/>
  <c r="BC121" i="15"/>
  <c r="BC121" i="14" s="1"/>
  <c r="BC117" i="15"/>
  <c r="BC106" i="15"/>
  <c r="BC95" i="15"/>
  <c r="BC113" i="15"/>
  <c r="BC107" i="15"/>
  <c r="BC102" i="15"/>
  <c r="BC90" i="15"/>
  <c r="BC90" i="14" s="1"/>
  <c r="BC134" i="15"/>
  <c r="BC110" i="15"/>
  <c r="BC94" i="15"/>
  <c r="BC99" i="15"/>
  <c r="BC73" i="15"/>
  <c r="BC53" i="15"/>
  <c r="BC49" i="15"/>
  <c r="BC138" i="15"/>
  <c r="BC103" i="15"/>
  <c r="BC70" i="15"/>
  <c r="BC59" i="15"/>
  <c r="BC59" i="14" s="1"/>
  <c r="BC54" i="15"/>
  <c r="BC43" i="15"/>
  <c r="BC38" i="15"/>
  <c r="BC98" i="15"/>
  <c r="BC71" i="15"/>
  <c r="BC66" i="15"/>
  <c r="BC66" i="14" s="1"/>
  <c r="BC55" i="15"/>
  <c r="BC50" i="15"/>
  <c r="BC39" i="15"/>
  <c r="BC34" i="15"/>
  <c r="BC25" i="15"/>
  <c r="BC25" i="14" s="1"/>
  <c r="BC67" i="15"/>
  <c r="BC62" i="15"/>
  <c r="BC51" i="15"/>
  <c r="BC46" i="15"/>
  <c r="BC35" i="15"/>
  <c r="BC35" i="14" s="1"/>
  <c r="BC30" i="15"/>
  <c r="BC29" i="15"/>
  <c r="I11" i="15"/>
  <c r="Q11" i="15"/>
  <c r="Y11" i="15"/>
  <c r="AG11" i="15"/>
  <c r="AG11" i="14" s="1"/>
  <c r="AO11" i="15"/>
  <c r="AW11" i="15"/>
  <c r="C12" i="15"/>
  <c r="K12" i="15"/>
  <c r="S12" i="15"/>
  <c r="AA12" i="15"/>
  <c r="AI12" i="15"/>
  <c r="AQ12" i="15"/>
  <c r="AQ12" i="14" s="1"/>
  <c r="AY12" i="15"/>
  <c r="E13" i="15"/>
  <c r="M13" i="15"/>
  <c r="U13" i="15"/>
  <c r="AC13" i="15"/>
  <c r="AK13" i="15"/>
  <c r="AS13" i="15"/>
  <c r="AS13" i="14" s="1"/>
  <c r="BA13" i="15"/>
  <c r="G14" i="15"/>
  <c r="O14" i="15"/>
  <c r="W14" i="15"/>
  <c r="AE14" i="15"/>
  <c r="AM14" i="15"/>
  <c r="AU14" i="15"/>
  <c r="BC14" i="15"/>
  <c r="BC14" i="14" s="1"/>
  <c r="I15" i="15"/>
  <c r="Q15" i="15"/>
  <c r="Y15" i="15"/>
  <c r="AG15" i="15"/>
  <c r="AW16" i="15"/>
  <c r="AO16" i="15"/>
  <c r="AG16" i="15"/>
  <c r="Y16" i="15"/>
  <c r="Q16" i="15"/>
  <c r="I16" i="15"/>
  <c r="AV16" i="15"/>
  <c r="AV16" i="14" s="1"/>
  <c r="AN16" i="15"/>
  <c r="AN16" i="14" s="1"/>
  <c r="AF16" i="15"/>
  <c r="AF16" i="14" s="1"/>
  <c r="X16" i="15"/>
  <c r="X16" i="14" s="1"/>
  <c r="P16" i="15"/>
  <c r="P16" i="14" s="1"/>
  <c r="H16" i="15"/>
  <c r="H16" i="14" s="1"/>
  <c r="BB16" i="15"/>
  <c r="AT16" i="15"/>
  <c r="BA16" i="15"/>
  <c r="AS16" i="15"/>
  <c r="AK16" i="15"/>
  <c r="AC16" i="15"/>
  <c r="U16" i="15"/>
  <c r="M16" i="15"/>
  <c r="E16" i="15"/>
  <c r="N16" i="15"/>
  <c r="AA16" i="15"/>
  <c r="AM16" i="15"/>
  <c r="AM16" i="14" s="1"/>
  <c r="BC16" i="15"/>
  <c r="BC16" i="14" s="1"/>
  <c r="N17" i="15"/>
  <c r="N17" i="14" s="1"/>
  <c r="AD17" i="15"/>
  <c r="AZ17" i="15"/>
  <c r="O18" i="15"/>
  <c r="AT18" i="15"/>
  <c r="D21" i="15"/>
  <c r="AJ21" i="15"/>
  <c r="AJ21" i="14" s="1"/>
  <c r="G22" i="15"/>
  <c r="AM22" i="15"/>
  <c r="Z24" i="15"/>
  <c r="AY25" i="15"/>
  <c r="AY25" i="14" s="1"/>
  <c r="AC25" i="15"/>
  <c r="F26" i="15"/>
  <c r="AL26" i="15"/>
  <c r="S28" i="15"/>
  <c r="AY28" i="15"/>
  <c r="AY28" i="14" s="1"/>
  <c r="AB29" i="15"/>
  <c r="AB29" i="14" s="1"/>
  <c r="U30" i="15"/>
  <c r="AA32" i="15"/>
  <c r="AA32" i="14" s="1"/>
  <c r="G34" i="15"/>
  <c r="AZ38" i="15"/>
  <c r="AZ38" i="14" s="1"/>
  <c r="U41" i="15"/>
  <c r="AE43" i="15"/>
  <c r="K45" i="15"/>
  <c r="BA46" i="15"/>
  <c r="AM50" i="15"/>
  <c r="AM50" i="18" s="1"/>
  <c r="S52" i="15"/>
  <c r="S52" i="14" s="1"/>
  <c r="AE54" i="15"/>
  <c r="K56" i="15"/>
  <c r="BA57" i="15"/>
  <c r="AQ61" i="15"/>
  <c r="W63" i="15"/>
  <c r="E65" i="15"/>
  <c r="AY68" i="15"/>
  <c r="AY68" i="14" s="1"/>
  <c r="AQ72" i="15"/>
  <c r="AQ72" i="14" s="1"/>
  <c r="AL74" i="15"/>
  <c r="AZ106" i="15"/>
  <c r="AZ106" i="14" s="1"/>
  <c r="H158" i="15"/>
  <c r="H158" i="14" s="1"/>
  <c r="H145" i="15"/>
  <c r="H157" i="15"/>
  <c r="H152" i="15"/>
  <c r="H149" i="15"/>
  <c r="H149" i="14" s="1"/>
  <c r="H146" i="15"/>
  <c r="H151" i="15"/>
  <c r="H141" i="15"/>
  <c r="H137" i="15"/>
  <c r="H156" i="15"/>
  <c r="H142" i="15"/>
  <c r="H138" i="15"/>
  <c r="H159" i="15"/>
  <c r="H134" i="15"/>
  <c r="H132" i="15"/>
  <c r="H128" i="15"/>
  <c r="H124" i="15"/>
  <c r="H120" i="15"/>
  <c r="H116" i="15"/>
  <c r="H112" i="15"/>
  <c r="H150" i="15"/>
  <c r="H129" i="15"/>
  <c r="H129" i="14" s="1"/>
  <c r="H125" i="15"/>
  <c r="H121" i="15"/>
  <c r="H117" i="15"/>
  <c r="H113" i="15"/>
  <c r="H126" i="15"/>
  <c r="H122" i="15"/>
  <c r="H118" i="15"/>
  <c r="H109" i="15"/>
  <c r="H114" i="15"/>
  <c r="H114" i="14" s="1"/>
  <c r="H110" i="15"/>
  <c r="H110" i="14" s="1"/>
  <c r="H107" i="15"/>
  <c r="H103" i="15"/>
  <c r="H99" i="15"/>
  <c r="H90" i="15"/>
  <c r="H86" i="15"/>
  <c r="H82" i="15"/>
  <c r="H78" i="15"/>
  <c r="H78" i="14" s="1"/>
  <c r="H130" i="15"/>
  <c r="H73" i="15"/>
  <c r="H69" i="15"/>
  <c r="H65" i="15"/>
  <c r="H57" i="15"/>
  <c r="H54" i="15"/>
  <c r="H50" i="15"/>
  <c r="H46" i="15"/>
  <c r="H91" i="15"/>
  <c r="H87" i="15"/>
  <c r="H83" i="15"/>
  <c r="H79" i="15"/>
  <c r="H75" i="15"/>
  <c r="H71" i="15"/>
  <c r="H67" i="15"/>
  <c r="H63" i="15"/>
  <c r="H35" i="15"/>
  <c r="H31" i="15"/>
  <c r="H29" i="15"/>
  <c r="H25" i="15"/>
  <c r="H21" i="15"/>
  <c r="H17" i="15"/>
  <c r="H26" i="15"/>
  <c r="H26" i="14" s="1"/>
  <c r="H22" i="15"/>
  <c r="H18" i="15"/>
  <c r="P157" i="15"/>
  <c r="P157" i="14" s="1"/>
  <c r="P145" i="15"/>
  <c r="P141" i="15"/>
  <c r="P137" i="15"/>
  <c r="P158" i="15"/>
  <c r="P158" i="14" s="1"/>
  <c r="P134" i="15"/>
  <c r="P132" i="15"/>
  <c r="P128" i="15"/>
  <c r="P124" i="15"/>
  <c r="P120" i="15"/>
  <c r="P116" i="15"/>
  <c r="P146" i="15"/>
  <c r="P129" i="15"/>
  <c r="P129" i="14" s="1"/>
  <c r="P125" i="15"/>
  <c r="P121" i="15"/>
  <c r="P117" i="15"/>
  <c r="P113" i="15"/>
  <c r="P138" i="15"/>
  <c r="P118" i="15"/>
  <c r="P114" i="15"/>
  <c r="P114" i="14" s="1"/>
  <c r="P110" i="15"/>
  <c r="P126" i="15"/>
  <c r="P107" i="15"/>
  <c r="P107" i="14" s="1"/>
  <c r="P103" i="15"/>
  <c r="P99" i="15"/>
  <c r="P130" i="15"/>
  <c r="P90" i="15"/>
  <c r="P86" i="15"/>
  <c r="P82" i="15"/>
  <c r="P82" i="14" s="1"/>
  <c r="P78" i="15"/>
  <c r="P142" i="15"/>
  <c r="P73" i="15"/>
  <c r="P69" i="15"/>
  <c r="P65" i="15"/>
  <c r="P91" i="15"/>
  <c r="P87" i="15"/>
  <c r="P83" i="15"/>
  <c r="P79" i="15"/>
  <c r="P79" i="14" s="1"/>
  <c r="P75" i="15"/>
  <c r="P54" i="15"/>
  <c r="P50" i="15"/>
  <c r="P122" i="15"/>
  <c r="P67" i="15"/>
  <c r="P31" i="15"/>
  <c r="P31" i="14" s="1"/>
  <c r="P92" i="15"/>
  <c r="P88" i="15"/>
  <c r="P84" i="15"/>
  <c r="P80" i="15"/>
  <c r="P76" i="15"/>
  <c r="P74" i="15"/>
  <c r="P29" i="15"/>
  <c r="P25" i="15"/>
  <c r="P21" i="15"/>
  <c r="P17" i="15"/>
  <c r="P26" i="15"/>
  <c r="P22" i="15"/>
  <c r="P18" i="15"/>
  <c r="X158" i="15"/>
  <c r="X156" i="15"/>
  <c r="X145" i="15"/>
  <c r="X157" i="15"/>
  <c r="X141" i="15"/>
  <c r="X137" i="15"/>
  <c r="X137" i="14" s="1"/>
  <c r="X155" i="15"/>
  <c r="X146" i="15"/>
  <c r="X132" i="15"/>
  <c r="X128" i="15"/>
  <c r="X128" i="14" s="1"/>
  <c r="X124" i="15"/>
  <c r="X120" i="15"/>
  <c r="X142" i="15"/>
  <c r="X138" i="15"/>
  <c r="X138" i="14" s="1"/>
  <c r="X129" i="15"/>
  <c r="X125" i="15"/>
  <c r="X121" i="15"/>
  <c r="X117" i="15"/>
  <c r="X113" i="15"/>
  <c r="X134" i="15"/>
  <c r="X130" i="15"/>
  <c r="X126" i="15"/>
  <c r="X126" i="14" s="1"/>
  <c r="X110" i="15"/>
  <c r="X118" i="15"/>
  <c r="X107" i="15"/>
  <c r="X107" i="14" s="1"/>
  <c r="X103" i="15"/>
  <c r="X114" i="15"/>
  <c r="X90" i="15"/>
  <c r="X86" i="15"/>
  <c r="X82" i="15"/>
  <c r="X122" i="15"/>
  <c r="X91" i="15"/>
  <c r="X87" i="15"/>
  <c r="X83" i="15"/>
  <c r="X79" i="15"/>
  <c r="X79" i="14" s="1"/>
  <c r="X75" i="15"/>
  <c r="X73" i="15"/>
  <c r="X54" i="15"/>
  <c r="X50" i="15"/>
  <c r="X50" i="14" s="1"/>
  <c r="X67" i="15"/>
  <c r="X29" i="15"/>
  <c r="X25" i="15"/>
  <c r="X21" i="15"/>
  <c r="X17" i="15"/>
  <c r="X18" i="15"/>
  <c r="X18" i="14" s="1"/>
  <c r="AF158" i="15"/>
  <c r="AF157" i="15"/>
  <c r="AF157" i="14" s="1"/>
  <c r="AF150" i="15"/>
  <c r="AF149" i="15"/>
  <c r="AF148" i="15"/>
  <c r="AF145" i="15"/>
  <c r="AF159" i="15"/>
  <c r="AF156" i="15"/>
  <c r="AF146" i="15"/>
  <c r="AF141" i="15"/>
  <c r="AF137" i="15"/>
  <c r="AF142" i="15"/>
  <c r="AF138" i="15"/>
  <c r="AF132" i="15"/>
  <c r="AF128" i="15"/>
  <c r="AF124" i="15"/>
  <c r="AF152" i="15"/>
  <c r="AF134" i="15"/>
  <c r="AF134" i="14" s="1"/>
  <c r="AF129" i="15"/>
  <c r="AF125" i="15"/>
  <c r="AF121" i="15"/>
  <c r="AF117" i="15"/>
  <c r="AF113" i="15"/>
  <c r="AF113" i="14" s="1"/>
  <c r="AF130" i="15"/>
  <c r="AF126" i="15"/>
  <c r="AF122" i="15"/>
  <c r="AF118" i="15"/>
  <c r="AF110" i="15"/>
  <c r="AF107" i="15"/>
  <c r="AF103" i="15"/>
  <c r="AF90" i="15"/>
  <c r="AF86" i="15"/>
  <c r="AF82" i="15"/>
  <c r="AF91" i="15"/>
  <c r="AF87" i="15"/>
  <c r="AF87" i="14" s="1"/>
  <c r="AF83" i="15"/>
  <c r="AF79" i="15"/>
  <c r="AF75" i="15"/>
  <c r="AF75" i="14" s="1"/>
  <c r="AF73" i="15"/>
  <c r="AF54" i="15"/>
  <c r="AF50" i="15"/>
  <c r="AF114" i="15"/>
  <c r="AF67" i="15"/>
  <c r="AF29" i="15"/>
  <c r="AF25" i="15"/>
  <c r="AF21" i="15"/>
  <c r="AF17" i="15"/>
  <c r="AF18" i="15"/>
  <c r="AN145" i="15"/>
  <c r="AN157" i="15"/>
  <c r="AN157" i="14" s="1"/>
  <c r="AN150" i="15"/>
  <c r="AN146" i="15"/>
  <c r="AN158" i="15"/>
  <c r="AN149" i="15"/>
  <c r="AN154" i="15"/>
  <c r="AN141" i="15"/>
  <c r="AN141" i="14" s="1"/>
  <c r="AN137" i="15"/>
  <c r="AN142" i="15"/>
  <c r="AN138" i="15"/>
  <c r="AN148" i="15"/>
  <c r="AN134" i="15"/>
  <c r="AN132" i="15"/>
  <c r="AN128" i="15"/>
  <c r="AN124" i="15"/>
  <c r="AN124" i="14" s="1"/>
  <c r="AN129" i="15"/>
  <c r="AN129" i="14" s="1"/>
  <c r="AN125" i="15"/>
  <c r="AN121" i="15"/>
  <c r="AN117" i="15"/>
  <c r="AN126" i="15"/>
  <c r="AN122" i="15"/>
  <c r="AN118" i="15"/>
  <c r="AN114" i="15"/>
  <c r="AN110" i="15"/>
  <c r="AN110" i="14" s="1"/>
  <c r="AN107" i="15"/>
  <c r="AN103" i="15"/>
  <c r="AN130" i="15"/>
  <c r="AN90" i="15"/>
  <c r="AN86" i="15"/>
  <c r="AN73" i="15"/>
  <c r="AN54" i="15"/>
  <c r="AN54" i="14" s="1"/>
  <c r="AN91" i="15"/>
  <c r="AN87" i="15"/>
  <c r="AN83" i="15"/>
  <c r="AN83" i="18" s="1"/>
  <c r="AN79" i="15"/>
  <c r="AN75" i="15"/>
  <c r="AN67" i="15"/>
  <c r="AN25" i="15"/>
  <c r="AN21" i="15"/>
  <c r="AN17" i="15"/>
  <c r="AN17" i="14" s="1"/>
  <c r="AN18" i="15"/>
  <c r="AV157" i="15"/>
  <c r="AV158" i="15"/>
  <c r="AV158" i="14" s="1"/>
  <c r="AV152" i="15"/>
  <c r="AV145" i="15"/>
  <c r="AV156" i="15"/>
  <c r="AV155" i="15"/>
  <c r="AV159" i="15"/>
  <c r="AV141" i="15"/>
  <c r="AV151" i="15"/>
  <c r="AV134" i="15"/>
  <c r="AV146" i="15"/>
  <c r="AV146" i="14" s="1"/>
  <c r="AV132" i="15"/>
  <c r="AV128" i="15"/>
  <c r="AV124" i="15"/>
  <c r="AV129" i="15"/>
  <c r="AV125" i="15"/>
  <c r="AV125" i="14" s="1"/>
  <c r="AV121" i="15"/>
  <c r="AV117" i="15"/>
  <c r="AV118" i="15"/>
  <c r="AV114" i="15"/>
  <c r="AV110" i="15"/>
  <c r="AV138" i="15"/>
  <c r="AV126" i="15"/>
  <c r="AV107" i="15"/>
  <c r="AV103" i="15"/>
  <c r="AV130" i="15"/>
  <c r="AV122" i="15"/>
  <c r="AV90" i="15"/>
  <c r="AV73" i="15"/>
  <c r="AV91" i="15"/>
  <c r="AV87" i="15"/>
  <c r="AV83" i="15"/>
  <c r="AV83" i="14" s="1"/>
  <c r="AV79" i="15"/>
  <c r="AV75" i="15"/>
  <c r="AV54" i="15"/>
  <c r="AV67" i="15"/>
  <c r="AV25" i="15"/>
  <c r="AV21" i="15"/>
  <c r="AV17" i="15"/>
  <c r="J11" i="15"/>
  <c r="R11" i="15"/>
  <c r="Z11" i="15"/>
  <c r="AH11" i="15"/>
  <c r="AP11" i="15"/>
  <c r="AX11" i="15"/>
  <c r="D12" i="15"/>
  <c r="L12" i="15"/>
  <c r="L12" i="14" s="1"/>
  <c r="T12" i="15"/>
  <c r="AB12" i="15"/>
  <c r="AJ12" i="15"/>
  <c r="AR12" i="15"/>
  <c r="AZ12" i="15"/>
  <c r="F13" i="15"/>
  <c r="N13" i="15"/>
  <c r="V13" i="15"/>
  <c r="V13" i="14" s="1"/>
  <c r="AD13" i="15"/>
  <c r="AL13" i="15"/>
  <c r="AT13" i="15"/>
  <c r="BB13" i="15"/>
  <c r="H14" i="15"/>
  <c r="P14" i="15"/>
  <c r="X14" i="15"/>
  <c r="AF14" i="15"/>
  <c r="AF14" i="14" s="1"/>
  <c r="AN14" i="15"/>
  <c r="AV14" i="15"/>
  <c r="BC15" i="15"/>
  <c r="AU15" i="15"/>
  <c r="BB15" i="15"/>
  <c r="BB15" i="14" s="1"/>
  <c r="AT15" i="15"/>
  <c r="AT15" i="14" s="1"/>
  <c r="AY15" i="15"/>
  <c r="AY15" i="14" s="1"/>
  <c r="AQ15" i="15"/>
  <c r="AI15" i="15"/>
  <c r="J15" i="15"/>
  <c r="R15" i="15"/>
  <c r="Z15" i="15"/>
  <c r="AH15" i="15"/>
  <c r="AR15" i="15"/>
  <c r="C16" i="15"/>
  <c r="O16" i="15"/>
  <c r="O16" i="14" s="1"/>
  <c r="AY17" i="15"/>
  <c r="BA17" i="15"/>
  <c r="S18" i="15"/>
  <c r="S18" i="14" s="1"/>
  <c r="AU18" i="15"/>
  <c r="X19" i="15"/>
  <c r="X19" i="14" s="1"/>
  <c r="AW20" i="15"/>
  <c r="AO20" i="15"/>
  <c r="AO20" i="14" s="1"/>
  <c r="AG20" i="15"/>
  <c r="AG20" i="14" s="1"/>
  <c r="Y20" i="15"/>
  <c r="Q20" i="15"/>
  <c r="Q20" i="14" s="1"/>
  <c r="I20" i="15"/>
  <c r="AV20" i="15"/>
  <c r="AN20" i="15"/>
  <c r="AN20" i="14" s="1"/>
  <c r="AF20" i="15"/>
  <c r="X20" i="15"/>
  <c r="P20" i="15"/>
  <c r="H20" i="15"/>
  <c r="H20" i="14" s="1"/>
  <c r="BC20" i="15"/>
  <c r="AU20" i="15"/>
  <c r="AM20" i="15"/>
  <c r="AE20" i="15"/>
  <c r="AE20" i="14" s="1"/>
  <c r="W20" i="15"/>
  <c r="O20" i="15"/>
  <c r="G20" i="15"/>
  <c r="G20" i="14" s="1"/>
  <c r="BB20" i="15"/>
  <c r="AT20" i="15"/>
  <c r="AL20" i="15"/>
  <c r="AD20" i="15"/>
  <c r="V20" i="15"/>
  <c r="N20" i="15"/>
  <c r="F20" i="15"/>
  <c r="BA20" i="15"/>
  <c r="AS20" i="15"/>
  <c r="AK20" i="15"/>
  <c r="AC20" i="15"/>
  <c r="U20" i="15"/>
  <c r="M20" i="15"/>
  <c r="E20" i="15"/>
  <c r="AZ20" i="15"/>
  <c r="AR20" i="15"/>
  <c r="AJ20" i="15"/>
  <c r="AB20" i="15"/>
  <c r="AB20" i="14" s="1"/>
  <c r="T20" i="15"/>
  <c r="L20" i="15"/>
  <c r="D20" i="15"/>
  <c r="AH20" i="15"/>
  <c r="E21" i="15"/>
  <c r="AK21" i="15"/>
  <c r="N22" i="15"/>
  <c r="AT22" i="15"/>
  <c r="AA24" i="15"/>
  <c r="AA24" i="14" s="1"/>
  <c r="D25" i="15"/>
  <c r="D25" i="14" s="1"/>
  <c r="AJ25" i="15"/>
  <c r="AJ25" i="14" s="1"/>
  <c r="G26" i="15"/>
  <c r="AM26" i="15"/>
  <c r="AM26" i="14" s="1"/>
  <c r="P27" i="15"/>
  <c r="AV27" i="15"/>
  <c r="AC29" i="15"/>
  <c r="AU30" i="15"/>
  <c r="AU30" i="14" s="1"/>
  <c r="M34" i="15"/>
  <c r="E38" i="15"/>
  <c r="AY41" i="15"/>
  <c r="M45" i="15"/>
  <c r="C49" i="15"/>
  <c r="AS50" i="15"/>
  <c r="AK54" i="15"/>
  <c r="C60" i="15"/>
  <c r="AS61" i="15"/>
  <c r="AI65" i="15"/>
  <c r="AI65" i="14" s="1"/>
  <c r="O67" i="15"/>
  <c r="AX69" i="15"/>
  <c r="AX69" i="14" s="1"/>
  <c r="G71" i="15"/>
  <c r="X84" i="15"/>
  <c r="AV88" i="15"/>
  <c r="AI100" i="15"/>
  <c r="AI100" i="14" s="1"/>
  <c r="C11" i="15"/>
  <c r="K11" i="15"/>
  <c r="S11" i="15"/>
  <c r="S11" i="14" s="1"/>
  <c r="AA11" i="15"/>
  <c r="AI11" i="15"/>
  <c r="AQ11" i="15"/>
  <c r="AY11" i="15"/>
  <c r="E12" i="15"/>
  <c r="M12" i="15"/>
  <c r="U12" i="15"/>
  <c r="AC12" i="15"/>
  <c r="AK12" i="15"/>
  <c r="AS12" i="15"/>
  <c r="BA12" i="15"/>
  <c r="G13" i="15"/>
  <c r="O13" i="15"/>
  <c r="W13" i="15"/>
  <c r="AE13" i="15"/>
  <c r="AE13" i="14" s="1"/>
  <c r="AM13" i="15"/>
  <c r="AU13" i="15"/>
  <c r="BC13" i="15"/>
  <c r="I14" i="15"/>
  <c r="Q14" i="15"/>
  <c r="Y14" i="15"/>
  <c r="AG14" i="15"/>
  <c r="AO14" i="15"/>
  <c r="AO14" i="14" s="1"/>
  <c r="AW14" i="15"/>
  <c r="C15" i="15"/>
  <c r="K15" i="15"/>
  <c r="S15" i="15"/>
  <c r="AA15" i="15"/>
  <c r="AJ15" i="15"/>
  <c r="AS15" i="15"/>
  <c r="D16" i="15"/>
  <c r="D16" i="14" s="1"/>
  <c r="R16" i="15"/>
  <c r="AD16" i="15"/>
  <c r="AD16" i="14" s="1"/>
  <c r="AQ16" i="15"/>
  <c r="D17" i="15"/>
  <c r="D17" i="14" s="1"/>
  <c r="T17" i="15"/>
  <c r="AJ17" i="15"/>
  <c r="BA18" i="15"/>
  <c r="V18" i="15"/>
  <c r="BB18" i="15"/>
  <c r="C20" i="15"/>
  <c r="C20" i="14" s="1"/>
  <c r="AI20" i="15"/>
  <c r="L21" i="15"/>
  <c r="L21" i="14" s="1"/>
  <c r="AR21" i="15"/>
  <c r="AR21" i="14" s="1"/>
  <c r="O22" i="15"/>
  <c r="AU22" i="15"/>
  <c r="AU22" i="14" s="1"/>
  <c r="X23" i="15"/>
  <c r="AW24" i="15"/>
  <c r="AO24" i="15"/>
  <c r="AG24" i="15"/>
  <c r="Y24" i="15"/>
  <c r="Y24" i="14" s="1"/>
  <c r="Q24" i="15"/>
  <c r="I24" i="15"/>
  <c r="AV24" i="15"/>
  <c r="AN24" i="15"/>
  <c r="AF24" i="15"/>
  <c r="X24" i="15"/>
  <c r="P24" i="15"/>
  <c r="H24" i="15"/>
  <c r="BC24" i="15"/>
  <c r="AU24" i="15"/>
  <c r="AM24" i="15"/>
  <c r="AE24" i="15"/>
  <c r="W24" i="15"/>
  <c r="O24" i="15"/>
  <c r="O24" i="18" s="1"/>
  <c r="G24" i="15"/>
  <c r="BB24" i="15"/>
  <c r="BB24" i="14" s="1"/>
  <c r="AT24" i="15"/>
  <c r="AL24" i="15"/>
  <c r="AD24" i="15"/>
  <c r="V24" i="15"/>
  <c r="N24" i="15"/>
  <c r="F24" i="15"/>
  <c r="BA24" i="15"/>
  <c r="AS24" i="15"/>
  <c r="AK24" i="15"/>
  <c r="AC24" i="15"/>
  <c r="U24" i="15"/>
  <c r="M24" i="15"/>
  <c r="E24" i="15"/>
  <c r="AZ24" i="15"/>
  <c r="AR24" i="15"/>
  <c r="AJ24" i="15"/>
  <c r="AB24" i="15"/>
  <c r="AB24" i="14" s="1"/>
  <c r="T24" i="15"/>
  <c r="T24" i="14" s="1"/>
  <c r="L24" i="15"/>
  <c r="L24" i="14" s="1"/>
  <c r="D24" i="15"/>
  <c r="AH24" i="15"/>
  <c r="E25" i="15"/>
  <c r="AK25" i="15"/>
  <c r="N26" i="15"/>
  <c r="AT26" i="15"/>
  <c r="BA30" i="15"/>
  <c r="AM34" i="15"/>
  <c r="S36" i="15"/>
  <c r="S36" i="14" s="1"/>
  <c r="AE38" i="15"/>
  <c r="BA41" i="15"/>
  <c r="AQ45" i="15"/>
  <c r="W47" i="15"/>
  <c r="W47" i="14" s="1"/>
  <c r="E49" i="15"/>
  <c r="W58" i="15"/>
  <c r="BC63" i="15"/>
  <c r="AK65" i="15"/>
  <c r="X80" i="15"/>
  <c r="AV84" i="15"/>
  <c r="J152" i="15"/>
  <c r="J150" i="15"/>
  <c r="J149" i="15"/>
  <c r="J159" i="15"/>
  <c r="J156" i="15"/>
  <c r="J155" i="15"/>
  <c r="J155" i="14" s="1"/>
  <c r="J151" i="15"/>
  <c r="J147" i="15"/>
  <c r="J115" i="15"/>
  <c r="R156" i="15"/>
  <c r="R152" i="15"/>
  <c r="R150" i="15"/>
  <c r="R149" i="15"/>
  <c r="R92" i="15"/>
  <c r="R131" i="15"/>
  <c r="Z148" i="15"/>
  <c r="Z156" i="15"/>
  <c r="Z151" i="15"/>
  <c r="Z151" i="14" s="1"/>
  <c r="Z147" i="15"/>
  <c r="Z159" i="15"/>
  <c r="Z154" i="15"/>
  <c r="Z139" i="15"/>
  <c r="Z139" i="14" s="1"/>
  <c r="Z127" i="15"/>
  <c r="Z131" i="15"/>
  <c r="AH148" i="15"/>
  <c r="AH159" i="15"/>
  <c r="AH152" i="15"/>
  <c r="AH151" i="15"/>
  <c r="AH156" i="15"/>
  <c r="AH143" i="15"/>
  <c r="AH111" i="15"/>
  <c r="AP150" i="15"/>
  <c r="AP149" i="15"/>
  <c r="AP148" i="15"/>
  <c r="AP148" i="14" s="1"/>
  <c r="AP147" i="15"/>
  <c r="AX156" i="15"/>
  <c r="AX155" i="15"/>
  <c r="AX149" i="15"/>
  <c r="AX159" i="15"/>
  <c r="AX148" i="15"/>
  <c r="AX150" i="15"/>
  <c r="AX142" i="15"/>
  <c r="AX111" i="15"/>
  <c r="AX111" i="14" s="1"/>
  <c r="AX131" i="15"/>
  <c r="D11" i="15"/>
  <c r="L11" i="15"/>
  <c r="T11" i="15"/>
  <c r="AB11" i="15"/>
  <c r="AB11" i="14" s="1"/>
  <c r="AJ11" i="15"/>
  <c r="AR11" i="15"/>
  <c r="AZ11" i="15"/>
  <c r="F12" i="15"/>
  <c r="N12" i="15"/>
  <c r="V12" i="15"/>
  <c r="AD12" i="15"/>
  <c r="AL12" i="15"/>
  <c r="AL12" i="14" s="1"/>
  <c r="AT12" i="15"/>
  <c r="BB12" i="15"/>
  <c r="H13" i="15"/>
  <c r="P13" i="15"/>
  <c r="X13" i="15"/>
  <c r="AF13" i="15"/>
  <c r="AN13" i="15"/>
  <c r="AV13" i="15"/>
  <c r="AV13" i="14" s="1"/>
  <c r="J14" i="15"/>
  <c r="R14" i="15"/>
  <c r="Z14" i="15"/>
  <c r="AH14" i="15"/>
  <c r="AP14" i="15"/>
  <c r="AX14" i="15"/>
  <c r="D15" i="15"/>
  <c r="D15" i="18" s="1"/>
  <c r="L15" i="15"/>
  <c r="L15" i="14" s="1"/>
  <c r="T15" i="15"/>
  <c r="AB15" i="15"/>
  <c r="AK15" i="15"/>
  <c r="AV15" i="15"/>
  <c r="F16" i="15"/>
  <c r="S16" i="15"/>
  <c r="AE16" i="15"/>
  <c r="AE16" i="14" s="1"/>
  <c r="AR16" i="15"/>
  <c r="E17" i="15"/>
  <c r="U17" i="15"/>
  <c r="AK17" i="15"/>
  <c r="C18" i="15"/>
  <c r="W18" i="15"/>
  <c r="W18" i="14" s="1"/>
  <c r="BC18" i="15"/>
  <c r="AF19" i="15"/>
  <c r="J20" i="15"/>
  <c r="AP20" i="15"/>
  <c r="M21" i="15"/>
  <c r="AS21" i="15"/>
  <c r="V22" i="15"/>
  <c r="BB22" i="15"/>
  <c r="C24" i="15"/>
  <c r="AI24" i="15"/>
  <c r="AI24" i="14" s="1"/>
  <c r="L25" i="15"/>
  <c r="L25" i="14" s="1"/>
  <c r="O26" i="15"/>
  <c r="AU26" i="15"/>
  <c r="X27" i="15"/>
  <c r="AW28" i="15"/>
  <c r="AW28" i="14" s="1"/>
  <c r="AO28" i="15"/>
  <c r="AG28" i="15"/>
  <c r="Y28" i="15"/>
  <c r="Q28" i="15"/>
  <c r="I28" i="15"/>
  <c r="AV28" i="15"/>
  <c r="AN28" i="15"/>
  <c r="AF28" i="15"/>
  <c r="X28" i="15"/>
  <c r="X28" i="14" s="1"/>
  <c r="P28" i="15"/>
  <c r="P28" i="14" s="1"/>
  <c r="H28" i="15"/>
  <c r="BC28" i="15"/>
  <c r="AU28" i="15"/>
  <c r="AM28" i="15"/>
  <c r="AM28" i="14" s="1"/>
  <c r="AE28" i="15"/>
  <c r="AE28" i="14" s="1"/>
  <c r="W28" i="15"/>
  <c r="O28" i="15"/>
  <c r="G28" i="15"/>
  <c r="BB28" i="15"/>
  <c r="AT28" i="15"/>
  <c r="AL28" i="15"/>
  <c r="AD28" i="15"/>
  <c r="V28" i="15"/>
  <c r="N28" i="15"/>
  <c r="F28" i="15"/>
  <c r="BA28" i="15"/>
  <c r="AS28" i="15"/>
  <c r="AK28" i="15"/>
  <c r="AK28" i="14" s="1"/>
  <c r="AC28" i="15"/>
  <c r="U28" i="15"/>
  <c r="M28" i="15"/>
  <c r="E28" i="15"/>
  <c r="AZ28" i="15"/>
  <c r="AZ28" i="14" s="1"/>
  <c r="AR28" i="15"/>
  <c r="AR28" i="14" s="1"/>
  <c r="AJ28" i="15"/>
  <c r="AJ28" i="14" s="1"/>
  <c r="AB28" i="15"/>
  <c r="AB28" i="14" s="1"/>
  <c r="T28" i="15"/>
  <c r="T28" i="14" s="1"/>
  <c r="L28" i="15"/>
  <c r="L28" i="14" s="1"/>
  <c r="D28" i="15"/>
  <c r="D28" i="14" s="1"/>
  <c r="AH28" i="15"/>
  <c r="E29" i="15"/>
  <c r="AK29" i="15"/>
  <c r="C33" i="15"/>
  <c r="C33" i="14" s="1"/>
  <c r="AS34" i="15"/>
  <c r="AK38" i="15"/>
  <c r="AS45" i="15"/>
  <c r="AI49" i="15"/>
  <c r="AI49" i="14" s="1"/>
  <c r="O51" i="15"/>
  <c r="AX53" i="15"/>
  <c r="G55" i="15"/>
  <c r="AC58" i="15"/>
  <c r="O62" i="15"/>
  <c r="AV64" i="15"/>
  <c r="AV64" i="14" s="1"/>
  <c r="AU67" i="15"/>
  <c r="AU67" i="14" s="1"/>
  <c r="AC69" i="15"/>
  <c r="AM71" i="15"/>
  <c r="X76" i="15"/>
  <c r="X76" i="14" s="1"/>
  <c r="AV80" i="15"/>
  <c r="C150" i="15"/>
  <c r="C145" i="15"/>
  <c r="C145" i="14" s="1"/>
  <c r="C158" i="15"/>
  <c r="C144" i="15"/>
  <c r="C141" i="15"/>
  <c r="C142" i="15"/>
  <c r="C142" i="14" s="1"/>
  <c r="C138" i="15"/>
  <c r="C134" i="15"/>
  <c r="C136" i="15"/>
  <c r="C132" i="15"/>
  <c r="C121" i="15"/>
  <c r="C117" i="15"/>
  <c r="C113" i="15"/>
  <c r="C113" i="14" s="1"/>
  <c r="C148" i="15"/>
  <c r="C140" i="15"/>
  <c r="C106" i="15"/>
  <c r="C102" i="15"/>
  <c r="C98" i="15"/>
  <c r="C98" i="14" s="1"/>
  <c r="C107" i="15"/>
  <c r="C95" i="15"/>
  <c r="C82" i="15"/>
  <c r="C108" i="15"/>
  <c r="C97" i="15"/>
  <c r="C119" i="15"/>
  <c r="C109" i="15"/>
  <c r="C104" i="15"/>
  <c r="C93" i="15"/>
  <c r="C105" i="15"/>
  <c r="C105" i="14" s="1"/>
  <c r="C42" i="15"/>
  <c r="C96" i="15"/>
  <c r="C96" i="14" s="1"/>
  <c r="C101" i="15"/>
  <c r="C71" i="15"/>
  <c r="C67" i="15"/>
  <c r="C63" i="15"/>
  <c r="C55" i="15"/>
  <c r="C51" i="15"/>
  <c r="C51" i="14" s="1"/>
  <c r="C47" i="15"/>
  <c r="C43" i="15"/>
  <c r="C39" i="15"/>
  <c r="C35" i="15"/>
  <c r="C31" i="15"/>
  <c r="C100" i="15"/>
  <c r="C29" i="15"/>
  <c r="C25" i="15"/>
  <c r="C25" i="14" s="1"/>
  <c r="C72" i="15"/>
  <c r="C61" i="15"/>
  <c r="C56" i="15"/>
  <c r="C45" i="15"/>
  <c r="C40" i="15"/>
  <c r="C73" i="15"/>
  <c r="C73" i="14" s="1"/>
  <c r="C68" i="15"/>
  <c r="C57" i="15"/>
  <c r="C52" i="15"/>
  <c r="C41" i="15"/>
  <c r="C36" i="15"/>
  <c r="C36" i="14" s="1"/>
  <c r="C69" i="15"/>
  <c r="C64" i="15"/>
  <c r="C64" i="14" s="1"/>
  <c r="C53" i="15"/>
  <c r="C48" i="15"/>
  <c r="C37" i="15"/>
  <c r="C37" i="14" s="1"/>
  <c r="C32" i="15"/>
  <c r="K158" i="15"/>
  <c r="K145" i="15"/>
  <c r="K150" i="15"/>
  <c r="K141" i="15"/>
  <c r="K142" i="15"/>
  <c r="K138" i="15"/>
  <c r="K134" i="15"/>
  <c r="K148" i="15"/>
  <c r="K132" i="15"/>
  <c r="K132" i="14" s="1"/>
  <c r="K121" i="15"/>
  <c r="K117" i="15"/>
  <c r="K117" i="14" s="1"/>
  <c r="K140" i="15"/>
  <c r="K136" i="15"/>
  <c r="K106" i="15"/>
  <c r="K102" i="15"/>
  <c r="K98" i="15"/>
  <c r="K109" i="15"/>
  <c r="K104" i="15"/>
  <c r="K93" i="15"/>
  <c r="K144" i="15"/>
  <c r="K105" i="15"/>
  <c r="K105" i="14" s="1"/>
  <c r="K100" i="15"/>
  <c r="K100" i="14" s="1"/>
  <c r="K96" i="15"/>
  <c r="K101" i="15"/>
  <c r="K108" i="15"/>
  <c r="K71" i="15"/>
  <c r="K71" i="14" s="1"/>
  <c r="K55" i="15"/>
  <c r="K51" i="15"/>
  <c r="K47" i="15"/>
  <c r="K43" i="15"/>
  <c r="K39" i="15"/>
  <c r="K31" i="15"/>
  <c r="K31" i="14" s="1"/>
  <c r="K29" i="15"/>
  <c r="K29" i="14" s="1"/>
  <c r="K25" i="15"/>
  <c r="K73" i="15"/>
  <c r="K73" i="14" s="1"/>
  <c r="K68" i="15"/>
  <c r="K57" i="15"/>
  <c r="K52" i="15"/>
  <c r="K41" i="15"/>
  <c r="K36" i="15"/>
  <c r="K69" i="15"/>
  <c r="K64" i="15"/>
  <c r="K53" i="15"/>
  <c r="K48" i="15"/>
  <c r="K48" i="14" s="1"/>
  <c r="K37" i="15"/>
  <c r="K37" i="14" s="1"/>
  <c r="K32" i="15"/>
  <c r="K65" i="15"/>
  <c r="K60" i="15"/>
  <c r="K49" i="15"/>
  <c r="K44" i="15"/>
  <c r="K33" i="15"/>
  <c r="S145" i="15"/>
  <c r="S145" i="14" s="1"/>
  <c r="S150" i="15"/>
  <c r="S141" i="15"/>
  <c r="S141" i="14" s="1"/>
  <c r="S148" i="15"/>
  <c r="S142" i="15"/>
  <c r="S138" i="15"/>
  <c r="S158" i="15"/>
  <c r="S144" i="15"/>
  <c r="S132" i="15"/>
  <c r="S121" i="15"/>
  <c r="S121" i="14" s="1"/>
  <c r="S140" i="15"/>
  <c r="S136" i="15"/>
  <c r="S106" i="15"/>
  <c r="S102" i="15"/>
  <c r="S98" i="15"/>
  <c r="S131" i="15"/>
  <c r="S131" i="14" s="1"/>
  <c r="S127" i="15"/>
  <c r="S105" i="15"/>
  <c r="S100" i="15"/>
  <c r="S101" i="15"/>
  <c r="S96" i="15"/>
  <c r="S108" i="15"/>
  <c r="S55" i="15"/>
  <c r="S51" i="15"/>
  <c r="S51" i="14" s="1"/>
  <c r="S104" i="15"/>
  <c r="S104" i="14" s="1"/>
  <c r="S97" i="15"/>
  <c r="S109" i="15"/>
  <c r="S93" i="15"/>
  <c r="S29" i="15"/>
  <c r="S29" i="14" s="1"/>
  <c r="S25" i="15"/>
  <c r="S69" i="15"/>
  <c r="S64" i="15"/>
  <c r="S64" i="14" s="1"/>
  <c r="S53" i="15"/>
  <c r="S48" i="15"/>
  <c r="S37" i="15"/>
  <c r="S32" i="15"/>
  <c r="S65" i="15"/>
  <c r="S60" i="15"/>
  <c r="S49" i="15"/>
  <c r="S44" i="15"/>
  <c r="S44" i="14" s="1"/>
  <c r="S33" i="15"/>
  <c r="S72" i="15"/>
  <c r="S72" i="14" s="1"/>
  <c r="S61" i="15"/>
  <c r="S56" i="15"/>
  <c r="S45" i="15"/>
  <c r="S45" i="14" s="1"/>
  <c r="S40" i="15"/>
  <c r="AA158" i="15"/>
  <c r="AA158" i="14" s="1"/>
  <c r="AA141" i="15"/>
  <c r="AA141" i="14" s="1"/>
  <c r="AA144" i="15"/>
  <c r="AA144" i="14" s="1"/>
  <c r="AA150" i="15"/>
  <c r="AA150" i="14" s="1"/>
  <c r="AA138" i="15"/>
  <c r="AA140" i="15"/>
  <c r="AA140" i="14" s="1"/>
  <c r="AA136" i="15"/>
  <c r="AA136" i="14" s="1"/>
  <c r="AA121" i="15"/>
  <c r="AA121" i="14" s="1"/>
  <c r="AA102" i="15"/>
  <c r="AA102" i="14" s="1"/>
  <c r="AA98" i="15"/>
  <c r="AA98" i="14" s="1"/>
  <c r="AA101" i="15"/>
  <c r="AA96" i="15"/>
  <c r="AA96" i="14" s="1"/>
  <c r="AA119" i="15"/>
  <c r="AA119" i="14" s="1"/>
  <c r="AA108" i="15"/>
  <c r="AA108" i="14" s="1"/>
  <c r="AA97" i="15"/>
  <c r="AA154" i="15"/>
  <c r="AA154" i="14" s="1"/>
  <c r="AA104" i="15"/>
  <c r="AA104" i="14" s="1"/>
  <c r="AA55" i="15"/>
  <c r="AA55" i="14" s="1"/>
  <c r="AA51" i="15"/>
  <c r="AA51" i="14" s="1"/>
  <c r="AA100" i="15"/>
  <c r="AA100" i="14" s="1"/>
  <c r="AA109" i="15"/>
  <c r="AA109" i="14" s="1"/>
  <c r="AA29" i="15"/>
  <c r="AA25" i="15"/>
  <c r="AA25" i="14" s="1"/>
  <c r="AA65" i="15"/>
  <c r="AA60" i="15"/>
  <c r="AA60" i="14" s="1"/>
  <c r="AA49" i="15"/>
  <c r="AA49" i="14" s="1"/>
  <c r="AA44" i="15"/>
  <c r="AA44" i="14" s="1"/>
  <c r="AA33" i="15"/>
  <c r="AA127" i="15"/>
  <c r="AA127" i="14" s="1"/>
  <c r="AA72" i="15"/>
  <c r="AA72" i="14" s="1"/>
  <c r="AA61" i="15"/>
  <c r="AA56" i="15"/>
  <c r="AA56" i="14" s="1"/>
  <c r="AA45" i="15"/>
  <c r="AA45" i="14" s="1"/>
  <c r="AA40" i="15"/>
  <c r="AA40" i="14" s="1"/>
  <c r="AA93" i="15"/>
  <c r="AA73" i="15"/>
  <c r="AA73" i="14" s="1"/>
  <c r="AA68" i="15"/>
  <c r="AA68" i="14" s="1"/>
  <c r="AA57" i="15"/>
  <c r="AA52" i="15"/>
  <c r="AA41" i="15"/>
  <c r="AA36" i="15"/>
  <c r="AA36" i="14" s="1"/>
  <c r="AI158" i="15"/>
  <c r="AI158" i="14" s="1"/>
  <c r="AI150" i="15"/>
  <c r="AI150" i="14" s="1"/>
  <c r="AI144" i="15"/>
  <c r="AI144" i="14" s="1"/>
  <c r="AI136" i="15"/>
  <c r="AI136" i="14" s="1"/>
  <c r="AI121" i="15"/>
  <c r="AI121" i="14" s="1"/>
  <c r="AI102" i="15"/>
  <c r="AI102" i="14" s="1"/>
  <c r="AI98" i="15"/>
  <c r="AI98" i="14" s="1"/>
  <c r="AI140" i="15"/>
  <c r="AI140" i="14" s="1"/>
  <c r="AI119" i="15"/>
  <c r="AI119" i="14" s="1"/>
  <c r="AI108" i="15"/>
  <c r="AI108" i="14" s="1"/>
  <c r="AI97" i="15"/>
  <c r="AI97" i="14" s="1"/>
  <c r="AI109" i="15"/>
  <c r="AI104" i="15"/>
  <c r="AI104" i="14" s="1"/>
  <c r="AI93" i="15"/>
  <c r="AI93" i="14" s="1"/>
  <c r="AI96" i="15"/>
  <c r="AI96" i="14" s="1"/>
  <c r="AI101" i="15"/>
  <c r="AI101" i="14" s="1"/>
  <c r="AI55" i="15"/>
  <c r="AI55" i="14" s="1"/>
  <c r="AI105" i="15"/>
  <c r="AI105" i="14" s="1"/>
  <c r="AI29" i="15"/>
  <c r="AI25" i="15"/>
  <c r="AI72" i="15"/>
  <c r="AI72" i="14" s="1"/>
  <c r="AI61" i="15"/>
  <c r="AI56" i="15"/>
  <c r="AI56" i="14" s="1"/>
  <c r="AI45" i="15"/>
  <c r="AI40" i="15"/>
  <c r="AI40" i="14" s="1"/>
  <c r="AI73" i="15"/>
  <c r="AI73" i="14" s="1"/>
  <c r="AI68" i="15"/>
  <c r="AI68" i="14" s="1"/>
  <c r="AI57" i="15"/>
  <c r="AI52" i="15"/>
  <c r="AI52" i="14" s="1"/>
  <c r="AI41" i="15"/>
  <c r="AI36" i="15"/>
  <c r="AI36" i="14" s="1"/>
  <c r="AI69" i="15"/>
  <c r="AI69" i="14" s="1"/>
  <c r="AI64" i="15"/>
  <c r="AI64" i="14" s="1"/>
  <c r="AI53" i="15"/>
  <c r="AI53" i="14" s="1"/>
  <c r="AI48" i="15"/>
  <c r="AI48" i="14" s="1"/>
  <c r="AI37" i="15"/>
  <c r="AI32" i="15"/>
  <c r="AI32" i="14" s="1"/>
  <c r="AQ150" i="15"/>
  <c r="AQ150" i="14" s="1"/>
  <c r="AQ158" i="15"/>
  <c r="AQ158" i="14" s="1"/>
  <c r="AQ121" i="15"/>
  <c r="AQ121" i="14" s="1"/>
  <c r="AQ144" i="15"/>
  <c r="AQ144" i="14" s="1"/>
  <c r="AQ140" i="15"/>
  <c r="AQ140" i="14" s="1"/>
  <c r="AQ102" i="15"/>
  <c r="AQ102" i="14" s="1"/>
  <c r="AQ109" i="15"/>
  <c r="AQ109" i="14" s="1"/>
  <c r="AQ104" i="15"/>
  <c r="AQ104" i="14" s="1"/>
  <c r="AQ93" i="15"/>
  <c r="AQ136" i="15"/>
  <c r="AQ136" i="18" s="1"/>
  <c r="AQ105" i="15"/>
  <c r="AQ105" i="14" s="1"/>
  <c r="AQ100" i="15"/>
  <c r="AQ101" i="15"/>
  <c r="AQ101" i="14" s="1"/>
  <c r="AQ108" i="15"/>
  <c r="AQ97" i="15"/>
  <c r="AQ97" i="14" s="1"/>
  <c r="AQ96" i="15"/>
  <c r="AQ96" i="14" s="1"/>
  <c r="AQ73" i="15"/>
  <c r="AQ73" i="14" s="1"/>
  <c r="AQ68" i="15"/>
  <c r="AQ57" i="15"/>
  <c r="AQ57" i="14" s="1"/>
  <c r="AQ52" i="15"/>
  <c r="AQ52" i="14" s="1"/>
  <c r="AQ41" i="15"/>
  <c r="AQ36" i="15"/>
  <c r="AQ36" i="14" s="1"/>
  <c r="AQ69" i="15"/>
  <c r="AQ69" i="14" s="1"/>
  <c r="AQ64" i="15"/>
  <c r="AQ64" i="14" s="1"/>
  <c r="AQ53" i="15"/>
  <c r="AQ53" i="14" s="1"/>
  <c r="AQ48" i="15"/>
  <c r="AQ48" i="14" s="1"/>
  <c r="AQ37" i="15"/>
  <c r="AQ32" i="15"/>
  <c r="AQ32" i="14" s="1"/>
  <c r="AQ29" i="15"/>
  <c r="AQ65" i="15"/>
  <c r="AQ65" i="14" s="1"/>
  <c r="AQ60" i="15"/>
  <c r="AQ60" i="14" s="1"/>
  <c r="AQ49" i="15"/>
  <c r="AQ44" i="15"/>
  <c r="AQ44" i="14" s="1"/>
  <c r="AQ33" i="15"/>
  <c r="AY158" i="15"/>
  <c r="AY158" i="14" s="1"/>
  <c r="AY154" i="15"/>
  <c r="AY154" i="14" s="1"/>
  <c r="AY144" i="15"/>
  <c r="AY144" i="14" s="1"/>
  <c r="AY150" i="15"/>
  <c r="AY150" i="14" s="1"/>
  <c r="AY121" i="15"/>
  <c r="AY121" i="14" s="1"/>
  <c r="AY140" i="15"/>
  <c r="AY140" i="14" s="1"/>
  <c r="AY136" i="15"/>
  <c r="AY102" i="15"/>
  <c r="AY102" i="14" s="1"/>
  <c r="AY142" i="15"/>
  <c r="AY142" i="14" s="1"/>
  <c r="AY131" i="15"/>
  <c r="AY131" i="14" s="1"/>
  <c r="AY105" i="15"/>
  <c r="AY105" i="14" s="1"/>
  <c r="AY100" i="15"/>
  <c r="AY100" i="14" s="1"/>
  <c r="AY101" i="15"/>
  <c r="AY96" i="15"/>
  <c r="AY96" i="14" s="1"/>
  <c r="AY127" i="15"/>
  <c r="AY127" i="14" s="1"/>
  <c r="AY108" i="15"/>
  <c r="AY108" i="14" s="1"/>
  <c r="AY104" i="15"/>
  <c r="AY97" i="15"/>
  <c r="AY97" i="14" s="1"/>
  <c r="AY109" i="15"/>
  <c r="AY109" i="14" s="1"/>
  <c r="AY93" i="15"/>
  <c r="AY93" i="14" s="1"/>
  <c r="AY69" i="15"/>
  <c r="AY64" i="15"/>
  <c r="AY64" i="14" s="1"/>
  <c r="AY53" i="15"/>
  <c r="AY48" i="15"/>
  <c r="AY48" i="14" s="1"/>
  <c r="AY37" i="15"/>
  <c r="AY32" i="15"/>
  <c r="AY32" i="14" s="1"/>
  <c r="AY65" i="15"/>
  <c r="AY65" i="14" s="1"/>
  <c r="AY60" i="15"/>
  <c r="AY60" i="14" s="1"/>
  <c r="AY49" i="15"/>
  <c r="AY49" i="14" s="1"/>
  <c r="AY44" i="15"/>
  <c r="AY33" i="15"/>
  <c r="AY72" i="15"/>
  <c r="AY61" i="15"/>
  <c r="AY61" i="14" s="1"/>
  <c r="AY56" i="15"/>
  <c r="AY56" i="14" s="1"/>
  <c r="AY45" i="15"/>
  <c r="AY40" i="15"/>
  <c r="AY40" i="14" s="1"/>
  <c r="E11" i="15"/>
  <c r="M11" i="15"/>
  <c r="U11" i="15"/>
  <c r="AC11" i="15"/>
  <c r="AC11" i="14" s="1"/>
  <c r="AK11" i="15"/>
  <c r="AS11" i="15"/>
  <c r="BA11" i="15"/>
  <c r="G12" i="15"/>
  <c r="G12" i="14" s="1"/>
  <c r="O12" i="15"/>
  <c r="W12" i="15"/>
  <c r="W12" i="14" s="1"/>
  <c r="AE12" i="15"/>
  <c r="AE12" i="14" s="1"/>
  <c r="AM12" i="15"/>
  <c r="AM12" i="14" s="1"/>
  <c r="AU12" i="15"/>
  <c r="AU12" i="14" s="1"/>
  <c r="BC12" i="15"/>
  <c r="BC12" i="14" s="1"/>
  <c r="C14" i="15"/>
  <c r="C14" i="14" s="1"/>
  <c r="K14" i="15"/>
  <c r="K14" i="14" s="1"/>
  <c r="S14" i="15"/>
  <c r="S14" i="14" s="1"/>
  <c r="AA14" i="15"/>
  <c r="AA14" i="14" s="1"/>
  <c r="AI14" i="15"/>
  <c r="AQ14" i="15"/>
  <c r="AQ14" i="14" s="1"/>
  <c r="AY14" i="15"/>
  <c r="AY14" i="14" s="1"/>
  <c r="E15" i="15"/>
  <c r="M15" i="15"/>
  <c r="M15" i="14" s="1"/>
  <c r="U15" i="15"/>
  <c r="AC15" i="15"/>
  <c r="AL15" i="15"/>
  <c r="AL15" i="14" s="1"/>
  <c r="AW15" i="15"/>
  <c r="G16" i="15"/>
  <c r="G16" i="14" s="1"/>
  <c r="T16" i="15"/>
  <c r="AH16" i="15"/>
  <c r="AU16" i="15"/>
  <c r="F17" i="15"/>
  <c r="V17" i="15"/>
  <c r="F18" i="15"/>
  <c r="AD18" i="15"/>
  <c r="AD18" i="14" s="1"/>
  <c r="BC19" i="15"/>
  <c r="K20" i="15"/>
  <c r="AQ20" i="15"/>
  <c r="AQ20" i="14" s="1"/>
  <c r="W22" i="15"/>
  <c r="BC22" i="15"/>
  <c r="AF23" i="15"/>
  <c r="J24" i="15"/>
  <c r="AP24" i="15"/>
  <c r="M25" i="15"/>
  <c r="V26" i="15"/>
  <c r="BB26" i="15"/>
  <c r="C28" i="15"/>
  <c r="AI28" i="15"/>
  <c r="AY29" i="15"/>
  <c r="AY29" i="14" s="1"/>
  <c r="W31" i="15"/>
  <c r="E33" i="15"/>
  <c r="AY36" i="15"/>
  <c r="AY36" i="14" s="1"/>
  <c r="AQ40" i="15"/>
  <c r="W42" i="15"/>
  <c r="BC47" i="15"/>
  <c r="AA53" i="15"/>
  <c r="BC58" i="15"/>
  <c r="U62" i="15"/>
  <c r="AA64" i="15"/>
  <c r="AA64" i="14" s="1"/>
  <c r="G66" i="15"/>
  <c r="AZ70" i="15"/>
  <c r="AZ70" i="14" s="1"/>
  <c r="U73" i="15"/>
  <c r="AV76" i="15"/>
  <c r="AL90" i="15"/>
  <c r="D149" i="15"/>
  <c r="D149" i="14" s="1"/>
  <c r="D160" i="15"/>
  <c r="D160" i="14" s="1"/>
  <c r="D141" i="15"/>
  <c r="D141" i="14" s="1"/>
  <c r="D143" i="15"/>
  <c r="D143" i="14" s="1"/>
  <c r="D148" i="15"/>
  <c r="D148" i="14" s="1"/>
  <c r="D144" i="15"/>
  <c r="D144" i="14" s="1"/>
  <c r="D116" i="15"/>
  <c r="D116" i="14" s="1"/>
  <c r="D136" i="15"/>
  <c r="D136" i="14" s="1"/>
  <c r="D103" i="15"/>
  <c r="D103" i="14" s="1"/>
  <c r="D157" i="15"/>
  <c r="D157" i="14" s="1"/>
  <c r="D112" i="15"/>
  <c r="D112" i="14" s="1"/>
  <c r="D132" i="15"/>
  <c r="D132" i="14" s="1"/>
  <c r="D124" i="15"/>
  <c r="D109" i="15"/>
  <c r="D109" i="14" s="1"/>
  <c r="D105" i="15"/>
  <c r="D105" i="14" s="1"/>
  <c r="D101" i="15"/>
  <c r="D101" i="14" s="1"/>
  <c r="D140" i="15"/>
  <c r="D140" i="14" s="1"/>
  <c r="D128" i="15"/>
  <c r="D128" i="14" s="1"/>
  <c r="D42" i="15"/>
  <c r="D42" i="14" s="1"/>
  <c r="D30" i="15"/>
  <c r="D71" i="15"/>
  <c r="D71" i="14" s="1"/>
  <c r="D67" i="15"/>
  <c r="D35" i="15"/>
  <c r="D35" i="14" s="1"/>
  <c r="D31" i="15"/>
  <c r="D31" i="14" s="1"/>
  <c r="D120" i="15"/>
  <c r="D120" i="14" s="1"/>
  <c r="D56" i="15"/>
  <c r="D56" i="14" s="1"/>
  <c r="D52" i="15"/>
  <c r="D52" i="14" s="1"/>
  <c r="D48" i="15"/>
  <c r="D48" i="14" s="1"/>
  <c r="D90" i="15"/>
  <c r="D90" i="14" s="1"/>
  <c r="D86" i="15"/>
  <c r="D86" i="14" s="1"/>
  <c r="D82" i="15"/>
  <c r="D78" i="15"/>
  <c r="D78" i="14" s="1"/>
  <c r="D73" i="15"/>
  <c r="D73" i="14" s="1"/>
  <c r="D69" i="15"/>
  <c r="D65" i="15"/>
  <c r="D61" i="15"/>
  <c r="D61" i="14" s="1"/>
  <c r="D49" i="15"/>
  <c r="D49" i="14" s="1"/>
  <c r="D33" i="15"/>
  <c r="D33" i="14" s="1"/>
  <c r="L160" i="15"/>
  <c r="L160" i="14" s="1"/>
  <c r="L157" i="15"/>
  <c r="L157" i="14" s="1"/>
  <c r="L152" i="15"/>
  <c r="L152" i="14" s="1"/>
  <c r="L149" i="15"/>
  <c r="L149" i="14" s="1"/>
  <c r="L156" i="15"/>
  <c r="L156" i="14" s="1"/>
  <c r="L151" i="15"/>
  <c r="L151" i="14" s="1"/>
  <c r="L141" i="15"/>
  <c r="L141" i="14" s="1"/>
  <c r="L154" i="15"/>
  <c r="L154" i="14" s="1"/>
  <c r="L148" i="15"/>
  <c r="L148" i="14" s="1"/>
  <c r="L144" i="15"/>
  <c r="L144" i="14" s="1"/>
  <c r="L155" i="15"/>
  <c r="L155" i="14" s="1"/>
  <c r="L143" i="15"/>
  <c r="L143" i="14" s="1"/>
  <c r="L140" i="15"/>
  <c r="L140" i="14" s="1"/>
  <c r="L136" i="15"/>
  <c r="L136" i="14" s="1"/>
  <c r="L112" i="15"/>
  <c r="L112" i="14" s="1"/>
  <c r="L132" i="15"/>
  <c r="L132" i="14" s="1"/>
  <c r="L128" i="15"/>
  <c r="L128" i="14" s="1"/>
  <c r="L124" i="15"/>
  <c r="L124" i="14" s="1"/>
  <c r="L116" i="15"/>
  <c r="L116" i="14" s="1"/>
  <c r="L109" i="15"/>
  <c r="L109" i="14" s="1"/>
  <c r="L105" i="15"/>
  <c r="L105" i="14" s="1"/>
  <c r="L101" i="15"/>
  <c r="L101" i="14" s="1"/>
  <c r="L120" i="15"/>
  <c r="L120" i="14" s="1"/>
  <c r="L67" i="15"/>
  <c r="L67" i="14" s="1"/>
  <c r="L90" i="15"/>
  <c r="L90" i="14" s="1"/>
  <c r="L86" i="15"/>
  <c r="L86" i="14" s="1"/>
  <c r="L82" i="15"/>
  <c r="L82" i="14" s="1"/>
  <c r="L78" i="15"/>
  <c r="L78" i="14" s="1"/>
  <c r="L56" i="15"/>
  <c r="L56" i="14" s="1"/>
  <c r="L52" i="15"/>
  <c r="L52" i="14" s="1"/>
  <c r="L48" i="15"/>
  <c r="L48" i="14" s="1"/>
  <c r="L73" i="15"/>
  <c r="L73" i="14" s="1"/>
  <c r="L69" i="15"/>
  <c r="L69" i="14" s="1"/>
  <c r="L65" i="15"/>
  <c r="L65" i="14" s="1"/>
  <c r="T150" i="15"/>
  <c r="T150" i="14" s="1"/>
  <c r="T149" i="15"/>
  <c r="T149" i="14" s="1"/>
  <c r="T152" i="15"/>
  <c r="T152" i="14" s="1"/>
  <c r="T141" i="15"/>
  <c r="T141" i="14" s="1"/>
  <c r="T160" i="15"/>
  <c r="T160" i="14" s="1"/>
  <c r="T148" i="15"/>
  <c r="T148" i="14" s="1"/>
  <c r="T144" i="15"/>
  <c r="T144" i="14" s="1"/>
  <c r="T143" i="15"/>
  <c r="T143" i="14" s="1"/>
  <c r="T157" i="15"/>
  <c r="T157" i="14" s="1"/>
  <c r="T156" i="15"/>
  <c r="T156" i="14" s="1"/>
  <c r="T140" i="15"/>
  <c r="T140" i="14" s="1"/>
  <c r="T136" i="15"/>
  <c r="T136" i="14" s="1"/>
  <c r="T132" i="15"/>
  <c r="T132" i="14" s="1"/>
  <c r="T128" i="15"/>
  <c r="T128" i="14" s="1"/>
  <c r="T124" i="15"/>
  <c r="T124" i="14" s="1"/>
  <c r="T120" i="15"/>
  <c r="T120" i="14" s="1"/>
  <c r="T116" i="15"/>
  <c r="T116" i="14" s="1"/>
  <c r="T109" i="15"/>
  <c r="T109" i="14" s="1"/>
  <c r="T105" i="15"/>
  <c r="T105" i="14" s="1"/>
  <c r="T112" i="15"/>
  <c r="T112" i="14" s="1"/>
  <c r="T90" i="15"/>
  <c r="T90" i="14" s="1"/>
  <c r="T86" i="15"/>
  <c r="T86" i="14" s="1"/>
  <c r="T82" i="15"/>
  <c r="T82" i="14" s="1"/>
  <c r="T78" i="15"/>
  <c r="T78" i="14" s="1"/>
  <c r="T52" i="15"/>
  <c r="T52" i="14" s="1"/>
  <c r="T48" i="15"/>
  <c r="T48" i="14" s="1"/>
  <c r="T73" i="15"/>
  <c r="T73" i="14" s="1"/>
  <c r="T69" i="15"/>
  <c r="T69" i="14" s="1"/>
  <c r="T65" i="15"/>
  <c r="T65" i="14" s="1"/>
  <c r="AB157" i="15"/>
  <c r="AB157" i="14" s="1"/>
  <c r="AB160" i="15"/>
  <c r="AB160" i="14" s="1"/>
  <c r="AB144" i="15"/>
  <c r="AB144" i="14" s="1"/>
  <c r="AB150" i="15"/>
  <c r="AB150" i="14" s="1"/>
  <c r="AB140" i="15"/>
  <c r="AB140" i="14" s="1"/>
  <c r="AB136" i="15"/>
  <c r="AB136" i="14" s="1"/>
  <c r="AB153" i="15"/>
  <c r="AB153" i="14" s="1"/>
  <c r="AB124" i="15"/>
  <c r="AB124" i="14" s="1"/>
  <c r="AB120" i="15"/>
  <c r="AB120" i="14" s="1"/>
  <c r="AB116" i="15"/>
  <c r="AB116" i="14" s="1"/>
  <c r="AB112" i="15"/>
  <c r="AB112" i="14" s="1"/>
  <c r="AB132" i="15"/>
  <c r="AB132" i="14" s="1"/>
  <c r="AB105" i="15"/>
  <c r="AB105" i="14" s="1"/>
  <c r="AB128" i="15"/>
  <c r="AB128" i="14" s="1"/>
  <c r="AB149" i="15"/>
  <c r="AB149" i="14" s="1"/>
  <c r="AB90" i="15"/>
  <c r="AB90" i="14" s="1"/>
  <c r="AB86" i="15"/>
  <c r="AB86" i="14" s="1"/>
  <c r="AB82" i="15"/>
  <c r="AB82" i="14" s="1"/>
  <c r="AB78" i="15"/>
  <c r="AB78" i="14" s="1"/>
  <c r="AB52" i="15"/>
  <c r="AB52" i="14" s="1"/>
  <c r="AB73" i="15"/>
  <c r="AB73" i="14" s="1"/>
  <c r="AB69" i="15"/>
  <c r="AB69" i="14" s="1"/>
  <c r="AB65" i="15"/>
  <c r="AB65" i="14" s="1"/>
  <c r="AJ149" i="15"/>
  <c r="AJ149" i="14" s="1"/>
  <c r="AJ160" i="15"/>
  <c r="AJ160" i="14" s="1"/>
  <c r="AJ152" i="15"/>
  <c r="AJ152" i="14" s="1"/>
  <c r="AJ156" i="15"/>
  <c r="AJ156" i="14" s="1"/>
  <c r="AJ157" i="15"/>
  <c r="AJ157" i="14" s="1"/>
  <c r="AJ155" i="15"/>
  <c r="AJ155" i="14" s="1"/>
  <c r="AJ151" i="15"/>
  <c r="AJ151" i="14" s="1"/>
  <c r="AJ144" i="15"/>
  <c r="AJ144" i="14" s="1"/>
  <c r="AJ136" i="15"/>
  <c r="AJ136" i="14" s="1"/>
  <c r="AJ116" i="15"/>
  <c r="AJ116" i="14" s="1"/>
  <c r="AJ112" i="15"/>
  <c r="AJ112" i="14" s="1"/>
  <c r="AJ132" i="15"/>
  <c r="AJ132" i="14" s="1"/>
  <c r="AJ124" i="15"/>
  <c r="AJ124" i="14" s="1"/>
  <c r="AJ105" i="15"/>
  <c r="AJ105" i="14" s="1"/>
  <c r="AJ140" i="15"/>
  <c r="AJ140" i="14" s="1"/>
  <c r="AJ128" i="15"/>
  <c r="AJ128" i="14" s="1"/>
  <c r="AJ111" i="15"/>
  <c r="AJ111" i="14" s="1"/>
  <c r="AJ120" i="15"/>
  <c r="AJ120" i="14" s="1"/>
  <c r="AJ52" i="15"/>
  <c r="AJ52" i="14" s="1"/>
  <c r="AJ90" i="15"/>
  <c r="AJ90" i="14" s="1"/>
  <c r="AJ86" i="15"/>
  <c r="AJ86" i="14" s="1"/>
  <c r="AJ82" i="15"/>
  <c r="AJ82" i="14" s="1"/>
  <c r="AJ78" i="15"/>
  <c r="AJ78" i="14" s="1"/>
  <c r="AJ73" i="15"/>
  <c r="AJ73" i="14" s="1"/>
  <c r="AJ69" i="15"/>
  <c r="AJ69" i="14" s="1"/>
  <c r="AR160" i="15"/>
  <c r="AR160" i="14" s="1"/>
  <c r="AR157" i="15"/>
  <c r="AR157" i="14" s="1"/>
  <c r="AR149" i="15"/>
  <c r="AR149" i="14" s="1"/>
  <c r="AR148" i="15"/>
  <c r="AR148" i="14" s="1"/>
  <c r="AR152" i="15"/>
  <c r="AR152" i="14" s="1"/>
  <c r="AR144" i="15"/>
  <c r="AR144" i="14" s="1"/>
  <c r="AR140" i="15"/>
  <c r="AR140" i="14" s="1"/>
  <c r="AR136" i="15"/>
  <c r="AR136" i="14" s="1"/>
  <c r="AR132" i="15"/>
  <c r="AR132" i="14" s="1"/>
  <c r="AR128" i="15"/>
  <c r="AR128" i="14" s="1"/>
  <c r="AR124" i="15"/>
  <c r="AR124" i="14" s="1"/>
  <c r="AR116" i="15"/>
  <c r="AR116" i="14" s="1"/>
  <c r="AR105" i="15"/>
  <c r="AR105" i="14" s="1"/>
  <c r="AR112" i="15"/>
  <c r="AR112" i="14" s="1"/>
  <c r="AR120" i="15"/>
  <c r="AR120" i="14" s="1"/>
  <c r="AR90" i="15"/>
  <c r="AR90" i="14" s="1"/>
  <c r="AR86" i="15"/>
  <c r="AR86" i="14" s="1"/>
  <c r="AR82" i="15"/>
  <c r="AR82" i="14" s="1"/>
  <c r="AR78" i="15"/>
  <c r="AR78" i="14" s="1"/>
  <c r="AR52" i="15"/>
  <c r="AR52" i="14" s="1"/>
  <c r="AR73" i="15"/>
  <c r="AR73" i="14" s="1"/>
  <c r="AR69" i="15"/>
  <c r="AR69" i="14" s="1"/>
  <c r="AR29" i="15"/>
  <c r="AR29" i="14" s="1"/>
  <c r="AZ151" i="15"/>
  <c r="AZ151" i="14" s="1"/>
  <c r="AZ150" i="15"/>
  <c r="AZ150" i="14" s="1"/>
  <c r="AZ149" i="15"/>
  <c r="AZ149" i="14" s="1"/>
  <c r="AZ157" i="15"/>
  <c r="AZ157" i="14" s="1"/>
  <c r="AZ144" i="15"/>
  <c r="AZ144" i="14" s="1"/>
  <c r="AZ148" i="15"/>
  <c r="AZ148" i="14" s="1"/>
  <c r="AZ140" i="15"/>
  <c r="AZ140" i="14" s="1"/>
  <c r="AZ136" i="15"/>
  <c r="AZ136" i="14" s="1"/>
  <c r="AZ128" i="15"/>
  <c r="AZ128" i="14" s="1"/>
  <c r="AZ124" i="15"/>
  <c r="AZ124" i="14" s="1"/>
  <c r="AZ120" i="15"/>
  <c r="AZ120" i="14" s="1"/>
  <c r="AZ116" i="15"/>
  <c r="AZ116" i="14" s="1"/>
  <c r="AZ105" i="15"/>
  <c r="AZ111" i="15"/>
  <c r="AZ111" i="14" s="1"/>
  <c r="AZ112" i="15"/>
  <c r="AZ112" i="14" s="1"/>
  <c r="AZ90" i="15"/>
  <c r="AZ90" i="14" s="1"/>
  <c r="AZ86" i="15"/>
  <c r="AZ86" i="14" s="1"/>
  <c r="AZ82" i="15"/>
  <c r="AZ82" i="14" s="1"/>
  <c r="AZ78" i="15"/>
  <c r="AZ78" i="14" s="1"/>
  <c r="AZ52" i="15"/>
  <c r="AZ52" i="14" s="1"/>
  <c r="AZ73" i="15"/>
  <c r="AZ69" i="15"/>
  <c r="AZ69" i="14" s="1"/>
  <c r="F11" i="15"/>
  <c r="F11" i="14" s="1"/>
  <c r="N11" i="15"/>
  <c r="N11" i="14" s="1"/>
  <c r="V11" i="15"/>
  <c r="V11" i="14" s="1"/>
  <c r="AD11" i="15"/>
  <c r="AD11" i="14" s="1"/>
  <c r="AL11" i="15"/>
  <c r="AL11" i="14" s="1"/>
  <c r="AT11" i="15"/>
  <c r="AT11" i="14" s="1"/>
  <c r="BB11" i="15"/>
  <c r="BB11" i="14" s="1"/>
  <c r="H12" i="15"/>
  <c r="H12" i="14" s="1"/>
  <c r="P12" i="15"/>
  <c r="P12" i="14" s="1"/>
  <c r="X12" i="15"/>
  <c r="X12" i="14" s="1"/>
  <c r="AF12" i="15"/>
  <c r="AF12" i="14" s="1"/>
  <c r="AN12" i="15"/>
  <c r="AN12" i="14" s="1"/>
  <c r="AV12" i="15"/>
  <c r="AV12" i="14" s="1"/>
  <c r="J13" i="15"/>
  <c r="J13" i="14" s="1"/>
  <c r="R13" i="15"/>
  <c r="R13" i="14" s="1"/>
  <c r="Z13" i="15"/>
  <c r="Z13" i="14" s="1"/>
  <c r="AH13" i="15"/>
  <c r="AH13" i="14" s="1"/>
  <c r="AP13" i="15"/>
  <c r="AP13" i="14" s="1"/>
  <c r="D14" i="15"/>
  <c r="D14" i="14" s="1"/>
  <c r="L14" i="15"/>
  <c r="L14" i="14" s="1"/>
  <c r="T14" i="15"/>
  <c r="T14" i="14" s="1"/>
  <c r="AB14" i="15"/>
  <c r="AB14" i="14" s="1"/>
  <c r="AJ14" i="15"/>
  <c r="AJ14" i="14" s="1"/>
  <c r="AR14" i="15"/>
  <c r="AR14" i="14" s="1"/>
  <c r="AZ14" i="15"/>
  <c r="AZ14" i="14" s="1"/>
  <c r="F15" i="15"/>
  <c r="F15" i="14" s="1"/>
  <c r="N15" i="15"/>
  <c r="N15" i="14" s="1"/>
  <c r="V15" i="15"/>
  <c r="V15" i="14" s="1"/>
  <c r="AD15" i="15"/>
  <c r="AD15" i="14" s="1"/>
  <c r="AM15" i="15"/>
  <c r="AX15" i="15"/>
  <c r="J16" i="15"/>
  <c r="V16" i="15"/>
  <c r="AI16" i="15"/>
  <c r="AX16" i="15"/>
  <c r="AR17" i="15"/>
  <c r="G18" i="15"/>
  <c r="AE18" i="15"/>
  <c r="H19" i="15"/>
  <c r="AN19" i="15"/>
  <c r="R20" i="15"/>
  <c r="R20" i="14" s="1"/>
  <c r="AX20" i="15"/>
  <c r="BA21" i="15"/>
  <c r="AD22" i="15"/>
  <c r="BC23" i="15"/>
  <c r="BC23" i="14" s="1"/>
  <c r="K24" i="15"/>
  <c r="AQ24" i="15"/>
  <c r="AQ24" i="14" s="1"/>
  <c r="T25" i="15"/>
  <c r="T25" i="14" s="1"/>
  <c r="AZ25" i="15"/>
  <c r="AZ25" i="14" s="1"/>
  <c r="W26" i="15"/>
  <c r="BC26" i="15"/>
  <c r="AF27" i="15"/>
  <c r="J28" i="15"/>
  <c r="J28" i="14" s="1"/>
  <c r="AP28" i="15"/>
  <c r="M29" i="15"/>
  <c r="AI33" i="15"/>
  <c r="AI33" i="14" s="1"/>
  <c r="O35" i="15"/>
  <c r="AX37" i="15"/>
  <c r="AX37" i="14" s="1"/>
  <c r="G39" i="15"/>
  <c r="G39" i="14" s="1"/>
  <c r="AC42" i="15"/>
  <c r="AI44" i="15"/>
  <c r="AI44" i="14" s="1"/>
  <c r="O46" i="15"/>
  <c r="AV48" i="15"/>
  <c r="AU51" i="15"/>
  <c r="AM55" i="15"/>
  <c r="AM55" i="14" s="1"/>
  <c r="S57" i="15"/>
  <c r="BB59" i="15"/>
  <c r="AU62" i="15"/>
  <c r="AY73" i="15"/>
  <c r="AY73" i="14" s="1"/>
  <c r="AL86" i="15"/>
  <c r="K97" i="15"/>
  <c r="E148" i="15"/>
  <c r="E144" i="15"/>
  <c r="E159" i="15"/>
  <c r="E145" i="15"/>
  <c r="E141" i="15"/>
  <c r="E137" i="15"/>
  <c r="E133" i="15"/>
  <c r="E103" i="15"/>
  <c r="E99" i="15"/>
  <c r="E112" i="15"/>
  <c r="E132" i="15"/>
  <c r="E128" i="15"/>
  <c r="E120" i="15"/>
  <c r="E102" i="15"/>
  <c r="E97" i="15"/>
  <c r="E116" i="15"/>
  <c r="E109" i="15"/>
  <c r="E98" i="15"/>
  <c r="E93" i="15"/>
  <c r="E110" i="15"/>
  <c r="E105" i="15"/>
  <c r="E94" i="15"/>
  <c r="E124" i="15"/>
  <c r="E106" i="15"/>
  <c r="E101" i="15"/>
  <c r="E90" i="15"/>
  <c r="E82" i="15"/>
  <c r="E59" i="15"/>
  <c r="E31" i="15"/>
  <c r="E56" i="15"/>
  <c r="E52" i="15"/>
  <c r="E48" i="15"/>
  <c r="E44" i="15"/>
  <c r="E40" i="15"/>
  <c r="E66" i="15"/>
  <c r="E61" i="15"/>
  <c r="E50" i="15"/>
  <c r="E45" i="15"/>
  <c r="E34" i="15"/>
  <c r="E73" i="15"/>
  <c r="E62" i="15"/>
  <c r="E57" i="15"/>
  <c r="E46" i="15"/>
  <c r="E41" i="15"/>
  <c r="E30" i="15"/>
  <c r="E74" i="15"/>
  <c r="E69" i="15"/>
  <c r="E58" i="15"/>
  <c r="E53" i="15"/>
  <c r="E42" i="15"/>
  <c r="E37" i="15"/>
  <c r="M159" i="15"/>
  <c r="M151" i="15"/>
  <c r="M148" i="15"/>
  <c r="M144" i="15"/>
  <c r="M145" i="15"/>
  <c r="M133" i="15"/>
  <c r="M143" i="15"/>
  <c r="M132" i="15"/>
  <c r="M103" i="15"/>
  <c r="M99" i="15"/>
  <c r="M141" i="15"/>
  <c r="M128" i="15"/>
  <c r="M124" i="15"/>
  <c r="M120" i="15"/>
  <c r="M137" i="15"/>
  <c r="M116" i="15"/>
  <c r="M109" i="15"/>
  <c r="M98" i="15"/>
  <c r="M93" i="15"/>
  <c r="M112" i="15"/>
  <c r="M110" i="15"/>
  <c r="M105" i="15"/>
  <c r="M94" i="15"/>
  <c r="M106" i="15"/>
  <c r="M101" i="15"/>
  <c r="M102" i="15"/>
  <c r="M97" i="15"/>
  <c r="M90" i="15"/>
  <c r="M56" i="15"/>
  <c r="M52" i="15"/>
  <c r="M48" i="15"/>
  <c r="M44" i="15"/>
  <c r="M40" i="15"/>
  <c r="M73" i="15"/>
  <c r="M62" i="15"/>
  <c r="M57" i="15"/>
  <c r="M46" i="15"/>
  <c r="M41" i="15"/>
  <c r="M30" i="15"/>
  <c r="M74" i="15"/>
  <c r="M69" i="15"/>
  <c r="M58" i="15"/>
  <c r="M53" i="15"/>
  <c r="M42" i="15"/>
  <c r="M37" i="15"/>
  <c r="M70" i="15"/>
  <c r="M65" i="15"/>
  <c r="M54" i="15"/>
  <c r="M49" i="15"/>
  <c r="M38" i="15"/>
  <c r="M33" i="15"/>
  <c r="U148" i="15"/>
  <c r="U151" i="15"/>
  <c r="U145" i="15"/>
  <c r="U141" i="15"/>
  <c r="U137" i="15"/>
  <c r="U128" i="15"/>
  <c r="U124" i="15"/>
  <c r="U103" i="15"/>
  <c r="U99" i="15"/>
  <c r="U120" i="15"/>
  <c r="U116" i="15"/>
  <c r="U112" i="15"/>
  <c r="U133" i="15"/>
  <c r="U110" i="15"/>
  <c r="U105" i="15"/>
  <c r="U94" i="15"/>
  <c r="U106" i="15"/>
  <c r="U101" i="15"/>
  <c r="U132" i="15"/>
  <c r="U132" i="14" s="1"/>
  <c r="U102" i="15"/>
  <c r="U97" i="15"/>
  <c r="U109" i="15"/>
  <c r="U98" i="15"/>
  <c r="U93" i="15"/>
  <c r="U90" i="15"/>
  <c r="U56" i="15"/>
  <c r="U52" i="15"/>
  <c r="U48" i="15"/>
  <c r="U69" i="15"/>
  <c r="U58" i="15"/>
  <c r="U53" i="15"/>
  <c r="U42" i="15"/>
  <c r="U37" i="15"/>
  <c r="U70" i="15"/>
  <c r="U65" i="15"/>
  <c r="U54" i="15"/>
  <c r="U49" i="15"/>
  <c r="U38" i="15"/>
  <c r="U33" i="15"/>
  <c r="U66" i="15"/>
  <c r="U61" i="15"/>
  <c r="U50" i="15"/>
  <c r="U45" i="15"/>
  <c r="U34" i="15"/>
  <c r="AC148" i="15"/>
  <c r="AC145" i="15"/>
  <c r="AC159" i="15"/>
  <c r="AC141" i="15"/>
  <c r="AC137" i="15"/>
  <c r="AC133" i="15"/>
  <c r="AC120" i="15"/>
  <c r="AC116" i="15"/>
  <c r="AC103" i="15"/>
  <c r="AC99" i="15"/>
  <c r="AC112" i="15"/>
  <c r="AC128" i="15"/>
  <c r="AC106" i="15"/>
  <c r="AC101" i="15"/>
  <c r="AC132" i="15"/>
  <c r="AC102" i="15"/>
  <c r="AC97" i="15"/>
  <c r="AC109" i="15"/>
  <c r="AC98" i="15"/>
  <c r="AC93" i="15"/>
  <c r="AC110" i="15"/>
  <c r="AC105" i="15"/>
  <c r="AC94" i="15"/>
  <c r="AC90" i="15"/>
  <c r="AC124" i="15"/>
  <c r="AC56" i="15"/>
  <c r="AC52" i="15"/>
  <c r="AC48" i="15"/>
  <c r="AC70" i="15"/>
  <c r="AC65" i="15"/>
  <c r="AC54" i="15"/>
  <c r="AC49" i="15"/>
  <c r="AC38" i="15"/>
  <c r="AC33" i="15"/>
  <c r="AC66" i="15"/>
  <c r="AC61" i="15"/>
  <c r="AC50" i="15"/>
  <c r="AC45" i="15"/>
  <c r="AC34" i="15"/>
  <c r="AC73" i="15"/>
  <c r="AC62" i="15"/>
  <c r="AC57" i="15"/>
  <c r="AC46" i="15"/>
  <c r="AC41" i="15"/>
  <c r="AC30" i="15"/>
  <c r="AK148" i="15"/>
  <c r="AK145" i="15"/>
  <c r="AK155" i="15"/>
  <c r="AK141" i="15"/>
  <c r="AK137" i="15"/>
  <c r="AK133" i="15"/>
  <c r="AK112" i="15"/>
  <c r="AK103" i="15"/>
  <c r="AK99" i="15"/>
  <c r="AK132" i="15"/>
  <c r="AK128" i="15"/>
  <c r="AK120" i="15"/>
  <c r="AK102" i="15"/>
  <c r="AK97" i="15"/>
  <c r="AK109" i="15"/>
  <c r="AK98" i="15"/>
  <c r="AK93" i="15"/>
  <c r="AK124" i="15"/>
  <c r="AK110" i="15"/>
  <c r="AK105" i="15"/>
  <c r="AK94" i="15"/>
  <c r="AK106" i="15"/>
  <c r="AK101" i="15"/>
  <c r="AK116" i="15"/>
  <c r="AK52" i="15"/>
  <c r="AK48" i="15"/>
  <c r="AK66" i="15"/>
  <c r="AK61" i="15"/>
  <c r="AK50" i="15"/>
  <c r="AK45" i="15"/>
  <c r="AK34" i="15"/>
  <c r="AK73" i="15"/>
  <c r="AK62" i="15"/>
  <c r="AK57" i="15"/>
  <c r="AK46" i="15"/>
  <c r="AK41" i="15"/>
  <c r="AK30" i="15"/>
  <c r="AK69" i="15"/>
  <c r="AK58" i="15"/>
  <c r="AK53" i="15"/>
  <c r="AK42" i="15"/>
  <c r="AK37" i="15"/>
  <c r="AS148" i="15"/>
  <c r="AS145" i="15"/>
  <c r="AS133" i="15"/>
  <c r="AS141" i="15"/>
  <c r="AS132" i="15"/>
  <c r="AS103" i="15"/>
  <c r="AS128" i="15"/>
  <c r="AS137" i="15"/>
  <c r="AS124" i="15"/>
  <c r="AS120" i="15"/>
  <c r="AS112" i="15"/>
  <c r="AS109" i="15"/>
  <c r="AS98" i="15"/>
  <c r="AS93" i="15"/>
  <c r="AS110" i="15"/>
  <c r="AS105" i="15"/>
  <c r="AS94" i="15"/>
  <c r="AS106" i="15"/>
  <c r="AS101" i="15"/>
  <c r="AS116" i="15"/>
  <c r="AS102" i="15"/>
  <c r="AS97" i="15"/>
  <c r="AS52" i="15"/>
  <c r="AS73" i="15"/>
  <c r="AS62" i="15"/>
  <c r="AS57" i="15"/>
  <c r="AS46" i="15"/>
  <c r="AS41" i="15"/>
  <c r="AS30" i="15"/>
  <c r="AS69" i="15"/>
  <c r="AS58" i="15"/>
  <c r="AS53" i="15"/>
  <c r="AS42" i="15"/>
  <c r="AS37" i="15"/>
  <c r="AS70" i="15"/>
  <c r="AS65" i="15"/>
  <c r="AS54" i="15"/>
  <c r="AS49" i="15"/>
  <c r="AS38" i="15"/>
  <c r="AS33" i="15"/>
  <c r="BA159" i="15"/>
  <c r="BA148" i="15"/>
  <c r="BA145" i="15"/>
  <c r="BA141" i="15"/>
  <c r="BA137" i="15"/>
  <c r="BA128" i="15"/>
  <c r="BA124" i="15"/>
  <c r="BA103" i="15"/>
  <c r="BA120" i="15"/>
  <c r="BA133" i="15"/>
  <c r="BA116" i="15"/>
  <c r="BA112" i="15"/>
  <c r="BA110" i="15"/>
  <c r="BA105" i="15"/>
  <c r="BA94" i="15"/>
  <c r="BA106" i="15"/>
  <c r="BA101" i="15"/>
  <c r="BA102" i="15"/>
  <c r="BA97" i="15"/>
  <c r="BA109" i="15"/>
  <c r="BA98" i="15"/>
  <c r="BA93" i="15"/>
  <c r="BA52" i="15"/>
  <c r="BA69" i="15"/>
  <c r="BA58" i="15"/>
  <c r="BA53" i="15"/>
  <c r="BA42" i="15"/>
  <c r="BA37" i="15"/>
  <c r="BA37" i="14" s="1"/>
  <c r="BA70" i="15"/>
  <c r="BA65" i="15"/>
  <c r="BA54" i="15"/>
  <c r="BA49" i="15"/>
  <c r="BA38" i="15"/>
  <c r="BA33" i="15"/>
  <c r="BA66" i="15"/>
  <c r="BA61" i="15"/>
  <c r="BA50" i="15"/>
  <c r="BA45" i="15"/>
  <c r="BA34" i="15"/>
  <c r="G11" i="15"/>
  <c r="O11" i="15"/>
  <c r="W11" i="15"/>
  <c r="AE11" i="15"/>
  <c r="AM11" i="15"/>
  <c r="AU11" i="15"/>
  <c r="I12" i="15"/>
  <c r="Q12" i="15"/>
  <c r="Y12" i="15"/>
  <c r="AG12" i="15"/>
  <c r="AO12" i="15"/>
  <c r="C13" i="15"/>
  <c r="K13" i="15"/>
  <c r="S13" i="15"/>
  <c r="AA13" i="15"/>
  <c r="AI13" i="15"/>
  <c r="AQ13" i="15"/>
  <c r="AY13" i="15"/>
  <c r="E14" i="15"/>
  <c r="M14" i="15"/>
  <c r="U14" i="15"/>
  <c r="AC14" i="15"/>
  <c r="AK14" i="15"/>
  <c r="AS14" i="15"/>
  <c r="G15" i="15"/>
  <c r="O15" i="15"/>
  <c r="W15" i="15"/>
  <c r="AE15" i="15"/>
  <c r="AN15" i="15"/>
  <c r="AZ15" i="15"/>
  <c r="K16" i="15"/>
  <c r="K16" i="14" s="1"/>
  <c r="W16" i="15"/>
  <c r="W16" i="14" s="1"/>
  <c r="AJ16" i="15"/>
  <c r="AY16" i="15"/>
  <c r="L17" i="15"/>
  <c r="AB17" i="15"/>
  <c r="AS17" i="15"/>
  <c r="K18" i="15"/>
  <c r="K18" i="14" s="1"/>
  <c r="AL18" i="15"/>
  <c r="S20" i="15"/>
  <c r="AY20" i="15"/>
  <c r="AB21" i="15"/>
  <c r="AB21" i="14" s="1"/>
  <c r="BA22" i="15"/>
  <c r="AE22" i="15"/>
  <c r="H23" i="15"/>
  <c r="AN23" i="15"/>
  <c r="R24" i="15"/>
  <c r="R24" i="14" s="1"/>
  <c r="AX24" i="15"/>
  <c r="U25" i="15"/>
  <c r="BA25" i="15"/>
  <c r="AD26" i="15"/>
  <c r="BC27" i="15"/>
  <c r="BC27" i="14" s="1"/>
  <c r="K28" i="15"/>
  <c r="AQ28" i="15"/>
  <c r="AQ28" i="14" s="1"/>
  <c r="T29" i="15"/>
  <c r="T29" i="14" s="1"/>
  <c r="BC31" i="15"/>
  <c r="BC31" i="14" s="1"/>
  <c r="AK33" i="15"/>
  <c r="AA37" i="15"/>
  <c r="BC42" i="15"/>
  <c r="BC42" i="14" s="1"/>
  <c r="U46" i="15"/>
  <c r="AA48" i="15"/>
  <c r="AA48" i="14" s="1"/>
  <c r="G50" i="15"/>
  <c r="AZ54" i="15"/>
  <c r="AZ54" i="14" s="1"/>
  <c r="U57" i="15"/>
  <c r="AE59" i="15"/>
  <c r="K61" i="15"/>
  <c r="BA62" i="15"/>
  <c r="AM66" i="15"/>
  <c r="S68" i="15"/>
  <c r="AE70" i="15"/>
  <c r="K72" i="15"/>
  <c r="BA73" i="15"/>
  <c r="AL82" i="15"/>
  <c r="AV18" i="15"/>
  <c r="J19" i="15"/>
  <c r="R19" i="15"/>
  <c r="Z19" i="15"/>
  <c r="AH19" i="15"/>
  <c r="AH19" i="14" s="1"/>
  <c r="AP19" i="15"/>
  <c r="AP19" i="14" s="1"/>
  <c r="AX19" i="15"/>
  <c r="X22" i="15"/>
  <c r="AF22" i="15"/>
  <c r="AN22" i="15"/>
  <c r="AV22" i="15"/>
  <c r="AV22" i="14" s="1"/>
  <c r="J23" i="15"/>
  <c r="R23" i="15"/>
  <c r="R23" i="14" s="1"/>
  <c r="Z23" i="15"/>
  <c r="AH23" i="15"/>
  <c r="AP23" i="15"/>
  <c r="AX23" i="15"/>
  <c r="AX23" i="14" s="1"/>
  <c r="X26" i="15"/>
  <c r="AF26" i="15"/>
  <c r="AF26" i="14" s="1"/>
  <c r="AN26" i="15"/>
  <c r="AV26" i="15"/>
  <c r="J27" i="15"/>
  <c r="R27" i="15"/>
  <c r="R27" i="14" s="1"/>
  <c r="Z27" i="15"/>
  <c r="AH27" i="15"/>
  <c r="AP27" i="15"/>
  <c r="AP27" i="14" s="1"/>
  <c r="AX27" i="15"/>
  <c r="AZ42" i="15"/>
  <c r="AZ42" i="14" s="1"/>
  <c r="AZ58" i="15"/>
  <c r="AZ58" i="14" s="1"/>
  <c r="AT74" i="15"/>
  <c r="AW77" i="15"/>
  <c r="AO77" i="15"/>
  <c r="AG77" i="15"/>
  <c r="Y77" i="15"/>
  <c r="Q77" i="15"/>
  <c r="I77" i="15"/>
  <c r="AV77" i="15"/>
  <c r="AN77" i="15"/>
  <c r="AF77" i="15"/>
  <c r="X77" i="15"/>
  <c r="P77" i="15"/>
  <c r="H77" i="15"/>
  <c r="BC77" i="15"/>
  <c r="AU77" i="15"/>
  <c r="AM77" i="15"/>
  <c r="AE77" i="15"/>
  <c r="W77" i="15"/>
  <c r="O77" i="15"/>
  <c r="G77" i="15"/>
  <c r="BB77" i="15"/>
  <c r="AT77" i="15"/>
  <c r="AL77" i="15"/>
  <c r="AD77" i="15"/>
  <c r="V77" i="15"/>
  <c r="N77" i="15"/>
  <c r="F77" i="15"/>
  <c r="BA77" i="15"/>
  <c r="AS77" i="15"/>
  <c r="AS77" i="14" s="1"/>
  <c r="AK77" i="15"/>
  <c r="AC77" i="15"/>
  <c r="U77" i="15"/>
  <c r="M77" i="15"/>
  <c r="E77" i="15"/>
  <c r="AY77" i="15"/>
  <c r="AY77" i="14" s="1"/>
  <c r="AQ77" i="15"/>
  <c r="AQ77" i="14" s="1"/>
  <c r="AI77" i="15"/>
  <c r="AI77" i="14" s="1"/>
  <c r="AA77" i="15"/>
  <c r="AA77" i="14" s="1"/>
  <c r="S77" i="15"/>
  <c r="K77" i="15"/>
  <c r="C77" i="15"/>
  <c r="AZ77" i="15"/>
  <c r="AZ77" i="14" s="1"/>
  <c r="T77" i="15"/>
  <c r="T77" i="14" s="1"/>
  <c r="AX77" i="15"/>
  <c r="R77" i="15"/>
  <c r="AR77" i="15"/>
  <c r="AR77" i="14" s="1"/>
  <c r="L77" i="15"/>
  <c r="L77" i="14" s="1"/>
  <c r="AP77" i="15"/>
  <c r="J77" i="15"/>
  <c r="AJ77" i="15"/>
  <c r="AJ77" i="14" s="1"/>
  <c r="D77" i="15"/>
  <c r="D77" i="14" s="1"/>
  <c r="AB77" i="15"/>
  <c r="AB77" i="14" s="1"/>
  <c r="AW81" i="15"/>
  <c r="AW81" i="14" s="1"/>
  <c r="AO81" i="15"/>
  <c r="AG81" i="15"/>
  <c r="Y81" i="15"/>
  <c r="Q81" i="15"/>
  <c r="I81" i="15"/>
  <c r="AV81" i="15"/>
  <c r="AV81" i="14" s="1"/>
  <c r="AN81" i="15"/>
  <c r="AF81" i="15"/>
  <c r="AF81" i="14" s="1"/>
  <c r="X81" i="15"/>
  <c r="P81" i="15"/>
  <c r="H81" i="15"/>
  <c r="BC81" i="15"/>
  <c r="BC81" i="14" s="1"/>
  <c r="AU81" i="15"/>
  <c r="AM81" i="15"/>
  <c r="AM81" i="14" s="1"/>
  <c r="AE81" i="15"/>
  <c r="W81" i="15"/>
  <c r="O81" i="15"/>
  <c r="G81" i="15"/>
  <c r="BB81" i="15"/>
  <c r="AT81" i="15"/>
  <c r="AT81" i="14" s="1"/>
  <c r="AL81" i="15"/>
  <c r="AD81" i="15"/>
  <c r="V81" i="15"/>
  <c r="N81" i="15"/>
  <c r="F81" i="15"/>
  <c r="BA81" i="15"/>
  <c r="AS81" i="15"/>
  <c r="AK81" i="15"/>
  <c r="AC81" i="15"/>
  <c r="U81" i="15"/>
  <c r="M81" i="15"/>
  <c r="E81" i="15"/>
  <c r="AY81" i="15"/>
  <c r="AY81" i="14" s="1"/>
  <c r="AQ81" i="15"/>
  <c r="AQ81" i="14" s="1"/>
  <c r="AI81" i="15"/>
  <c r="AI81" i="14" s="1"/>
  <c r="AA81" i="15"/>
  <c r="AA81" i="14" s="1"/>
  <c r="S81" i="15"/>
  <c r="S81" i="14" s="1"/>
  <c r="K81" i="15"/>
  <c r="C81" i="15"/>
  <c r="AZ81" i="15"/>
  <c r="AZ81" i="14" s="1"/>
  <c r="T81" i="15"/>
  <c r="T81" i="14" s="1"/>
  <c r="AX81" i="15"/>
  <c r="R81" i="15"/>
  <c r="R81" i="14" s="1"/>
  <c r="AR81" i="15"/>
  <c r="AR81" i="14" s="1"/>
  <c r="L81" i="15"/>
  <c r="L81" i="14" s="1"/>
  <c r="AP81" i="15"/>
  <c r="J81" i="15"/>
  <c r="AJ81" i="15"/>
  <c r="AJ81" i="14" s="1"/>
  <c r="D81" i="15"/>
  <c r="D81" i="14" s="1"/>
  <c r="AB81" i="15"/>
  <c r="AB81" i="14" s="1"/>
  <c r="AW85" i="15"/>
  <c r="AO85" i="15"/>
  <c r="AG85" i="15"/>
  <c r="AG85" i="14" s="1"/>
  <c r="Y85" i="15"/>
  <c r="Y85" i="14" s="1"/>
  <c r="Q85" i="15"/>
  <c r="I85" i="15"/>
  <c r="AV85" i="15"/>
  <c r="AN85" i="15"/>
  <c r="AN85" i="14" s="1"/>
  <c r="AF85" i="15"/>
  <c r="X85" i="15"/>
  <c r="P85" i="15"/>
  <c r="H85" i="15"/>
  <c r="BC85" i="15"/>
  <c r="AU85" i="15"/>
  <c r="AU85" i="14" s="1"/>
  <c r="AM85" i="15"/>
  <c r="AE85" i="15"/>
  <c r="W85" i="15"/>
  <c r="O85" i="15"/>
  <c r="G85" i="15"/>
  <c r="BB85" i="15"/>
  <c r="AT85" i="15"/>
  <c r="AL85" i="15"/>
  <c r="AD85" i="15"/>
  <c r="V85" i="15"/>
  <c r="N85" i="15"/>
  <c r="F85" i="15"/>
  <c r="BA85" i="15"/>
  <c r="AS85" i="15"/>
  <c r="AK85" i="15"/>
  <c r="AC85" i="15"/>
  <c r="U85" i="15"/>
  <c r="M85" i="15"/>
  <c r="E85" i="15"/>
  <c r="E85" i="14" s="1"/>
  <c r="AY85" i="15"/>
  <c r="AY85" i="14" s="1"/>
  <c r="AQ85" i="15"/>
  <c r="AQ85" i="14" s="1"/>
  <c r="AI85" i="15"/>
  <c r="AI85" i="14" s="1"/>
  <c r="AA85" i="15"/>
  <c r="AA85" i="14" s="1"/>
  <c r="S85" i="15"/>
  <c r="K85" i="15"/>
  <c r="C85" i="15"/>
  <c r="AZ85" i="15"/>
  <c r="AZ85" i="14" s="1"/>
  <c r="T85" i="15"/>
  <c r="T85" i="14" s="1"/>
  <c r="AX85" i="15"/>
  <c r="R85" i="15"/>
  <c r="AR85" i="15"/>
  <c r="AR85" i="14" s="1"/>
  <c r="L85" i="15"/>
  <c r="L85" i="14" s="1"/>
  <c r="AP85" i="15"/>
  <c r="J85" i="15"/>
  <c r="AJ85" i="15"/>
  <c r="AJ85" i="14" s="1"/>
  <c r="D85" i="15"/>
  <c r="D85" i="14" s="1"/>
  <c r="AB85" i="15"/>
  <c r="AB85" i="14" s="1"/>
  <c r="AW89" i="15"/>
  <c r="AO89" i="15"/>
  <c r="AG89" i="15"/>
  <c r="Y89" i="15"/>
  <c r="Q89" i="15"/>
  <c r="I89" i="15"/>
  <c r="I89" i="14" s="1"/>
  <c r="AV89" i="15"/>
  <c r="AN89" i="15"/>
  <c r="AF89" i="15"/>
  <c r="X89" i="15"/>
  <c r="P89" i="15"/>
  <c r="H89" i="15"/>
  <c r="H89" i="14" s="1"/>
  <c r="BC89" i="15"/>
  <c r="AU89" i="15"/>
  <c r="AM89" i="15"/>
  <c r="AE89" i="15"/>
  <c r="W89" i="15"/>
  <c r="O89" i="15"/>
  <c r="G89" i="15"/>
  <c r="BB89" i="15"/>
  <c r="AT89" i="15"/>
  <c r="AL89" i="15"/>
  <c r="AD89" i="15"/>
  <c r="V89" i="15"/>
  <c r="N89" i="15"/>
  <c r="F89" i="15"/>
  <c r="BA89" i="15"/>
  <c r="AS89" i="15"/>
  <c r="AK89" i="15"/>
  <c r="AC89" i="15"/>
  <c r="U89" i="15"/>
  <c r="M89" i="15"/>
  <c r="E89" i="15"/>
  <c r="AY89" i="15"/>
  <c r="AY89" i="14" s="1"/>
  <c r="AQ89" i="15"/>
  <c r="AQ89" i="14" s="1"/>
  <c r="AI89" i="15"/>
  <c r="AA89" i="15"/>
  <c r="AA89" i="14" s="1"/>
  <c r="S89" i="15"/>
  <c r="K89" i="15"/>
  <c r="C89" i="15"/>
  <c r="AZ89" i="15"/>
  <c r="AZ89" i="14" s="1"/>
  <c r="T89" i="15"/>
  <c r="T89" i="14" s="1"/>
  <c r="AX89" i="15"/>
  <c r="R89" i="15"/>
  <c r="AR89" i="15"/>
  <c r="AR89" i="14" s="1"/>
  <c r="L89" i="15"/>
  <c r="L89" i="14" s="1"/>
  <c r="AP89" i="15"/>
  <c r="AP89" i="14" s="1"/>
  <c r="J89" i="15"/>
  <c r="AJ89" i="15"/>
  <c r="AJ89" i="14" s="1"/>
  <c r="D89" i="15"/>
  <c r="D89" i="14" s="1"/>
  <c r="AB89" i="15"/>
  <c r="AB89" i="14" s="1"/>
  <c r="G17" i="15"/>
  <c r="O17" i="15"/>
  <c r="W17" i="15"/>
  <c r="AE17" i="15"/>
  <c r="AE17" i="18" s="1"/>
  <c r="AM17" i="15"/>
  <c r="AU17" i="15"/>
  <c r="BC17" i="15"/>
  <c r="I18" i="15"/>
  <c r="I18" i="14" s="1"/>
  <c r="Q18" i="15"/>
  <c r="Y18" i="15"/>
  <c r="AG18" i="15"/>
  <c r="AO18" i="15"/>
  <c r="AW18" i="15"/>
  <c r="C19" i="15"/>
  <c r="C19" i="14" s="1"/>
  <c r="K19" i="15"/>
  <c r="S19" i="15"/>
  <c r="S19" i="14" s="1"/>
  <c r="AA19" i="15"/>
  <c r="AA19" i="14" s="1"/>
  <c r="AI19" i="15"/>
  <c r="AI19" i="14" s="1"/>
  <c r="AQ19" i="15"/>
  <c r="AQ19" i="14" s="1"/>
  <c r="AY19" i="15"/>
  <c r="AY19" i="14" s="1"/>
  <c r="AU21" i="15"/>
  <c r="BC21" i="15"/>
  <c r="I22" i="15"/>
  <c r="Q22" i="15"/>
  <c r="Q22" i="14" s="1"/>
  <c r="Y22" i="15"/>
  <c r="Y22" i="14" s="1"/>
  <c r="AG22" i="15"/>
  <c r="AO22" i="15"/>
  <c r="AO22" i="14" s="1"/>
  <c r="AW22" i="15"/>
  <c r="C23" i="15"/>
  <c r="K23" i="15"/>
  <c r="S23" i="15"/>
  <c r="AA23" i="15"/>
  <c r="AA23" i="14" s="1"/>
  <c r="AI23" i="15"/>
  <c r="AI23" i="14" s="1"/>
  <c r="AQ23" i="15"/>
  <c r="AY23" i="15"/>
  <c r="AY23" i="14" s="1"/>
  <c r="I26" i="15"/>
  <c r="Q26" i="15"/>
  <c r="Y26" i="15"/>
  <c r="AG26" i="15"/>
  <c r="AG26" i="14" s="1"/>
  <c r="AO26" i="15"/>
  <c r="AW26" i="15"/>
  <c r="C27" i="15"/>
  <c r="K27" i="15"/>
  <c r="S27" i="15"/>
  <c r="AA27" i="15"/>
  <c r="AI27" i="15"/>
  <c r="AI27" i="14" s="1"/>
  <c r="AQ27" i="15"/>
  <c r="AQ27" i="14" s="1"/>
  <c r="AY27" i="15"/>
  <c r="AY27" i="14" s="1"/>
  <c r="AZ30" i="15"/>
  <c r="AZ30" i="14" s="1"/>
  <c r="BB31" i="15"/>
  <c r="AV36" i="15"/>
  <c r="AX41" i="15"/>
  <c r="BB47" i="15"/>
  <c r="AV52" i="15"/>
  <c r="AV52" i="14" s="1"/>
  <c r="AX57" i="15"/>
  <c r="BB63" i="15"/>
  <c r="AV68" i="15"/>
  <c r="AX73" i="15"/>
  <c r="Z77" i="15"/>
  <c r="Z81" i="15"/>
  <c r="Z85" i="15"/>
  <c r="Z85" i="14" s="1"/>
  <c r="Z89" i="15"/>
  <c r="J18" i="15"/>
  <c r="R18" i="15"/>
  <c r="Z18" i="15"/>
  <c r="AH18" i="15"/>
  <c r="AP18" i="15"/>
  <c r="AX18" i="15"/>
  <c r="D19" i="15"/>
  <c r="L19" i="15"/>
  <c r="T19" i="15"/>
  <c r="AB19" i="15"/>
  <c r="AJ19" i="15"/>
  <c r="AR19" i="15"/>
  <c r="AR19" i="14" s="1"/>
  <c r="AZ19" i="15"/>
  <c r="J22" i="15"/>
  <c r="R22" i="15"/>
  <c r="Z22" i="15"/>
  <c r="AH22" i="15"/>
  <c r="AP22" i="15"/>
  <c r="AX22" i="15"/>
  <c r="D23" i="15"/>
  <c r="D23" i="14" s="1"/>
  <c r="L23" i="15"/>
  <c r="L23" i="14" s="1"/>
  <c r="T23" i="15"/>
  <c r="T23" i="14" s="1"/>
  <c r="AB23" i="15"/>
  <c r="AB23" i="14" s="1"/>
  <c r="AJ23" i="15"/>
  <c r="AJ23" i="14" s="1"/>
  <c r="AR23" i="15"/>
  <c r="AR23" i="14" s="1"/>
  <c r="AZ23" i="15"/>
  <c r="AZ23" i="14" s="1"/>
  <c r="J26" i="15"/>
  <c r="R26" i="15"/>
  <c r="Z26" i="15"/>
  <c r="AH26" i="15"/>
  <c r="AP26" i="15"/>
  <c r="AX26" i="15"/>
  <c r="AX26" i="14" s="1"/>
  <c r="D27" i="15"/>
  <c r="D27" i="14" s="1"/>
  <c r="L27" i="15"/>
  <c r="L27" i="14" s="1"/>
  <c r="T27" i="15"/>
  <c r="T27" i="14" s="1"/>
  <c r="AB27" i="15"/>
  <c r="AB27" i="14" s="1"/>
  <c r="AJ27" i="15"/>
  <c r="AJ27" i="14" s="1"/>
  <c r="AR27" i="15"/>
  <c r="AR27" i="14" s="1"/>
  <c r="AZ27" i="15"/>
  <c r="AZ27" i="14" s="1"/>
  <c r="AZ46" i="15"/>
  <c r="AZ46" i="14" s="1"/>
  <c r="AZ62" i="15"/>
  <c r="AZ62" i="18" s="1"/>
  <c r="AH77" i="15"/>
  <c r="AH81" i="15"/>
  <c r="AH81" i="14" s="1"/>
  <c r="AH85" i="15"/>
  <c r="AH89" i="15"/>
  <c r="AA18" i="15"/>
  <c r="AA18" i="14" s="1"/>
  <c r="AI18" i="15"/>
  <c r="AI18" i="14" s="1"/>
  <c r="AQ18" i="15"/>
  <c r="AQ18" i="14" s="1"/>
  <c r="AY18" i="15"/>
  <c r="AY18" i="14" s="1"/>
  <c r="E19" i="15"/>
  <c r="M19" i="15"/>
  <c r="U19" i="15"/>
  <c r="AC19" i="15"/>
  <c r="AK19" i="15"/>
  <c r="AS19" i="15"/>
  <c r="BA19" i="15"/>
  <c r="I21" i="15"/>
  <c r="Q21" i="15"/>
  <c r="Y21" i="15"/>
  <c r="AG21" i="15"/>
  <c r="AO21" i="15"/>
  <c r="AW21" i="15"/>
  <c r="C22" i="15"/>
  <c r="K22" i="15"/>
  <c r="S22" i="15"/>
  <c r="AA22" i="15"/>
  <c r="AA22" i="14" s="1"/>
  <c r="AI22" i="15"/>
  <c r="AI22" i="14" s="1"/>
  <c r="AQ22" i="15"/>
  <c r="AQ22" i="14" s="1"/>
  <c r="AY22" i="15"/>
  <c r="AY22" i="14" s="1"/>
  <c r="E23" i="15"/>
  <c r="M23" i="15"/>
  <c r="U23" i="15"/>
  <c r="AC23" i="15"/>
  <c r="AK23" i="15"/>
  <c r="AS23" i="15"/>
  <c r="BA23" i="15"/>
  <c r="AW25" i="15"/>
  <c r="C26" i="15"/>
  <c r="K26" i="15"/>
  <c r="S26" i="15"/>
  <c r="AA26" i="15"/>
  <c r="AA26" i="14" s="1"/>
  <c r="AI26" i="15"/>
  <c r="AI26" i="14" s="1"/>
  <c r="AQ26" i="15"/>
  <c r="AQ26" i="14" s="1"/>
  <c r="AY26" i="15"/>
  <c r="AY26" i="14" s="1"/>
  <c r="E27" i="15"/>
  <c r="M27" i="15"/>
  <c r="U27" i="15"/>
  <c r="AC27" i="15"/>
  <c r="AK27" i="15"/>
  <c r="AS27" i="15"/>
  <c r="BA27" i="15"/>
  <c r="BB35" i="15"/>
  <c r="AV40" i="15"/>
  <c r="AX45" i="15"/>
  <c r="BB51" i="15"/>
  <c r="AV56" i="15"/>
  <c r="AX61" i="15"/>
  <c r="BB67" i="15"/>
  <c r="AV72" i="15"/>
  <c r="AY78" i="15"/>
  <c r="AY78" i="14" s="1"/>
  <c r="AY82" i="15"/>
  <c r="AY82" i="14" s="1"/>
  <c r="AY86" i="15"/>
  <c r="AY86" i="14" s="1"/>
  <c r="AY90" i="15"/>
  <c r="J17" i="15"/>
  <c r="J17" i="14" s="1"/>
  <c r="R17" i="15"/>
  <c r="R17" i="14" s="1"/>
  <c r="Z17" i="15"/>
  <c r="Z17" i="14" s="1"/>
  <c r="AH17" i="15"/>
  <c r="AH17" i="14" s="1"/>
  <c r="AP17" i="15"/>
  <c r="AP17" i="14" s="1"/>
  <c r="AX17" i="15"/>
  <c r="AX17" i="14" s="1"/>
  <c r="D18" i="15"/>
  <c r="D18" i="14" s="1"/>
  <c r="L18" i="15"/>
  <c r="L18" i="14" s="1"/>
  <c r="T18" i="15"/>
  <c r="T18" i="14" s="1"/>
  <c r="AB18" i="15"/>
  <c r="AB18" i="14" s="1"/>
  <c r="AJ18" i="15"/>
  <c r="AJ18" i="14" s="1"/>
  <c r="AR18" i="15"/>
  <c r="AR18" i="14" s="1"/>
  <c r="AZ18" i="15"/>
  <c r="AZ18" i="14" s="1"/>
  <c r="F19" i="15"/>
  <c r="F19" i="14" s="1"/>
  <c r="N19" i="15"/>
  <c r="N19" i="14" s="1"/>
  <c r="V19" i="15"/>
  <c r="AD19" i="15"/>
  <c r="AL19" i="15"/>
  <c r="AT19" i="15"/>
  <c r="BB19" i="15"/>
  <c r="J21" i="15"/>
  <c r="R21" i="15"/>
  <c r="Z21" i="15"/>
  <c r="AH21" i="15"/>
  <c r="AP21" i="15"/>
  <c r="AX21" i="15"/>
  <c r="D22" i="15"/>
  <c r="D22" i="14" s="1"/>
  <c r="L22" i="15"/>
  <c r="T22" i="15"/>
  <c r="AB22" i="15"/>
  <c r="AJ22" i="15"/>
  <c r="AJ22" i="14" s="1"/>
  <c r="AR22" i="15"/>
  <c r="AR22" i="14" s="1"/>
  <c r="AZ22" i="15"/>
  <c r="AZ22" i="14" s="1"/>
  <c r="F23" i="15"/>
  <c r="N23" i="15"/>
  <c r="V23" i="15"/>
  <c r="AD23" i="15"/>
  <c r="AD23" i="18" s="1"/>
  <c r="AL23" i="15"/>
  <c r="AL23" i="14" s="1"/>
  <c r="AT23" i="15"/>
  <c r="BB23" i="15"/>
  <c r="J25" i="15"/>
  <c r="R25" i="15"/>
  <c r="Z25" i="15"/>
  <c r="AH25" i="15"/>
  <c r="AP25" i="15"/>
  <c r="AX25" i="15"/>
  <c r="D26" i="15"/>
  <c r="D26" i="14" s="1"/>
  <c r="L26" i="15"/>
  <c r="L26" i="14" s="1"/>
  <c r="T26" i="15"/>
  <c r="T26" i="14" s="1"/>
  <c r="AB26" i="15"/>
  <c r="AB26" i="14" s="1"/>
  <c r="AJ26" i="15"/>
  <c r="AJ26" i="14" s="1"/>
  <c r="AR26" i="15"/>
  <c r="AR26" i="14" s="1"/>
  <c r="AZ26" i="15"/>
  <c r="AZ26" i="14" s="1"/>
  <c r="F27" i="15"/>
  <c r="N27" i="15"/>
  <c r="V27" i="15"/>
  <c r="AD27" i="15"/>
  <c r="AL27" i="15"/>
  <c r="AT27" i="15"/>
  <c r="BB27" i="15"/>
  <c r="AX29" i="15"/>
  <c r="AP29" i="15"/>
  <c r="AW29" i="15"/>
  <c r="AV29" i="15"/>
  <c r="AN29" i="15"/>
  <c r="AN29" i="14" s="1"/>
  <c r="BB29" i="15"/>
  <c r="AT29" i="15"/>
  <c r="AL29" i="15"/>
  <c r="AZ29" i="15"/>
  <c r="AZ29" i="14" s="1"/>
  <c r="J29" i="15"/>
  <c r="R29" i="15"/>
  <c r="Z29" i="15"/>
  <c r="AH29" i="15"/>
  <c r="AS29" i="15"/>
  <c r="AZ34" i="15"/>
  <c r="AZ34" i="14" s="1"/>
  <c r="AZ50" i="15"/>
  <c r="AZ50" i="14" s="1"/>
  <c r="AZ66" i="15"/>
  <c r="AZ66" i="14" s="1"/>
  <c r="AF76" i="15"/>
  <c r="AF80" i="15"/>
  <c r="AF84" i="15"/>
  <c r="AF88" i="15"/>
  <c r="AF92" i="15"/>
  <c r="AF92" i="14" s="1"/>
  <c r="C17" i="15"/>
  <c r="K17" i="15"/>
  <c r="S17" i="15"/>
  <c r="AA17" i="15"/>
  <c r="AI17" i="15"/>
  <c r="AQ17" i="15"/>
  <c r="E18" i="15"/>
  <c r="M18" i="15"/>
  <c r="U18" i="15"/>
  <c r="AC18" i="15"/>
  <c r="AK18" i="15"/>
  <c r="AS18" i="15"/>
  <c r="G19" i="15"/>
  <c r="G19" i="14" s="1"/>
  <c r="O19" i="15"/>
  <c r="W19" i="15"/>
  <c r="AE19" i="15"/>
  <c r="AE19" i="14" s="1"/>
  <c r="AM19" i="15"/>
  <c r="AU19" i="15"/>
  <c r="AU19" i="14" s="1"/>
  <c r="C21" i="15"/>
  <c r="K21" i="15"/>
  <c r="S21" i="15"/>
  <c r="S21" i="14" s="1"/>
  <c r="AA21" i="15"/>
  <c r="AI21" i="15"/>
  <c r="AI21" i="14" s="1"/>
  <c r="AQ21" i="15"/>
  <c r="E22" i="15"/>
  <c r="M22" i="15"/>
  <c r="U22" i="15"/>
  <c r="AC22" i="15"/>
  <c r="AK22" i="15"/>
  <c r="AS22" i="15"/>
  <c r="G23" i="15"/>
  <c r="O23" i="15"/>
  <c r="W23" i="15"/>
  <c r="W23" i="14" s="1"/>
  <c r="AE23" i="15"/>
  <c r="AM23" i="15"/>
  <c r="AU23" i="15"/>
  <c r="AQ25" i="15"/>
  <c r="E26" i="15"/>
  <c r="M26" i="15"/>
  <c r="U26" i="15"/>
  <c r="AC26" i="15"/>
  <c r="AK26" i="15"/>
  <c r="AS26" i="15"/>
  <c r="G27" i="15"/>
  <c r="O27" i="15"/>
  <c r="W27" i="15"/>
  <c r="AE27" i="15"/>
  <c r="AM27" i="15"/>
  <c r="AU27" i="15"/>
  <c r="AU27" i="14" s="1"/>
  <c r="AX33" i="15"/>
  <c r="BB39" i="15"/>
  <c r="AV44" i="15"/>
  <c r="AX49" i="15"/>
  <c r="BB55" i="15"/>
  <c r="BB55" i="14" s="1"/>
  <c r="AV60" i="15"/>
  <c r="AX65" i="15"/>
  <c r="BB71" i="15"/>
  <c r="N30" i="15"/>
  <c r="V30" i="15"/>
  <c r="AD30" i="15"/>
  <c r="AL30" i="15"/>
  <c r="AT30" i="15"/>
  <c r="BB30" i="15"/>
  <c r="X31" i="15"/>
  <c r="AF31" i="15"/>
  <c r="AN31" i="15"/>
  <c r="AV31" i="15"/>
  <c r="J32" i="15"/>
  <c r="R32" i="15"/>
  <c r="Z32" i="15"/>
  <c r="Z32" i="14" s="1"/>
  <c r="AH32" i="15"/>
  <c r="AP32" i="15"/>
  <c r="AX32" i="15"/>
  <c r="L33" i="15"/>
  <c r="L33" i="14" s="1"/>
  <c r="T33" i="15"/>
  <c r="T33" i="14" s="1"/>
  <c r="AB33" i="15"/>
  <c r="AB33" i="14" s="1"/>
  <c r="AJ33" i="15"/>
  <c r="AJ33" i="14" s="1"/>
  <c r="AR33" i="15"/>
  <c r="AR33" i="14" s="1"/>
  <c r="AZ33" i="15"/>
  <c r="AZ33" i="14" s="1"/>
  <c r="F34" i="15"/>
  <c r="N34" i="15"/>
  <c r="V34" i="15"/>
  <c r="AD34" i="15"/>
  <c r="AL34" i="15"/>
  <c r="AT34" i="15"/>
  <c r="BB34" i="15"/>
  <c r="P35" i="15"/>
  <c r="X35" i="15"/>
  <c r="X35" i="14" s="1"/>
  <c r="AF35" i="15"/>
  <c r="AN35" i="15"/>
  <c r="AV35" i="15"/>
  <c r="J36" i="15"/>
  <c r="R36" i="15"/>
  <c r="Z36" i="15"/>
  <c r="AH36" i="15"/>
  <c r="AH36" i="14" s="1"/>
  <c r="AP36" i="15"/>
  <c r="AX36" i="15"/>
  <c r="AX36" i="14" s="1"/>
  <c r="D37" i="15"/>
  <c r="D37" i="14" s="1"/>
  <c r="L37" i="15"/>
  <c r="L37" i="14" s="1"/>
  <c r="T37" i="15"/>
  <c r="T37" i="14" s="1"/>
  <c r="AB37" i="15"/>
  <c r="AB37" i="14" s="1"/>
  <c r="AJ37" i="15"/>
  <c r="AJ37" i="14" s="1"/>
  <c r="AR37" i="15"/>
  <c r="AR37" i="14" s="1"/>
  <c r="AZ37" i="15"/>
  <c r="AZ37" i="14" s="1"/>
  <c r="F38" i="15"/>
  <c r="N38" i="15"/>
  <c r="V38" i="15"/>
  <c r="AD38" i="15"/>
  <c r="AL38" i="15"/>
  <c r="AT38" i="15"/>
  <c r="BB38" i="15"/>
  <c r="H39" i="15"/>
  <c r="P39" i="15"/>
  <c r="X39" i="15"/>
  <c r="AF39" i="15"/>
  <c r="AN39" i="15"/>
  <c r="AV39" i="15"/>
  <c r="J40" i="15"/>
  <c r="R40" i="15"/>
  <c r="Z40" i="15"/>
  <c r="AH40" i="15"/>
  <c r="AP40" i="15"/>
  <c r="AP40" i="14" s="1"/>
  <c r="AX40" i="15"/>
  <c r="D41" i="15"/>
  <c r="D41" i="14" s="1"/>
  <c r="L41" i="15"/>
  <c r="L41" i="14" s="1"/>
  <c r="T41" i="15"/>
  <c r="T41" i="14" s="1"/>
  <c r="AB41" i="15"/>
  <c r="AB41" i="14" s="1"/>
  <c r="AJ41" i="15"/>
  <c r="AJ41" i="14" s="1"/>
  <c r="AR41" i="15"/>
  <c r="AR41" i="14" s="1"/>
  <c r="AZ41" i="15"/>
  <c r="AZ41" i="14" s="1"/>
  <c r="F42" i="15"/>
  <c r="F42" i="14" s="1"/>
  <c r="N42" i="15"/>
  <c r="V42" i="15"/>
  <c r="AD42" i="15"/>
  <c r="AL42" i="15"/>
  <c r="AT42" i="15"/>
  <c r="BB42" i="15"/>
  <c r="H43" i="15"/>
  <c r="P43" i="15"/>
  <c r="X43" i="15"/>
  <c r="AF43" i="15"/>
  <c r="AN43" i="15"/>
  <c r="AN43" i="14" s="1"/>
  <c r="AV43" i="15"/>
  <c r="J44" i="15"/>
  <c r="R44" i="15"/>
  <c r="Z44" i="15"/>
  <c r="AH44" i="15"/>
  <c r="AP44" i="15"/>
  <c r="AX44" i="15"/>
  <c r="D45" i="15"/>
  <c r="D45" i="14" s="1"/>
  <c r="L45" i="15"/>
  <c r="L45" i="14" s="1"/>
  <c r="T45" i="15"/>
  <c r="T45" i="14" s="1"/>
  <c r="AB45" i="15"/>
  <c r="AB45" i="14" s="1"/>
  <c r="AJ45" i="15"/>
  <c r="AJ45" i="14" s="1"/>
  <c r="AR45" i="15"/>
  <c r="AR45" i="14" s="1"/>
  <c r="AZ45" i="15"/>
  <c r="AZ45" i="14" s="1"/>
  <c r="F46" i="15"/>
  <c r="N46" i="15"/>
  <c r="V46" i="15"/>
  <c r="AD46" i="15"/>
  <c r="AL46" i="15"/>
  <c r="AT46" i="15"/>
  <c r="BB46" i="15"/>
  <c r="H47" i="15"/>
  <c r="P47" i="15"/>
  <c r="X47" i="15"/>
  <c r="AF47" i="15"/>
  <c r="AF47" i="14" s="1"/>
  <c r="AN47" i="15"/>
  <c r="AV47" i="15"/>
  <c r="J48" i="15"/>
  <c r="R48" i="15"/>
  <c r="Z48" i="15"/>
  <c r="AH48" i="15"/>
  <c r="AP48" i="15"/>
  <c r="AX48" i="15"/>
  <c r="L49" i="15"/>
  <c r="L49" i="14" s="1"/>
  <c r="T49" i="15"/>
  <c r="T49" i="14" s="1"/>
  <c r="AB49" i="15"/>
  <c r="AB49" i="14" s="1"/>
  <c r="AJ49" i="15"/>
  <c r="AJ49" i="14" s="1"/>
  <c r="AR49" i="15"/>
  <c r="AR49" i="14" s="1"/>
  <c r="AZ49" i="15"/>
  <c r="AZ49" i="14" s="1"/>
  <c r="F50" i="15"/>
  <c r="N50" i="15"/>
  <c r="V50" i="15"/>
  <c r="AD50" i="15"/>
  <c r="AL50" i="15"/>
  <c r="AT50" i="15"/>
  <c r="BB50" i="15"/>
  <c r="BB50" i="14" s="1"/>
  <c r="H51" i="15"/>
  <c r="H51" i="14" s="1"/>
  <c r="P51" i="15"/>
  <c r="X51" i="15"/>
  <c r="AF51" i="15"/>
  <c r="AN51" i="15"/>
  <c r="AV51" i="15"/>
  <c r="J52" i="15"/>
  <c r="R52" i="15"/>
  <c r="Z52" i="15"/>
  <c r="AH52" i="15"/>
  <c r="AP52" i="15"/>
  <c r="AX52" i="15"/>
  <c r="D53" i="15"/>
  <c r="L53" i="15"/>
  <c r="L53" i="14" s="1"/>
  <c r="T53" i="15"/>
  <c r="T53" i="14" s="1"/>
  <c r="AB53" i="15"/>
  <c r="AB53" i="14" s="1"/>
  <c r="AJ53" i="15"/>
  <c r="AJ53" i="14" s="1"/>
  <c r="AR53" i="15"/>
  <c r="AR53" i="14" s="1"/>
  <c r="AZ53" i="15"/>
  <c r="AZ53" i="14" s="1"/>
  <c r="F54" i="15"/>
  <c r="N54" i="15"/>
  <c r="V54" i="15"/>
  <c r="AD54" i="15"/>
  <c r="AL54" i="15"/>
  <c r="AT54" i="15"/>
  <c r="BB54" i="15"/>
  <c r="H55" i="15"/>
  <c r="P55" i="15"/>
  <c r="X55" i="15"/>
  <c r="AF55" i="15"/>
  <c r="AN55" i="15"/>
  <c r="AV55" i="15"/>
  <c r="AV55" i="14" s="1"/>
  <c r="J56" i="15"/>
  <c r="R56" i="15"/>
  <c r="R56" i="14" s="1"/>
  <c r="Z56" i="15"/>
  <c r="AH56" i="15"/>
  <c r="AP56" i="15"/>
  <c r="AX56" i="15"/>
  <c r="D57" i="15"/>
  <c r="D57" i="14" s="1"/>
  <c r="L57" i="15"/>
  <c r="L57" i="14" s="1"/>
  <c r="T57" i="15"/>
  <c r="T57" i="14" s="1"/>
  <c r="AB57" i="15"/>
  <c r="AB57" i="14" s="1"/>
  <c r="AJ57" i="15"/>
  <c r="AJ57" i="14" s="1"/>
  <c r="AR57" i="15"/>
  <c r="AR57" i="14" s="1"/>
  <c r="AZ57" i="15"/>
  <c r="AZ57" i="14" s="1"/>
  <c r="F58" i="15"/>
  <c r="N58" i="15"/>
  <c r="V58" i="15"/>
  <c r="AD58" i="15"/>
  <c r="AL58" i="15"/>
  <c r="AT58" i="15"/>
  <c r="BB58" i="15"/>
  <c r="H59" i="15"/>
  <c r="P59" i="15"/>
  <c r="X59" i="15"/>
  <c r="AF59" i="15"/>
  <c r="AN59" i="15"/>
  <c r="AV59" i="15"/>
  <c r="J60" i="15"/>
  <c r="J60" i="14" s="1"/>
  <c r="R60" i="15"/>
  <c r="Z60" i="15"/>
  <c r="AH60" i="15"/>
  <c r="AP60" i="15"/>
  <c r="AX60" i="15"/>
  <c r="L61" i="15"/>
  <c r="L61" i="14" s="1"/>
  <c r="T61" i="15"/>
  <c r="T61" i="14" s="1"/>
  <c r="AB61" i="15"/>
  <c r="AB61" i="14" s="1"/>
  <c r="AJ61" i="15"/>
  <c r="AJ61" i="14" s="1"/>
  <c r="AR61" i="15"/>
  <c r="AR61" i="14" s="1"/>
  <c r="AZ61" i="15"/>
  <c r="AZ61" i="14" s="1"/>
  <c r="N62" i="15"/>
  <c r="V62" i="15"/>
  <c r="AD62" i="15"/>
  <c r="AL62" i="15"/>
  <c r="AT62" i="15"/>
  <c r="BB62" i="15"/>
  <c r="P63" i="15"/>
  <c r="X63" i="15"/>
  <c r="AF63" i="15"/>
  <c r="AN63" i="15"/>
  <c r="AV63" i="15"/>
  <c r="J64" i="15"/>
  <c r="R64" i="15"/>
  <c r="Z64" i="15"/>
  <c r="AH64" i="15"/>
  <c r="AP64" i="15"/>
  <c r="AX64" i="15"/>
  <c r="AX64" i="14" s="1"/>
  <c r="AJ65" i="15"/>
  <c r="AR65" i="15"/>
  <c r="AR65" i="14" s="1"/>
  <c r="AZ65" i="15"/>
  <c r="AZ65" i="14" s="1"/>
  <c r="V66" i="15"/>
  <c r="AD66" i="15"/>
  <c r="AL66" i="15"/>
  <c r="AT66" i="15"/>
  <c r="BB66" i="15"/>
  <c r="J68" i="15"/>
  <c r="J68" i="14" s="1"/>
  <c r="R68" i="15"/>
  <c r="R68" i="14" s="1"/>
  <c r="Z68" i="15"/>
  <c r="Z68" i="14" s="1"/>
  <c r="AH68" i="15"/>
  <c r="AP68" i="15"/>
  <c r="AX68" i="15"/>
  <c r="V70" i="15"/>
  <c r="AD70" i="15"/>
  <c r="AL70" i="15"/>
  <c r="AT70" i="15"/>
  <c r="BB70" i="15"/>
  <c r="P71" i="15"/>
  <c r="X71" i="15"/>
  <c r="AF71" i="15"/>
  <c r="AN71" i="15"/>
  <c r="AV71" i="15"/>
  <c r="J72" i="15"/>
  <c r="R72" i="15"/>
  <c r="Z72" i="15"/>
  <c r="AH72" i="15"/>
  <c r="AP72" i="15"/>
  <c r="AX72" i="15"/>
  <c r="AX72" i="14" s="1"/>
  <c r="F74" i="15"/>
  <c r="N74" i="15"/>
  <c r="AJ74" i="15"/>
  <c r="AJ74" i="14" s="1"/>
  <c r="R76" i="15"/>
  <c r="AX76" i="15"/>
  <c r="R80" i="15"/>
  <c r="AX80" i="15"/>
  <c r="AX80" i="18" s="1"/>
  <c r="R84" i="15"/>
  <c r="AX84" i="15"/>
  <c r="R88" i="15"/>
  <c r="AX88" i="15"/>
  <c r="H30" i="15"/>
  <c r="P30" i="15"/>
  <c r="X30" i="15"/>
  <c r="AF30" i="15"/>
  <c r="AN30" i="15"/>
  <c r="AV30" i="15"/>
  <c r="J31" i="15"/>
  <c r="R31" i="15"/>
  <c r="Z31" i="15"/>
  <c r="AH31" i="15"/>
  <c r="AP31" i="15"/>
  <c r="AX31" i="15"/>
  <c r="D32" i="15"/>
  <c r="L32" i="15"/>
  <c r="L32" i="14" s="1"/>
  <c r="T32" i="15"/>
  <c r="T32" i="14" s="1"/>
  <c r="AB32" i="15"/>
  <c r="AB32" i="14" s="1"/>
  <c r="AJ32" i="15"/>
  <c r="AJ32" i="14" s="1"/>
  <c r="AR32" i="15"/>
  <c r="AR32" i="14" s="1"/>
  <c r="AZ32" i="15"/>
  <c r="AZ32" i="14" s="1"/>
  <c r="F33" i="15"/>
  <c r="N33" i="15"/>
  <c r="N33" i="14" s="1"/>
  <c r="V33" i="15"/>
  <c r="AD33" i="15"/>
  <c r="AL33" i="15"/>
  <c r="AT33" i="15"/>
  <c r="BB33" i="15"/>
  <c r="H34" i="15"/>
  <c r="P34" i="15"/>
  <c r="X34" i="15"/>
  <c r="AF34" i="15"/>
  <c r="AN34" i="15"/>
  <c r="AV34" i="15"/>
  <c r="AV34" i="14" s="1"/>
  <c r="J35" i="15"/>
  <c r="R35" i="15"/>
  <c r="Z35" i="15"/>
  <c r="AH35" i="15"/>
  <c r="AP35" i="15"/>
  <c r="AX35" i="15"/>
  <c r="D36" i="15"/>
  <c r="D36" i="14" s="1"/>
  <c r="L36" i="15"/>
  <c r="L36" i="14" s="1"/>
  <c r="T36" i="15"/>
  <c r="T36" i="14" s="1"/>
  <c r="AB36" i="15"/>
  <c r="AB36" i="14" s="1"/>
  <c r="AJ36" i="15"/>
  <c r="AJ36" i="14" s="1"/>
  <c r="AR36" i="15"/>
  <c r="AR36" i="14" s="1"/>
  <c r="AZ36" i="15"/>
  <c r="AZ36" i="14" s="1"/>
  <c r="F37" i="15"/>
  <c r="N37" i="15"/>
  <c r="V37" i="15"/>
  <c r="AD37" i="15"/>
  <c r="AL37" i="15"/>
  <c r="AT37" i="15"/>
  <c r="BB37" i="15"/>
  <c r="H38" i="15"/>
  <c r="P38" i="15"/>
  <c r="X38" i="15"/>
  <c r="AF38" i="15"/>
  <c r="AN38" i="15"/>
  <c r="AV38" i="15"/>
  <c r="J39" i="15"/>
  <c r="J39" i="14" s="1"/>
  <c r="R39" i="15"/>
  <c r="Z39" i="15"/>
  <c r="AH39" i="15"/>
  <c r="AP39" i="15"/>
  <c r="AX39" i="15"/>
  <c r="D40" i="15"/>
  <c r="D40" i="14" s="1"/>
  <c r="L40" i="15"/>
  <c r="L40" i="14" s="1"/>
  <c r="T40" i="15"/>
  <c r="T40" i="14" s="1"/>
  <c r="AB40" i="15"/>
  <c r="AB40" i="14" s="1"/>
  <c r="AJ40" i="15"/>
  <c r="AJ40" i="14" s="1"/>
  <c r="AR40" i="15"/>
  <c r="AR40" i="14" s="1"/>
  <c r="AZ40" i="15"/>
  <c r="AZ40" i="14" s="1"/>
  <c r="F41" i="15"/>
  <c r="N41" i="15"/>
  <c r="V41" i="15"/>
  <c r="AD41" i="15"/>
  <c r="AL41" i="15"/>
  <c r="AT41" i="15"/>
  <c r="BB41" i="15"/>
  <c r="H42" i="15"/>
  <c r="P42" i="15"/>
  <c r="X42" i="15"/>
  <c r="AF42" i="15"/>
  <c r="AN42" i="15"/>
  <c r="AV42" i="15"/>
  <c r="J43" i="15"/>
  <c r="R43" i="15"/>
  <c r="Z43" i="15"/>
  <c r="AH43" i="15"/>
  <c r="AP43" i="15"/>
  <c r="AX43" i="15"/>
  <c r="D44" i="15"/>
  <c r="D44" i="14" s="1"/>
  <c r="L44" i="15"/>
  <c r="L44" i="14" s="1"/>
  <c r="T44" i="15"/>
  <c r="T44" i="14" s="1"/>
  <c r="AB44" i="15"/>
  <c r="AB44" i="14" s="1"/>
  <c r="AJ44" i="15"/>
  <c r="AJ44" i="14" s="1"/>
  <c r="AR44" i="15"/>
  <c r="AR44" i="14" s="1"/>
  <c r="AZ44" i="15"/>
  <c r="AZ44" i="14" s="1"/>
  <c r="N45" i="15"/>
  <c r="V45" i="15"/>
  <c r="AD45" i="15"/>
  <c r="AL45" i="15"/>
  <c r="AT45" i="15"/>
  <c r="BB45" i="15"/>
  <c r="P46" i="15"/>
  <c r="P46" i="14" s="1"/>
  <c r="X46" i="15"/>
  <c r="AF46" i="15"/>
  <c r="AN46" i="15"/>
  <c r="AV46" i="15"/>
  <c r="J47" i="15"/>
  <c r="R47" i="15"/>
  <c r="Z47" i="15"/>
  <c r="Z47" i="14" s="1"/>
  <c r="AH47" i="15"/>
  <c r="AP47" i="15"/>
  <c r="AX47" i="15"/>
  <c r="AX47" i="14" s="1"/>
  <c r="AB48" i="15"/>
  <c r="AB48" i="14" s="1"/>
  <c r="AJ48" i="15"/>
  <c r="AJ48" i="14" s="1"/>
  <c r="AR48" i="15"/>
  <c r="AR48" i="14" s="1"/>
  <c r="AZ48" i="15"/>
  <c r="AZ48" i="14" s="1"/>
  <c r="AL49" i="15"/>
  <c r="AT49" i="15"/>
  <c r="BB49" i="15"/>
  <c r="AN50" i="15"/>
  <c r="AV50" i="15"/>
  <c r="J51" i="15"/>
  <c r="R51" i="15"/>
  <c r="Z51" i="15"/>
  <c r="AH51" i="15"/>
  <c r="AP51" i="15"/>
  <c r="AX51" i="15"/>
  <c r="J55" i="15"/>
  <c r="R55" i="15"/>
  <c r="Z55" i="15"/>
  <c r="AH55" i="15"/>
  <c r="AH55" i="14" s="1"/>
  <c r="AP55" i="15"/>
  <c r="AX55" i="15"/>
  <c r="T56" i="15"/>
  <c r="T56" i="14" s="1"/>
  <c r="AB56" i="15"/>
  <c r="AB56" i="14" s="1"/>
  <c r="AJ56" i="15"/>
  <c r="AJ56" i="14" s="1"/>
  <c r="AR56" i="15"/>
  <c r="AR56" i="14" s="1"/>
  <c r="AZ56" i="15"/>
  <c r="AZ56" i="14" s="1"/>
  <c r="F57" i="15"/>
  <c r="N57" i="15"/>
  <c r="V57" i="15"/>
  <c r="AD57" i="15"/>
  <c r="AL57" i="15"/>
  <c r="AT57" i="15"/>
  <c r="BB57" i="15"/>
  <c r="H58" i="15"/>
  <c r="H58" i="14" s="1"/>
  <c r="P58" i="15"/>
  <c r="X58" i="15"/>
  <c r="AF58" i="15"/>
  <c r="AF58" i="14" s="1"/>
  <c r="AN58" i="15"/>
  <c r="AV58" i="15"/>
  <c r="J59" i="15"/>
  <c r="R59" i="15"/>
  <c r="R59" i="14" s="1"/>
  <c r="Z59" i="15"/>
  <c r="AH59" i="15"/>
  <c r="AP59" i="15"/>
  <c r="AP59" i="14" s="1"/>
  <c r="AX59" i="15"/>
  <c r="D60" i="15"/>
  <c r="D60" i="14" s="1"/>
  <c r="L60" i="15"/>
  <c r="L60" i="14" s="1"/>
  <c r="T60" i="15"/>
  <c r="T60" i="14" s="1"/>
  <c r="AB60" i="15"/>
  <c r="AB60" i="14" s="1"/>
  <c r="AJ60" i="15"/>
  <c r="AJ60" i="14" s="1"/>
  <c r="AR60" i="15"/>
  <c r="AR60" i="14" s="1"/>
  <c r="AZ60" i="15"/>
  <c r="AZ60" i="14" s="1"/>
  <c r="F61" i="15"/>
  <c r="N61" i="15"/>
  <c r="V61" i="15"/>
  <c r="AD61" i="15"/>
  <c r="AL61" i="15"/>
  <c r="AT61" i="15"/>
  <c r="BB61" i="15"/>
  <c r="H62" i="15"/>
  <c r="P62" i="15"/>
  <c r="X62" i="15"/>
  <c r="AF62" i="15"/>
  <c r="AN62" i="15"/>
  <c r="AV62" i="15"/>
  <c r="J63" i="15"/>
  <c r="R63" i="15"/>
  <c r="Z63" i="15"/>
  <c r="Z63" i="14" s="1"/>
  <c r="AH63" i="15"/>
  <c r="AH63" i="14" s="1"/>
  <c r="AP63" i="15"/>
  <c r="AX63" i="15"/>
  <c r="D64" i="15"/>
  <c r="D64" i="14" s="1"/>
  <c r="L64" i="15"/>
  <c r="L64" i="14" s="1"/>
  <c r="T64" i="15"/>
  <c r="T64" i="14" s="1"/>
  <c r="AB64" i="15"/>
  <c r="AB64" i="14" s="1"/>
  <c r="AJ64" i="15"/>
  <c r="AJ64" i="14" s="1"/>
  <c r="AR64" i="15"/>
  <c r="AR64" i="14" s="1"/>
  <c r="AZ64" i="15"/>
  <c r="AZ64" i="14" s="1"/>
  <c r="F65" i="15"/>
  <c r="N65" i="15"/>
  <c r="V65" i="15"/>
  <c r="AD65" i="15"/>
  <c r="AL65" i="15"/>
  <c r="AT65" i="15"/>
  <c r="AT65" i="14" s="1"/>
  <c r="BB65" i="15"/>
  <c r="H66" i="15"/>
  <c r="H66" i="14" s="1"/>
  <c r="P66" i="15"/>
  <c r="X66" i="15"/>
  <c r="AF66" i="15"/>
  <c r="AN66" i="15"/>
  <c r="AV66" i="15"/>
  <c r="J67" i="15"/>
  <c r="R67" i="15"/>
  <c r="Z67" i="15"/>
  <c r="AH67" i="15"/>
  <c r="AP67" i="15"/>
  <c r="AX67" i="15"/>
  <c r="D68" i="15"/>
  <c r="D68" i="14" s="1"/>
  <c r="L68" i="15"/>
  <c r="L68" i="14" s="1"/>
  <c r="T68" i="15"/>
  <c r="AB68" i="15"/>
  <c r="AB68" i="14" s="1"/>
  <c r="AJ68" i="15"/>
  <c r="AJ68" i="14" s="1"/>
  <c r="AR68" i="15"/>
  <c r="AR68" i="14" s="1"/>
  <c r="AZ68" i="15"/>
  <c r="AZ68" i="14" s="1"/>
  <c r="V69" i="15"/>
  <c r="V69" i="14" s="1"/>
  <c r="AD69" i="15"/>
  <c r="AL69" i="15"/>
  <c r="AT69" i="15"/>
  <c r="BB69" i="15"/>
  <c r="H70" i="15"/>
  <c r="P70" i="15"/>
  <c r="X70" i="15"/>
  <c r="AF70" i="15"/>
  <c r="AN70" i="15"/>
  <c r="AV70" i="15"/>
  <c r="J71" i="15"/>
  <c r="R71" i="15"/>
  <c r="Z71" i="15"/>
  <c r="AH71" i="15"/>
  <c r="AP71" i="15"/>
  <c r="AP71" i="14" s="1"/>
  <c r="AX71" i="15"/>
  <c r="AX71" i="14" s="1"/>
  <c r="D72" i="15"/>
  <c r="D72" i="14" s="1"/>
  <c r="L72" i="15"/>
  <c r="L72" i="14" s="1"/>
  <c r="T72" i="15"/>
  <c r="T72" i="14" s="1"/>
  <c r="AB72" i="15"/>
  <c r="AB72" i="14" s="1"/>
  <c r="AJ72" i="15"/>
  <c r="AJ72" i="14" s="1"/>
  <c r="AR72" i="15"/>
  <c r="AR72" i="14" s="1"/>
  <c r="AZ72" i="15"/>
  <c r="AZ72" i="14" s="1"/>
  <c r="H74" i="15"/>
  <c r="Q74" i="15"/>
  <c r="AR74" i="15"/>
  <c r="AR74" i="14" s="1"/>
  <c r="Z76" i="15"/>
  <c r="Z80" i="15"/>
  <c r="Z84" i="15"/>
  <c r="Z88" i="15"/>
  <c r="Z92" i="15"/>
  <c r="AY124" i="15"/>
  <c r="AY124" i="14" s="1"/>
  <c r="Q30" i="15"/>
  <c r="Y30" i="15"/>
  <c r="AG30" i="15"/>
  <c r="AO30" i="15"/>
  <c r="AW30" i="15"/>
  <c r="AW30" i="14" s="1"/>
  <c r="S31" i="15"/>
  <c r="AA31" i="15"/>
  <c r="AA31" i="14" s="1"/>
  <c r="AI31" i="15"/>
  <c r="AI31" i="14" s="1"/>
  <c r="AQ31" i="15"/>
  <c r="AQ31" i="14" s="1"/>
  <c r="AY31" i="15"/>
  <c r="AY31" i="14" s="1"/>
  <c r="E32" i="15"/>
  <c r="M32" i="15"/>
  <c r="U32" i="15"/>
  <c r="AC32" i="15"/>
  <c r="AK32" i="15"/>
  <c r="AS32" i="15"/>
  <c r="BA32" i="15"/>
  <c r="G33" i="15"/>
  <c r="O33" i="15"/>
  <c r="W33" i="15"/>
  <c r="AE33" i="15"/>
  <c r="AM33" i="15"/>
  <c r="AU33" i="15"/>
  <c r="BC33" i="15"/>
  <c r="I34" i="15"/>
  <c r="Q34" i="15"/>
  <c r="Y34" i="15"/>
  <c r="AG34" i="15"/>
  <c r="AO34" i="15"/>
  <c r="AW34" i="15"/>
  <c r="K35" i="15"/>
  <c r="S35" i="15"/>
  <c r="AA35" i="15"/>
  <c r="AA35" i="14" s="1"/>
  <c r="AI35" i="15"/>
  <c r="AI35" i="14" s="1"/>
  <c r="AQ35" i="15"/>
  <c r="AQ35" i="14" s="1"/>
  <c r="AY35" i="15"/>
  <c r="AY35" i="14" s="1"/>
  <c r="E36" i="15"/>
  <c r="M36" i="15"/>
  <c r="U36" i="15"/>
  <c r="AC36" i="15"/>
  <c r="AK36" i="15"/>
  <c r="AS36" i="15"/>
  <c r="BA36" i="15"/>
  <c r="G37" i="15"/>
  <c r="O37" i="15"/>
  <c r="W37" i="15"/>
  <c r="AE37" i="15"/>
  <c r="AM37" i="15"/>
  <c r="AU37" i="15"/>
  <c r="BC37" i="15"/>
  <c r="I38" i="15"/>
  <c r="Q38" i="15"/>
  <c r="Y38" i="15"/>
  <c r="AG38" i="15"/>
  <c r="AO38" i="15"/>
  <c r="AW38" i="15"/>
  <c r="S39" i="15"/>
  <c r="AA39" i="15"/>
  <c r="AA39" i="14" s="1"/>
  <c r="AI39" i="15"/>
  <c r="AI39" i="14" s="1"/>
  <c r="AQ39" i="15"/>
  <c r="AQ39" i="14" s="1"/>
  <c r="AY39" i="15"/>
  <c r="AY39" i="14" s="1"/>
  <c r="U40" i="15"/>
  <c r="AC40" i="15"/>
  <c r="AK40" i="15"/>
  <c r="AS40" i="15"/>
  <c r="BA40" i="15"/>
  <c r="O41" i="15"/>
  <c r="W41" i="15"/>
  <c r="AE41" i="15"/>
  <c r="AE41" i="14" s="1"/>
  <c r="AM41" i="15"/>
  <c r="AU41" i="15"/>
  <c r="BC41" i="15"/>
  <c r="Y42" i="15"/>
  <c r="AG42" i="15"/>
  <c r="AO42" i="15"/>
  <c r="AW42" i="15"/>
  <c r="S43" i="15"/>
  <c r="S43" i="14" s="1"/>
  <c r="AA43" i="15"/>
  <c r="AA43" i="14" s="1"/>
  <c r="AI43" i="15"/>
  <c r="AI43" i="14" s="1"/>
  <c r="AQ43" i="15"/>
  <c r="AQ43" i="14" s="1"/>
  <c r="AY43" i="15"/>
  <c r="AY43" i="14" s="1"/>
  <c r="U44" i="15"/>
  <c r="AC44" i="15"/>
  <c r="AK44" i="15"/>
  <c r="AS44" i="15"/>
  <c r="BA44" i="15"/>
  <c r="AE45" i="15"/>
  <c r="AM45" i="15"/>
  <c r="AM45" i="14" s="1"/>
  <c r="AU45" i="15"/>
  <c r="BC45" i="15"/>
  <c r="AG46" i="15"/>
  <c r="AO46" i="15"/>
  <c r="AW46" i="15"/>
  <c r="S47" i="15"/>
  <c r="AA47" i="15"/>
  <c r="AA47" i="14" s="1"/>
  <c r="AI47" i="15"/>
  <c r="AQ47" i="15"/>
  <c r="AQ47" i="14" s="1"/>
  <c r="AY47" i="15"/>
  <c r="AS48" i="15"/>
  <c r="BA48" i="15"/>
  <c r="AI51" i="15"/>
  <c r="AI51" i="14" s="1"/>
  <c r="AQ51" i="15"/>
  <c r="AQ51" i="14" s="1"/>
  <c r="AY51" i="15"/>
  <c r="AY51" i="14" s="1"/>
  <c r="AQ55" i="15"/>
  <c r="AY55" i="15"/>
  <c r="AY55" i="14" s="1"/>
  <c r="AK56" i="15"/>
  <c r="AS56" i="15"/>
  <c r="BA56" i="15"/>
  <c r="AU57" i="15"/>
  <c r="BC57" i="15"/>
  <c r="BC57" i="14" s="1"/>
  <c r="I58" i="15"/>
  <c r="Q58" i="15"/>
  <c r="Y58" i="15"/>
  <c r="AG58" i="15"/>
  <c r="AG58" i="14" s="1"/>
  <c r="AO58" i="15"/>
  <c r="AW58" i="15"/>
  <c r="C59" i="15"/>
  <c r="K59" i="15"/>
  <c r="S59" i="15"/>
  <c r="AA59" i="15"/>
  <c r="AI59" i="15"/>
  <c r="AI59" i="14" s="1"/>
  <c r="AQ59" i="15"/>
  <c r="AQ59" i="14" s="1"/>
  <c r="AY59" i="15"/>
  <c r="AY59" i="14" s="1"/>
  <c r="E60" i="15"/>
  <c r="M60" i="15"/>
  <c r="U60" i="15"/>
  <c r="AC60" i="15"/>
  <c r="AK60" i="15"/>
  <c r="AS60" i="15"/>
  <c r="BA60" i="15"/>
  <c r="G61" i="15"/>
  <c r="O61" i="15"/>
  <c r="W61" i="15"/>
  <c r="AE61" i="15"/>
  <c r="AM61" i="15"/>
  <c r="AU61" i="15"/>
  <c r="BC61" i="15"/>
  <c r="I62" i="15"/>
  <c r="Q62" i="15"/>
  <c r="Y62" i="15"/>
  <c r="AG62" i="15"/>
  <c r="AO62" i="15"/>
  <c r="AW62" i="15"/>
  <c r="K63" i="15"/>
  <c r="K63" i="14" s="1"/>
  <c r="S63" i="15"/>
  <c r="AA63" i="15"/>
  <c r="AI63" i="15"/>
  <c r="AQ63" i="15"/>
  <c r="AQ63" i="14" s="1"/>
  <c r="AY63" i="15"/>
  <c r="AY63" i="14" s="1"/>
  <c r="E64" i="15"/>
  <c r="M64" i="15"/>
  <c r="U64" i="15"/>
  <c r="AC64" i="15"/>
  <c r="AK64" i="15"/>
  <c r="AS64" i="15"/>
  <c r="BA64" i="15"/>
  <c r="O65" i="15"/>
  <c r="W65" i="15"/>
  <c r="AE65" i="15"/>
  <c r="AM65" i="15"/>
  <c r="AU65" i="15"/>
  <c r="BC65" i="15"/>
  <c r="I66" i="15"/>
  <c r="I66" i="14" s="1"/>
  <c r="Q66" i="15"/>
  <c r="Y66" i="15"/>
  <c r="AG66" i="15"/>
  <c r="AO66" i="15"/>
  <c r="AW66" i="15"/>
  <c r="K67" i="15"/>
  <c r="S67" i="15"/>
  <c r="AA67" i="15"/>
  <c r="AA67" i="14" s="1"/>
  <c r="AI67" i="15"/>
  <c r="AQ67" i="15"/>
  <c r="AQ67" i="14" s="1"/>
  <c r="AY67" i="15"/>
  <c r="AY67" i="14" s="1"/>
  <c r="E68" i="15"/>
  <c r="M68" i="15"/>
  <c r="U68" i="15"/>
  <c r="AC68" i="15"/>
  <c r="AC68" i="14" s="1"/>
  <c r="AK68" i="15"/>
  <c r="AS68" i="15"/>
  <c r="BA68" i="15"/>
  <c r="AE69" i="15"/>
  <c r="AM69" i="15"/>
  <c r="AU69" i="15"/>
  <c r="BC69" i="15"/>
  <c r="Q70" i="15"/>
  <c r="Y70" i="15"/>
  <c r="AG70" i="15"/>
  <c r="AO70" i="15"/>
  <c r="AW70" i="15"/>
  <c r="S71" i="15"/>
  <c r="AA71" i="15"/>
  <c r="AI71" i="15"/>
  <c r="AI71" i="14" s="1"/>
  <c r="AQ71" i="15"/>
  <c r="AQ71" i="14" s="1"/>
  <c r="AY71" i="15"/>
  <c r="AY71" i="14" s="1"/>
  <c r="E72" i="15"/>
  <c r="M72" i="15"/>
  <c r="U72" i="15"/>
  <c r="AC72" i="15"/>
  <c r="AK72" i="15"/>
  <c r="AS72" i="15"/>
  <c r="BA72" i="15"/>
  <c r="I74" i="15"/>
  <c r="T74" i="15"/>
  <c r="T74" i="14" s="1"/>
  <c r="AZ94" i="15"/>
  <c r="AZ94" i="14" s="1"/>
  <c r="AZ110" i="15"/>
  <c r="AZ110" i="14" s="1"/>
  <c r="J30" i="15"/>
  <c r="R30" i="15"/>
  <c r="Z30" i="15"/>
  <c r="Z30" i="14" s="1"/>
  <c r="AH30" i="15"/>
  <c r="AH30" i="14" s="1"/>
  <c r="AP30" i="15"/>
  <c r="AX30" i="15"/>
  <c r="L31" i="15"/>
  <c r="L31" i="14" s="1"/>
  <c r="T31" i="15"/>
  <c r="T31" i="14" s="1"/>
  <c r="AB31" i="15"/>
  <c r="AB31" i="14" s="1"/>
  <c r="AJ31" i="15"/>
  <c r="AJ31" i="14" s="1"/>
  <c r="AR31" i="15"/>
  <c r="AR31" i="14" s="1"/>
  <c r="AZ31" i="15"/>
  <c r="AZ31" i="14" s="1"/>
  <c r="F32" i="15"/>
  <c r="N32" i="15"/>
  <c r="V32" i="15"/>
  <c r="AD32" i="15"/>
  <c r="AL32" i="15"/>
  <c r="AT32" i="15"/>
  <c r="BB32" i="15"/>
  <c r="H33" i="15"/>
  <c r="H33" i="14" s="1"/>
  <c r="P33" i="15"/>
  <c r="X33" i="15"/>
  <c r="AF33" i="15"/>
  <c r="AF33" i="14" s="1"/>
  <c r="AN33" i="15"/>
  <c r="AV33" i="15"/>
  <c r="J34" i="15"/>
  <c r="J34" i="14" s="1"/>
  <c r="R34" i="15"/>
  <c r="R34" i="14" s="1"/>
  <c r="Z34" i="15"/>
  <c r="AH34" i="15"/>
  <c r="AP34" i="15"/>
  <c r="AP34" i="14" s="1"/>
  <c r="AX34" i="15"/>
  <c r="L35" i="15"/>
  <c r="L35" i="14" s="1"/>
  <c r="T35" i="15"/>
  <c r="T35" i="14" s="1"/>
  <c r="AB35" i="15"/>
  <c r="AB35" i="14" s="1"/>
  <c r="AJ35" i="15"/>
  <c r="AJ35" i="14" s="1"/>
  <c r="AR35" i="15"/>
  <c r="AR35" i="14" s="1"/>
  <c r="AZ35" i="15"/>
  <c r="AZ35" i="14" s="1"/>
  <c r="F36" i="15"/>
  <c r="N36" i="15"/>
  <c r="V36" i="15"/>
  <c r="AD36" i="15"/>
  <c r="AL36" i="15"/>
  <c r="AT36" i="15"/>
  <c r="BB36" i="15"/>
  <c r="H37" i="15"/>
  <c r="P37" i="15"/>
  <c r="X37" i="15"/>
  <c r="AF37" i="15"/>
  <c r="AN37" i="15"/>
  <c r="AV37" i="15"/>
  <c r="J38" i="15"/>
  <c r="R38" i="15"/>
  <c r="Z38" i="15"/>
  <c r="AH38" i="15"/>
  <c r="AP38" i="15"/>
  <c r="AX38" i="15"/>
  <c r="D39" i="15"/>
  <c r="D39" i="14" s="1"/>
  <c r="L39" i="15"/>
  <c r="L39" i="14" s="1"/>
  <c r="T39" i="15"/>
  <c r="T39" i="14" s="1"/>
  <c r="AB39" i="15"/>
  <c r="AB39" i="14" s="1"/>
  <c r="AJ39" i="15"/>
  <c r="AJ39" i="14" s="1"/>
  <c r="AR39" i="15"/>
  <c r="AR39" i="14" s="1"/>
  <c r="AZ39" i="15"/>
  <c r="AZ39" i="14" s="1"/>
  <c r="F40" i="15"/>
  <c r="N40" i="15"/>
  <c r="V40" i="15"/>
  <c r="AD40" i="15"/>
  <c r="AL40" i="15"/>
  <c r="AT40" i="15"/>
  <c r="BB40" i="15"/>
  <c r="H41" i="15"/>
  <c r="P41" i="15"/>
  <c r="X41" i="15"/>
  <c r="AF41" i="15"/>
  <c r="AF41" i="18" s="1"/>
  <c r="AN41" i="15"/>
  <c r="AV41" i="15"/>
  <c r="AV41" i="14" s="1"/>
  <c r="J42" i="15"/>
  <c r="R42" i="15"/>
  <c r="Z42" i="15"/>
  <c r="AH42" i="15"/>
  <c r="AP42" i="15"/>
  <c r="AX42" i="15"/>
  <c r="D43" i="15"/>
  <c r="L43" i="15"/>
  <c r="L43" i="14" s="1"/>
  <c r="T43" i="15"/>
  <c r="T43" i="14" s="1"/>
  <c r="AB43" i="15"/>
  <c r="AB43" i="14" s="1"/>
  <c r="AJ43" i="15"/>
  <c r="AJ43" i="14" s="1"/>
  <c r="AR43" i="15"/>
  <c r="AR43" i="14" s="1"/>
  <c r="AZ43" i="15"/>
  <c r="AZ43" i="14" s="1"/>
  <c r="F44" i="15"/>
  <c r="N44" i="15"/>
  <c r="V44" i="15"/>
  <c r="AD44" i="15"/>
  <c r="AL44" i="15"/>
  <c r="AT44" i="15"/>
  <c r="BB44" i="15"/>
  <c r="H45" i="15"/>
  <c r="P45" i="15"/>
  <c r="X45" i="15"/>
  <c r="AF45" i="15"/>
  <c r="AN45" i="15"/>
  <c r="AV45" i="15"/>
  <c r="J46" i="15"/>
  <c r="R46" i="15"/>
  <c r="Z46" i="15"/>
  <c r="AH46" i="15"/>
  <c r="AP46" i="15"/>
  <c r="AX46" i="15"/>
  <c r="D47" i="15"/>
  <c r="D47" i="14" s="1"/>
  <c r="L47" i="15"/>
  <c r="L47" i="14" s="1"/>
  <c r="T47" i="15"/>
  <c r="T47" i="14" s="1"/>
  <c r="AB47" i="15"/>
  <c r="AB47" i="14" s="1"/>
  <c r="AJ47" i="15"/>
  <c r="AJ47" i="14" s="1"/>
  <c r="AR47" i="15"/>
  <c r="AR47" i="14" s="1"/>
  <c r="AZ47" i="15"/>
  <c r="AZ47" i="14" s="1"/>
  <c r="F48" i="15"/>
  <c r="N48" i="15"/>
  <c r="V48" i="15"/>
  <c r="AD48" i="15"/>
  <c r="AL48" i="15"/>
  <c r="AT48" i="15"/>
  <c r="BB48" i="15"/>
  <c r="H49" i="15"/>
  <c r="P49" i="15"/>
  <c r="P49" i="14" s="1"/>
  <c r="X49" i="15"/>
  <c r="X49" i="14" s="1"/>
  <c r="AF49" i="15"/>
  <c r="AN49" i="15"/>
  <c r="AV49" i="15"/>
  <c r="J50" i="15"/>
  <c r="R50" i="15"/>
  <c r="Z50" i="15"/>
  <c r="AH50" i="15"/>
  <c r="AP50" i="15"/>
  <c r="AX50" i="15"/>
  <c r="D51" i="15"/>
  <c r="D51" i="14" s="1"/>
  <c r="L51" i="15"/>
  <c r="L51" i="14" s="1"/>
  <c r="T51" i="15"/>
  <c r="T51" i="14" s="1"/>
  <c r="AB51" i="15"/>
  <c r="AB51" i="14" s="1"/>
  <c r="AJ51" i="15"/>
  <c r="AJ51" i="14" s="1"/>
  <c r="AR51" i="15"/>
  <c r="AR51" i="14" s="1"/>
  <c r="AZ51" i="15"/>
  <c r="AZ51" i="14" s="1"/>
  <c r="F52" i="15"/>
  <c r="N52" i="15"/>
  <c r="V52" i="15"/>
  <c r="AD52" i="15"/>
  <c r="AD52" i="14" s="1"/>
  <c r="AL52" i="15"/>
  <c r="AT52" i="15"/>
  <c r="BB52" i="15"/>
  <c r="H53" i="15"/>
  <c r="P53" i="15"/>
  <c r="X53" i="15"/>
  <c r="AF53" i="15"/>
  <c r="AN53" i="15"/>
  <c r="AV53" i="15"/>
  <c r="J54" i="15"/>
  <c r="R54" i="15"/>
  <c r="Z54" i="15"/>
  <c r="AH54" i="15"/>
  <c r="AP54" i="15"/>
  <c r="AX54" i="15"/>
  <c r="D55" i="15"/>
  <c r="D55" i="14" s="1"/>
  <c r="L55" i="15"/>
  <c r="L55" i="14" s="1"/>
  <c r="T55" i="15"/>
  <c r="T55" i="14" s="1"/>
  <c r="AB55" i="15"/>
  <c r="AB55" i="14" s="1"/>
  <c r="AJ55" i="15"/>
  <c r="AJ55" i="14" s="1"/>
  <c r="AR55" i="15"/>
  <c r="AR55" i="14" s="1"/>
  <c r="AZ55" i="15"/>
  <c r="AZ55" i="14" s="1"/>
  <c r="F56" i="15"/>
  <c r="N56" i="15"/>
  <c r="V56" i="15"/>
  <c r="AD56" i="15"/>
  <c r="AL56" i="15"/>
  <c r="AT56" i="15"/>
  <c r="BB56" i="15"/>
  <c r="P57" i="15"/>
  <c r="X57" i="15"/>
  <c r="AF57" i="15"/>
  <c r="AN57" i="15"/>
  <c r="AV57" i="15"/>
  <c r="J58" i="15"/>
  <c r="R58" i="15"/>
  <c r="Z58" i="15"/>
  <c r="AH58" i="15"/>
  <c r="AP58" i="15"/>
  <c r="AX58" i="15"/>
  <c r="AX58" i="14" s="1"/>
  <c r="D59" i="15"/>
  <c r="D59" i="14" s="1"/>
  <c r="L59" i="15"/>
  <c r="L59" i="14" s="1"/>
  <c r="T59" i="15"/>
  <c r="T59" i="14" s="1"/>
  <c r="AB59" i="15"/>
  <c r="AB59" i="14" s="1"/>
  <c r="AJ59" i="15"/>
  <c r="AJ59" i="14" s="1"/>
  <c r="AR59" i="15"/>
  <c r="AR59" i="14" s="1"/>
  <c r="AZ59" i="15"/>
  <c r="AZ59" i="14" s="1"/>
  <c r="F60" i="15"/>
  <c r="N60" i="15"/>
  <c r="V60" i="15"/>
  <c r="AD60" i="15"/>
  <c r="AL60" i="15"/>
  <c r="AT60" i="15"/>
  <c r="BB60" i="15"/>
  <c r="H61" i="15"/>
  <c r="P61" i="15"/>
  <c r="X61" i="15"/>
  <c r="AF61" i="15"/>
  <c r="AN61" i="15"/>
  <c r="AN61" i="14" s="1"/>
  <c r="AV61" i="15"/>
  <c r="J62" i="15"/>
  <c r="R62" i="15"/>
  <c r="Z62" i="15"/>
  <c r="Z62" i="14" s="1"/>
  <c r="AH62" i="15"/>
  <c r="AP62" i="15"/>
  <c r="AX62" i="15"/>
  <c r="D63" i="15"/>
  <c r="D63" i="14" s="1"/>
  <c r="L63" i="15"/>
  <c r="L63" i="14" s="1"/>
  <c r="T63" i="15"/>
  <c r="T63" i="14" s="1"/>
  <c r="AB63" i="15"/>
  <c r="AB63" i="14" s="1"/>
  <c r="AJ63" i="15"/>
  <c r="AJ63" i="14" s="1"/>
  <c r="AR63" i="15"/>
  <c r="AR63" i="14" s="1"/>
  <c r="AZ63" i="15"/>
  <c r="AZ63" i="14" s="1"/>
  <c r="F64" i="15"/>
  <c r="N64" i="15"/>
  <c r="V64" i="15"/>
  <c r="AD64" i="15"/>
  <c r="AL64" i="15"/>
  <c r="AT64" i="15"/>
  <c r="BB64" i="15"/>
  <c r="X65" i="15"/>
  <c r="AF65" i="15"/>
  <c r="AN65" i="15"/>
  <c r="AV65" i="15"/>
  <c r="J66" i="15"/>
  <c r="R66" i="15"/>
  <c r="R66" i="14" s="1"/>
  <c r="Z66" i="15"/>
  <c r="AH66" i="15"/>
  <c r="AP66" i="15"/>
  <c r="AX66" i="15"/>
  <c r="T67" i="15"/>
  <c r="T67" i="14" s="1"/>
  <c r="AB67" i="15"/>
  <c r="AB67" i="14" s="1"/>
  <c r="AJ67" i="15"/>
  <c r="AJ67" i="14" s="1"/>
  <c r="AR67" i="15"/>
  <c r="AR67" i="14" s="1"/>
  <c r="AZ67" i="15"/>
  <c r="AZ67" i="14" s="1"/>
  <c r="F68" i="15"/>
  <c r="N68" i="15"/>
  <c r="V68" i="15"/>
  <c r="AD68" i="15"/>
  <c r="AL68" i="15"/>
  <c r="AT68" i="15"/>
  <c r="BB68" i="15"/>
  <c r="X69" i="15"/>
  <c r="X69" i="14" s="1"/>
  <c r="AF69" i="15"/>
  <c r="AN69" i="15"/>
  <c r="AV69" i="15"/>
  <c r="J70" i="15"/>
  <c r="R70" i="15"/>
  <c r="Z70" i="15"/>
  <c r="Z70" i="14" s="1"/>
  <c r="AH70" i="15"/>
  <c r="AP70" i="15"/>
  <c r="AX70" i="15"/>
  <c r="L71" i="15"/>
  <c r="L71" i="14" s="1"/>
  <c r="T71" i="15"/>
  <c r="T71" i="14" s="1"/>
  <c r="AB71" i="15"/>
  <c r="AB71" i="14" s="1"/>
  <c r="AJ71" i="15"/>
  <c r="AJ71" i="14" s="1"/>
  <c r="AR71" i="15"/>
  <c r="AR71" i="14" s="1"/>
  <c r="AZ71" i="15"/>
  <c r="AZ71" i="14" s="1"/>
  <c r="F72" i="15"/>
  <c r="N72" i="15"/>
  <c r="V72" i="15"/>
  <c r="AD72" i="15"/>
  <c r="AL72" i="15"/>
  <c r="AT72" i="15"/>
  <c r="BB72" i="15"/>
  <c r="AY74" i="15"/>
  <c r="AY74" i="14" s="1"/>
  <c r="AQ74" i="15"/>
  <c r="AQ74" i="14" s="1"/>
  <c r="AI74" i="15"/>
  <c r="AI74" i="14" s="1"/>
  <c r="AA74" i="15"/>
  <c r="AA74" i="14" s="1"/>
  <c r="S74" i="15"/>
  <c r="AX74" i="15"/>
  <c r="AP74" i="15"/>
  <c r="AH74" i="15"/>
  <c r="Z74" i="15"/>
  <c r="R74" i="15"/>
  <c r="AW74" i="15"/>
  <c r="AW74" i="14" s="1"/>
  <c r="AO74" i="15"/>
  <c r="AG74" i="15"/>
  <c r="Y74" i="15"/>
  <c r="AV74" i="15"/>
  <c r="AN74" i="15"/>
  <c r="AF74" i="15"/>
  <c r="BC74" i="15"/>
  <c r="AU74" i="15"/>
  <c r="AM74" i="15"/>
  <c r="AE74" i="15"/>
  <c r="W74" i="15"/>
  <c r="O74" i="15"/>
  <c r="O74" i="14" s="1"/>
  <c r="BA74" i="15"/>
  <c r="AS74" i="15"/>
  <c r="AK74" i="15"/>
  <c r="AC74" i="15"/>
  <c r="U74" i="15"/>
  <c r="J74" i="15"/>
  <c r="V74" i="15"/>
  <c r="AZ74" i="15"/>
  <c r="AZ74" i="14" s="1"/>
  <c r="BC76" i="15"/>
  <c r="AU76" i="15"/>
  <c r="AM76" i="15"/>
  <c r="AE76" i="15"/>
  <c r="W76" i="15"/>
  <c r="O76" i="15"/>
  <c r="G76" i="15"/>
  <c r="BB76" i="15"/>
  <c r="AT76" i="15"/>
  <c r="AL76" i="15"/>
  <c r="AD76" i="15"/>
  <c r="V76" i="15"/>
  <c r="N76" i="15"/>
  <c r="F76" i="15"/>
  <c r="BA76" i="15"/>
  <c r="AS76" i="15"/>
  <c r="AK76" i="15"/>
  <c r="AC76" i="15"/>
  <c r="U76" i="15"/>
  <c r="M76" i="15"/>
  <c r="E76" i="15"/>
  <c r="AZ76" i="15"/>
  <c r="AZ76" i="14" s="1"/>
  <c r="AR76" i="15"/>
  <c r="AR76" i="14" s="1"/>
  <c r="AJ76" i="15"/>
  <c r="AJ76" i="14" s="1"/>
  <c r="AB76" i="15"/>
  <c r="AB76" i="14" s="1"/>
  <c r="T76" i="15"/>
  <c r="T76" i="14" s="1"/>
  <c r="L76" i="15"/>
  <c r="L76" i="14" s="1"/>
  <c r="D76" i="15"/>
  <c r="D76" i="14" s="1"/>
  <c r="AY76" i="15"/>
  <c r="AY76" i="14" s="1"/>
  <c r="AQ76" i="15"/>
  <c r="AQ76" i="14" s="1"/>
  <c r="AI76" i="15"/>
  <c r="AI76" i="14" s="1"/>
  <c r="AA76" i="15"/>
  <c r="AA76" i="14" s="1"/>
  <c r="S76" i="15"/>
  <c r="K76" i="15"/>
  <c r="C76" i="15"/>
  <c r="AW76" i="15"/>
  <c r="AO76" i="15"/>
  <c r="AG76" i="15"/>
  <c r="Y76" i="15"/>
  <c r="Q76" i="15"/>
  <c r="I76" i="15"/>
  <c r="AH76" i="15"/>
  <c r="BC80" i="15"/>
  <c r="AU80" i="15"/>
  <c r="AM80" i="15"/>
  <c r="AE80" i="15"/>
  <c r="AE80" i="14" s="1"/>
  <c r="W80" i="15"/>
  <c r="W80" i="14" s="1"/>
  <c r="O80" i="15"/>
  <c r="G80" i="15"/>
  <c r="BB80" i="15"/>
  <c r="AT80" i="15"/>
  <c r="AL80" i="15"/>
  <c r="AD80" i="15"/>
  <c r="V80" i="15"/>
  <c r="N80" i="15"/>
  <c r="F80" i="15"/>
  <c r="F80" i="14" s="1"/>
  <c r="BA80" i="15"/>
  <c r="AS80" i="15"/>
  <c r="AK80" i="15"/>
  <c r="AC80" i="15"/>
  <c r="U80" i="15"/>
  <c r="M80" i="15"/>
  <c r="E80" i="15"/>
  <c r="AZ80" i="15"/>
  <c r="AZ80" i="14" s="1"/>
  <c r="AR80" i="15"/>
  <c r="AR80" i="14" s="1"/>
  <c r="AJ80" i="15"/>
  <c r="AJ80" i="14" s="1"/>
  <c r="AB80" i="15"/>
  <c r="AB80" i="14" s="1"/>
  <c r="T80" i="15"/>
  <c r="T80" i="14" s="1"/>
  <c r="L80" i="15"/>
  <c r="L80" i="14" s="1"/>
  <c r="D80" i="15"/>
  <c r="D80" i="14" s="1"/>
  <c r="AY80" i="15"/>
  <c r="AY80" i="14" s="1"/>
  <c r="AQ80" i="15"/>
  <c r="AQ80" i="14" s="1"/>
  <c r="AI80" i="15"/>
  <c r="AI80" i="14" s="1"/>
  <c r="AA80" i="15"/>
  <c r="AA80" i="14" s="1"/>
  <c r="S80" i="15"/>
  <c r="K80" i="15"/>
  <c r="C80" i="15"/>
  <c r="AW80" i="15"/>
  <c r="AO80" i="15"/>
  <c r="AG80" i="15"/>
  <c r="Y80" i="15"/>
  <c r="Q80" i="15"/>
  <c r="Q80" i="14" s="1"/>
  <c r="I80" i="15"/>
  <c r="I80" i="14" s="1"/>
  <c r="AH80" i="15"/>
  <c r="BC84" i="15"/>
  <c r="AU84" i="15"/>
  <c r="AM84" i="15"/>
  <c r="AE84" i="15"/>
  <c r="W84" i="15"/>
  <c r="O84" i="15"/>
  <c r="O84" i="14" s="1"/>
  <c r="G84" i="15"/>
  <c r="G84" i="14" s="1"/>
  <c r="BB84" i="15"/>
  <c r="AT84" i="15"/>
  <c r="AL84" i="15"/>
  <c r="AD84" i="15"/>
  <c r="V84" i="15"/>
  <c r="N84" i="15"/>
  <c r="F84" i="15"/>
  <c r="BA84" i="15"/>
  <c r="AS84" i="15"/>
  <c r="AK84" i="15"/>
  <c r="AC84" i="15"/>
  <c r="U84" i="15"/>
  <c r="M84" i="15"/>
  <c r="E84" i="15"/>
  <c r="AZ84" i="15"/>
  <c r="AZ84" i="14" s="1"/>
  <c r="AR84" i="15"/>
  <c r="AR84" i="14" s="1"/>
  <c r="AJ84" i="15"/>
  <c r="AJ84" i="14" s="1"/>
  <c r="AB84" i="15"/>
  <c r="AB84" i="14" s="1"/>
  <c r="T84" i="15"/>
  <c r="T84" i="14" s="1"/>
  <c r="L84" i="15"/>
  <c r="L84" i="14" s="1"/>
  <c r="D84" i="15"/>
  <c r="D84" i="14" s="1"/>
  <c r="AY84" i="15"/>
  <c r="AY84" i="14" s="1"/>
  <c r="AQ84" i="15"/>
  <c r="AQ84" i="14" s="1"/>
  <c r="AI84" i="15"/>
  <c r="AA84" i="15"/>
  <c r="AA84" i="14" s="1"/>
  <c r="S84" i="15"/>
  <c r="K84" i="15"/>
  <c r="C84" i="15"/>
  <c r="AW84" i="15"/>
  <c r="AO84" i="15"/>
  <c r="AG84" i="15"/>
  <c r="Y84" i="15"/>
  <c r="Q84" i="15"/>
  <c r="I84" i="15"/>
  <c r="AH84" i="15"/>
  <c r="AH84" i="14" s="1"/>
  <c r="BC88" i="15"/>
  <c r="AU88" i="15"/>
  <c r="AM88" i="15"/>
  <c r="AM88" i="14" s="1"/>
  <c r="AE88" i="15"/>
  <c r="W88" i="15"/>
  <c r="O88" i="15"/>
  <c r="G88" i="15"/>
  <c r="BB88" i="15"/>
  <c r="AT88" i="15"/>
  <c r="AL88" i="15"/>
  <c r="AD88" i="15"/>
  <c r="V88" i="15"/>
  <c r="N88" i="15"/>
  <c r="F88" i="15"/>
  <c r="BA88" i="15"/>
  <c r="AS88" i="15"/>
  <c r="AK88" i="15"/>
  <c r="AC88" i="15"/>
  <c r="U88" i="15"/>
  <c r="M88" i="15"/>
  <c r="E88" i="15"/>
  <c r="AZ88" i="15"/>
  <c r="AZ88" i="14" s="1"/>
  <c r="AR88" i="15"/>
  <c r="AR88" i="14" s="1"/>
  <c r="AJ88" i="15"/>
  <c r="AJ88" i="14" s="1"/>
  <c r="AB88" i="15"/>
  <c r="AB88" i="14" s="1"/>
  <c r="T88" i="15"/>
  <c r="T88" i="14" s="1"/>
  <c r="L88" i="15"/>
  <c r="L88" i="14" s="1"/>
  <c r="D88" i="15"/>
  <c r="D88" i="14" s="1"/>
  <c r="AY88" i="15"/>
  <c r="AY88" i="14" s="1"/>
  <c r="AQ88" i="15"/>
  <c r="AQ88" i="14" s="1"/>
  <c r="AI88" i="15"/>
  <c r="AI88" i="14" s="1"/>
  <c r="AA88" i="15"/>
  <c r="S88" i="15"/>
  <c r="K88" i="15"/>
  <c r="C88" i="15"/>
  <c r="AW88" i="15"/>
  <c r="AO88" i="15"/>
  <c r="AG88" i="15"/>
  <c r="Y88" i="15"/>
  <c r="Q88" i="15"/>
  <c r="I88" i="15"/>
  <c r="AH88" i="15"/>
  <c r="AV92" i="15"/>
  <c r="AN92" i="15"/>
  <c r="BC92" i="15"/>
  <c r="AU92" i="15"/>
  <c r="AM92" i="15"/>
  <c r="BB92" i="15"/>
  <c r="AT92" i="15"/>
  <c r="AL92" i="15"/>
  <c r="BA92" i="15"/>
  <c r="AZ92" i="15"/>
  <c r="AZ92" i="14" s="1"/>
  <c r="AR92" i="15"/>
  <c r="AR92" i="14" s="1"/>
  <c r="AX92" i="15"/>
  <c r="AP92" i="15"/>
  <c r="AP92" i="14" s="1"/>
  <c r="AQ92" i="15"/>
  <c r="AQ92" i="14" s="1"/>
  <c r="AE92" i="15"/>
  <c r="W92" i="15"/>
  <c r="O92" i="15"/>
  <c r="G92" i="15"/>
  <c r="AO92" i="15"/>
  <c r="AD92" i="15"/>
  <c r="V92" i="15"/>
  <c r="N92" i="15"/>
  <c r="F92" i="15"/>
  <c r="AK92" i="15"/>
  <c r="AC92" i="15"/>
  <c r="U92" i="15"/>
  <c r="M92" i="15"/>
  <c r="E92" i="15"/>
  <c r="AJ92" i="15"/>
  <c r="AJ92" i="14" s="1"/>
  <c r="AB92" i="15"/>
  <c r="AB92" i="14" s="1"/>
  <c r="T92" i="15"/>
  <c r="T92" i="14" s="1"/>
  <c r="L92" i="15"/>
  <c r="L92" i="14" s="1"/>
  <c r="D92" i="15"/>
  <c r="AI92" i="15"/>
  <c r="AI92" i="14" s="1"/>
  <c r="AA92" i="15"/>
  <c r="AA92" i="14" s="1"/>
  <c r="S92" i="15"/>
  <c r="K92" i="15"/>
  <c r="C92" i="15"/>
  <c r="AW92" i="15"/>
  <c r="AW92" i="14" s="1"/>
  <c r="AG92" i="15"/>
  <c r="Y92" i="15"/>
  <c r="Q92" i="15"/>
  <c r="I92" i="15"/>
  <c r="AH92" i="15"/>
  <c r="C30" i="15"/>
  <c r="K30" i="15"/>
  <c r="S30" i="15"/>
  <c r="AA30" i="15"/>
  <c r="AA30" i="14" s="1"/>
  <c r="AI30" i="15"/>
  <c r="AQ30" i="15"/>
  <c r="AQ30" i="14" s="1"/>
  <c r="AY30" i="15"/>
  <c r="AY30" i="14" s="1"/>
  <c r="M31" i="15"/>
  <c r="U31" i="15"/>
  <c r="AC31" i="15"/>
  <c r="AK31" i="15"/>
  <c r="AS31" i="15"/>
  <c r="BA31" i="15"/>
  <c r="G32" i="15"/>
  <c r="O32" i="15"/>
  <c r="W32" i="15"/>
  <c r="W32" i="14" s="1"/>
  <c r="AE32" i="15"/>
  <c r="AM32" i="15"/>
  <c r="AU32" i="15"/>
  <c r="BC32" i="15"/>
  <c r="BC32" i="14" s="1"/>
  <c r="I33" i="15"/>
  <c r="I33" i="14" s="1"/>
  <c r="Q33" i="15"/>
  <c r="Y33" i="15"/>
  <c r="Y33" i="14" s="1"/>
  <c r="AG33" i="15"/>
  <c r="AO33" i="15"/>
  <c r="AO33" i="18" s="1"/>
  <c r="AW33" i="15"/>
  <c r="C34" i="15"/>
  <c r="K34" i="15"/>
  <c r="K34" i="14" s="1"/>
  <c r="S34" i="15"/>
  <c r="AA34" i="15"/>
  <c r="AA34" i="14" s="1"/>
  <c r="AI34" i="15"/>
  <c r="AI34" i="14" s="1"/>
  <c r="AQ34" i="15"/>
  <c r="AY34" i="15"/>
  <c r="E35" i="15"/>
  <c r="M35" i="15"/>
  <c r="U35" i="15"/>
  <c r="AC35" i="15"/>
  <c r="AK35" i="15"/>
  <c r="AS35" i="15"/>
  <c r="BA35" i="15"/>
  <c r="G36" i="15"/>
  <c r="O36" i="15"/>
  <c r="W36" i="15"/>
  <c r="AE36" i="15"/>
  <c r="AM36" i="15"/>
  <c r="AU36" i="15"/>
  <c r="AU36" i="14" s="1"/>
  <c r="BC36" i="15"/>
  <c r="I37" i="15"/>
  <c r="Q37" i="15"/>
  <c r="Q37" i="14" s="1"/>
  <c r="Y37" i="15"/>
  <c r="AG37" i="15"/>
  <c r="AG37" i="14" s="1"/>
  <c r="AO37" i="15"/>
  <c r="AW37" i="15"/>
  <c r="C38" i="15"/>
  <c r="C38" i="14" s="1"/>
  <c r="K38" i="15"/>
  <c r="S38" i="15"/>
  <c r="S38" i="14" s="1"/>
  <c r="AA38" i="15"/>
  <c r="AA38" i="14" s="1"/>
  <c r="AI38" i="15"/>
  <c r="AI38" i="14" s="1"/>
  <c r="AQ38" i="15"/>
  <c r="AQ38" i="14" s="1"/>
  <c r="AY38" i="15"/>
  <c r="AY38" i="14" s="1"/>
  <c r="E39" i="15"/>
  <c r="M39" i="15"/>
  <c r="U39" i="15"/>
  <c r="AC39" i="15"/>
  <c r="AK39" i="15"/>
  <c r="AS39" i="15"/>
  <c r="BA39" i="15"/>
  <c r="G40" i="15"/>
  <c r="G40" i="14" s="1"/>
  <c r="O40" i="15"/>
  <c r="W40" i="15"/>
  <c r="AE40" i="15"/>
  <c r="AM40" i="15"/>
  <c r="AU40" i="15"/>
  <c r="BC40" i="15"/>
  <c r="I41" i="15"/>
  <c r="Q41" i="15"/>
  <c r="Y41" i="15"/>
  <c r="AG41" i="15"/>
  <c r="AO41" i="15"/>
  <c r="AO41" i="14" s="1"/>
  <c r="AW41" i="15"/>
  <c r="K42" i="15"/>
  <c r="S42" i="15"/>
  <c r="AA42" i="15"/>
  <c r="AA42" i="14" s="1"/>
  <c r="AI42" i="15"/>
  <c r="AI42" i="14" s="1"/>
  <c r="AQ42" i="15"/>
  <c r="AQ42" i="14" s="1"/>
  <c r="AY42" i="15"/>
  <c r="AY42" i="14" s="1"/>
  <c r="E43" i="15"/>
  <c r="M43" i="15"/>
  <c r="M43" i="18" s="1"/>
  <c r="U43" i="15"/>
  <c r="AC43" i="15"/>
  <c r="AK43" i="15"/>
  <c r="AS43" i="15"/>
  <c r="BA43" i="15"/>
  <c r="G44" i="15"/>
  <c r="O44" i="15"/>
  <c r="W44" i="15"/>
  <c r="AE44" i="15"/>
  <c r="AM44" i="15"/>
  <c r="AU44" i="15"/>
  <c r="BC44" i="15"/>
  <c r="I45" i="15"/>
  <c r="Q45" i="15"/>
  <c r="Y45" i="15"/>
  <c r="AG45" i="15"/>
  <c r="AO45" i="15"/>
  <c r="AW45" i="15"/>
  <c r="C46" i="15"/>
  <c r="K46" i="15"/>
  <c r="S46" i="15"/>
  <c r="AA46" i="15"/>
  <c r="AA46" i="14" s="1"/>
  <c r="AI46" i="15"/>
  <c r="AI46" i="14" s="1"/>
  <c r="AQ46" i="15"/>
  <c r="AQ46" i="14" s="1"/>
  <c r="AY46" i="15"/>
  <c r="AY46" i="14" s="1"/>
  <c r="E47" i="15"/>
  <c r="M47" i="15"/>
  <c r="U47" i="15"/>
  <c r="AC47" i="15"/>
  <c r="AK47" i="15"/>
  <c r="AS47" i="15"/>
  <c r="BA47" i="15"/>
  <c r="G48" i="15"/>
  <c r="O48" i="15"/>
  <c r="O48" i="14" s="1"/>
  <c r="W48" i="15"/>
  <c r="AE48" i="15"/>
  <c r="AM48" i="15"/>
  <c r="AU48" i="15"/>
  <c r="BC48" i="15"/>
  <c r="I49" i="15"/>
  <c r="Q49" i="15"/>
  <c r="Y49" i="15"/>
  <c r="AG49" i="15"/>
  <c r="AO49" i="15"/>
  <c r="AW49" i="15"/>
  <c r="AW49" i="14" s="1"/>
  <c r="C50" i="15"/>
  <c r="K50" i="15"/>
  <c r="S50" i="15"/>
  <c r="AA50" i="15"/>
  <c r="AI50" i="15"/>
  <c r="AI50" i="14" s="1"/>
  <c r="AQ50" i="15"/>
  <c r="AQ50" i="14" s="1"/>
  <c r="AY50" i="15"/>
  <c r="AY50" i="14" s="1"/>
  <c r="E51" i="15"/>
  <c r="M51" i="15"/>
  <c r="U51" i="15"/>
  <c r="AC51" i="15"/>
  <c r="AK51" i="15"/>
  <c r="AS51" i="15"/>
  <c r="BA51" i="15"/>
  <c r="G52" i="15"/>
  <c r="O52" i="15"/>
  <c r="W52" i="15"/>
  <c r="AE52" i="15"/>
  <c r="AM52" i="15"/>
  <c r="AM52" i="18" s="1"/>
  <c r="AU52" i="15"/>
  <c r="BC52" i="15"/>
  <c r="I53" i="15"/>
  <c r="Q53" i="15"/>
  <c r="Y53" i="15"/>
  <c r="AG53" i="15"/>
  <c r="AO53" i="15"/>
  <c r="AW53" i="15"/>
  <c r="C54" i="15"/>
  <c r="K54" i="15"/>
  <c r="S54" i="15"/>
  <c r="AA54" i="15"/>
  <c r="AA54" i="14" s="1"/>
  <c r="AI54" i="15"/>
  <c r="AI54" i="14" s="1"/>
  <c r="AQ54" i="15"/>
  <c r="AQ54" i="14" s="1"/>
  <c r="AY54" i="15"/>
  <c r="AY54" i="14" s="1"/>
  <c r="E55" i="15"/>
  <c r="M55" i="15"/>
  <c r="U55" i="15"/>
  <c r="AC55" i="15"/>
  <c r="AK55" i="15"/>
  <c r="AS55" i="15"/>
  <c r="BA55" i="15"/>
  <c r="G56" i="15"/>
  <c r="O56" i="15"/>
  <c r="W56" i="15"/>
  <c r="AE56" i="15"/>
  <c r="AM56" i="15"/>
  <c r="AU56" i="15"/>
  <c r="BC56" i="15"/>
  <c r="I57" i="15"/>
  <c r="Q57" i="15"/>
  <c r="Y57" i="15"/>
  <c r="AG57" i="15"/>
  <c r="AO57" i="15"/>
  <c r="AW57" i="15"/>
  <c r="C58" i="15"/>
  <c r="K58" i="15"/>
  <c r="S58" i="15"/>
  <c r="AA58" i="15"/>
  <c r="AA58" i="14" s="1"/>
  <c r="AI58" i="15"/>
  <c r="AI58" i="14" s="1"/>
  <c r="AQ58" i="15"/>
  <c r="AQ58" i="14" s="1"/>
  <c r="AY58" i="15"/>
  <c r="AY58" i="14" s="1"/>
  <c r="M59" i="15"/>
  <c r="U59" i="15"/>
  <c r="AC59" i="15"/>
  <c r="AK59" i="15"/>
  <c r="AS59" i="15"/>
  <c r="BA59" i="15"/>
  <c r="G60" i="15"/>
  <c r="O60" i="15"/>
  <c r="W60" i="15"/>
  <c r="AE60" i="15"/>
  <c r="AE60" i="14" s="1"/>
  <c r="AM60" i="15"/>
  <c r="AM60" i="14" s="1"/>
  <c r="AU60" i="15"/>
  <c r="BC60" i="15"/>
  <c r="I61" i="15"/>
  <c r="Q61" i="15"/>
  <c r="Y61" i="15"/>
  <c r="AG61" i="15"/>
  <c r="AO61" i="15"/>
  <c r="AW61" i="15"/>
  <c r="C62" i="15"/>
  <c r="K62" i="15"/>
  <c r="K62" i="18" s="1"/>
  <c r="S62" i="15"/>
  <c r="AA62" i="15"/>
  <c r="AA62" i="14" s="1"/>
  <c r="AI62" i="15"/>
  <c r="AI62" i="14" s="1"/>
  <c r="AQ62" i="15"/>
  <c r="AQ62" i="14" s="1"/>
  <c r="AY62" i="15"/>
  <c r="AY62" i="14" s="1"/>
  <c r="E63" i="15"/>
  <c r="M63" i="15"/>
  <c r="U63" i="15"/>
  <c r="AC63" i="15"/>
  <c r="AK63" i="15"/>
  <c r="AS63" i="15"/>
  <c r="BA63" i="15"/>
  <c r="G64" i="15"/>
  <c r="O64" i="15"/>
  <c r="W64" i="15"/>
  <c r="AE64" i="15"/>
  <c r="AM64" i="15"/>
  <c r="AU64" i="15"/>
  <c r="BC64" i="15"/>
  <c r="I65" i="15"/>
  <c r="Q65" i="15"/>
  <c r="Y65" i="15"/>
  <c r="AG65" i="15"/>
  <c r="AO65" i="15"/>
  <c r="AW65" i="15"/>
  <c r="C66" i="15"/>
  <c r="K66" i="15"/>
  <c r="K66" i="14" s="1"/>
  <c r="S66" i="15"/>
  <c r="AA66" i="15"/>
  <c r="AA66" i="14" s="1"/>
  <c r="AI66" i="15"/>
  <c r="AI66" i="14" s="1"/>
  <c r="AQ66" i="15"/>
  <c r="AQ66" i="14" s="1"/>
  <c r="AY66" i="15"/>
  <c r="E67" i="15"/>
  <c r="M67" i="15"/>
  <c r="U67" i="15"/>
  <c r="AC67" i="15"/>
  <c r="AK67" i="15"/>
  <c r="AS67" i="15"/>
  <c r="BA67" i="15"/>
  <c r="G68" i="15"/>
  <c r="O68" i="15"/>
  <c r="W68" i="15"/>
  <c r="AE68" i="15"/>
  <c r="AM68" i="15"/>
  <c r="AU68" i="15"/>
  <c r="BC68" i="15"/>
  <c r="BC68" i="14" s="1"/>
  <c r="I69" i="15"/>
  <c r="Q69" i="15"/>
  <c r="Q69" i="14" s="1"/>
  <c r="Y69" i="15"/>
  <c r="AG69" i="15"/>
  <c r="AO69" i="15"/>
  <c r="AW69" i="15"/>
  <c r="C70" i="15"/>
  <c r="K70" i="15"/>
  <c r="S70" i="15"/>
  <c r="AA70" i="15"/>
  <c r="AA70" i="14" s="1"/>
  <c r="AI70" i="15"/>
  <c r="AI70" i="14" s="1"/>
  <c r="AQ70" i="15"/>
  <c r="AQ70" i="14" s="1"/>
  <c r="AY70" i="15"/>
  <c r="AY70" i="14" s="1"/>
  <c r="E71" i="15"/>
  <c r="M71" i="15"/>
  <c r="U71" i="15"/>
  <c r="AC71" i="15"/>
  <c r="AK71" i="15"/>
  <c r="AK71" i="18" s="1"/>
  <c r="AS71" i="15"/>
  <c r="BA71" i="15"/>
  <c r="G72" i="15"/>
  <c r="O72" i="15"/>
  <c r="W72" i="15"/>
  <c r="AE72" i="15"/>
  <c r="AM72" i="15"/>
  <c r="AU72" i="15"/>
  <c r="BC72" i="15"/>
  <c r="I73" i="15"/>
  <c r="Q73" i="15"/>
  <c r="Y73" i="15"/>
  <c r="AG73" i="15"/>
  <c r="AO73" i="15"/>
  <c r="AW73" i="15"/>
  <c r="C74" i="15"/>
  <c r="K74" i="15"/>
  <c r="X74" i="15"/>
  <c r="BB74" i="15"/>
  <c r="BB74" i="14" s="1"/>
  <c r="H76" i="15"/>
  <c r="AN76" i="15"/>
  <c r="H80" i="15"/>
  <c r="AN80" i="15"/>
  <c r="H84" i="15"/>
  <c r="AN84" i="15"/>
  <c r="H88" i="15"/>
  <c r="AN88" i="15"/>
  <c r="H92" i="15"/>
  <c r="AS92" i="15"/>
  <c r="L30" i="15"/>
  <c r="L30" i="14" s="1"/>
  <c r="T30" i="15"/>
  <c r="T30" i="14" s="1"/>
  <c r="AB30" i="15"/>
  <c r="AB30" i="14" s="1"/>
  <c r="AJ30" i="15"/>
  <c r="AJ30" i="14" s="1"/>
  <c r="AR30" i="15"/>
  <c r="AR30" i="14" s="1"/>
  <c r="N31" i="15"/>
  <c r="V31" i="15"/>
  <c r="AD31" i="15"/>
  <c r="AL31" i="15"/>
  <c r="AT31" i="15"/>
  <c r="H32" i="15"/>
  <c r="P32" i="15"/>
  <c r="X32" i="15"/>
  <c r="AF32" i="15"/>
  <c r="AN32" i="15"/>
  <c r="AN32" i="14" s="1"/>
  <c r="J33" i="15"/>
  <c r="R33" i="15"/>
  <c r="Z33" i="15"/>
  <c r="Z33" i="18" s="1"/>
  <c r="AH33" i="15"/>
  <c r="AP33" i="15"/>
  <c r="D34" i="15"/>
  <c r="D34" i="14" s="1"/>
  <c r="L34" i="15"/>
  <c r="L34" i="14" s="1"/>
  <c r="T34" i="15"/>
  <c r="T34" i="14" s="1"/>
  <c r="AB34" i="15"/>
  <c r="AB34" i="14" s="1"/>
  <c r="AJ34" i="15"/>
  <c r="AJ34" i="14" s="1"/>
  <c r="AR34" i="15"/>
  <c r="AR34" i="14" s="1"/>
  <c r="F35" i="15"/>
  <c r="N35" i="15"/>
  <c r="V35" i="15"/>
  <c r="AD35" i="15"/>
  <c r="AL35" i="15"/>
  <c r="AT35" i="15"/>
  <c r="H36" i="15"/>
  <c r="P36" i="15"/>
  <c r="X36" i="15"/>
  <c r="AF36" i="15"/>
  <c r="AF36" i="14" s="1"/>
  <c r="AN36" i="15"/>
  <c r="J37" i="15"/>
  <c r="R37" i="15"/>
  <c r="Z37" i="15"/>
  <c r="AH37" i="15"/>
  <c r="AH37" i="14" s="1"/>
  <c r="AP37" i="15"/>
  <c r="D38" i="15"/>
  <c r="D38" i="14" s="1"/>
  <c r="L38" i="15"/>
  <c r="L38" i="14" s="1"/>
  <c r="T38" i="15"/>
  <c r="T38" i="14" s="1"/>
  <c r="AB38" i="15"/>
  <c r="AB38" i="14" s="1"/>
  <c r="AJ38" i="15"/>
  <c r="AJ38" i="14" s="1"/>
  <c r="AR38" i="15"/>
  <c r="AR38" i="14" s="1"/>
  <c r="F39" i="15"/>
  <c r="N39" i="15"/>
  <c r="V39" i="15"/>
  <c r="AD39" i="15"/>
  <c r="AL39" i="15"/>
  <c r="AT39" i="15"/>
  <c r="H40" i="15"/>
  <c r="P40" i="15"/>
  <c r="X40" i="15"/>
  <c r="AF40" i="15"/>
  <c r="AN40" i="15"/>
  <c r="J41" i="15"/>
  <c r="R41" i="15"/>
  <c r="Z41" i="15"/>
  <c r="AH41" i="15"/>
  <c r="AP41" i="15"/>
  <c r="L42" i="15"/>
  <c r="L42" i="14" s="1"/>
  <c r="T42" i="15"/>
  <c r="T42" i="14" s="1"/>
  <c r="AB42" i="15"/>
  <c r="AB42" i="14" s="1"/>
  <c r="AJ42" i="15"/>
  <c r="AJ42" i="14" s="1"/>
  <c r="AR42" i="15"/>
  <c r="AR42" i="14" s="1"/>
  <c r="F43" i="15"/>
  <c r="N43" i="15"/>
  <c r="N43" i="18" s="1"/>
  <c r="V43" i="15"/>
  <c r="AD43" i="15"/>
  <c r="AL43" i="15"/>
  <c r="AT43" i="15"/>
  <c r="H44" i="15"/>
  <c r="H44" i="14" s="1"/>
  <c r="P44" i="15"/>
  <c r="X44" i="15"/>
  <c r="AF44" i="15"/>
  <c r="AN44" i="15"/>
  <c r="J45" i="15"/>
  <c r="R45" i="15"/>
  <c r="R45" i="14" s="1"/>
  <c r="Z45" i="15"/>
  <c r="AH45" i="15"/>
  <c r="AP45" i="15"/>
  <c r="D46" i="15"/>
  <c r="D46" i="14" s="1"/>
  <c r="L46" i="15"/>
  <c r="L46" i="14" s="1"/>
  <c r="T46" i="15"/>
  <c r="T46" i="14" s="1"/>
  <c r="AB46" i="15"/>
  <c r="AB46" i="14" s="1"/>
  <c r="AJ46" i="15"/>
  <c r="AJ46" i="14" s="1"/>
  <c r="AR46" i="15"/>
  <c r="AR46" i="14" s="1"/>
  <c r="F47" i="15"/>
  <c r="N47" i="15"/>
  <c r="V47" i="15"/>
  <c r="AD47" i="15"/>
  <c r="AL47" i="15"/>
  <c r="AT47" i="15"/>
  <c r="H48" i="15"/>
  <c r="P48" i="15"/>
  <c r="X48" i="15"/>
  <c r="AF48" i="15"/>
  <c r="AN48" i="15"/>
  <c r="J49" i="15"/>
  <c r="J49" i="14" s="1"/>
  <c r="R49" i="15"/>
  <c r="Z49" i="15"/>
  <c r="AH49" i="15"/>
  <c r="AP49" i="15"/>
  <c r="AP49" i="14" s="1"/>
  <c r="D50" i="15"/>
  <c r="D50" i="14" s="1"/>
  <c r="L50" i="15"/>
  <c r="L50" i="14" s="1"/>
  <c r="T50" i="15"/>
  <c r="T50" i="14" s="1"/>
  <c r="AB50" i="15"/>
  <c r="AB50" i="14" s="1"/>
  <c r="AJ50" i="15"/>
  <c r="AJ50" i="14" s="1"/>
  <c r="AR50" i="15"/>
  <c r="AR50" i="14" s="1"/>
  <c r="F51" i="15"/>
  <c r="N51" i="15"/>
  <c r="V51" i="15"/>
  <c r="AD51" i="15"/>
  <c r="AL51" i="15"/>
  <c r="AT51" i="15"/>
  <c r="H52" i="15"/>
  <c r="P52" i="15"/>
  <c r="X52" i="15"/>
  <c r="AF52" i="15"/>
  <c r="AN52" i="15"/>
  <c r="J53" i="15"/>
  <c r="J53" i="18" s="1"/>
  <c r="R53" i="15"/>
  <c r="Z53" i="15"/>
  <c r="AH53" i="15"/>
  <c r="AP53" i="15"/>
  <c r="D54" i="15"/>
  <c r="D54" i="14" s="1"/>
  <c r="L54" i="15"/>
  <c r="L54" i="14" s="1"/>
  <c r="T54" i="15"/>
  <c r="T54" i="14" s="1"/>
  <c r="AB54" i="15"/>
  <c r="AB54" i="14" s="1"/>
  <c r="AJ54" i="15"/>
  <c r="AJ54" i="14" s="1"/>
  <c r="AR54" i="15"/>
  <c r="AR54" i="14" s="1"/>
  <c r="F55" i="15"/>
  <c r="N55" i="15"/>
  <c r="V55" i="15"/>
  <c r="AD55" i="15"/>
  <c r="AL55" i="15"/>
  <c r="AT55" i="15"/>
  <c r="H56" i="15"/>
  <c r="P56" i="15"/>
  <c r="X56" i="15"/>
  <c r="AF56" i="15"/>
  <c r="AN56" i="15"/>
  <c r="J57" i="15"/>
  <c r="R57" i="15"/>
  <c r="Z57" i="15"/>
  <c r="AH57" i="15"/>
  <c r="AP57" i="15"/>
  <c r="D58" i="15"/>
  <c r="D58" i="14" s="1"/>
  <c r="L58" i="15"/>
  <c r="L58" i="14" s="1"/>
  <c r="T58" i="15"/>
  <c r="T58" i="14" s="1"/>
  <c r="AB58" i="15"/>
  <c r="AB58" i="14" s="1"/>
  <c r="AJ58" i="15"/>
  <c r="AJ58" i="14" s="1"/>
  <c r="AR58" i="15"/>
  <c r="AR58" i="14" s="1"/>
  <c r="F59" i="15"/>
  <c r="N59" i="15"/>
  <c r="V59" i="15"/>
  <c r="AD59" i="15"/>
  <c r="AL59" i="15"/>
  <c r="AT59" i="15"/>
  <c r="H60" i="15"/>
  <c r="P60" i="15"/>
  <c r="P60" i="14" s="1"/>
  <c r="X60" i="15"/>
  <c r="X60" i="14" s="1"/>
  <c r="AF60" i="15"/>
  <c r="AN60" i="15"/>
  <c r="J61" i="15"/>
  <c r="R61" i="15"/>
  <c r="Z61" i="15"/>
  <c r="AH61" i="15"/>
  <c r="AP61" i="15"/>
  <c r="D62" i="15"/>
  <c r="L62" i="15"/>
  <c r="L62" i="14" s="1"/>
  <c r="T62" i="15"/>
  <c r="T62" i="14" s="1"/>
  <c r="AB62" i="15"/>
  <c r="AB62" i="14" s="1"/>
  <c r="AJ62" i="15"/>
  <c r="AJ62" i="14" s="1"/>
  <c r="AR62" i="15"/>
  <c r="AR62" i="14" s="1"/>
  <c r="F63" i="15"/>
  <c r="N63" i="15"/>
  <c r="V63" i="15"/>
  <c r="AD63" i="15"/>
  <c r="AL63" i="15"/>
  <c r="AT63" i="15"/>
  <c r="H64" i="15"/>
  <c r="P64" i="15"/>
  <c r="X64" i="15"/>
  <c r="AF64" i="15"/>
  <c r="AN64" i="15"/>
  <c r="J65" i="15"/>
  <c r="R65" i="15"/>
  <c r="Z65" i="15"/>
  <c r="AH65" i="15"/>
  <c r="AP65" i="15"/>
  <c r="D66" i="15"/>
  <c r="D66" i="14" s="1"/>
  <c r="L66" i="15"/>
  <c r="L66" i="14" s="1"/>
  <c r="T66" i="15"/>
  <c r="T66" i="14" s="1"/>
  <c r="AB66" i="15"/>
  <c r="AB66" i="14" s="1"/>
  <c r="AJ66" i="15"/>
  <c r="AJ66" i="14" s="1"/>
  <c r="AR66" i="15"/>
  <c r="AR66" i="14" s="1"/>
  <c r="F67" i="15"/>
  <c r="N67" i="15"/>
  <c r="N67" i="14" s="1"/>
  <c r="V67" i="15"/>
  <c r="AD67" i="15"/>
  <c r="AL67" i="15"/>
  <c r="AT67" i="15"/>
  <c r="H68" i="15"/>
  <c r="P68" i="15"/>
  <c r="X68" i="15"/>
  <c r="AF68" i="15"/>
  <c r="AN68" i="15"/>
  <c r="J69" i="15"/>
  <c r="R69" i="15"/>
  <c r="Z69" i="15"/>
  <c r="AH69" i="15"/>
  <c r="AP69" i="15"/>
  <c r="D70" i="15"/>
  <c r="D70" i="14" s="1"/>
  <c r="L70" i="15"/>
  <c r="L70" i="14" s="1"/>
  <c r="T70" i="15"/>
  <c r="T70" i="14" s="1"/>
  <c r="AB70" i="15"/>
  <c r="AB70" i="14" s="1"/>
  <c r="AJ70" i="15"/>
  <c r="AJ70" i="14" s="1"/>
  <c r="AR70" i="15"/>
  <c r="AR70" i="14" s="1"/>
  <c r="F71" i="15"/>
  <c r="N71" i="15"/>
  <c r="V71" i="15"/>
  <c r="AD71" i="15"/>
  <c r="AL71" i="15"/>
  <c r="AT71" i="15"/>
  <c r="H72" i="15"/>
  <c r="H72" i="14" s="1"/>
  <c r="P72" i="15"/>
  <c r="P72" i="14" s="1"/>
  <c r="X72" i="15"/>
  <c r="AF72" i="15"/>
  <c r="AN72" i="15"/>
  <c r="AN72" i="14" s="1"/>
  <c r="J73" i="15"/>
  <c r="J73" i="14" s="1"/>
  <c r="R73" i="15"/>
  <c r="Z73" i="15"/>
  <c r="AH73" i="15"/>
  <c r="AP73" i="15"/>
  <c r="D74" i="15"/>
  <c r="D74" i="14" s="1"/>
  <c r="L74" i="15"/>
  <c r="L74" i="14" s="1"/>
  <c r="AB74" i="15"/>
  <c r="AB74" i="14" s="1"/>
  <c r="BA75" i="15"/>
  <c r="J76" i="15"/>
  <c r="AP76" i="15"/>
  <c r="BA79" i="15"/>
  <c r="J80" i="15"/>
  <c r="AP80" i="15"/>
  <c r="BA83" i="15"/>
  <c r="BA83" i="14" s="1"/>
  <c r="J84" i="15"/>
  <c r="J84" i="14" s="1"/>
  <c r="AP84" i="15"/>
  <c r="BA87" i="15"/>
  <c r="J88" i="15"/>
  <c r="AP88" i="15"/>
  <c r="BA91" i="15"/>
  <c r="J92" i="15"/>
  <c r="AY92" i="15"/>
  <c r="AY92" i="14" s="1"/>
  <c r="G75" i="15"/>
  <c r="O75" i="15"/>
  <c r="W75" i="15"/>
  <c r="W75" i="14" s="1"/>
  <c r="AE75" i="15"/>
  <c r="AM75" i="15"/>
  <c r="AM75" i="14" s="1"/>
  <c r="AU75" i="15"/>
  <c r="AU75" i="14" s="1"/>
  <c r="BC75" i="15"/>
  <c r="E78" i="15"/>
  <c r="M78" i="15"/>
  <c r="U78" i="15"/>
  <c r="AC78" i="15"/>
  <c r="AK78" i="15"/>
  <c r="AS78" i="15"/>
  <c r="BA78" i="15"/>
  <c r="G79" i="15"/>
  <c r="O79" i="15"/>
  <c r="W79" i="15"/>
  <c r="AE79" i="15"/>
  <c r="AM79" i="15"/>
  <c r="AU79" i="15"/>
  <c r="BC79" i="15"/>
  <c r="BC79" i="14" s="1"/>
  <c r="M82" i="15"/>
  <c r="U82" i="15"/>
  <c r="AC82" i="15"/>
  <c r="AK82" i="15"/>
  <c r="AS82" i="15"/>
  <c r="BA82" i="15"/>
  <c r="G83" i="15"/>
  <c r="O83" i="15"/>
  <c r="W83" i="15"/>
  <c r="AE83" i="15"/>
  <c r="AM83" i="15"/>
  <c r="AU83" i="15"/>
  <c r="BC83" i="15"/>
  <c r="E86" i="15"/>
  <c r="M86" i="15"/>
  <c r="U86" i="15"/>
  <c r="AC86" i="15"/>
  <c r="AK86" i="15"/>
  <c r="AK86" i="14" s="1"/>
  <c r="AS86" i="15"/>
  <c r="BA86" i="15"/>
  <c r="G87" i="15"/>
  <c r="O87" i="15"/>
  <c r="W87" i="15"/>
  <c r="AE87" i="15"/>
  <c r="AM87" i="15"/>
  <c r="AU87" i="15"/>
  <c r="BC87" i="15"/>
  <c r="AK90" i="15"/>
  <c r="AS90" i="15"/>
  <c r="BA90" i="15"/>
  <c r="G91" i="15"/>
  <c r="O91" i="15"/>
  <c r="W91" i="15"/>
  <c r="AE91" i="15"/>
  <c r="AM91" i="15"/>
  <c r="AU91" i="15"/>
  <c r="BC91" i="15"/>
  <c r="BB95" i="15"/>
  <c r="AV100" i="15"/>
  <c r="AX105" i="15"/>
  <c r="AY111" i="15"/>
  <c r="AY111" i="14" s="1"/>
  <c r="AW115" i="15"/>
  <c r="AO115" i="15"/>
  <c r="AG115" i="15"/>
  <c r="Y115" i="15"/>
  <c r="Q115" i="15"/>
  <c r="I115" i="15"/>
  <c r="AV115" i="15"/>
  <c r="AN115" i="15"/>
  <c r="AF115" i="15"/>
  <c r="X115" i="15"/>
  <c r="P115" i="15"/>
  <c r="H115" i="15"/>
  <c r="BC115" i="15"/>
  <c r="AU115" i="15"/>
  <c r="AM115" i="15"/>
  <c r="AE115" i="15"/>
  <c r="W115" i="15"/>
  <c r="O115" i="15"/>
  <c r="O115" i="14" s="1"/>
  <c r="G115" i="15"/>
  <c r="G115" i="14" s="1"/>
  <c r="BB115" i="15"/>
  <c r="AT115" i="15"/>
  <c r="AL115" i="15"/>
  <c r="AD115" i="15"/>
  <c r="V115" i="15"/>
  <c r="N115" i="15"/>
  <c r="F115" i="15"/>
  <c r="BA115" i="15"/>
  <c r="AS115" i="15"/>
  <c r="AK115" i="15"/>
  <c r="AC115" i="15"/>
  <c r="U115" i="15"/>
  <c r="M115" i="15"/>
  <c r="E115" i="15"/>
  <c r="AZ115" i="15"/>
  <c r="AZ115" i="14" s="1"/>
  <c r="AR115" i="15"/>
  <c r="AR115" i="14" s="1"/>
  <c r="AJ115" i="15"/>
  <c r="AJ115" i="14" s="1"/>
  <c r="AB115" i="15"/>
  <c r="AB115" i="14" s="1"/>
  <c r="T115" i="15"/>
  <c r="T115" i="14" s="1"/>
  <c r="L115" i="15"/>
  <c r="L115" i="14" s="1"/>
  <c r="D115" i="15"/>
  <c r="D115" i="14" s="1"/>
  <c r="AA115" i="15"/>
  <c r="Z115" i="15"/>
  <c r="AY115" i="15"/>
  <c r="AY115" i="14" s="1"/>
  <c r="S115" i="15"/>
  <c r="AX115" i="15"/>
  <c r="R115" i="15"/>
  <c r="AQ115" i="15"/>
  <c r="AQ115" i="14" s="1"/>
  <c r="K115" i="15"/>
  <c r="AI115" i="15"/>
  <c r="AI115" i="14" s="1"/>
  <c r="C115" i="15"/>
  <c r="I75" i="15"/>
  <c r="Q75" i="15"/>
  <c r="Y75" i="15"/>
  <c r="AG75" i="15"/>
  <c r="AO75" i="15"/>
  <c r="AO75" i="14" s="1"/>
  <c r="AW75" i="15"/>
  <c r="G78" i="15"/>
  <c r="G78" i="14" s="1"/>
  <c r="O78" i="15"/>
  <c r="W78" i="15"/>
  <c r="AE78" i="15"/>
  <c r="AM78" i="15"/>
  <c r="AU78" i="15"/>
  <c r="BC78" i="15"/>
  <c r="I79" i="15"/>
  <c r="Q79" i="15"/>
  <c r="Y79" i="15"/>
  <c r="AG79" i="15"/>
  <c r="AO79" i="15"/>
  <c r="AW79" i="15"/>
  <c r="G82" i="15"/>
  <c r="O82" i="15"/>
  <c r="W82" i="15"/>
  <c r="AE82" i="15"/>
  <c r="AM82" i="15"/>
  <c r="AU82" i="15"/>
  <c r="BC82" i="15"/>
  <c r="I83" i="15"/>
  <c r="Q83" i="15"/>
  <c r="Y83" i="15"/>
  <c r="AG83" i="15"/>
  <c r="AO83" i="15"/>
  <c r="AW83" i="15"/>
  <c r="W86" i="15"/>
  <c r="AE86" i="15"/>
  <c r="AM86" i="15"/>
  <c r="AU86" i="15"/>
  <c r="BC86" i="15"/>
  <c r="I87" i="15"/>
  <c r="Q87" i="15"/>
  <c r="Y87" i="15"/>
  <c r="AG87" i="15"/>
  <c r="AO87" i="15"/>
  <c r="AW87" i="15"/>
  <c r="AW87" i="14" s="1"/>
  <c r="I91" i="15"/>
  <c r="Q91" i="15"/>
  <c r="Y91" i="15"/>
  <c r="AG91" i="15"/>
  <c r="AO91" i="15"/>
  <c r="AW91" i="15"/>
  <c r="AX93" i="15"/>
  <c r="BB99" i="15"/>
  <c r="AV104" i="15"/>
  <c r="AX109" i="15"/>
  <c r="AH115" i="15"/>
  <c r="AX132" i="15"/>
  <c r="AX132" i="14" s="1"/>
  <c r="J75" i="15"/>
  <c r="R75" i="15"/>
  <c r="Z75" i="15"/>
  <c r="AH75" i="15"/>
  <c r="AP75" i="15"/>
  <c r="AX75" i="15"/>
  <c r="X78" i="15"/>
  <c r="AF78" i="15"/>
  <c r="AN78" i="15"/>
  <c r="AV78" i="15"/>
  <c r="J79" i="15"/>
  <c r="R79" i="15"/>
  <c r="Z79" i="15"/>
  <c r="AH79" i="15"/>
  <c r="AP79" i="15"/>
  <c r="AX79" i="15"/>
  <c r="AN82" i="15"/>
  <c r="AV82" i="15"/>
  <c r="J83" i="15"/>
  <c r="J83" i="14" s="1"/>
  <c r="R83" i="15"/>
  <c r="R83" i="14" s="1"/>
  <c r="Z83" i="15"/>
  <c r="AH83" i="15"/>
  <c r="AP83" i="15"/>
  <c r="AX83" i="15"/>
  <c r="AV86" i="15"/>
  <c r="J87" i="15"/>
  <c r="R87" i="15"/>
  <c r="Z87" i="15"/>
  <c r="Z87" i="14" s="1"/>
  <c r="AH87" i="15"/>
  <c r="AP87" i="15"/>
  <c r="AX87" i="15"/>
  <c r="J91" i="15"/>
  <c r="R91" i="15"/>
  <c r="Z91" i="15"/>
  <c r="AH91" i="15"/>
  <c r="AP91" i="15"/>
  <c r="AX91" i="15"/>
  <c r="AZ98" i="15"/>
  <c r="AZ98" i="14" s="1"/>
  <c r="AP115" i="15"/>
  <c r="C75" i="15"/>
  <c r="K75" i="15"/>
  <c r="S75" i="15"/>
  <c r="AA75" i="15"/>
  <c r="AI75" i="15"/>
  <c r="AI75" i="14" s="1"/>
  <c r="AQ75" i="15"/>
  <c r="AQ75" i="14" s="1"/>
  <c r="AY75" i="15"/>
  <c r="AY75" i="14" s="1"/>
  <c r="I78" i="15"/>
  <c r="I78" i="14" s="1"/>
  <c r="Q78" i="15"/>
  <c r="Y78" i="15"/>
  <c r="Y78" i="14" s="1"/>
  <c r="AG78" i="15"/>
  <c r="AG78" i="14" s="1"/>
  <c r="AO78" i="15"/>
  <c r="AW78" i="15"/>
  <c r="C79" i="15"/>
  <c r="C79" i="14" s="1"/>
  <c r="K79" i="15"/>
  <c r="S79" i="15"/>
  <c r="AA79" i="15"/>
  <c r="AI79" i="15"/>
  <c r="AI79" i="14" s="1"/>
  <c r="AQ79" i="15"/>
  <c r="AY79" i="15"/>
  <c r="AY79" i="14" s="1"/>
  <c r="I82" i="15"/>
  <c r="Q82" i="15"/>
  <c r="Y82" i="15"/>
  <c r="AG82" i="15"/>
  <c r="AO82" i="15"/>
  <c r="AO82" i="14" s="1"/>
  <c r="AW82" i="15"/>
  <c r="C83" i="15"/>
  <c r="K83" i="15"/>
  <c r="S83" i="15"/>
  <c r="S83" i="14" s="1"/>
  <c r="AA83" i="15"/>
  <c r="AA83" i="14" s="1"/>
  <c r="AI83" i="15"/>
  <c r="AI83" i="14" s="1"/>
  <c r="AQ83" i="15"/>
  <c r="AQ83" i="14" s="1"/>
  <c r="AY83" i="15"/>
  <c r="I86" i="15"/>
  <c r="Q86" i="15"/>
  <c r="Q86" i="14" s="1"/>
  <c r="Y86" i="15"/>
  <c r="AG86" i="15"/>
  <c r="AO86" i="15"/>
  <c r="AW86" i="15"/>
  <c r="C87" i="15"/>
  <c r="K87" i="15"/>
  <c r="S87" i="15"/>
  <c r="AA87" i="15"/>
  <c r="AA87" i="14" s="1"/>
  <c r="AI87" i="15"/>
  <c r="AI87" i="14" s="1"/>
  <c r="AQ87" i="15"/>
  <c r="AQ87" i="14" s="1"/>
  <c r="AY87" i="15"/>
  <c r="AY87" i="14" s="1"/>
  <c r="AG90" i="15"/>
  <c r="AO90" i="15"/>
  <c r="AW90" i="15"/>
  <c r="C91" i="15"/>
  <c r="K91" i="15"/>
  <c r="S91" i="15"/>
  <c r="AA91" i="15"/>
  <c r="AA91" i="14" s="1"/>
  <c r="AI91" i="15"/>
  <c r="AI91" i="14" s="1"/>
  <c r="AQ91" i="15"/>
  <c r="AQ91" i="14" s="1"/>
  <c r="AY91" i="15"/>
  <c r="AY91" i="14" s="1"/>
  <c r="AX97" i="15"/>
  <c r="BB103" i="15"/>
  <c r="AV108" i="15"/>
  <c r="AW123" i="15"/>
  <c r="AO123" i="15"/>
  <c r="AG123" i="15"/>
  <c r="Y123" i="15"/>
  <c r="Q123" i="15"/>
  <c r="I123" i="15"/>
  <c r="AV123" i="15"/>
  <c r="AN123" i="15"/>
  <c r="AF123" i="15"/>
  <c r="X123" i="15"/>
  <c r="P123" i="15"/>
  <c r="H123" i="15"/>
  <c r="BC123" i="15"/>
  <c r="AU123" i="15"/>
  <c r="AM123" i="15"/>
  <c r="AE123" i="15"/>
  <c r="W123" i="15"/>
  <c r="O123" i="15"/>
  <c r="G123" i="15"/>
  <c r="BB123" i="15"/>
  <c r="AT123" i="15"/>
  <c r="AL123" i="15"/>
  <c r="AD123" i="15"/>
  <c r="V123" i="15"/>
  <c r="N123" i="15"/>
  <c r="F123" i="15"/>
  <c r="BA123" i="15"/>
  <c r="AS123" i="15"/>
  <c r="AK123" i="15"/>
  <c r="AC123" i="15"/>
  <c r="U123" i="15"/>
  <c r="M123" i="15"/>
  <c r="E123" i="15"/>
  <c r="AZ123" i="15"/>
  <c r="AZ123" i="14" s="1"/>
  <c r="AR123" i="15"/>
  <c r="AR123" i="14" s="1"/>
  <c r="AJ123" i="15"/>
  <c r="AJ123" i="14" s="1"/>
  <c r="AB123" i="15"/>
  <c r="AB123" i="14" s="1"/>
  <c r="T123" i="15"/>
  <c r="T123" i="14" s="1"/>
  <c r="L123" i="15"/>
  <c r="L123" i="14" s="1"/>
  <c r="D123" i="15"/>
  <c r="D123" i="14" s="1"/>
  <c r="AY123" i="15"/>
  <c r="AY123" i="14" s="1"/>
  <c r="S123" i="15"/>
  <c r="AX123" i="15"/>
  <c r="R123" i="15"/>
  <c r="R123" i="14" s="1"/>
  <c r="AQ123" i="15"/>
  <c r="AQ123" i="14" s="1"/>
  <c r="K123" i="15"/>
  <c r="AP123" i="15"/>
  <c r="J123" i="15"/>
  <c r="AI123" i="15"/>
  <c r="AI123" i="14" s="1"/>
  <c r="C123" i="15"/>
  <c r="AA123" i="15"/>
  <c r="D75" i="15"/>
  <c r="D75" i="14" s="1"/>
  <c r="L75" i="15"/>
  <c r="L75" i="14" s="1"/>
  <c r="T75" i="15"/>
  <c r="T75" i="14" s="1"/>
  <c r="AB75" i="15"/>
  <c r="AB75" i="14" s="1"/>
  <c r="AJ75" i="15"/>
  <c r="AJ75" i="14" s="1"/>
  <c r="AR75" i="15"/>
  <c r="AR75" i="14" s="1"/>
  <c r="AZ75" i="15"/>
  <c r="AZ75" i="14" s="1"/>
  <c r="J78" i="15"/>
  <c r="R78" i="15"/>
  <c r="Z78" i="15"/>
  <c r="AH78" i="15"/>
  <c r="AH78" i="14" s="1"/>
  <c r="AP78" i="15"/>
  <c r="AP78" i="14" s="1"/>
  <c r="AX78" i="15"/>
  <c r="D79" i="15"/>
  <c r="D79" i="14" s="1"/>
  <c r="L79" i="15"/>
  <c r="L79" i="14" s="1"/>
  <c r="T79" i="15"/>
  <c r="T79" i="14" s="1"/>
  <c r="AB79" i="15"/>
  <c r="AB79" i="14" s="1"/>
  <c r="AJ79" i="15"/>
  <c r="AJ79" i="14" s="1"/>
  <c r="AR79" i="15"/>
  <c r="AR79" i="14" s="1"/>
  <c r="AZ79" i="15"/>
  <c r="AZ79" i="14" s="1"/>
  <c r="J82" i="15"/>
  <c r="R82" i="15"/>
  <c r="Z82" i="15"/>
  <c r="AH82" i="15"/>
  <c r="AP82" i="15"/>
  <c r="AX82" i="15"/>
  <c r="AX82" i="14" s="1"/>
  <c r="D83" i="15"/>
  <c r="D83" i="14" s="1"/>
  <c r="L83" i="15"/>
  <c r="L83" i="14" s="1"/>
  <c r="T83" i="15"/>
  <c r="T83" i="14" s="1"/>
  <c r="AB83" i="15"/>
  <c r="AB83" i="14" s="1"/>
  <c r="AJ83" i="15"/>
  <c r="AJ83" i="14" s="1"/>
  <c r="AR83" i="15"/>
  <c r="AR83" i="14" s="1"/>
  <c r="AZ83" i="15"/>
  <c r="AZ83" i="14" s="1"/>
  <c r="J86" i="15"/>
  <c r="R86" i="15"/>
  <c r="Z86" i="15"/>
  <c r="AH86" i="15"/>
  <c r="AP86" i="15"/>
  <c r="AX86" i="15"/>
  <c r="D87" i="15"/>
  <c r="D87" i="14" s="1"/>
  <c r="L87" i="15"/>
  <c r="L87" i="14" s="1"/>
  <c r="T87" i="15"/>
  <c r="T87" i="14" s="1"/>
  <c r="AB87" i="15"/>
  <c r="AB87" i="14" s="1"/>
  <c r="AJ87" i="15"/>
  <c r="AJ87" i="14" s="1"/>
  <c r="AR87" i="15"/>
  <c r="AR87" i="14" s="1"/>
  <c r="AZ87" i="15"/>
  <c r="AZ87" i="14" s="1"/>
  <c r="J90" i="15"/>
  <c r="J90" i="14" s="1"/>
  <c r="R90" i="15"/>
  <c r="Z90" i="15"/>
  <c r="AH90" i="15"/>
  <c r="AP90" i="15"/>
  <c r="AX90" i="15"/>
  <c r="D91" i="15"/>
  <c r="D91" i="14" s="1"/>
  <c r="L91" i="15"/>
  <c r="L91" i="14" s="1"/>
  <c r="T91" i="15"/>
  <c r="T91" i="14" s="1"/>
  <c r="AB91" i="15"/>
  <c r="AB91" i="14" s="1"/>
  <c r="AJ91" i="15"/>
  <c r="AJ91" i="14" s="1"/>
  <c r="AR91" i="15"/>
  <c r="AR91" i="14" s="1"/>
  <c r="AZ91" i="15"/>
  <c r="AZ91" i="14" s="1"/>
  <c r="AZ102" i="15"/>
  <c r="AZ102" i="14" s="1"/>
  <c r="Z123" i="15"/>
  <c r="BA129" i="15"/>
  <c r="AZ133" i="15"/>
  <c r="AZ133" i="14" s="1"/>
  <c r="E75" i="15"/>
  <c r="M75" i="15"/>
  <c r="U75" i="15"/>
  <c r="AC75" i="15"/>
  <c r="AK75" i="15"/>
  <c r="AS75" i="15"/>
  <c r="C78" i="15"/>
  <c r="K78" i="15"/>
  <c r="S78" i="15"/>
  <c r="AA78" i="15"/>
  <c r="AA78" i="14" s="1"/>
  <c r="AI78" i="15"/>
  <c r="AI78" i="14" s="1"/>
  <c r="AQ78" i="15"/>
  <c r="AQ78" i="14" s="1"/>
  <c r="E79" i="15"/>
  <c r="M79" i="15"/>
  <c r="U79" i="15"/>
  <c r="AC79" i="15"/>
  <c r="AK79" i="15"/>
  <c r="AS79" i="15"/>
  <c r="K82" i="15"/>
  <c r="S82" i="15"/>
  <c r="AA82" i="15"/>
  <c r="AI82" i="15"/>
  <c r="AQ82" i="15"/>
  <c r="E83" i="15"/>
  <c r="E83" i="18" s="1"/>
  <c r="M83" i="15"/>
  <c r="U83" i="15"/>
  <c r="AC83" i="15"/>
  <c r="AK83" i="15"/>
  <c r="AS83" i="15"/>
  <c r="C86" i="15"/>
  <c r="K86" i="15"/>
  <c r="S86" i="15"/>
  <c r="AA86" i="15"/>
  <c r="AI86" i="15"/>
  <c r="AI86" i="14" s="1"/>
  <c r="AQ86" i="15"/>
  <c r="AQ86" i="14" s="1"/>
  <c r="E87" i="15"/>
  <c r="M87" i="15"/>
  <c r="U87" i="15"/>
  <c r="AC87" i="15"/>
  <c r="AK87" i="15"/>
  <c r="AS87" i="15"/>
  <c r="C90" i="15"/>
  <c r="K90" i="15"/>
  <c r="K90" i="14" s="1"/>
  <c r="S90" i="15"/>
  <c r="S90" i="14" s="1"/>
  <c r="AA90" i="15"/>
  <c r="AI90" i="15"/>
  <c r="AI90" i="14" s="1"/>
  <c r="AQ90" i="15"/>
  <c r="AQ90" i="14" s="1"/>
  <c r="E91" i="15"/>
  <c r="M91" i="15"/>
  <c r="U91" i="15"/>
  <c r="AC91" i="15"/>
  <c r="AK91" i="15"/>
  <c r="AS91" i="15"/>
  <c r="AV96" i="15"/>
  <c r="AV96" i="14" s="1"/>
  <c r="AX101" i="15"/>
  <c r="AX101" i="14" s="1"/>
  <c r="BB107" i="15"/>
  <c r="AH123" i="15"/>
  <c r="AA131" i="15"/>
  <c r="AA131" i="14" s="1"/>
  <c r="D93" i="15"/>
  <c r="L93" i="15"/>
  <c r="L93" i="14" s="1"/>
  <c r="T93" i="15"/>
  <c r="T93" i="14" s="1"/>
  <c r="AB93" i="15"/>
  <c r="AB93" i="14" s="1"/>
  <c r="AJ93" i="15"/>
  <c r="AJ93" i="14" s="1"/>
  <c r="AR93" i="15"/>
  <c r="AR93" i="14" s="1"/>
  <c r="AZ93" i="15"/>
  <c r="AZ93" i="14" s="1"/>
  <c r="F94" i="15"/>
  <c r="F94" i="14" s="1"/>
  <c r="N94" i="15"/>
  <c r="V94" i="15"/>
  <c r="AD94" i="15"/>
  <c r="AL94" i="15"/>
  <c r="AT94" i="15"/>
  <c r="BB94" i="15"/>
  <c r="H95" i="15"/>
  <c r="P95" i="15"/>
  <c r="X95" i="15"/>
  <c r="AF95" i="15"/>
  <c r="AN95" i="15"/>
  <c r="AV95" i="15"/>
  <c r="AV95" i="14" s="1"/>
  <c r="J96" i="15"/>
  <c r="R96" i="15"/>
  <c r="Z96" i="15"/>
  <c r="AH96" i="15"/>
  <c r="AH96" i="14" s="1"/>
  <c r="AP96" i="15"/>
  <c r="AX96" i="15"/>
  <c r="D97" i="15"/>
  <c r="D97" i="14" s="1"/>
  <c r="L97" i="15"/>
  <c r="L97" i="14" s="1"/>
  <c r="T97" i="15"/>
  <c r="AB97" i="15"/>
  <c r="AB97" i="14" s="1"/>
  <c r="AJ97" i="15"/>
  <c r="AJ97" i="14" s="1"/>
  <c r="AR97" i="15"/>
  <c r="AR97" i="14" s="1"/>
  <c r="AZ97" i="15"/>
  <c r="AZ97" i="14" s="1"/>
  <c r="V98" i="15"/>
  <c r="V98" i="14" s="1"/>
  <c r="AD98" i="15"/>
  <c r="AL98" i="15"/>
  <c r="AT98" i="15"/>
  <c r="BB98" i="15"/>
  <c r="X99" i="15"/>
  <c r="AF99" i="15"/>
  <c r="AN99" i="15"/>
  <c r="AN99" i="14" s="1"/>
  <c r="AV99" i="15"/>
  <c r="J100" i="15"/>
  <c r="R100" i="15"/>
  <c r="Z100" i="15"/>
  <c r="AH100" i="15"/>
  <c r="AP100" i="15"/>
  <c r="AX100" i="15"/>
  <c r="T101" i="15"/>
  <c r="T101" i="14" s="1"/>
  <c r="AB101" i="15"/>
  <c r="AB101" i="14" s="1"/>
  <c r="AJ101" i="15"/>
  <c r="AR101" i="15"/>
  <c r="AR101" i="18" s="1"/>
  <c r="AZ101" i="15"/>
  <c r="AZ101" i="14" s="1"/>
  <c r="AD102" i="15"/>
  <c r="AL102" i="15"/>
  <c r="AL102" i="14" s="1"/>
  <c r="AT102" i="15"/>
  <c r="BB102" i="15"/>
  <c r="J104" i="15"/>
  <c r="R104" i="15"/>
  <c r="Z104" i="15"/>
  <c r="AH104" i="15"/>
  <c r="AP104" i="15"/>
  <c r="AX104" i="15"/>
  <c r="J108" i="15"/>
  <c r="R108" i="15"/>
  <c r="Z108" i="15"/>
  <c r="AH108" i="15"/>
  <c r="AH108" i="14" s="1"/>
  <c r="AP108" i="15"/>
  <c r="AX108" i="15"/>
  <c r="AB109" i="15"/>
  <c r="AB109" i="14" s="1"/>
  <c r="AJ109" i="15"/>
  <c r="AJ109" i="14" s="1"/>
  <c r="AR109" i="15"/>
  <c r="AR109" i="14" s="1"/>
  <c r="AZ109" i="15"/>
  <c r="AZ109" i="14" s="1"/>
  <c r="AT110" i="15"/>
  <c r="BB110" i="15"/>
  <c r="H111" i="15"/>
  <c r="P111" i="15"/>
  <c r="X111" i="15"/>
  <c r="X111" i="14" s="1"/>
  <c r="AI111" i="15"/>
  <c r="AI111" i="14" s="1"/>
  <c r="AW119" i="15"/>
  <c r="AO119" i="15"/>
  <c r="AG119" i="15"/>
  <c r="Y119" i="15"/>
  <c r="Q119" i="15"/>
  <c r="I119" i="15"/>
  <c r="AV119" i="15"/>
  <c r="AN119" i="15"/>
  <c r="AF119" i="15"/>
  <c r="AF119" i="14" s="1"/>
  <c r="X119" i="15"/>
  <c r="P119" i="15"/>
  <c r="H119" i="15"/>
  <c r="BC119" i="15"/>
  <c r="AU119" i="15"/>
  <c r="AM119" i="15"/>
  <c r="AE119" i="15"/>
  <c r="W119" i="15"/>
  <c r="O119" i="15"/>
  <c r="G119" i="15"/>
  <c r="BB119" i="15"/>
  <c r="AT119" i="15"/>
  <c r="AL119" i="15"/>
  <c r="AD119" i="15"/>
  <c r="V119" i="15"/>
  <c r="N119" i="15"/>
  <c r="F119" i="15"/>
  <c r="BA119" i="15"/>
  <c r="AS119" i="15"/>
  <c r="AK119" i="15"/>
  <c r="AC119" i="15"/>
  <c r="U119" i="15"/>
  <c r="M119" i="15"/>
  <c r="E119" i="15"/>
  <c r="AZ119" i="15"/>
  <c r="AZ119" i="14" s="1"/>
  <c r="AR119" i="15"/>
  <c r="AR119" i="14" s="1"/>
  <c r="AJ119" i="15"/>
  <c r="AJ119" i="14" s="1"/>
  <c r="AB119" i="15"/>
  <c r="AB119" i="14" s="1"/>
  <c r="T119" i="15"/>
  <c r="T119" i="14" s="1"/>
  <c r="L119" i="15"/>
  <c r="L119" i="14" s="1"/>
  <c r="D119" i="15"/>
  <c r="D119" i="14" s="1"/>
  <c r="AH119" i="15"/>
  <c r="AY128" i="15"/>
  <c r="AY128" i="14" s="1"/>
  <c r="AV135" i="15"/>
  <c r="AN135" i="15"/>
  <c r="AN135" i="14" s="1"/>
  <c r="AF135" i="15"/>
  <c r="X135" i="15"/>
  <c r="P135" i="15"/>
  <c r="H135" i="15"/>
  <c r="BC135" i="15"/>
  <c r="AU135" i="15"/>
  <c r="AM135" i="15"/>
  <c r="AE135" i="15"/>
  <c r="W135" i="15"/>
  <c r="O135" i="15"/>
  <c r="G135" i="15"/>
  <c r="BB135" i="15"/>
  <c r="AT135" i="15"/>
  <c r="AL135" i="15"/>
  <c r="AD135" i="15"/>
  <c r="V135" i="15"/>
  <c r="N135" i="15"/>
  <c r="F135" i="15"/>
  <c r="BA135" i="15"/>
  <c r="AS135" i="15"/>
  <c r="AK135" i="15"/>
  <c r="AC135" i="15"/>
  <c r="U135" i="15"/>
  <c r="M135" i="15"/>
  <c r="E135" i="15"/>
  <c r="AZ135" i="15"/>
  <c r="AZ135" i="14" s="1"/>
  <c r="AR135" i="15"/>
  <c r="AR135" i="14" s="1"/>
  <c r="AJ135" i="15"/>
  <c r="AJ135" i="14" s="1"/>
  <c r="AB135" i="15"/>
  <c r="AB135" i="14" s="1"/>
  <c r="T135" i="15"/>
  <c r="T135" i="14" s="1"/>
  <c r="L135" i="15"/>
  <c r="L135" i="14" s="1"/>
  <c r="D135" i="15"/>
  <c r="D135" i="14" s="1"/>
  <c r="AY135" i="15"/>
  <c r="AQ135" i="15"/>
  <c r="AQ135" i="14" s="1"/>
  <c r="AI135" i="15"/>
  <c r="AI135" i="14" s="1"/>
  <c r="AA135" i="15"/>
  <c r="AA135" i="14" s="1"/>
  <c r="S135" i="15"/>
  <c r="K135" i="15"/>
  <c r="C135" i="15"/>
  <c r="Z135" i="15"/>
  <c r="Y135" i="15"/>
  <c r="AX135" i="15"/>
  <c r="R135" i="15"/>
  <c r="AW135" i="15"/>
  <c r="Q135" i="15"/>
  <c r="AP135" i="15"/>
  <c r="J135" i="15"/>
  <c r="AO135" i="15"/>
  <c r="I135" i="15"/>
  <c r="F93" i="15"/>
  <c r="N93" i="15"/>
  <c r="V93" i="15"/>
  <c r="AD93" i="15"/>
  <c r="AL93" i="15"/>
  <c r="AT93" i="15"/>
  <c r="AT93" i="18" s="1"/>
  <c r="BB93" i="15"/>
  <c r="H94" i="15"/>
  <c r="P94" i="15"/>
  <c r="X94" i="15"/>
  <c r="X94" i="14" s="1"/>
  <c r="AF94" i="15"/>
  <c r="AN94" i="15"/>
  <c r="AV94" i="15"/>
  <c r="J95" i="15"/>
  <c r="R95" i="15"/>
  <c r="Z95" i="15"/>
  <c r="AH95" i="15"/>
  <c r="AP95" i="15"/>
  <c r="AX95" i="15"/>
  <c r="D96" i="15"/>
  <c r="D96" i="14" s="1"/>
  <c r="L96" i="15"/>
  <c r="L96" i="14" s="1"/>
  <c r="T96" i="15"/>
  <c r="T96" i="14" s="1"/>
  <c r="AB96" i="15"/>
  <c r="AB96" i="14" s="1"/>
  <c r="AJ96" i="15"/>
  <c r="AJ96" i="14" s="1"/>
  <c r="AR96" i="15"/>
  <c r="AR96" i="14" s="1"/>
  <c r="AZ96" i="15"/>
  <c r="AZ96" i="14" s="1"/>
  <c r="F97" i="15"/>
  <c r="N97" i="15"/>
  <c r="V97" i="15"/>
  <c r="AD97" i="15"/>
  <c r="AL97" i="15"/>
  <c r="AT97" i="15"/>
  <c r="BB97" i="15"/>
  <c r="H98" i="15"/>
  <c r="P98" i="15"/>
  <c r="X98" i="15"/>
  <c r="AF98" i="15"/>
  <c r="AF98" i="14" s="1"/>
  <c r="AN98" i="15"/>
  <c r="AV98" i="15"/>
  <c r="AV98" i="14" s="1"/>
  <c r="J99" i="15"/>
  <c r="R99" i="15"/>
  <c r="Z99" i="15"/>
  <c r="AH99" i="15"/>
  <c r="AP99" i="15"/>
  <c r="AX99" i="15"/>
  <c r="D100" i="15"/>
  <c r="D100" i="14" s="1"/>
  <c r="L100" i="15"/>
  <c r="L100" i="14" s="1"/>
  <c r="T100" i="15"/>
  <c r="T100" i="14" s="1"/>
  <c r="AB100" i="15"/>
  <c r="AB100" i="14" s="1"/>
  <c r="AJ100" i="15"/>
  <c r="AJ100" i="14" s="1"/>
  <c r="AR100" i="15"/>
  <c r="AR100" i="14" s="1"/>
  <c r="AZ100" i="15"/>
  <c r="AZ100" i="14" s="1"/>
  <c r="F101" i="15"/>
  <c r="N101" i="15"/>
  <c r="V101" i="15"/>
  <c r="AD101" i="15"/>
  <c r="AL101" i="15"/>
  <c r="AT101" i="15"/>
  <c r="BB101" i="15"/>
  <c r="H102" i="15"/>
  <c r="P102" i="15"/>
  <c r="X102" i="15"/>
  <c r="AF102" i="15"/>
  <c r="AN102" i="15"/>
  <c r="AN102" i="14" s="1"/>
  <c r="AV102" i="15"/>
  <c r="J103" i="15"/>
  <c r="R103" i="15"/>
  <c r="Z103" i="15"/>
  <c r="AH103" i="15"/>
  <c r="AH103" i="14" s="1"/>
  <c r="AP103" i="15"/>
  <c r="AP103" i="14" s="1"/>
  <c r="AX103" i="15"/>
  <c r="AX103" i="14" s="1"/>
  <c r="D104" i="15"/>
  <c r="D104" i="14" s="1"/>
  <c r="L104" i="15"/>
  <c r="L104" i="14" s="1"/>
  <c r="T104" i="15"/>
  <c r="T104" i="14" s="1"/>
  <c r="AB104" i="15"/>
  <c r="AB104" i="14" s="1"/>
  <c r="AJ104" i="15"/>
  <c r="AJ104" i="14" s="1"/>
  <c r="AR104" i="15"/>
  <c r="AR104" i="14" s="1"/>
  <c r="AZ104" i="15"/>
  <c r="AZ104" i="14" s="1"/>
  <c r="F105" i="15"/>
  <c r="N105" i="15"/>
  <c r="V105" i="15"/>
  <c r="AD105" i="15"/>
  <c r="AL105" i="15"/>
  <c r="AT105" i="15"/>
  <c r="BB105" i="15"/>
  <c r="H106" i="15"/>
  <c r="P106" i="15"/>
  <c r="X106" i="15"/>
  <c r="AF106" i="15"/>
  <c r="AN106" i="15"/>
  <c r="AV106" i="15"/>
  <c r="J107" i="15"/>
  <c r="R107" i="15"/>
  <c r="Z107" i="15"/>
  <c r="AH107" i="15"/>
  <c r="AP107" i="15"/>
  <c r="AX107" i="15"/>
  <c r="D108" i="15"/>
  <c r="D108" i="14" s="1"/>
  <c r="L108" i="15"/>
  <c r="L108" i="14" s="1"/>
  <c r="T108" i="15"/>
  <c r="T108" i="14" s="1"/>
  <c r="AB108" i="15"/>
  <c r="AB108" i="14" s="1"/>
  <c r="AJ108" i="15"/>
  <c r="AJ108" i="14" s="1"/>
  <c r="AR108" i="15"/>
  <c r="AR108" i="14" s="1"/>
  <c r="AZ108" i="15"/>
  <c r="AZ108" i="14" s="1"/>
  <c r="F109" i="15"/>
  <c r="N109" i="15"/>
  <c r="V109" i="15"/>
  <c r="AD109" i="15"/>
  <c r="AL109" i="15"/>
  <c r="AT109" i="15"/>
  <c r="BB109" i="15"/>
  <c r="AW111" i="15"/>
  <c r="AW111" i="14" s="1"/>
  <c r="AO111" i="15"/>
  <c r="AG111" i="15"/>
  <c r="AV111" i="15"/>
  <c r="AN111" i="15"/>
  <c r="AF111" i="15"/>
  <c r="BC111" i="15"/>
  <c r="BC111" i="14" s="1"/>
  <c r="AU111" i="15"/>
  <c r="BB111" i="15"/>
  <c r="AT111" i="15"/>
  <c r="BA111" i="15"/>
  <c r="AS111" i="15"/>
  <c r="AK111" i="15"/>
  <c r="AC111" i="15"/>
  <c r="J111" i="15"/>
  <c r="J111" i="14" s="1"/>
  <c r="R111" i="15"/>
  <c r="Z111" i="15"/>
  <c r="AL111" i="15"/>
  <c r="AY112" i="15"/>
  <c r="AY112" i="14" s="1"/>
  <c r="BC114" i="15"/>
  <c r="J119" i="15"/>
  <c r="AP119" i="15"/>
  <c r="AW127" i="15"/>
  <c r="AO127" i="15"/>
  <c r="AG127" i="15"/>
  <c r="Y127" i="15"/>
  <c r="Y127" i="14" s="1"/>
  <c r="Q127" i="15"/>
  <c r="I127" i="15"/>
  <c r="I127" i="14" s="1"/>
  <c r="AV127" i="15"/>
  <c r="AN127" i="15"/>
  <c r="AF127" i="15"/>
  <c r="X127" i="15"/>
  <c r="P127" i="15"/>
  <c r="P127" i="14" s="1"/>
  <c r="H127" i="15"/>
  <c r="H127" i="14" s="1"/>
  <c r="BC127" i="15"/>
  <c r="AU127" i="15"/>
  <c r="AM127" i="15"/>
  <c r="AE127" i="15"/>
  <c r="W127" i="15"/>
  <c r="W127" i="14" s="1"/>
  <c r="O127" i="15"/>
  <c r="G127" i="15"/>
  <c r="BB127" i="15"/>
  <c r="AT127" i="15"/>
  <c r="AL127" i="15"/>
  <c r="AD127" i="15"/>
  <c r="V127" i="15"/>
  <c r="N127" i="15"/>
  <c r="F127" i="15"/>
  <c r="BA127" i="15"/>
  <c r="AS127" i="15"/>
  <c r="AK127" i="15"/>
  <c r="AC127" i="15"/>
  <c r="U127" i="15"/>
  <c r="M127" i="15"/>
  <c r="E127" i="15"/>
  <c r="AZ127" i="15"/>
  <c r="AZ127" i="14" s="1"/>
  <c r="AR127" i="15"/>
  <c r="AR127" i="14" s="1"/>
  <c r="AJ127" i="15"/>
  <c r="AJ127" i="14" s="1"/>
  <c r="AB127" i="15"/>
  <c r="AB127" i="14" s="1"/>
  <c r="T127" i="15"/>
  <c r="T127" i="14" s="1"/>
  <c r="L127" i="15"/>
  <c r="L127" i="14" s="1"/>
  <c r="D127" i="15"/>
  <c r="D127" i="14" s="1"/>
  <c r="AH127" i="15"/>
  <c r="AH127" i="14" s="1"/>
  <c r="AH135" i="15"/>
  <c r="G93" i="15"/>
  <c r="O93" i="15"/>
  <c r="W93" i="15"/>
  <c r="AE93" i="15"/>
  <c r="AM93" i="15"/>
  <c r="AU93" i="15"/>
  <c r="BC93" i="15"/>
  <c r="I94" i="15"/>
  <c r="Q94" i="15"/>
  <c r="Y94" i="15"/>
  <c r="AG94" i="15"/>
  <c r="AO94" i="15"/>
  <c r="AW94" i="15"/>
  <c r="K95" i="15"/>
  <c r="S95" i="15"/>
  <c r="AA95" i="15"/>
  <c r="AA95" i="14" s="1"/>
  <c r="AI95" i="15"/>
  <c r="AI95" i="14" s="1"/>
  <c r="AQ95" i="15"/>
  <c r="AQ95" i="14" s="1"/>
  <c r="AY95" i="15"/>
  <c r="AY95" i="14" s="1"/>
  <c r="E96" i="15"/>
  <c r="M96" i="15"/>
  <c r="U96" i="15"/>
  <c r="AC96" i="15"/>
  <c r="AK96" i="15"/>
  <c r="AS96" i="15"/>
  <c r="BA96" i="15"/>
  <c r="G97" i="15"/>
  <c r="G97" i="14" s="1"/>
  <c r="O97" i="15"/>
  <c r="O97" i="14" s="1"/>
  <c r="W97" i="15"/>
  <c r="AE97" i="15"/>
  <c r="AM97" i="15"/>
  <c r="AU97" i="15"/>
  <c r="BC97" i="15"/>
  <c r="I98" i="15"/>
  <c r="Q98" i="15"/>
  <c r="Y98" i="15"/>
  <c r="AG98" i="15"/>
  <c r="AO98" i="15"/>
  <c r="AW98" i="15"/>
  <c r="C99" i="15"/>
  <c r="K99" i="15"/>
  <c r="S99" i="15"/>
  <c r="AA99" i="15"/>
  <c r="AA99" i="14" s="1"/>
  <c r="AI99" i="15"/>
  <c r="AQ99" i="15"/>
  <c r="AQ99" i="14" s="1"/>
  <c r="AY99" i="15"/>
  <c r="AY99" i="14" s="1"/>
  <c r="E100" i="15"/>
  <c r="M100" i="15"/>
  <c r="U100" i="15"/>
  <c r="AC100" i="15"/>
  <c r="AK100" i="15"/>
  <c r="AS100" i="15"/>
  <c r="BA100" i="15"/>
  <c r="G101" i="15"/>
  <c r="O101" i="15"/>
  <c r="W101" i="15"/>
  <c r="W101" i="14" s="1"/>
  <c r="AE101" i="15"/>
  <c r="AM101" i="15"/>
  <c r="AU101" i="15"/>
  <c r="BC101" i="15"/>
  <c r="I102" i="15"/>
  <c r="Q102" i="15"/>
  <c r="Y102" i="15"/>
  <c r="AG102" i="15"/>
  <c r="AO102" i="15"/>
  <c r="AW102" i="15"/>
  <c r="C103" i="15"/>
  <c r="K103" i="15"/>
  <c r="K103" i="14" s="1"/>
  <c r="S103" i="15"/>
  <c r="AA103" i="15"/>
  <c r="AI103" i="15"/>
  <c r="AI103" i="14" s="1"/>
  <c r="AQ103" i="15"/>
  <c r="AQ103" i="14" s="1"/>
  <c r="AY103" i="15"/>
  <c r="AY103" i="14" s="1"/>
  <c r="E104" i="15"/>
  <c r="M104" i="15"/>
  <c r="U104" i="15"/>
  <c r="AC104" i="15"/>
  <c r="AK104" i="15"/>
  <c r="AS104" i="15"/>
  <c r="BA104" i="15"/>
  <c r="G105" i="15"/>
  <c r="O105" i="15"/>
  <c r="W105" i="15"/>
  <c r="AE105" i="15"/>
  <c r="AE105" i="14" s="1"/>
  <c r="AM105" i="15"/>
  <c r="AU105" i="15"/>
  <c r="BC105" i="15"/>
  <c r="I106" i="15"/>
  <c r="Q106" i="15"/>
  <c r="Y106" i="15"/>
  <c r="AG106" i="15"/>
  <c r="AO106" i="15"/>
  <c r="AW106" i="15"/>
  <c r="AW106" i="14" s="1"/>
  <c r="K107" i="15"/>
  <c r="S107" i="15"/>
  <c r="AA107" i="15"/>
  <c r="AI107" i="15"/>
  <c r="AI107" i="14" s="1"/>
  <c r="AQ107" i="15"/>
  <c r="AQ107" i="14" s="1"/>
  <c r="AY107" i="15"/>
  <c r="AY107" i="14" s="1"/>
  <c r="E108" i="15"/>
  <c r="M108" i="15"/>
  <c r="M108" i="14" s="1"/>
  <c r="U108" i="15"/>
  <c r="AC108" i="15"/>
  <c r="AK108" i="15"/>
  <c r="AS108" i="15"/>
  <c r="BA108" i="15"/>
  <c r="O109" i="15"/>
  <c r="W109" i="15"/>
  <c r="AE109" i="15"/>
  <c r="AM109" i="15"/>
  <c r="AU109" i="15"/>
  <c r="BC109" i="15"/>
  <c r="AO110" i="15"/>
  <c r="AW110" i="15"/>
  <c r="C111" i="15"/>
  <c r="K111" i="15"/>
  <c r="S111" i="15"/>
  <c r="AA111" i="15"/>
  <c r="AA111" i="14" s="1"/>
  <c r="AM111" i="15"/>
  <c r="AM111" i="14" s="1"/>
  <c r="BA113" i="15"/>
  <c r="BC118" i="15"/>
  <c r="K119" i="15"/>
  <c r="AQ119" i="15"/>
  <c r="C127" i="15"/>
  <c r="AI127" i="15"/>
  <c r="AI127" i="14" s="1"/>
  <c r="AW131" i="15"/>
  <c r="AO131" i="15"/>
  <c r="AG131" i="15"/>
  <c r="AG131" i="14" s="1"/>
  <c r="Y131" i="15"/>
  <c r="Q131" i="15"/>
  <c r="Q131" i="14" s="1"/>
  <c r="I131" i="15"/>
  <c r="AV131" i="15"/>
  <c r="AV131" i="14" s="1"/>
  <c r="AN131" i="15"/>
  <c r="AF131" i="15"/>
  <c r="X131" i="15"/>
  <c r="P131" i="15"/>
  <c r="H131" i="15"/>
  <c r="BC131" i="15"/>
  <c r="AU131" i="15"/>
  <c r="AM131" i="15"/>
  <c r="AE131" i="15"/>
  <c r="W131" i="15"/>
  <c r="O131" i="15"/>
  <c r="G131" i="15"/>
  <c r="BB131" i="15"/>
  <c r="AT131" i="15"/>
  <c r="AL131" i="15"/>
  <c r="AD131" i="15"/>
  <c r="V131" i="15"/>
  <c r="N131" i="15"/>
  <c r="F131" i="15"/>
  <c r="BA131" i="15"/>
  <c r="AS131" i="15"/>
  <c r="AK131" i="15"/>
  <c r="AC131" i="15"/>
  <c r="U131" i="15"/>
  <c r="M131" i="15"/>
  <c r="E131" i="15"/>
  <c r="AZ131" i="15"/>
  <c r="AZ131" i="14" s="1"/>
  <c r="AR131" i="15"/>
  <c r="AR131" i="14" s="1"/>
  <c r="AJ131" i="15"/>
  <c r="AJ131" i="14" s="1"/>
  <c r="AB131" i="15"/>
  <c r="AB131" i="14" s="1"/>
  <c r="T131" i="15"/>
  <c r="T131" i="14" s="1"/>
  <c r="L131" i="15"/>
  <c r="L131" i="14" s="1"/>
  <c r="D131" i="15"/>
  <c r="D131" i="14" s="1"/>
  <c r="AH131" i="15"/>
  <c r="H93" i="15"/>
  <c r="P93" i="15"/>
  <c r="P93" i="14" s="1"/>
  <c r="X93" i="15"/>
  <c r="AF93" i="15"/>
  <c r="AN93" i="15"/>
  <c r="AV93" i="15"/>
  <c r="J94" i="15"/>
  <c r="R94" i="15"/>
  <c r="Z94" i="15"/>
  <c r="AH94" i="15"/>
  <c r="AP94" i="15"/>
  <c r="AX94" i="15"/>
  <c r="D95" i="15"/>
  <c r="D95" i="14" s="1"/>
  <c r="L95" i="15"/>
  <c r="L95" i="14" s="1"/>
  <c r="T95" i="15"/>
  <c r="T95" i="14" s="1"/>
  <c r="AB95" i="15"/>
  <c r="AB95" i="14" s="1"/>
  <c r="AJ95" i="15"/>
  <c r="AJ95" i="14" s="1"/>
  <c r="AR95" i="15"/>
  <c r="AR95" i="14" s="1"/>
  <c r="AZ95" i="15"/>
  <c r="AZ95" i="14" s="1"/>
  <c r="F96" i="15"/>
  <c r="N96" i="15"/>
  <c r="V96" i="15"/>
  <c r="AD96" i="15"/>
  <c r="AL96" i="15"/>
  <c r="AT96" i="15"/>
  <c r="BB96" i="15"/>
  <c r="H97" i="15"/>
  <c r="P97" i="15"/>
  <c r="X97" i="15"/>
  <c r="AF97" i="15"/>
  <c r="AN97" i="15"/>
  <c r="AV97" i="15"/>
  <c r="J98" i="15"/>
  <c r="R98" i="15"/>
  <c r="R98" i="14" s="1"/>
  <c r="Z98" i="15"/>
  <c r="AH98" i="15"/>
  <c r="AP98" i="15"/>
  <c r="AX98" i="15"/>
  <c r="D99" i="15"/>
  <c r="L99" i="15"/>
  <c r="L99" i="14" s="1"/>
  <c r="T99" i="15"/>
  <c r="T99" i="14" s="1"/>
  <c r="AB99" i="15"/>
  <c r="AB99" i="14" s="1"/>
  <c r="AJ99" i="15"/>
  <c r="AJ99" i="14" s="1"/>
  <c r="AR99" i="15"/>
  <c r="AR99" i="14" s="1"/>
  <c r="AZ99" i="15"/>
  <c r="AZ99" i="14" s="1"/>
  <c r="F100" i="15"/>
  <c r="N100" i="15"/>
  <c r="V100" i="15"/>
  <c r="AD100" i="15"/>
  <c r="AL100" i="15"/>
  <c r="AT100" i="15"/>
  <c r="BB100" i="15"/>
  <c r="BB100" i="14" s="1"/>
  <c r="H101" i="15"/>
  <c r="P101" i="15"/>
  <c r="X101" i="15"/>
  <c r="X101" i="14" s="1"/>
  <c r="AF101" i="15"/>
  <c r="AN101" i="15"/>
  <c r="AV101" i="15"/>
  <c r="J102" i="15"/>
  <c r="R102" i="15"/>
  <c r="Z102" i="15"/>
  <c r="Z102" i="14" s="1"/>
  <c r="AH102" i="15"/>
  <c r="AP102" i="15"/>
  <c r="AX102" i="15"/>
  <c r="L103" i="15"/>
  <c r="L103" i="14" s="1"/>
  <c r="T103" i="15"/>
  <c r="T103" i="14" s="1"/>
  <c r="AB103" i="15"/>
  <c r="AB103" i="14" s="1"/>
  <c r="AJ103" i="15"/>
  <c r="AJ103" i="14" s="1"/>
  <c r="AR103" i="15"/>
  <c r="AR103" i="14" s="1"/>
  <c r="AZ103" i="15"/>
  <c r="AZ103" i="14" s="1"/>
  <c r="F104" i="15"/>
  <c r="N104" i="15"/>
  <c r="V104" i="15"/>
  <c r="AD104" i="15"/>
  <c r="AL104" i="15"/>
  <c r="AT104" i="15"/>
  <c r="BB104" i="15"/>
  <c r="H105" i="15"/>
  <c r="P105" i="15"/>
  <c r="X105" i="15"/>
  <c r="AF105" i="15"/>
  <c r="AN105" i="15"/>
  <c r="AV105" i="15"/>
  <c r="J106" i="15"/>
  <c r="R106" i="15"/>
  <c r="Z106" i="15"/>
  <c r="AH106" i="15"/>
  <c r="AP106" i="15"/>
  <c r="AX106" i="15"/>
  <c r="D107" i="15"/>
  <c r="D107" i="14" s="1"/>
  <c r="L107" i="15"/>
  <c r="L107" i="14" s="1"/>
  <c r="T107" i="15"/>
  <c r="T107" i="14" s="1"/>
  <c r="AB107" i="15"/>
  <c r="AB107" i="14" s="1"/>
  <c r="AJ107" i="15"/>
  <c r="AJ107" i="14" s="1"/>
  <c r="AR107" i="15"/>
  <c r="AR107" i="14" s="1"/>
  <c r="AZ107" i="15"/>
  <c r="AZ107" i="14" s="1"/>
  <c r="F108" i="15"/>
  <c r="N108" i="15"/>
  <c r="V108" i="15"/>
  <c r="AD108" i="15"/>
  <c r="AL108" i="15"/>
  <c r="AT108" i="15"/>
  <c r="BB108" i="15"/>
  <c r="P109" i="15"/>
  <c r="X109" i="15"/>
  <c r="AF109" i="15"/>
  <c r="AN109" i="15"/>
  <c r="AV109" i="15"/>
  <c r="J110" i="15"/>
  <c r="R110" i="15"/>
  <c r="Z110" i="15"/>
  <c r="AH110" i="15"/>
  <c r="AH110" i="14" s="1"/>
  <c r="AP110" i="15"/>
  <c r="AX110" i="15"/>
  <c r="D111" i="15"/>
  <c r="D111" i="14" s="1"/>
  <c r="L111" i="15"/>
  <c r="L111" i="14" s="1"/>
  <c r="T111" i="15"/>
  <c r="T111" i="14" s="1"/>
  <c r="AB111" i="15"/>
  <c r="AB111" i="14" s="1"/>
  <c r="AP111" i="15"/>
  <c r="BA117" i="15"/>
  <c r="R119" i="15"/>
  <c r="AX119" i="15"/>
  <c r="BC122" i="15"/>
  <c r="J127" i="15"/>
  <c r="AP127" i="15"/>
  <c r="C131" i="15"/>
  <c r="AI131" i="15"/>
  <c r="AI131" i="14" s="1"/>
  <c r="I93" i="15"/>
  <c r="Q93" i="15"/>
  <c r="Y93" i="15"/>
  <c r="AG93" i="15"/>
  <c r="AO93" i="15"/>
  <c r="AO93" i="14" s="1"/>
  <c r="AW93" i="15"/>
  <c r="C94" i="15"/>
  <c r="K94" i="15"/>
  <c r="S94" i="15"/>
  <c r="AA94" i="15"/>
  <c r="AA94" i="14" s="1"/>
  <c r="AI94" i="15"/>
  <c r="AI94" i="14" s="1"/>
  <c r="AQ94" i="15"/>
  <c r="AQ94" i="14" s="1"/>
  <c r="AY94" i="15"/>
  <c r="AY94" i="14" s="1"/>
  <c r="E95" i="15"/>
  <c r="M95" i="15"/>
  <c r="U95" i="15"/>
  <c r="AC95" i="15"/>
  <c r="AK95" i="15"/>
  <c r="AS95" i="15"/>
  <c r="BA95" i="15"/>
  <c r="G96" i="15"/>
  <c r="O96" i="15"/>
  <c r="W96" i="15"/>
  <c r="AE96" i="15"/>
  <c r="AM96" i="15"/>
  <c r="AU96" i="15"/>
  <c r="AU96" i="14" s="1"/>
  <c r="BC96" i="15"/>
  <c r="Y97" i="15"/>
  <c r="AG97" i="15"/>
  <c r="AO97" i="15"/>
  <c r="AW97" i="15"/>
  <c r="AQ98" i="15"/>
  <c r="AQ98" i="14" s="1"/>
  <c r="AY98" i="15"/>
  <c r="AY98" i="14" s="1"/>
  <c r="AS99" i="15"/>
  <c r="BA99" i="15"/>
  <c r="AE100" i="15"/>
  <c r="AM100" i="15"/>
  <c r="AU100" i="15"/>
  <c r="BC100" i="15"/>
  <c r="BC100" i="14" s="1"/>
  <c r="BC104" i="15"/>
  <c r="AA106" i="15"/>
  <c r="AA106" i="14" s="1"/>
  <c r="AI106" i="15"/>
  <c r="AI106" i="14" s="1"/>
  <c r="AQ106" i="15"/>
  <c r="AQ106" i="14" s="1"/>
  <c r="AY106" i="15"/>
  <c r="AY106" i="14" s="1"/>
  <c r="E107" i="15"/>
  <c r="M107" i="15"/>
  <c r="U107" i="15"/>
  <c r="AC107" i="15"/>
  <c r="AK107" i="15"/>
  <c r="AS107" i="15"/>
  <c r="BA107" i="15"/>
  <c r="G108" i="15"/>
  <c r="O108" i="15"/>
  <c r="W108" i="15"/>
  <c r="AE108" i="15"/>
  <c r="AM108" i="15"/>
  <c r="AU108" i="15"/>
  <c r="BC108" i="15"/>
  <c r="I109" i="15"/>
  <c r="Q109" i="15"/>
  <c r="Y109" i="15"/>
  <c r="Y109" i="18" s="1"/>
  <c r="AG109" i="15"/>
  <c r="AO109" i="15"/>
  <c r="AW109" i="15"/>
  <c r="C110" i="15"/>
  <c r="K110" i="15"/>
  <c r="S110" i="15"/>
  <c r="AA110" i="15"/>
  <c r="AI110" i="15"/>
  <c r="AI110" i="14" s="1"/>
  <c r="AQ110" i="15"/>
  <c r="AY110" i="15"/>
  <c r="AY110" i="14" s="1"/>
  <c r="E111" i="15"/>
  <c r="M111" i="15"/>
  <c r="U111" i="15"/>
  <c r="AD111" i="15"/>
  <c r="AQ111" i="15"/>
  <c r="AQ111" i="14" s="1"/>
  <c r="AY116" i="15"/>
  <c r="AY116" i="14" s="1"/>
  <c r="S119" i="15"/>
  <c r="S119" i="14" s="1"/>
  <c r="AY119" i="15"/>
  <c r="AY119" i="14" s="1"/>
  <c r="BA121" i="15"/>
  <c r="BC126" i="15"/>
  <c r="BC126" i="14" s="1"/>
  <c r="K127" i="15"/>
  <c r="AQ127" i="15"/>
  <c r="AQ127" i="14" s="1"/>
  <c r="J131" i="15"/>
  <c r="AP131" i="15"/>
  <c r="J93" i="15"/>
  <c r="R93" i="15"/>
  <c r="Z93" i="15"/>
  <c r="AH93" i="15"/>
  <c r="AP93" i="15"/>
  <c r="D94" i="15"/>
  <c r="D94" i="14" s="1"/>
  <c r="L94" i="15"/>
  <c r="L94" i="14" s="1"/>
  <c r="T94" i="15"/>
  <c r="T94" i="14" s="1"/>
  <c r="AB94" i="15"/>
  <c r="AB94" i="14" s="1"/>
  <c r="AJ94" i="15"/>
  <c r="AJ94" i="14" s="1"/>
  <c r="AR94" i="15"/>
  <c r="AR94" i="14" s="1"/>
  <c r="F95" i="15"/>
  <c r="N95" i="15"/>
  <c r="V95" i="15"/>
  <c r="AD95" i="15"/>
  <c r="AL95" i="15"/>
  <c r="AT95" i="15"/>
  <c r="H96" i="15"/>
  <c r="P96" i="15"/>
  <c r="X96" i="15"/>
  <c r="AF96" i="15"/>
  <c r="AN96" i="15"/>
  <c r="J97" i="15"/>
  <c r="R97" i="15"/>
  <c r="Z97" i="15"/>
  <c r="AH97" i="15"/>
  <c r="AP97" i="15"/>
  <c r="D98" i="15"/>
  <c r="D98" i="14" s="1"/>
  <c r="L98" i="15"/>
  <c r="L98" i="14" s="1"/>
  <c r="T98" i="15"/>
  <c r="T98" i="14" s="1"/>
  <c r="AB98" i="15"/>
  <c r="AB98" i="14" s="1"/>
  <c r="AJ98" i="15"/>
  <c r="AJ98" i="14" s="1"/>
  <c r="AR98" i="15"/>
  <c r="AR98" i="14" s="1"/>
  <c r="F99" i="15"/>
  <c r="N99" i="15"/>
  <c r="V99" i="15"/>
  <c r="AD99" i="15"/>
  <c r="AL99" i="15"/>
  <c r="AT99" i="15"/>
  <c r="H100" i="15"/>
  <c r="P100" i="15"/>
  <c r="X100" i="15"/>
  <c r="AF100" i="15"/>
  <c r="AN100" i="15"/>
  <c r="J101" i="15"/>
  <c r="R101" i="15"/>
  <c r="Z101" i="15"/>
  <c r="AH101" i="15"/>
  <c r="AP101" i="15"/>
  <c r="D102" i="15"/>
  <c r="D102" i="14" s="1"/>
  <c r="L102" i="15"/>
  <c r="L102" i="14" s="1"/>
  <c r="T102" i="15"/>
  <c r="T102" i="14" s="1"/>
  <c r="AB102" i="15"/>
  <c r="AB102" i="14" s="1"/>
  <c r="AJ102" i="15"/>
  <c r="AJ102" i="14" s="1"/>
  <c r="AR102" i="15"/>
  <c r="AR102" i="14" s="1"/>
  <c r="F103" i="15"/>
  <c r="N103" i="15"/>
  <c r="V103" i="15"/>
  <c r="AD103" i="15"/>
  <c r="AL103" i="15"/>
  <c r="AT103" i="15"/>
  <c r="H104" i="15"/>
  <c r="H104" i="14" s="1"/>
  <c r="P104" i="15"/>
  <c r="P104" i="14" s="1"/>
  <c r="X104" i="15"/>
  <c r="AF104" i="15"/>
  <c r="AN104" i="15"/>
  <c r="AN104" i="14" s="1"/>
  <c r="J105" i="15"/>
  <c r="J105" i="14" s="1"/>
  <c r="R105" i="15"/>
  <c r="Z105" i="15"/>
  <c r="AH105" i="15"/>
  <c r="AP105" i="15"/>
  <c r="D106" i="15"/>
  <c r="D106" i="14" s="1"/>
  <c r="L106" i="15"/>
  <c r="L106" i="18" s="1"/>
  <c r="T106" i="15"/>
  <c r="T106" i="14" s="1"/>
  <c r="AB106" i="15"/>
  <c r="AB106" i="14" s="1"/>
  <c r="AJ106" i="15"/>
  <c r="AJ106" i="14" s="1"/>
  <c r="AR106" i="15"/>
  <c r="AR106" i="14" s="1"/>
  <c r="F107" i="15"/>
  <c r="N107" i="15"/>
  <c r="V107" i="15"/>
  <c r="AD107" i="15"/>
  <c r="AL107" i="15"/>
  <c r="AT107" i="15"/>
  <c r="H108" i="15"/>
  <c r="P108" i="15"/>
  <c r="X108" i="15"/>
  <c r="AF108" i="15"/>
  <c r="AN108" i="15"/>
  <c r="J109" i="15"/>
  <c r="R109" i="15"/>
  <c r="Z109" i="15"/>
  <c r="AH109" i="15"/>
  <c r="AP109" i="15"/>
  <c r="D110" i="15"/>
  <c r="L110" i="15"/>
  <c r="L110" i="14" s="1"/>
  <c r="T110" i="15"/>
  <c r="T110" i="14" s="1"/>
  <c r="AB110" i="15"/>
  <c r="AB110" i="14" s="1"/>
  <c r="AJ110" i="15"/>
  <c r="AJ110" i="14" s="1"/>
  <c r="AR110" i="15"/>
  <c r="AR110" i="14" s="1"/>
  <c r="F111" i="15"/>
  <c r="N111" i="15"/>
  <c r="V111" i="15"/>
  <c r="AE111" i="15"/>
  <c r="AE111" i="14" s="1"/>
  <c r="AR111" i="15"/>
  <c r="AR111" i="14" s="1"/>
  <c r="Z119" i="15"/>
  <c r="Z119" i="14" s="1"/>
  <c r="AY120" i="15"/>
  <c r="AY120" i="14" s="1"/>
  <c r="BA125" i="15"/>
  <c r="R127" i="15"/>
  <c r="AX127" i="15"/>
  <c r="BC130" i="15"/>
  <c r="K131" i="15"/>
  <c r="AQ131" i="15"/>
  <c r="AQ131" i="14" s="1"/>
  <c r="AL112" i="15"/>
  <c r="AT112" i="15"/>
  <c r="BB112" i="15"/>
  <c r="AN113" i="15"/>
  <c r="AV113" i="15"/>
  <c r="J114" i="15"/>
  <c r="R114" i="15"/>
  <c r="Z114" i="15"/>
  <c r="AH114" i="15"/>
  <c r="AP114" i="15"/>
  <c r="AP114" i="14" s="1"/>
  <c r="AX114" i="15"/>
  <c r="J118" i="15"/>
  <c r="R118" i="15"/>
  <c r="Z118" i="15"/>
  <c r="AH118" i="15"/>
  <c r="AP118" i="15"/>
  <c r="AX118" i="15"/>
  <c r="J122" i="15"/>
  <c r="R122" i="15"/>
  <c r="Z122" i="15"/>
  <c r="AH122" i="15"/>
  <c r="AP122" i="15"/>
  <c r="AX122" i="15"/>
  <c r="J126" i="15"/>
  <c r="R126" i="15"/>
  <c r="Z126" i="15"/>
  <c r="AH126" i="15"/>
  <c r="AP126" i="15"/>
  <c r="AX126" i="15"/>
  <c r="AX126" i="14" s="1"/>
  <c r="J130" i="15"/>
  <c r="J130" i="14" s="1"/>
  <c r="R130" i="15"/>
  <c r="Z130" i="15"/>
  <c r="AH130" i="15"/>
  <c r="AP130" i="15"/>
  <c r="AX130" i="15"/>
  <c r="AV139" i="15"/>
  <c r="AV139" i="14" s="1"/>
  <c r="AN139" i="15"/>
  <c r="AF139" i="15"/>
  <c r="AF139" i="14" s="1"/>
  <c r="X139" i="15"/>
  <c r="P139" i="15"/>
  <c r="H139" i="15"/>
  <c r="BC139" i="15"/>
  <c r="AU139" i="15"/>
  <c r="AM139" i="15"/>
  <c r="AE139" i="15"/>
  <c r="W139" i="15"/>
  <c r="O139" i="15"/>
  <c r="O139" i="14" s="1"/>
  <c r="G139" i="15"/>
  <c r="BB139" i="15"/>
  <c r="AT139" i="15"/>
  <c r="AL139" i="15"/>
  <c r="AL139" i="14" s="1"/>
  <c r="AD139" i="15"/>
  <c r="V139" i="15"/>
  <c r="N139" i="15"/>
  <c r="F139" i="15"/>
  <c r="F139" i="14" s="1"/>
  <c r="BA139" i="15"/>
  <c r="AS139" i="15"/>
  <c r="AK139" i="15"/>
  <c r="AC139" i="15"/>
  <c r="U139" i="15"/>
  <c r="M139" i="15"/>
  <c r="E139" i="15"/>
  <c r="AZ139" i="15"/>
  <c r="AZ139" i="14" s="1"/>
  <c r="AR139" i="15"/>
  <c r="AR139" i="14" s="1"/>
  <c r="AJ139" i="15"/>
  <c r="AJ139" i="14" s="1"/>
  <c r="AB139" i="15"/>
  <c r="AB139" i="14" s="1"/>
  <c r="T139" i="15"/>
  <c r="T139" i="14" s="1"/>
  <c r="L139" i="15"/>
  <c r="L139" i="14" s="1"/>
  <c r="D139" i="15"/>
  <c r="D139" i="14" s="1"/>
  <c r="AY139" i="15"/>
  <c r="AY139" i="14" s="1"/>
  <c r="AQ139" i="15"/>
  <c r="AQ139" i="14" s="1"/>
  <c r="AI139" i="15"/>
  <c r="AI139" i="14" s="1"/>
  <c r="AA139" i="15"/>
  <c r="AA139" i="14" s="1"/>
  <c r="S139" i="15"/>
  <c r="K139" i="15"/>
  <c r="C139" i="15"/>
  <c r="AH139" i="15"/>
  <c r="AO143" i="15"/>
  <c r="G112" i="15"/>
  <c r="O112" i="15"/>
  <c r="W112" i="15"/>
  <c r="AE112" i="15"/>
  <c r="AM112" i="15"/>
  <c r="AU112" i="15"/>
  <c r="BC112" i="15"/>
  <c r="I113" i="15"/>
  <c r="Q113" i="15"/>
  <c r="Y113" i="15"/>
  <c r="AG113" i="15"/>
  <c r="AO113" i="15"/>
  <c r="AW113" i="15"/>
  <c r="C114" i="15"/>
  <c r="K114" i="15"/>
  <c r="S114" i="15"/>
  <c r="AA114" i="15"/>
  <c r="AI114" i="15"/>
  <c r="AI114" i="14" s="1"/>
  <c r="AQ114" i="15"/>
  <c r="AQ114" i="14" s="1"/>
  <c r="AY114" i="15"/>
  <c r="AY114" i="14" s="1"/>
  <c r="G116" i="15"/>
  <c r="O116" i="15"/>
  <c r="W116" i="15"/>
  <c r="AE116" i="15"/>
  <c r="AM116" i="15"/>
  <c r="AU116" i="15"/>
  <c r="BC116" i="15"/>
  <c r="I117" i="15"/>
  <c r="Q117" i="15"/>
  <c r="Y117" i="15"/>
  <c r="Y117" i="14" s="1"/>
  <c r="AG117" i="15"/>
  <c r="AO117" i="15"/>
  <c r="AW117" i="15"/>
  <c r="C118" i="15"/>
  <c r="K118" i="15"/>
  <c r="S118" i="15"/>
  <c r="AA118" i="15"/>
  <c r="AI118" i="15"/>
  <c r="AI118" i="14" s="1"/>
  <c r="AQ118" i="15"/>
  <c r="AQ118" i="14" s="1"/>
  <c r="AY118" i="15"/>
  <c r="AY118" i="14" s="1"/>
  <c r="G120" i="15"/>
  <c r="O120" i="15"/>
  <c r="W120" i="15"/>
  <c r="AE120" i="15"/>
  <c r="AM120" i="15"/>
  <c r="AU120" i="15"/>
  <c r="AU120" i="14" s="1"/>
  <c r="BC120" i="15"/>
  <c r="I121" i="15"/>
  <c r="Q121" i="15"/>
  <c r="Y121" i="15"/>
  <c r="AG121" i="15"/>
  <c r="AG121" i="14" s="1"/>
  <c r="AO121" i="15"/>
  <c r="AW121" i="15"/>
  <c r="C122" i="15"/>
  <c r="C122" i="14" s="1"/>
  <c r="K122" i="15"/>
  <c r="S122" i="15"/>
  <c r="AA122" i="15"/>
  <c r="AA122" i="14" s="1"/>
  <c r="AI122" i="15"/>
  <c r="AI122" i="14" s="1"/>
  <c r="AQ122" i="15"/>
  <c r="AQ122" i="14" s="1"/>
  <c r="AY122" i="15"/>
  <c r="G124" i="15"/>
  <c r="G124" i="14" s="1"/>
  <c r="O124" i="15"/>
  <c r="O124" i="14" s="1"/>
  <c r="W124" i="15"/>
  <c r="AE124" i="15"/>
  <c r="AE124" i="14" s="1"/>
  <c r="AM124" i="15"/>
  <c r="AM124" i="14" s="1"/>
  <c r="AU124" i="15"/>
  <c r="BC124" i="15"/>
  <c r="I125" i="15"/>
  <c r="Q125" i="15"/>
  <c r="Y125" i="15"/>
  <c r="AG125" i="15"/>
  <c r="AO125" i="15"/>
  <c r="AW125" i="15"/>
  <c r="C126" i="15"/>
  <c r="K126" i="15"/>
  <c r="K126" i="14" s="1"/>
  <c r="S126" i="15"/>
  <c r="AA126" i="15"/>
  <c r="AA126" i="14" s="1"/>
  <c r="AI126" i="15"/>
  <c r="AI126" i="14" s="1"/>
  <c r="AQ126" i="15"/>
  <c r="AQ126" i="14" s="1"/>
  <c r="AY126" i="15"/>
  <c r="AY126" i="14" s="1"/>
  <c r="AE128" i="15"/>
  <c r="AM128" i="15"/>
  <c r="AU128" i="15"/>
  <c r="BC128" i="15"/>
  <c r="BC128" i="14" s="1"/>
  <c r="I129" i="15"/>
  <c r="I129" i="14" s="1"/>
  <c r="Q129" i="15"/>
  <c r="Q129" i="14" s="1"/>
  <c r="Y129" i="15"/>
  <c r="AG129" i="15"/>
  <c r="AO129" i="15"/>
  <c r="AO129" i="14" s="1"/>
  <c r="AW129" i="15"/>
  <c r="C130" i="15"/>
  <c r="K130" i="15"/>
  <c r="S130" i="15"/>
  <c r="AA130" i="15"/>
  <c r="AA130" i="14" s="1"/>
  <c r="AI130" i="15"/>
  <c r="AI130" i="14" s="1"/>
  <c r="AQ130" i="15"/>
  <c r="AQ130" i="14" s="1"/>
  <c r="AY130" i="15"/>
  <c r="AY130" i="14" s="1"/>
  <c r="BB134" i="15"/>
  <c r="I139" i="15"/>
  <c r="AO139" i="15"/>
  <c r="AO139" i="14" s="1"/>
  <c r="P112" i="15"/>
  <c r="X112" i="15"/>
  <c r="AF112" i="15"/>
  <c r="AF112" i="14" s="1"/>
  <c r="AN112" i="15"/>
  <c r="AV112" i="15"/>
  <c r="AV112" i="14" s="1"/>
  <c r="J113" i="15"/>
  <c r="R113" i="15"/>
  <c r="R113" i="14" s="1"/>
  <c r="Z113" i="15"/>
  <c r="AH113" i="15"/>
  <c r="AP113" i="15"/>
  <c r="AX113" i="15"/>
  <c r="D114" i="15"/>
  <c r="D114" i="14" s="1"/>
  <c r="L114" i="15"/>
  <c r="L114" i="14" s="1"/>
  <c r="T114" i="15"/>
  <c r="T114" i="14" s="1"/>
  <c r="AB114" i="15"/>
  <c r="AB114" i="14" s="1"/>
  <c r="AJ114" i="15"/>
  <c r="AJ114" i="14" s="1"/>
  <c r="AR114" i="15"/>
  <c r="AR114" i="14" s="1"/>
  <c r="AZ114" i="15"/>
  <c r="AZ114" i="14" s="1"/>
  <c r="X116" i="15"/>
  <c r="AF116" i="15"/>
  <c r="AN116" i="15"/>
  <c r="AV116" i="15"/>
  <c r="J117" i="15"/>
  <c r="R117" i="15"/>
  <c r="Z117" i="15"/>
  <c r="AH117" i="15"/>
  <c r="AP117" i="15"/>
  <c r="AX117" i="15"/>
  <c r="AX117" i="14" s="1"/>
  <c r="D118" i="15"/>
  <c r="D118" i="14" s="1"/>
  <c r="L118" i="15"/>
  <c r="L118" i="14" s="1"/>
  <c r="T118" i="15"/>
  <c r="T118" i="14" s="1"/>
  <c r="AB118" i="15"/>
  <c r="AB118" i="14" s="1"/>
  <c r="AJ118" i="15"/>
  <c r="AJ118" i="14" s="1"/>
  <c r="AR118" i="15"/>
  <c r="AR118" i="14" s="1"/>
  <c r="AZ118" i="15"/>
  <c r="AZ118" i="14" s="1"/>
  <c r="AF120" i="15"/>
  <c r="AN120" i="15"/>
  <c r="AV120" i="15"/>
  <c r="AV120" i="14" s="1"/>
  <c r="J121" i="15"/>
  <c r="R121" i="15"/>
  <c r="Z121" i="15"/>
  <c r="Z121" i="14" s="1"/>
  <c r="AH121" i="15"/>
  <c r="AP121" i="15"/>
  <c r="AX121" i="15"/>
  <c r="D122" i="15"/>
  <c r="D122" i="14" s="1"/>
  <c r="L122" i="15"/>
  <c r="L122" i="14" s="1"/>
  <c r="T122" i="15"/>
  <c r="T122" i="14" s="1"/>
  <c r="AB122" i="15"/>
  <c r="AB122" i="18" s="1"/>
  <c r="AJ122" i="15"/>
  <c r="AJ122" i="14" s="1"/>
  <c r="AR122" i="15"/>
  <c r="AR122" i="14" s="1"/>
  <c r="AZ122" i="15"/>
  <c r="AZ122" i="14" s="1"/>
  <c r="J125" i="15"/>
  <c r="J125" i="14" s="1"/>
  <c r="R125" i="15"/>
  <c r="Z125" i="15"/>
  <c r="AH125" i="15"/>
  <c r="AP125" i="15"/>
  <c r="AX125" i="15"/>
  <c r="D126" i="15"/>
  <c r="D126" i="14" s="1"/>
  <c r="L126" i="15"/>
  <c r="L126" i="14" s="1"/>
  <c r="T126" i="15"/>
  <c r="T126" i="14" s="1"/>
  <c r="AB126" i="15"/>
  <c r="AB126" i="14" s="1"/>
  <c r="AJ126" i="15"/>
  <c r="AJ126" i="18" s="1"/>
  <c r="AR126" i="15"/>
  <c r="AR126" i="14" s="1"/>
  <c r="AZ126" i="15"/>
  <c r="AZ126" i="14" s="1"/>
  <c r="J129" i="15"/>
  <c r="R129" i="15"/>
  <c r="R129" i="14" s="1"/>
  <c r="Z129" i="15"/>
  <c r="AH129" i="15"/>
  <c r="AH129" i="14" s="1"/>
  <c r="AP129" i="15"/>
  <c r="AX129" i="15"/>
  <c r="D130" i="15"/>
  <c r="L130" i="15"/>
  <c r="L130" i="14" s="1"/>
  <c r="T130" i="15"/>
  <c r="T130" i="14" s="1"/>
  <c r="AB130" i="15"/>
  <c r="AB130" i="14" s="1"/>
  <c r="AJ130" i="15"/>
  <c r="AJ130" i="14" s="1"/>
  <c r="AR130" i="15"/>
  <c r="AR130" i="14" s="1"/>
  <c r="AZ130" i="15"/>
  <c r="AZ130" i="14" s="1"/>
  <c r="BB138" i="15"/>
  <c r="J139" i="15"/>
  <c r="AP139" i="15"/>
  <c r="AP139" i="14" s="1"/>
  <c r="AP153" i="15"/>
  <c r="Q112" i="15"/>
  <c r="Q112" i="14" s="1"/>
  <c r="Y112" i="15"/>
  <c r="AG112" i="15"/>
  <c r="AG112" i="14" s="1"/>
  <c r="AO112" i="15"/>
  <c r="AW112" i="15"/>
  <c r="K113" i="15"/>
  <c r="S113" i="15"/>
  <c r="AA113" i="15"/>
  <c r="AA113" i="14" s="1"/>
  <c r="AI113" i="15"/>
  <c r="AI113" i="14" s="1"/>
  <c r="AQ113" i="15"/>
  <c r="AQ113" i="14" s="1"/>
  <c r="AY113" i="15"/>
  <c r="E114" i="15"/>
  <c r="M114" i="15"/>
  <c r="U114" i="15"/>
  <c r="AC114" i="15"/>
  <c r="AK114" i="15"/>
  <c r="AS114" i="15"/>
  <c r="BA114" i="15"/>
  <c r="AG116" i="15"/>
  <c r="AO116" i="15"/>
  <c r="AW116" i="15"/>
  <c r="S117" i="15"/>
  <c r="AA117" i="15"/>
  <c r="AA117" i="14" s="1"/>
  <c r="AI117" i="15"/>
  <c r="AI117" i="14" s="1"/>
  <c r="AQ117" i="15"/>
  <c r="AQ117" i="14" s="1"/>
  <c r="AY117" i="15"/>
  <c r="AY117" i="14" s="1"/>
  <c r="E118" i="15"/>
  <c r="M118" i="15"/>
  <c r="U118" i="15"/>
  <c r="AC118" i="15"/>
  <c r="AK118" i="15"/>
  <c r="AS118" i="15"/>
  <c r="AS118" i="14" s="1"/>
  <c r="BA118" i="15"/>
  <c r="E122" i="15"/>
  <c r="M122" i="15"/>
  <c r="U122" i="15"/>
  <c r="AC122" i="15"/>
  <c r="AK122" i="15"/>
  <c r="AS122" i="15"/>
  <c r="BA122" i="15"/>
  <c r="I124" i="15"/>
  <c r="Q124" i="15"/>
  <c r="Y124" i="15"/>
  <c r="AG124" i="15"/>
  <c r="AO124" i="15"/>
  <c r="AW124" i="15"/>
  <c r="C125" i="15"/>
  <c r="K125" i="15"/>
  <c r="S125" i="15"/>
  <c r="AA125" i="15"/>
  <c r="AA125" i="18" s="1"/>
  <c r="AI125" i="15"/>
  <c r="AQ125" i="15"/>
  <c r="AQ125" i="14" s="1"/>
  <c r="AY125" i="15"/>
  <c r="AY125" i="14" s="1"/>
  <c r="E126" i="15"/>
  <c r="M126" i="15"/>
  <c r="U126" i="15"/>
  <c r="AC126" i="15"/>
  <c r="AK126" i="15"/>
  <c r="AS126" i="15"/>
  <c r="BA126" i="15"/>
  <c r="I128" i="15"/>
  <c r="Q128" i="15"/>
  <c r="Y128" i="15"/>
  <c r="AG128" i="15"/>
  <c r="AO128" i="15"/>
  <c r="AW128" i="15"/>
  <c r="AW128" i="14" s="1"/>
  <c r="C129" i="15"/>
  <c r="K129" i="15"/>
  <c r="S129" i="15"/>
  <c r="AA129" i="15"/>
  <c r="AI129" i="15"/>
  <c r="AI129" i="14" s="1"/>
  <c r="AQ129" i="15"/>
  <c r="AQ129" i="14" s="1"/>
  <c r="AY129" i="15"/>
  <c r="AY129" i="14" s="1"/>
  <c r="E130" i="15"/>
  <c r="M130" i="15"/>
  <c r="U130" i="15"/>
  <c r="AC130" i="15"/>
  <c r="AK130" i="15"/>
  <c r="AS130" i="15"/>
  <c r="BA130" i="15"/>
  <c r="AG132" i="15"/>
  <c r="AO132" i="15"/>
  <c r="AZ137" i="15"/>
  <c r="AZ137" i="14" s="1"/>
  <c r="Q139" i="15"/>
  <c r="Q139" i="14" s="1"/>
  <c r="AW139" i="15"/>
  <c r="BC142" i="15"/>
  <c r="BC142" i="18" s="1"/>
  <c r="J112" i="15"/>
  <c r="R112" i="15"/>
  <c r="Z112" i="15"/>
  <c r="AH112" i="15"/>
  <c r="AP112" i="15"/>
  <c r="AX112" i="15"/>
  <c r="D113" i="15"/>
  <c r="D113" i="14" s="1"/>
  <c r="L113" i="15"/>
  <c r="L113" i="14" s="1"/>
  <c r="T113" i="15"/>
  <c r="T113" i="14" s="1"/>
  <c r="AB113" i="15"/>
  <c r="AB113" i="14" s="1"/>
  <c r="AJ113" i="15"/>
  <c r="AJ113" i="14" s="1"/>
  <c r="AR113" i="15"/>
  <c r="AR113" i="14" s="1"/>
  <c r="AZ113" i="15"/>
  <c r="AZ113" i="14" s="1"/>
  <c r="F114" i="15"/>
  <c r="N114" i="15"/>
  <c r="V114" i="15"/>
  <c r="AD114" i="15"/>
  <c r="AL114" i="15"/>
  <c r="AT114" i="15"/>
  <c r="BB114" i="15"/>
  <c r="J116" i="15"/>
  <c r="R116" i="15"/>
  <c r="Z116" i="15"/>
  <c r="AH116" i="15"/>
  <c r="AH116" i="14" s="1"/>
  <c r="AP116" i="15"/>
  <c r="AX116" i="15"/>
  <c r="D117" i="15"/>
  <c r="L117" i="15"/>
  <c r="L117" i="14" s="1"/>
  <c r="T117" i="15"/>
  <c r="T117" i="14" s="1"/>
  <c r="AB117" i="15"/>
  <c r="AB117" i="14" s="1"/>
  <c r="AJ117" i="15"/>
  <c r="AJ117" i="14" s="1"/>
  <c r="AR117" i="15"/>
  <c r="AR117" i="14" s="1"/>
  <c r="AZ117" i="15"/>
  <c r="AZ117" i="14" s="1"/>
  <c r="F118" i="15"/>
  <c r="N118" i="15"/>
  <c r="V118" i="15"/>
  <c r="AD118" i="15"/>
  <c r="AL118" i="15"/>
  <c r="AT118" i="15"/>
  <c r="AT118" i="14" s="1"/>
  <c r="BB118" i="15"/>
  <c r="J120" i="15"/>
  <c r="R120" i="15"/>
  <c r="Z120" i="15"/>
  <c r="AH120" i="15"/>
  <c r="AP120" i="15"/>
  <c r="AX120" i="15"/>
  <c r="D121" i="15"/>
  <c r="D121" i="14" s="1"/>
  <c r="L121" i="15"/>
  <c r="L121" i="14" s="1"/>
  <c r="T121" i="15"/>
  <c r="T121" i="14" s="1"/>
  <c r="AB121" i="15"/>
  <c r="AB121" i="14" s="1"/>
  <c r="AJ121" i="15"/>
  <c r="AJ121" i="14" s="1"/>
  <c r="AR121" i="15"/>
  <c r="AR121" i="14" s="1"/>
  <c r="AZ121" i="15"/>
  <c r="AZ121" i="14" s="1"/>
  <c r="F122" i="15"/>
  <c r="N122" i="15"/>
  <c r="V122" i="15"/>
  <c r="AD122" i="15"/>
  <c r="AL122" i="15"/>
  <c r="AT122" i="15"/>
  <c r="BB122" i="15"/>
  <c r="J124" i="15"/>
  <c r="R124" i="15"/>
  <c r="Z124" i="15"/>
  <c r="AH124" i="15"/>
  <c r="AP124" i="15"/>
  <c r="AP124" i="14" s="1"/>
  <c r="AX124" i="15"/>
  <c r="D125" i="15"/>
  <c r="D125" i="14" s="1"/>
  <c r="L125" i="15"/>
  <c r="L125" i="14" s="1"/>
  <c r="T125" i="15"/>
  <c r="T125" i="14" s="1"/>
  <c r="AB125" i="15"/>
  <c r="AB125" i="14" s="1"/>
  <c r="AJ125" i="15"/>
  <c r="AJ125" i="14" s="1"/>
  <c r="AR125" i="15"/>
  <c r="AR125" i="14" s="1"/>
  <c r="AZ125" i="15"/>
  <c r="AZ125" i="14" s="1"/>
  <c r="F126" i="15"/>
  <c r="N126" i="15"/>
  <c r="V126" i="15"/>
  <c r="AD126" i="15"/>
  <c r="AL126" i="15"/>
  <c r="AT126" i="15"/>
  <c r="BB126" i="15"/>
  <c r="J128" i="15"/>
  <c r="R128" i="15"/>
  <c r="Z128" i="15"/>
  <c r="AH128" i="15"/>
  <c r="AP128" i="15"/>
  <c r="AX128" i="15"/>
  <c r="D129" i="15"/>
  <c r="D129" i="14" s="1"/>
  <c r="L129" i="15"/>
  <c r="L129" i="14" s="1"/>
  <c r="T129" i="15"/>
  <c r="T129" i="14" s="1"/>
  <c r="AB129" i="15"/>
  <c r="AB129" i="14" s="1"/>
  <c r="AJ129" i="15"/>
  <c r="AJ129" i="14" s="1"/>
  <c r="AR129" i="15"/>
  <c r="AR129" i="14" s="1"/>
  <c r="AZ129" i="15"/>
  <c r="AZ129" i="14" s="1"/>
  <c r="F130" i="15"/>
  <c r="N130" i="15"/>
  <c r="V130" i="15"/>
  <c r="AD130" i="15"/>
  <c r="AL130" i="15"/>
  <c r="AT130" i="15"/>
  <c r="BB130" i="15"/>
  <c r="AW132" i="15"/>
  <c r="BB132" i="15"/>
  <c r="BA132" i="15"/>
  <c r="J132" i="15"/>
  <c r="J132" i="14" s="1"/>
  <c r="R132" i="15"/>
  <c r="Z132" i="15"/>
  <c r="AH132" i="15"/>
  <c r="AP132" i="15"/>
  <c r="AY132" i="15"/>
  <c r="AY132" i="14" s="1"/>
  <c r="AX136" i="15"/>
  <c r="R139" i="15"/>
  <c r="R139" i="18" s="1"/>
  <c r="AX139" i="15"/>
  <c r="AZ141" i="15"/>
  <c r="AZ141" i="14" s="1"/>
  <c r="C112" i="15"/>
  <c r="K112" i="15"/>
  <c r="S112" i="15"/>
  <c r="AA112" i="15"/>
  <c r="AA112" i="14" s="1"/>
  <c r="AI112" i="15"/>
  <c r="AI112" i="14" s="1"/>
  <c r="AQ112" i="15"/>
  <c r="AQ112" i="14" s="1"/>
  <c r="E113" i="15"/>
  <c r="M113" i="15"/>
  <c r="U113" i="15"/>
  <c r="AC113" i="15"/>
  <c r="AK113" i="15"/>
  <c r="AS113" i="15"/>
  <c r="G114" i="15"/>
  <c r="O114" i="15"/>
  <c r="W114" i="15"/>
  <c r="AE114" i="15"/>
  <c r="AM114" i="15"/>
  <c r="AU114" i="15"/>
  <c r="C116" i="15"/>
  <c r="K116" i="15"/>
  <c r="S116" i="15"/>
  <c r="AA116" i="15"/>
  <c r="AI116" i="15"/>
  <c r="AQ116" i="15"/>
  <c r="AQ116" i="14" s="1"/>
  <c r="E117" i="15"/>
  <c r="M117" i="15"/>
  <c r="U117" i="15"/>
  <c r="AC117" i="15"/>
  <c r="AK117" i="15"/>
  <c r="AS117" i="15"/>
  <c r="G118" i="15"/>
  <c r="O118" i="15"/>
  <c r="W118" i="15"/>
  <c r="W118" i="14" s="1"/>
  <c r="AE118" i="15"/>
  <c r="AM118" i="15"/>
  <c r="AU118" i="15"/>
  <c r="AU118" i="14" s="1"/>
  <c r="C120" i="15"/>
  <c r="K120" i="15"/>
  <c r="S120" i="15"/>
  <c r="AA120" i="15"/>
  <c r="AI120" i="15"/>
  <c r="AI120" i="14" s="1"/>
  <c r="AQ120" i="15"/>
  <c r="AQ120" i="14" s="1"/>
  <c r="E121" i="15"/>
  <c r="M121" i="15"/>
  <c r="U121" i="15"/>
  <c r="AC121" i="15"/>
  <c r="AC121" i="14" s="1"/>
  <c r="AK121" i="15"/>
  <c r="AS121" i="15"/>
  <c r="G122" i="15"/>
  <c r="O122" i="15"/>
  <c r="W122" i="15"/>
  <c r="AE122" i="15"/>
  <c r="AM122" i="15"/>
  <c r="AU122" i="15"/>
  <c r="C124" i="15"/>
  <c r="K124" i="15"/>
  <c r="S124" i="15"/>
  <c r="AA124" i="15"/>
  <c r="AI124" i="15"/>
  <c r="AI124" i="14" s="1"/>
  <c r="AQ124" i="15"/>
  <c r="E125" i="15"/>
  <c r="M125" i="15"/>
  <c r="U125" i="15"/>
  <c r="AC125" i="15"/>
  <c r="AK125" i="15"/>
  <c r="AS125" i="15"/>
  <c r="G126" i="15"/>
  <c r="O126" i="15"/>
  <c r="W126" i="15"/>
  <c r="AE126" i="15"/>
  <c r="AM126" i="15"/>
  <c r="AM126" i="14" s="1"/>
  <c r="AU126" i="15"/>
  <c r="C128" i="15"/>
  <c r="C128" i="14" s="1"/>
  <c r="K128" i="15"/>
  <c r="S128" i="15"/>
  <c r="AA128" i="15"/>
  <c r="AA128" i="14" s="1"/>
  <c r="AI128" i="15"/>
  <c r="AI128" i="18" s="1"/>
  <c r="AQ128" i="15"/>
  <c r="AQ128" i="14" s="1"/>
  <c r="E129" i="15"/>
  <c r="M129" i="15"/>
  <c r="U129" i="15"/>
  <c r="AC129" i="15"/>
  <c r="AK129" i="15"/>
  <c r="AS129" i="15"/>
  <c r="G130" i="15"/>
  <c r="O130" i="15"/>
  <c r="W130" i="15"/>
  <c r="AE130" i="15"/>
  <c r="AE130" i="14" s="1"/>
  <c r="AM130" i="15"/>
  <c r="AU130" i="15"/>
  <c r="AA132" i="15"/>
  <c r="AA132" i="14" s="1"/>
  <c r="AI132" i="15"/>
  <c r="AI132" i="14" s="1"/>
  <c r="AQ132" i="15"/>
  <c r="AQ132" i="14" s="1"/>
  <c r="AZ132" i="15"/>
  <c r="AZ132" i="14" s="1"/>
  <c r="Y139" i="15"/>
  <c r="AX140" i="15"/>
  <c r="G133" i="15"/>
  <c r="O133" i="15"/>
  <c r="W133" i="15"/>
  <c r="W133" i="14" s="1"/>
  <c r="AE133" i="15"/>
  <c r="AM133" i="15"/>
  <c r="AU133" i="15"/>
  <c r="BC133" i="15"/>
  <c r="I134" i="15"/>
  <c r="Q134" i="15"/>
  <c r="Y134" i="15"/>
  <c r="AG134" i="15"/>
  <c r="AO134" i="15"/>
  <c r="AW134" i="15"/>
  <c r="E136" i="15"/>
  <c r="M136" i="15"/>
  <c r="U136" i="15"/>
  <c r="AC136" i="15"/>
  <c r="AK136" i="15"/>
  <c r="AS136" i="15"/>
  <c r="BA136" i="15"/>
  <c r="G137" i="15"/>
  <c r="O137" i="15"/>
  <c r="W137" i="15"/>
  <c r="W137" i="14" s="1"/>
  <c r="AE137" i="15"/>
  <c r="AM137" i="15"/>
  <c r="AU137" i="15"/>
  <c r="BC137" i="15"/>
  <c r="I138" i="15"/>
  <c r="Q138" i="15"/>
  <c r="Y138" i="15"/>
  <c r="AG138" i="15"/>
  <c r="AO138" i="15"/>
  <c r="AW138" i="15"/>
  <c r="E140" i="15"/>
  <c r="M140" i="15"/>
  <c r="U140" i="15"/>
  <c r="AC140" i="15"/>
  <c r="AK140" i="15"/>
  <c r="AS140" i="15"/>
  <c r="BA140" i="15"/>
  <c r="AM141" i="15"/>
  <c r="AU141" i="15"/>
  <c r="BC141" i="15"/>
  <c r="I142" i="15"/>
  <c r="Q142" i="15"/>
  <c r="Y142" i="15"/>
  <c r="AG142" i="15"/>
  <c r="AP142" i="15"/>
  <c r="Q143" i="15"/>
  <c r="AV147" i="15"/>
  <c r="AN147" i="15"/>
  <c r="AN147" i="14" s="1"/>
  <c r="AF147" i="15"/>
  <c r="X147" i="15"/>
  <c r="P147" i="15"/>
  <c r="H147" i="15"/>
  <c r="BC147" i="15"/>
  <c r="BC147" i="14" s="1"/>
  <c r="AU147" i="15"/>
  <c r="AM147" i="15"/>
  <c r="AE147" i="15"/>
  <c r="W147" i="15"/>
  <c r="O147" i="15"/>
  <c r="G147" i="15"/>
  <c r="BB147" i="15"/>
  <c r="AT147" i="15"/>
  <c r="AL147" i="15"/>
  <c r="AD147" i="15"/>
  <c r="V147" i="15"/>
  <c r="N147" i="15"/>
  <c r="F147" i="15"/>
  <c r="BA147" i="15"/>
  <c r="AS147" i="15"/>
  <c r="AK147" i="15"/>
  <c r="AC147" i="15"/>
  <c r="U147" i="15"/>
  <c r="M147" i="15"/>
  <c r="M147" i="14" s="1"/>
  <c r="E147" i="15"/>
  <c r="AZ147" i="15"/>
  <c r="AZ147" i="14" s="1"/>
  <c r="AR147" i="15"/>
  <c r="AR147" i="14" s="1"/>
  <c r="AJ147" i="15"/>
  <c r="AJ147" i="14" s="1"/>
  <c r="AB147" i="15"/>
  <c r="AB147" i="14" s="1"/>
  <c r="T147" i="15"/>
  <c r="T147" i="14" s="1"/>
  <c r="L147" i="15"/>
  <c r="L147" i="14" s="1"/>
  <c r="D147" i="15"/>
  <c r="D147" i="14" s="1"/>
  <c r="AY147" i="15"/>
  <c r="AY147" i="14" s="1"/>
  <c r="AQ147" i="15"/>
  <c r="AQ147" i="14" s="1"/>
  <c r="AI147" i="15"/>
  <c r="AI147" i="14" s="1"/>
  <c r="AA147" i="15"/>
  <c r="AA147" i="14" s="1"/>
  <c r="S147" i="15"/>
  <c r="K147" i="15"/>
  <c r="C147" i="15"/>
  <c r="AH147" i="15"/>
  <c r="AX151" i="15"/>
  <c r="AO153" i="15"/>
  <c r="H133" i="15"/>
  <c r="P133" i="15"/>
  <c r="X133" i="15"/>
  <c r="AF133" i="15"/>
  <c r="AN133" i="15"/>
  <c r="AV133" i="15"/>
  <c r="J134" i="15"/>
  <c r="R134" i="15"/>
  <c r="Z134" i="15"/>
  <c r="AH134" i="15"/>
  <c r="AP134" i="15"/>
  <c r="AX134" i="15"/>
  <c r="AD136" i="15"/>
  <c r="AD136" i="14" s="1"/>
  <c r="AL136" i="15"/>
  <c r="AT136" i="15"/>
  <c r="BB136" i="15"/>
  <c r="AV137" i="15"/>
  <c r="J138" i="15"/>
  <c r="J138" i="14" s="1"/>
  <c r="R138" i="15"/>
  <c r="Z138" i="15"/>
  <c r="AH138" i="15"/>
  <c r="AH138" i="14" s="1"/>
  <c r="AP138" i="15"/>
  <c r="AP138" i="14" s="1"/>
  <c r="AX138" i="15"/>
  <c r="AX138" i="14" s="1"/>
  <c r="AL140" i="15"/>
  <c r="AT140" i="15"/>
  <c r="BB140" i="15"/>
  <c r="BB142" i="15"/>
  <c r="AT142" i="15"/>
  <c r="BA142" i="15"/>
  <c r="AZ142" i="15"/>
  <c r="AZ142" i="14" s="1"/>
  <c r="AR142" i="15"/>
  <c r="AR142" i="14" s="1"/>
  <c r="AJ142" i="15"/>
  <c r="AJ142" i="14" s="1"/>
  <c r="J142" i="15"/>
  <c r="R142" i="15"/>
  <c r="Z142" i="15"/>
  <c r="AH142" i="15"/>
  <c r="AQ142" i="15"/>
  <c r="AQ142" i="14" s="1"/>
  <c r="AV143" i="15"/>
  <c r="AN143" i="15"/>
  <c r="AF143" i="15"/>
  <c r="X143" i="15"/>
  <c r="P143" i="15"/>
  <c r="H143" i="15"/>
  <c r="BC143" i="15"/>
  <c r="AU143" i="15"/>
  <c r="AM143" i="15"/>
  <c r="AE143" i="15"/>
  <c r="W143" i="15"/>
  <c r="O143" i="15"/>
  <c r="G143" i="15"/>
  <c r="BB143" i="15"/>
  <c r="AT143" i="15"/>
  <c r="AL143" i="15"/>
  <c r="AD143" i="15"/>
  <c r="V143" i="15"/>
  <c r="N143" i="15"/>
  <c r="F143" i="15"/>
  <c r="BA143" i="15"/>
  <c r="AS143" i="15"/>
  <c r="AK143" i="15"/>
  <c r="AC143" i="15"/>
  <c r="AZ143" i="15"/>
  <c r="AZ143" i="14" s="1"/>
  <c r="AR143" i="15"/>
  <c r="AR143" i="14" s="1"/>
  <c r="AJ143" i="15"/>
  <c r="AJ143" i="14" s="1"/>
  <c r="AB143" i="15"/>
  <c r="AB143" i="14" s="1"/>
  <c r="AY143" i="15"/>
  <c r="AY143" i="14" s="1"/>
  <c r="AQ143" i="15"/>
  <c r="AQ143" i="14" s="1"/>
  <c r="AI143" i="15"/>
  <c r="AI143" i="14" s="1"/>
  <c r="AA143" i="15"/>
  <c r="S143" i="15"/>
  <c r="K143" i="15"/>
  <c r="C143" i="15"/>
  <c r="R143" i="15"/>
  <c r="AP143" i="15"/>
  <c r="AZ152" i="15"/>
  <c r="AZ152" i="14" s="1"/>
  <c r="AG133" i="15"/>
  <c r="AO133" i="15"/>
  <c r="AW133" i="15"/>
  <c r="S134" i="15"/>
  <c r="S134" i="14" s="1"/>
  <c r="AA134" i="15"/>
  <c r="AA134" i="14" s="1"/>
  <c r="AI134" i="15"/>
  <c r="AI134" i="14" s="1"/>
  <c r="AQ134" i="15"/>
  <c r="AQ134" i="14" s="1"/>
  <c r="AY134" i="15"/>
  <c r="AY134" i="14" s="1"/>
  <c r="AI138" i="15"/>
  <c r="AI138" i="14" s="1"/>
  <c r="AQ138" i="15"/>
  <c r="AY138" i="15"/>
  <c r="AY138" i="14" s="1"/>
  <c r="AA142" i="15"/>
  <c r="AA142" i="14" s="1"/>
  <c r="AI142" i="15"/>
  <c r="AI142" i="14" s="1"/>
  <c r="AS142" i="15"/>
  <c r="BB146" i="15"/>
  <c r="BC153" i="15"/>
  <c r="AU153" i="15"/>
  <c r="AM153" i="15"/>
  <c r="AE153" i="15"/>
  <c r="W153" i="15"/>
  <c r="O153" i="15"/>
  <c r="O153" i="14" s="1"/>
  <c r="G153" i="15"/>
  <c r="BA153" i="15"/>
  <c r="AS153" i="15"/>
  <c r="AK153" i="15"/>
  <c r="AC153" i="15"/>
  <c r="U153" i="15"/>
  <c r="M153" i="15"/>
  <c r="E153" i="15"/>
  <c r="AY153" i="15"/>
  <c r="AY153" i="14" s="1"/>
  <c r="AQ153" i="15"/>
  <c r="AQ153" i="14" s="1"/>
  <c r="AI153" i="15"/>
  <c r="AI153" i="14" s="1"/>
  <c r="AA153" i="15"/>
  <c r="S153" i="15"/>
  <c r="K153" i="15"/>
  <c r="C153" i="15"/>
  <c r="AZ153" i="15"/>
  <c r="AZ153" i="14" s="1"/>
  <c r="AN153" i="15"/>
  <c r="Z153" i="15"/>
  <c r="N153" i="15"/>
  <c r="AX153" i="15"/>
  <c r="AL153" i="15"/>
  <c r="Y153" i="15"/>
  <c r="L153" i="15"/>
  <c r="L153" i="14" s="1"/>
  <c r="AW153" i="15"/>
  <c r="AW153" i="14" s="1"/>
  <c r="AJ153" i="15"/>
  <c r="AJ153" i="14" s="1"/>
  <c r="X153" i="15"/>
  <c r="J153" i="15"/>
  <c r="AV153" i="15"/>
  <c r="AH153" i="15"/>
  <c r="V153" i="15"/>
  <c r="I153" i="15"/>
  <c r="AT153" i="15"/>
  <c r="AG153" i="15"/>
  <c r="T153" i="15"/>
  <c r="T153" i="14" s="1"/>
  <c r="H153" i="15"/>
  <c r="H153" i="14" s="1"/>
  <c r="AR153" i="15"/>
  <c r="AR153" i="14" s="1"/>
  <c r="AF153" i="15"/>
  <c r="R153" i="15"/>
  <c r="F153" i="15"/>
  <c r="BB153" i="15"/>
  <c r="J133" i="15"/>
  <c r="R133" i="15"/>
  <c r="Z133" i="15"/>
  <c r="AH133" i="15"/>
  <c r="AP133" i="15"/>
  <c r="AX133" i="15"/>
  <c r="D134" i="15"/>
  <c r="D134" i="14" s="1"/>
  <c r="L134" i="15"/>
  <c r="L134" i="14" s="1"/>
  <c r="T134" i="15"/>
  <c r="T134" i="14" s="1"/>
  <c r="AB134" i="15"/>
  <c r="AB134" i="14" s="1"/>
  <c r="AJ134" i="15"/>
  <c r="AJ134" i="14" s="1"/>
  <c r="AR134" i="15"/>
  <c r="AR134" i="14" s="1"/>
  <c r="AZ134" i="15"/>
  <c r="AZ134" i="14" s="1"/>
  <c r="H136" i="15"/>
  <c r="P136" i="15"/>
  <c r="X136" i="15"/>
  <c r="AF136" i="15"/>
  <c r="AF136" i="14" s="1"/>
  <c r="AN136" i="15"/>
  <c r="AV136" i="15"/>
  <c r="J137" i="15"/>
  <c r="R137" i="15"/>
  <c r="Z137" i="15"/>
  <c r="AH137" i="15"/>
  <c r="AP137" i="15"/>
  <c r="AX137" i="15"/>
  <c r="D138" i="15"/>
  <c r="D138" i="14" s="1"/>
  <c r="L138" i="15"/>
  <c r="L138" i="14" s="1"/>
  <c r="T138" i="15"/>
  <c r="T138" i="14" s="1"/>
  <c r="AB138" i="15"/>
  <c r="AB138" i="14" s="1"/>
  <c r="AJ138" i="15"/>
  <c r="AJ138" i="14" s="1"/>
  <c r="AR138" i="15"/>
  <c r="AR138" i="14" s="1"/>
  <c r="AZ138" i="15"/>
  <c r="AZ138" i="14" s="1"/>
  <c r="H140" i="15"/>
  <c r="P140" i="15"/>
  <c r="X140" i="15"/>
  <c r="AF140" i="15"/>
  <c r="AN140" i="15"/>
  <c r="AV140" i="15"/>
  <c r="J141" i="15"/>
  <c r="R141" i="15"/>
  <c r="Z141" i="15"/>
  <c r="AH141" i="15"/>
  <c r="AP141" i="15"/>
  <c r="AX141" i="15"/>
  <c r="AX141" i="14" s="1"/>
  <c r="D142" i="15"/>
  <c r="D142" i="14" s="1"/>
  <c r="L142" i="15"/>
  <c r="L142" i="14" s="1"/>
  <c r="T142" i="15"/>
  <c r="T142" i="14" s="1"/>
  <c r="AB142" i="15"/>
  <c r="AB142" i="14" s="1"/>
  <c r="AK142" i="15"/>
  <c r="AU142" i="15"/>
  <c r="E143" i="15"/>
  <c r="U143" i="15"/>
  <c r="AX143" i="15"/>
  <c r="AZ145" i="15"/>
  <c r="AZ145" i="14" s="1"/>
  <c r="Q147" i="15"/>
  <c r="AW147" i="15"/>
  <c r="D153" i="15"/>
  <c r="D153" i="14" s="1"/>
  <c r="AW154" i="15"/>
  <c r="AO154" i="15"/>
  <c r="AG154" i="15"/>
  <c r="AG154" i="14" s="1"/>
  <c r="Y154" i="15"/>
  <c r="Q154" i="15"/>
  <c r="I154" i="15"/>
  <c r="BC154" i="15"/>
  <c r="AU154" i="15"/>
  <c r="AM154" i="15"/>
  <c r="AE154" i="15"/>
  <c r="W154" i="15"/>
  <c r="O154" i="15"/>
  <c r="G154" i="15"/>
  <c r="G154" i="14" s="1"/>
  <c r="BA154" i="15"/>
  <c r="AS154" i="15"/>
  <c r="AK154" i="15"/>
  <c r="AC154" i="15"/>
  <c r="U154" i="15"/>
  <c r="M154" i="15"/>
  <c r="E154" i="15"/>
  <c r="AX154" i="15"/>
  <c r="AJ154" i="15"/>
  <c r="AJ154" i="14" s="1"/>
  <c r="X154" i="15"/>
  <c r="K154" i="15"/>
  <c r="AV154" i="15"/>
  <c r="AI154" i="15"/>
  <c r="AI154" i="14" s="1"/>
  <c r="V154" i="15"/>
  <c r="J154" i="15"/>
  <c r="J154" i="14" s="1"/>
  <c r="AT154" i="15"/>
  <c r="AH154" i="15"/>
  <c r="AH154" i="14" s="1"/>
  <c r="T154" i="15"/>
  <c r="T154" i="14" s="1"/>
  <c r="H154" i="15"/>
  <c r="AR154" i="15"/>
  <c r="AR154" i="14" s="1"/>
  <c r="AF154" i="15"/>
  <c r="S154" i="15"/>
  <c r="S154" i="14" s="1"/>
  <c r="F154" i="15"/>
  <c r="AQ154" i="15"/>
  <c r="AQ154" i="14" s="1"/>
  <c r="AD154" i="15"/>
  <c r="R154" i="15"/>
  <c r="D154" i="15"/>
  <c r="D154" i="14" s="1"/>
  <c r="BB154" i="15"/>
  <c r="BB154" i="14" s="1"/>
  <c r="AP154" i="15"/>
  <c r="AB154" i="15"/>
  <c r="AB154" i="14" s="1"/>
  <c r="P154" i="15"/>
  <c r="C154" i="15"/>
  <c r="AZ154" i="15"/>
  <c r="AZ154" i="14" s="1"/>
  <c r="C133" i="15"/>
  <c r="K133" i="15"/>
  <c r="S133" i="15"/>
  <c r="AA133" i="15"/>
  <c r="AI133" i="15"/>
  <c r="AI133" i="14" s="1"/>
  <c r="AQ133" i="15"/>
  <c r="AY133" i="15"/>
  <c r="AY133" i="14" s="1"/>
  <c r="E134" i="15"/>
  <c r="M134" i="15"/>
  <c r="U134" i="15"/>
  <c r="AC134" i="15"/>
  <c r="AK134" i="15"/>
  <c r="AS134" i="15"/>
  <c r="BA134" i="15"/>
  <c r="I136" i="15"/>
  <c r="Q136" i="15"/>
  <c r="Y136" i="15"/>
  <c r="AG136" i="15"/>
  <c r="AO136" i="15"/>
  <c r="AW136" i="15"/>
  <c r="C137" i="15"/>
  <c r="K137" i="15"/>
  <c r="S137" i="15"/>
  <c r="AA137" i="15"/>
  <c r="AI137" i="15"/>
  <c r="AQ137" i="15"/>
  <c r="AQ137" i="14" s="1"/>
  <c r="AY137" i="15"/>
  <c r="AY137" i="14" s="1"/>
  <c r="E138" i="15"/>
  <c r="M138" i="15"/>
  <c r="U138" i="15"/>
  <c r="AC138" i="15"/>
  <c r="AK138" i="15"/>
  <c r="AS138" i="15"/>
  <c r="BA138" i="15"/>
  <c r="I140" i="15"/>
  <c r="Q140" i="15"/>
  <c r="Y140" i="15"/>
  <c r="AG140" i="15"/>
  <c r="AO140" i="15"/>
  <c r="AW140" i="15"/>
  <c r="AI141" i="15"/>
  <c r="AQ141" i="15"/>
  <c r="AQ141" i="14" s="1"/>
  <c r="AY141" i="15"/>
  <c r="E142" i="15"/>
  <c r="E142" i="14" s="1"/>
  <c r="M142" i="15"/>
  <c r="U142" i="15"/>
  <c r="AC142" i="15"/>
  <c r="AL142" i="15"/>
  <c r="AV142" i="15"/>
  <c r="I143" i="15"/>
  <c r="Y143" i="15"/>
  <c r="AX144" i="15"/>
  <c r="R147" i="15"/>
  <c r="AX147" i="15"/>
  <c r="P153" i="15"/>
  <c r="AZ155" i="15"/>
  <c r="AZ155" i="14" s="1"/>
  <c r="AP159" i="15"/>
  <c r="D133" i="15"/>
  <c r="D133" i="14" s="1"/>
  <c r="L133" i="15"/>
  <c r="L133" i="14" s="1"/>
  <c r="T133" i="15"/>
  <c r="T133" i="14" s="1"/>
  <c r="AB133" i="15"/>
  <c r="AB133" i="14" s="1"/>
  <c r="AJ133" i="15"/>
  <c r="AJ133" i="18" s="1"/>
  <c r="AR133" i="15"/>
  <c r="AR133" i="14" s="1"/>
  <c r="F134" i="15"/>
  <c r="N134" i="15"/>
  <c r="V134" i="15"/>
  <c r="AD134" i="15"/>
  <c r="AD134" i="18" s="1"/>
  <c r="AL134" i="15"/>
  <c r="AT134" i="15"/>
  <c r="J136" i="15"/>
  <c r="R136" i="15"/>
  <c r="Z136" i="15"/>
  <c r="Z136" i="14" s="1"/>
  <c r="AH136" i="15"/>
  <c r="AP136" i="15"/>
  <c r="D137" i="15"/>
  <c r="D137" i="14" s="1"/>
  <c r="L137" i="15"/>
  <c r="L137" i="14" s="1"/>
  <c r="T137" i="15"/>
  <c r="T137" i="14" s="1"/>
  <c r="AB137" i="15"/>
  <c r="AB137" i="14" s="1"/>
  <c r="AJ137" i="15"/>
  <c r="AJ137" i="14" s="1"/>
  <c r="AR137" i="15"/>
  <c r="AR137" i="14" s="1"/>
  <c r="F138" i="15"/>
  <c r="N138" i="15"/>
  <c r="V138" i="15"/>
  <c r="AD138" i="15"/>
  <c r="AL138" i="15"/>
  <c r="AT138" i="15"/>
  <c r="J140" i="15"/>
  <c r="R140" i="15"/>
  <c r="R140" i="14" s="1"/>
  <c r="Z140" i="15"/>
  <c r="AH140" i="15"/>
  <c r="AP140" i="15"/>
  <c r="AB141" i="15"/>
  <c r="AB141" i="14" s="1"/>
  <c r="AJ141" i="15"/>
  <c r="AJ141" i="14" s="1"/>
  <c r="AR141" i="15"/>
  <c r="AR141" i="14" s="1"/>
  <c r="F142" i="15"/>
  <c r="N142" i="15"/>
  <c r="V142" i="15"/>
  <c r="AD142" i="15"/>
  <c r="AM142" i="15"/>
  <c r="AW142" i="15"/>
  <c r="J143" i="15"/>
  <c r="Z143" i="15"/>
  <c r="Y147" i="15"/>
  <c r="AT148" i="15"/>
  <c r="Q153" i="15"/>
  <c r="N154" i="15"/>
  <c r="AZ156" i="15"/>
  <c r="AZ156" i="14" s="1"/>
  <c r="U144" i="15"/>
  <c r="U144" i="14" s="1"/>
  <c r="AC144" i="15"/>
  <c r="AK144" i="15"/>
  <c r="AS144" i="15"/>
  <c r="BA144" i="15"/>
  <c r="AU145" i="15"/>
  <c r="BC145" i="15"/>
  <c r="I146" i="15"/>
  <c r="Q146" i="15"/>
  <c r="Y146" i="15"/>
  <c r="AG146" i="15"/>
  <c r="AO146" i="15"/>
  <c r="AW146" i="15"/>
  <c r="X151" i="15"/>
  <c r="AK151" i="15"/>
  <c r="M155" i="15"/>
  <c r="Z155" i="15"/>
  <c r="AL155" i="15"/>
  <c r="AX158" i="15"/>
  <c r="BB144" i="15"/>
  <c r="J146" i="15"/>
  <c r="R146" i="15"/>
  <c r="Z146" i="15"/>
  <c r="Z146" i="14" s="1"/>
  <c r="AH146" i="15"/>
  <c r="AP146" i="15"/>
  <c r="AX146" i="15"/>
  <c r="AY155" i="15"/>
  <c r="AY155" i="14" s="1"/>
  <c r="AQ155" i="15"/>
  <c r="AQ155" i="14" s="1"/>
  <c r="AI155" i="15"/>
  <c r="AI155" i="14" s="1"/>
  <c r="AA155" i="15"/>
  <c r="AA155" i="14" s="1"/>
  <c r="S155" i="15"/>
  <c r="K155" i="15"/>
  <c r="C155" i="15"/>
  <c r="AW155" i="15"/>
  <c r="AW155" i="14" s="1"/>
  <c r="AO155" i="15"/>
  <c r="AG155" i="15"/>
  <c r="Y155" i="15"/>
  <c r="Q155" i="15"/>
  <c r="I155" i="15"/>
  <c r="BC155" i="15"/>
  <c r="AU155" i="15"/>
  <c r="AU155" i="14" s="1"/>
  <c r="AM155" i="15"/>
  <c r="AM155" i="14" s="1"/>
  <c r="AE155" i="15"/>
  <c r="W155" i="15"/>
  <c r="O155" i="15"/>
  <c r="G155" i="15"/>
  <c r="N155" i="15"/>
  <c r="AB155" i="15"/>
  <c r="AB155" i="14" s="1"/>
  <c r="AN155" i="15"/>
  <c r="BA155" i="15"/>
  <c r="BC160" i="15"/>
  <c r="BC144" i="15"/>
  <c r="BC144" i="14" s="1"/>
  <c r="C146" i="15"/>
  <c r="K146" i="15"/>
  <c r="K146" i="14" s="1"/>
  <c r="S146" i="15"/>
  <c r="AA146" i="15"/>
  <c r="AA146" i="14" s="1"/>
  <c r="AI146" i="15"/>
  <c r="AI146" i="14" s="1"/>
  <c r="AQ146" i="15"/>
  <c r="AQ146" i="14" s="1"/>
  <c r="AY146" i="15"/>
  <c r="AY151" i="15"/>
  <c r="AY151" i="14" s="1"/>
  <c r="AQ151" i="15"/>
  <c r="AQ151" i="14" s="1"/>
  <c r="AI151" i="15"/>
  <c r="AI151" i="14" s="1"/>
  <c r="AA151" i="15"/>
  <c r="AA151" i="14" s="1"/>
  <c r="S151" i="15"/>
  <c r="K151" i="15"/>
  <c r="C151" i="15"/>
  <c r="C151" i="14" s="1"/>
  <c r="AW151" i="15"/>
  <c r="AO151" i="15"/>
  <c r="AO151" i="14" s="1"/>
  <c r="AG151" i="15"/>
  <c r="Y151" i="15"/>
  <c r="Q151" i="15"/>
  <c r="I151" i="15"/>
  <c r="BC151" i="15"/>
  <c r="AU151" i="15"/>
  <c r="AM151" i="15"/>
  <c r="AE151" i="15"/>
  <c r="AE151" i="14" s="1"/>
  <c r="W151" i="15"/>
  <c r="O151" i="15"/>
  <c r="G151" i="15"/>
  <c r="N151" i="15"/>
  <c r="AB151" i="15"/>
  <c r="AB151" i="14" s="1"/>
  <c r="AN151" i="15"/>
  <c r="BA151" i="15"/>
  <c r="X152" i="15"/>
  <c r="X152" i="14" s="1"/>
  <c r="AL152" i="15"/>
  <c r="AX152" i="15"/>
  <c r="D155" i="15"/>
  <c r="D155" i="14" s="1"/>
  <c r="P155" i="15"/>
  <c r="AC155" i="15"/>
  <c r="AP155" i="15"/>
  <c r="BB155" i="15"/>
  <c r="P159" i="15"/>
  <c r="AK159" i="15"/>
  <c r="H144" i="15"/>
  <c r="P144" i="15"/>
  <c r="X144" i="15"/>
  <c r="AF144" i="15"/>
  <c r="AN144" i="15"/>
  <c r="AV144" i="15"/>
  <c r="J145" i="15"/>
  <c r="R145" i="15"/>
  <c r="R145" i="14" s="1"/>
  <c r="Z145" i="15"/>
  <c r="AH145" i="15"/>
  <c r="AP145" i="15"/>
  <c r="AX145" i="15"/>
  <c r="D146" i="15"/>
  <c r="D146" i="14" s="1"/>
  <c r="L146" i="15"/>
  <c r="L146" i="14" s="1"/>
  <c r="T146" i="15"/>
  <c r="T146" i="14" s="1"/>
  <c r="AB146" i="15"/>
  <c r="AB146" i="14" s="1"/>
  <c r="AJ146" i="15"/>
  <c r="AJ146" i="14" s="1"/>
  <c r="AR146" i="15"/>
  <c r="AR146" i="14" s="1"/>
  <c r="AZ146" i="15"/>
  <c r="AZ146" i="14" s="1"/>
  <c r="H148" i="15"/>
  <c r="P148" i="15"/>
  <c r="X148" i="15"/>
  <c r="AJ148" i="15"/>
  <c r="AJ148" i="14" s="1"/>
  <c r="BA149" i="15"/>
  <c r="AS149" i="15"/>
  <c r="AK149" i="15"/>
  <c r="AC149" i="15"/>
  <c r="U149" i="15"/>
  <c r="M149" i="15"/>
  <c r="E149" i="15"/>
  <c r="AY149" i="15"/>
  <c r="AY149" i="14" s="1"/>
  <c r="AQ149" i="15"/>
  <c r="AQ149" i="14" s="1"/>
  <c r="AI149" i="15"/>
  <c r="AI149" i="14" s="1"/>
  <c r="AA149" i="15"/>
  <c r="S149" i="15"/>
  <c r="K149" i="15"/>
  <c r="C149" i="15"/>
  <c r="N149" i="15"/>
  <c r="X149" i="15"/>
  <c r="AH149" i="15"/>
  <c r="AT149" i="15"/>
  <c r="AW150" i="15"/>
  <c r="BC150" i="15"/>
  <c r="AU150" i="15"/>
  <c r="AU150" i="14" s="1"/>
  <c r="AM150" i="15"/>
  <c r="AM150" i="14" s="1"/>
  <c r="AE150" i="15"/>
  <c r="W150" i="15"/>
  <c r="O150" i="15"/>
  <c r="G150" i="15"/>
  <c r="G150" i="14" s="1"/>
  <c r="BA150" i="15"/>
  <c r="AS150" i="15"/>
  <c r="AK150" i="15"/>
  <c r="AC150" i="15"/>
  <c r="U150" i="15"/>
  <c r="M150" i="15"/>
  <c r="E150" i="15"/>
  <c r="L150" i="15"/>
  <c r="L150" i="14" s="1"/>
  <c r="X150" i="15"/>
  <c r="AH150" i="15"/>
  <c r="AH150" i="14" s="1"/>
  <c r="AR150" i="15"/>
  <c r="AR150" i="14" s="1"/>
  <c r="D151" i="15"/>
  <c r="P151" i="15"/>
  <c r="P151" i="14" s="1"/>
  <c r="AC151" i="15"/>
  <c r="AP151" i="15"/>
  <c r="AP151" i="14" s="1"/>
  <c r="BB151" i="15"/>
  <c r="N152" i="15"/>
  <c r="Z152" i="15"/>
  <c r="AM152" i="15"/>
  <c r="E155" i="15"/>
  <c r="R155" i="15"/>
  <c r="AD155" i="15"/>
  <c r="AR155" i="15"/>
  <c r="AR155" i="14" s="1"/>
  <c r="BA156" i="15"/>
  <c r="AS156" i="15"/>
  <c r="AK156" i="15"/>
  <c r="AC156" i="15"/>
  <c r="U156" i="15"/>
  <c r="M156" i="15"/>
  <c r="E156" i="15"/>
  <c r="AY156" i="15"/>
  <c r="AY156" i="14" s="1"/>
  <c r="AQ156" i="15"/>
  <c r="AQ156" i="14" s="1"/>
  <c r="AI156" i="15"/>
  <c r="AI156" i="14" s="1"/>
  <c r="AA156" i="15"/>
  <c r="AA156" i="14" s="1"/>
  <c r="S156" i="15"/>
  <c r="K156" i="15"/>
  <c r="C156" i="15"/>
  <c r="AW156" i="15"/>
  <c r="AO156" i="15"/>
  <c r="AG156" i="15"/>
  <c r="Y156" i="15"/>
  <c r="Y156" i="14" s="1"/>
  <c r="Q156" i="15"/>
  <c r="Q156" i="14" s="1"/>
  <c r="I156" i="15"/>
  <c r="O156" i="15"/>
  <c r="AB156" i="15"/>
  <c r="AB156" i="14" s="1"/>
  <c r="AN156" i="15"/>
  <c r="BB156" i="15"/>
  <c r="R159" i="15"/>
  <c r="AN159" i="15"/>
  <c r="I144" i="15"/>
  <c r="Q144" i="15"/>
  <c r="Y144" i="15"/>
  <c r="Y144" i="14" s="1"/>
  <c r="AG144" i="15"/>
  <c r="AO144" i="15"/>
  <c r="AW144" i="15"/>
  <c r="AA145" i="15"/>
  <c r="AA145" i="14" s="1"/>
  <c r="AI145" i="15"/>
  <c r="AI145" i="14" s="1"/>
  <c r="AQ145" i="15"/>
  <c r="AQ145" i="14" s="1"/>
  <c r="AY145" i="15"/>
  <c r="AY145" i="14" s="1"/>
  <c r="E146" i="15"/>
  <c r="M146" i="15"/>
  <c r="U146" i="15"/>
  <c r="AC146" i="15"/>
  <c r="AK146" i="15"/>
  <c r="AS146" i="15"/>
  <c r="BA146" i="15"/>
  <c r="E151" i="15"/>
  <c r="R151" i="15"/>
  <c r="AD151" i="15"/>
  <c r="AR151" i="15"/>
  <c r="AR151" i="14" s="1"/>
  <c r="BA152" i="15"/>
  <c r="AS152" i="15"/>
  <c r="AK152" i="15"/>
  <c r="AC152" i="15"/>
  <c r="U152" i="15"/>
  <c r="M152" i="15"/>
  <c r="E152" i="15"/>
  <c r="AY152" i="15"/>
  <c r="AY152" i="14" s="1"/>
  <c r="AQ152" i="15"/>
  <c r="AQ152" i="14" s="1"/>
  <c r="AI152" i="15"/>
  <c r="AI152" i="14" s="1"/>
  <c r="AA152" i="15"/>
  <c r="S152" i="15"/>
  <c r="K152" i="15"/>
  <c r="C152" i="15"/>
  <c r="AW152" i="15"/>
  <c r="AO152" i="15"/>
  <c r="AG152" i="15"/>
  <c r="Y152" i="15"/>
  <c r="Q152" i="15"/>
  <c r="I152" i="15"/>
  <c r="O152" i="15"/>
  <c r="AB152" i="15"/>
  <c r="AB152" i="14" s="1"/>
  <c r="AN152" i="15"/>
  <c r="BB152" i="15"/>
  <c r="F155" i="15"/>
  <c r="T155" i="15"/>
  <c r="T155" i="14" s="1"/>
  <c r="AF155" i="15"/>
  <c r="AS155" i="15"/>
  <c r="D156" i="15"/>
  <c r="D156" i="14" s="1"/>
  <c r="P156" i="15"/>
  <c r="AD156" i="15"/>
  <c r="AP156" i="15"/>
  <c r="BC156" i="15"/>
  <c r="U159" i="15"/>
  <c r="J144" i="15"/>
  <c r="R144" i="15"/>
  <c r="Z144" i="15"/>
  <c r="AH144" i="15"/>
  <c r="AP144" i="15"/>
  <c r="AP144" i="14" s="1"/>
  <c r="D145" i="15"/>
  <c r="L145" i="15"/>
  <c r="L145" i="14" s="1"/>
  <c r="T145" i="15"/>
  <c r="T145" i="14" s="1"/>
  <c r="AB145" i="15"/>
  <c r="AB145" i="14" s="1"/>
  <c r="AJ145" i="15"/>
  <c r="AJ145" i="14" s="1"/>
  <c r="AR145" i="15"/>
  <c r="AR145" i="14" s="1"/>
  <c r="F146" i="15"/>
  <c r="N146" i="15"/>
  <c r="V146" i="15"/>
  <c r="AD146" i="15"/>
  <c r="AL146" i="15"/>
  <c r="AT146" i="15"/>
  <c r="AY148" i="15"/>
  <c r="AY148" i="14" s="1"/>
  <c r="AQ148" i="15"/>
  <c r="AQ148" i="14" s="1"/>
  <c r="AI148" i="15"/>
  <c r="AI148" i="14" s="1"/>
  <c r="AA148" i="15"/>
  <c r="AA148" i="14" s="1"/>
  <c r="AW148" i="15"/>
  <c r="AW148" i="14" s="1"/>
  <c r="AO148" i="15"/>
  <c r="AG148" i="15"/>
  <c r="Y148" i="15"/>
  <c r="J148" i="15"/>
  <c r="R148" i="15"/>
  <c r="AB148" i="15"/>
  <c r="AB148" i="14" s="1"/>
  <c r="AL148" i="15"/>
  <c r="AV148" i="15"/>
  <c r="F149" i="15"/>
  <c r="P149" i="15"/>
  <c r="Z149" i="15"/>
  <c r="AL149" i="15"/>
  <c r="AV149" i="15"/>
  <c r="D150" i="15"/>
  <c r="D150" i="14" s="1"/>
  <c r="P150" i="15"/>
  <c r="Z150" i="15"/>
  <c r="AJ150" i="15"/>
  <c r="AJ150" i="14" s="1"/>
  <c r="AV150" i="15"/>
  <c r="F151" i="15"/>
  <c r="T151" i="15"/>
  <c r="T151" i="14" s="1"/>
  <c r="AF151" i="15"/>
  <c r="AS151" i="15"/>
  <c r="D152" i="15"/>
  <c r="D152" i="14" s="1"/>
  <c r="P152" i="15"/>
  <c r="AD152" i="15"/>
  <c r="AP152" i="15"/>
  <c r="BC152" i="15"/>
  <c r="H155" i="15"/>
  <c r="U155" i="15"/>
  <c r="AH155" i="15"/>
  <c r="AT155" i="15"/>
  <c r="AR156" i="15"/>
  <c r="AR156" i="14" s="1"/>
  <c r="BC157" i="15"/>
  <c r="AZ159" i="15"/>
  <c r="AZ159" i="14" s="1"/>
  <c r="AR159" i="15"/>
  <c r="AR159" i="14" s="1"/>
  <c r="AJ159" i="15"/>
  <c r="AJ159" i="14" s="1"/>
  <c r="AB159" i="15"/>
  <c r="AB159" i="14" s="1"/>
  <c r="T159" i="15"/>
  <c r="T159" i="14" s="1"/>
  <c r="L159" i="15"/>
  <c r="L159" i="14" s="1"/>
  <c r="D159" i="15"/>
  <c r="D159" i="14" s="1"/>
  <c r="AY159" i="15"/>
  <c r="AY159" i="14" s="1"/>
  <c r="AQ159" i="15"/>
  <c r="AQ159" i="14" s="1"/>
  <c r="AI159" i="15"/>
  <c r="AI159" i="14" s="1"/>
  <c r="AA159" i="15"/>
  <c r="AA159" i="14" s="1"/>
  <c r="S159" i="15"/>
  <c r="K159" i="15"/>
  <c r="C159" i="15"/>
  <c r="AW159" i="15"/>
  <c r="AO159" i="15"/>
  <c r="AG159" i="15"/>
  <c r="Y159" i="15"/>
  <c r="Q159" i="15"/>
  <c r="I159" i="15"/>
  <c r="I159" i="14" s="1"/>
  <c r="BC159" i="15"/>
  <c r="AU159" i="15"/>
  <c r="AM159" i="15"/>
  <c r="AE159" i="15"/>
  <c r="W159" i="15"/>
  <c r="W159" i="14" s="1"/>
  <c r="O159" i="15"/>
  <c r="G159" i="15"/>
  <c r="BB159" i="15"/>
  <c r="AT159" i="15"/>
  <c r="AL159" i="15"/>
  <c r="AD159" i="15"/>
  <c r="V159" i="15"/>
  <c r="N159" i="15"/>
  <c r="F159" i="15"/>
  <c r="X159" i="15"/>
  <c r="AS159" i="15"/>
  <c r="J157" i="15"/>
  <c r="R157" i="15"/>
  <c r="Z157" i="15"/>
  <c r="AH157" i="15"/>
  <c r="AP157" i="15"/>
  <c r="AX157" i="15"/>
  <c r="D158" i="15"/>
  <c r="D158" i="14" s="1"/>
  <c r="L158" i="15"/>
  <c r="L158" i="14" s="1"/>
  <c r="T158" i="15"/>
  <c r="T158" i="14" s="1"/>
  <c r="AB158" i="15"/>
  <c r="AB158" i="14" s="1"/>
  <c r="AJ158" i="15"/>
  <c r="AJ158" i="14" s="1"/>
  <c r="AR158" i="15"/>
  <c r="AR158" i="14" s="1"/>
  <c r="AZ158" i="15"/>
  <c r="AZ158" i="14" s="1"/>
  <c r="H160" i="15"/>
  <c r="P160" i="15"/>
  <c r="P160" i="14" s="1"/>
  <c r="X160" i="15"/>
  <c r="AF160" i="15"/>
  <c r="AN160" i="15"/>
  <c r="AV160" i="15"/>
  <c r="C157" i="15"/>
  <c r="K157" i="15"/>
  <c r="S157" i="15"/>
  <c r="S157" i="14" s="1"/>
  <c r="AA157" i="15"/>
  <c r="AA157" i="14" s="1"/>
  <c r="AI157" i="15"/>
  <c r="AI157" i="14" s="1"/>
  <c r="AQ157" i="15"/>
  <c r="AY157" i="15"/>
  <c r="AY157" i="14" s="1"/>
  <c r="E158" i="15"/>
  <c r="M158" i="15"/>
  <c r="U158" i="15"/>
  <c r="AC158" i="15"/>
  <c r="AK158" i="15"/>
  <c r="AS158" i="15"/>
  <c r="BA158" i="15"/>
  <c r="I160" i="15"/>
  <c r="Q160" i="15"/>
  <c r="Y160" i="15"/>
  <c r="AG160" i="15"/>
  <c r="AO160" i="15"/>
  <c r="AW160" i="15"/>
  <c r="J160" i="15"/>
  <c r="R160" i="15"/>
  <c r="Z160" i="15"/>
  <c r="AH160" i="15"/>
  <c r="AP160" i="15"/>
  <c r="AX160" i="15"/>
  <c r="E157" i="15"/>
  <c r="M157" i="15"/>
  <c r="U157" i="15"/>
  <c r="AC157" i="15"/>
  <c r="AK157" i="15"/>
  <c r="AS157" i="15"/>
  <c r="BA157" i="15"/>
  <c r="G158" i="15"/>
  <c r="O158" i="15"/>
  <c r="W158" i="15"/>
  <c r="AE158" i="15"/>
  <c r="AM158" i="15"/>
  <c r="AU158" i="15"/>
  <c r="BC158" i="15"/>
  <c r="C160" i="15"/>
  <c r="K160" i="15"/>
  <c r="K160" i="14" s="1"/>
  <c r="S160" i="15"/>
  <c r="AA160" i="15"/>
  <c r="AI160" i="15"/>
  <c r="AQ160" i="15"/>
  <c r="AQ160" i="14" s="1"/>
  <c r="AY160" i="15"/>
  <c r="AY160" i="14" s="1"/>
  <c r="AZ160" i="15"/>
  <c r="AZ160" i="14" s="1"/>
  <c r="G157" i="15"/>
  <c r="O157" i="15"/>
  <c r="W157" i="15"/>
  <c r="AE157" i="15"/>
  <c r="AM157" i="15"/>
  <c r="AU157" i="15"/>
  <c r="I158" i="15"/>
  <c r="Q158" i="15"/>
  <c r="Y158" i="15"/>
  <c r="AG158" i="15"/>
  <c r="AO158" i="15"/>
  <c r="AW158" i="15"/>
  <c r="E160" i="15"/>
  <c r="M160" i="15"/>
  <c r="U160" i="15"/>
  <c r="AC160" i="15"/>
  <c r="AK160" i="15"/>
  <c r="AS160" i="15"/>
  <c r="BA160" i="15"/>
  <c r="J158" i="15"/>
  <c r="R158" i="15"/>
  <c r="R158" i="14" s="1"/>
  <c r="Z158" i="15"/>
  <c r="AH158" i="15"/>
  <c r="AP158" i="15"/>
  <c r="AP158" i="14" s="1"/>
  <c r="F160" i="15"/>
  <c r="N160" i="15"/>
  <c r="V160" i="15"/>
  <c r="AD160" i="15"/>
  <c r="AL160" i="15"/>
  <c r="AT160" i="15"/>
  <c r="BB160" i="15"/>
  <c r="AA98" i="18" l="1"/>
  <c r="AR55" i="18"/>
  <c r="T96" i="18"/>
  <c r="AH78" i="18"/>
  <c r="AU75" i="18"/>
  <c r="AR123" i="18"/>
  <c r="T146" i="18"/>
  <c r="AY84" i="18"/>
  <c r="X49" i="18"/>
  <c r="J17" i="18"/>
  <c r="AJ60" i="18"/>
  <c r="L38" i="18"/>
  <c r="AQ59" i="18"/>
  <c r="J105" i="18"/>
  <c r="AJ148" i="18"/>
  <c r="AQ118" i="18"/>
  <c r="Y78" i="18"/>
  <c r="AZ22" i="18"/>
  <c r="AB62" i="18"/>
  <c r="D33" i="18"/>
  <c r="H78" i="18"/>
  <c r="BA83" i="18"/>
  <c r="AZ157" i="18"/>
  <c r="AB132" i="18"/>
  <c r="D102" i="18"/>
  <c r="AI34" i="18"/>
  <c r="AW28" i="18"/>
  <c r="AI145" i="18"/>
  <c r="T81" i="18"/>
  <c r="AJ14" i="18"/>
  <c r="AZ54" i="18"/>
  <c r="AZ144" i="18"/>
  <c r="AR26" i="18"/>
  <c r="AR137" i="18"/>
  <c r="AJ39" i="18"/>
  <c r="AJ121" i="18"/>
  <c r="AB88" i="18"/>
  <c r="T75" i="18"/>
  <c r="T132" i="18"/>
  <c r="L100" i="18"/>
  <c r="D73" i="18"/>
  <c r="D131" i="18"/>
  <c r="S21" i="18"/>
  <c r="AY67" i="18"/>
  <c r="AQ42" i="18"/>
  <c r="AQ113" i="18"/>
  <c r="AI96" i="18"/>
  <c r="AI132" i="18"/>
  <c r="S141" i="18"/>
  <c r="AD16" i="18"/>
  <c r="AH127" i="18"/>
  <c r="Q52" i="18"/>
  <c r="Y127" i="18"/>
  <c r="AV81" i="18"/>
  <c r="H127" i="18"/>
  <c r="AM58" i="18"/>
  <c r="O149" i="18"/>
  <c r="AR101" i="14"/>
  <c r="BC59" i="18"/>
  <c r="AZ88" i="18"/>
  <c r="AZ133" i="18"/>
  <c r="AR58" i="18"/>
  <c r="AR134" i="18"/>
  <c r="AJ89" i="18"/>
  <c r="AJ155" i="18"/>
  <c r="AB71" i="18"/>
  <c r="T33" i="18"/>
  <c r="T107" i="18"/>
  <c r="L83" i="18"/>
  <c r="D52" i="18"/>
  <c r="D126" i="18"/>
  <c r="AO17" i="18"/>
  <c r="AY123" i="18"/>
  <c r="AQ80" i="18"/>
  <c r="AQ153" i="18"/>
  <c r="AI83" i="18"/>
  <c r="AA85" i="18"/>
  <c r="AE13" i="18"/>
  <c r="Q131" i="18"/>
  <c r="AV146" i="18"/>
  <c r="X138" i="18"/>
  <c r="AM75" i="18"/>
  <c r="G40" i="18"/>
  <c r="AK71" i="14"/>
  <c r="AO52" i="18"/>
  <c r="Z13" i="18"/>
  <c r="AZ67" i="18"/>
  <c r="AR21" i="18"/>
  <c r="AR80" i="18"/>
  <c r="AR121" i="18"/>
  <c r="AJ63" i="18"/>
  <c r="AB41" i="18"/>
  <c r="AB115" i="18"/>
  <c r="T77" i="18"/>
  <c r="T94" i="18"/>
  <c r="L37" i="18"/>
  <c r="L86" i="18"/>
  <c r="D26" i="18"/>
  <c r="D121" i="18"/>
  <c r="W16" i="18"/>
  <c r="AY125" i="18"/>
  <c r="AQ135" i="18"/>
  <c r="AQ152" i="18"/>
  <c r="AI70" i="18"/>
  <c r="AA23" i="18"/>
  <c r="AA126" i="18"/>
  <c r="K31" i="18"/>
  <c r="AX47" i="18"/>
  <c r="Z63" i="18"/>
  <c r="AW106" i="18"/>
  <c r="I78" i="18"/>
  <c r="AU19" i="18"/>
  <c r="D17" i="18"/>
  <c r="AC11" i="18"/>
  <c r="AQ136" i="14"/>
  <c r="AG48" i="18"/>
  <c r="H12" i="18"/>
  <c r="AZ99" i="18"/>
  <c r="AR110" i="18"/>
  <c r="AR143" i="18"/>
  <c r="AJ95" i="18"/>
  <c r="AB81" i="18"/>
  <c r="AB140" i="18"/>
  <c r="T52" i="18"/>
  <c r="T119" i="18"/>
  <c r="L93" i="18"/>
  <c r="L115" i="18"/>
  <c r="D64" i="18"/>
  <c r="D139" i="18"/>
  <c r="AM12" i="18"/>
  <c r="AY120" i="18"/>
  <c r="AQ99" i="18"/>
  <c r="AI66" i="18"/>
  <c r="AI106" i="18"/>
  <c r="AA22" i="18"/>
  <c r="AA121" i="18"/>
  <c r="K73" i="18"/>
  <c r="AX101" i="18"/>
  <c r="Z146" i="18"/>
  <c r="AW148" i="18"/>
  <c r="I127" i="18"/>
  <c r="AN157" i="18"/>
  <c r="P79" i="18"/>
  <c r="BC57" i="18"/>
  <c r="AE30" i="18"/>
  <c r="AF41" i="14"/>
  <c r="K37" i="18"/>
  <c r="AZ74" i="18"/>
  <c r="AR53" i="18"/>
  <c r="AR91" i="18"/>
  <c r="AR136" i="18"/>
  <c r="AJ106" i="18"/>
  <c r="AB40" i="18"/>
  <c r="AB138" i="18"/>
  <c r="T23" i="18"/>
  <c r="T141" i="18"/>
  <c r="L56" i="18"/>
  <c r="L155" i="18"/>
  <c r="D100" i="18"/>
  <c r="D136" i="18"/>
  <c r="AY36" i="18"/>
  <c r="AY160" i="18"/>
  <c r="AQ74" i="18"/>
  <c r="AI56" i="18"/>
  <c r="AI85" i="18"/>
  <c r="AA58" i="18"/>
  <c r="AA136" i="18"/>
  <c r="AP27" i="18"/>
  <c r="AO82" i="18"/>
  <c r="N17" i="18"/>
  <c r="AN135" i="18"/>
  <c r="P93" i="18"/>
  <c r="BC121" i="18"/>
  <c r="AE80" i="18"/>
  <c r="BB154" i="18"/>
  <c r="Y19" i="18"/>
  <c r="AZ53" i="18"/>
  <c r="AZ106" i="18"/>
  <c r="AR40" i="18"/>
  <c r="AR62" i="18"/>
  <c r="AJ127" i="18"/>
  <c r="AB47" i="18"/>
  <c r="AB113" i="18"/>
  <c r="T55" i="18"/>
  <c r="T150" i="18"/>
  <c r="L35" i="18"/>
  <c r="L121" i="18"/>
  <c r="D79" i="18"/>
  <c r="AQ57" i="18"/>
  <c r="AQ32" i="18"/>
  <c r="AQ123" i="18"/>
  <c r="AI110" i="18"/>
  <c r="AA100" i="18"/>
  <c r="S36" i="18"/>
  <c r="C98" i="18"/>
  <c r="AP148" i="18"/>
  <c r="R34" i="18"/>
  <c r="AO139" i="18"/>
  <c r="AF36" i="18"/>
  <c r="P151" i="18"/>
  <c r="W34" i="18"/>
  <c r="V157" i="18"/>
  <c r="T18" i="18"/>
  <c r="AZ32" i="18"/>
  <c r="AZ131" i="18"/>
  <c r="AR23" i="18"/>
  <c r="AR94" i="18"/>
  <c r="AJ41" i="18"/>
  <c r="AJ149" i="18"/>
  <c r="AB30" i="18"/>
  <c r="AB157" i="18"/>
  <c r="T110" i="18"/>
  <c r="T121" i="18"/>
  <c r="L68" i="18"/>
  <c r="D66" i="18"/>
  <c r="S45" i="18"/>
  <c r="AY51" i="18"/>
  <c r="AQ97" i="18"/>
  <c r="AI43" i="18"/>
  <c r="AI159" i="18"/>
  <c r="AA95" i="18"/>
  <c r="S38" i="18"/>
  <c r="AH84" i="18"/>
  <c r="AH36" i="18"/>
  <c r="R140" i="18"/>
  <c r="AG131" i="18"/>
  <c r="AF136" i="18"/>
  <c r="AU67" i="18"/>
  <c r="W80" i="18"/>
  <c r="F160" i="14"/>
  <c r="F160" i="18"/>
  <c r="AP160" i="14"/>
  <c r="AP160" i="18"/>
  <c r="C157" i="14"/>
  <c r="C157" i="18"/>
  <c r="V159" i="14"/>
  <c r="V159" i="18"/>
  <c r="BC157" i="14"/>
  <c r="BC157" i="18"/>
  <c r="BC156" i="14"/>
  <c r="BC156" i="18"/>
  <c r="E150" i="14"/>
  <c r="E150" i="18"/>
  <c r="BA149" i="14"/>
  <c r="BA149" i="18"/>
  <c r="W151" i="14"/>
  <c r="W151" i="18"/>
  <c r="J146" i="14"/>
  <c r="J146" i="18"/>
  <c r="AW146" i="14"/>
  <c r="AW146" i="18"/>
  <c r="BA144" i="14"/>
  <c r="BA144" i="18"/>
  <c r="AT148" i="14"/>
  <c r="AT148" i="18"/>
  <c r="N142" i="14"/>
  <c r="N142" i="18"/>
  <c r="F134" i="14"/>
  <c r="F134" i="18"/>
  <c r="AL142" i="14"/>
  <c r="AL142" i="18"/>
  <c r="AW140" i="14"/>
  <c r="AW140" i="18"/>
  <c r="AK138" i="14"/>
  <c r="AK138" i="18"/>
  <c r="AA137" i="14"/>
  <c r="AA137" i="18"/>
  <c r="Q136" i="14"/>
  <c r="Q136" i="18"/>
  <c r="E134" i="14"/>
  <c r="E134" i="18"/>
  <c r="AD154" i="14"/>
  <c r="AD154" i="18"/>
  <c r="BA154" i="14"/>
  <c r="BA154" i="18"/>
  <c r="I154" i="14"/>
  <c r="I154" i="18"/>
  <c r="Q147" i="14"/>
  <c r="Q147" i="18"/>
  <c r="J141" i="14"/>
  <c r="J141" i="18"/>
  <c r="AH137" i="14"/>
  <c r="AH137" i="18"/>
  <c r="P136" i="14"/>
  <c r="P136" i="18"/>
  <c r="F153" i="14"/>
  <c r="F153" i="18"/>
  <c r="I153" i="14"/>
  <c r="I153" i="18"/>
  <c r="C153" i="14"/>
  <c r="C153" i="18"/>
  <c r="M153" i="14"/>
  <c r="M153" i="18"/>
  <c r="W153" i="14"/>
  <c r="W153" i="18"/>
  <c r="K143" i="14"/>
  <c r="K143" i="18"/>
  <c r="V143" i="14"/>
  <c r="V143" i="18"/>
  <c r="AE143" i="14"/>
  <c r="AE143" i="18"/>
  <c r="AN143" i="14"/>
  <c r="AN143" i="18"/>
  <c r="AT136" i="14"/>
  <c r="AT136" i="18"/>
  <c r="J134" i="14"/>
  <c r="J134" i="18"/>
  <c r="AX151" i="14"/>
  <c r="AX151" i="18"/>
  <c r="E147" i="14"/>
  <c r="E147" i="18"/>
  <c r="N147" i="14"/>
  <c r="N147" i="18"/>
  <c r="W147" i="14"/>
  <c r="W147" i="18"/>
  <c r="AF147" i="14"/>
  <c r="AF147" i="18"/>
  <c r="I142" i="14"/>
  <c r="I142" i="18"/>
  <c r="U140" i="14"/>
  <c r="U140" i="18"/>
  <c r="I138" i="14"/>
  <c r="I138" i="18"/>
  <c r="BA136" i="14"/>
  <c r="BA136" i="18"/>
  <c r="AO134" i="14"/>
  <c r="AO134" i="18"/>
  <c r="AE133" i="14"/>
  <c r="AE133" i="18"/>
  <c r="AS129" i="14"/>
  <c r="AS129" i="18"/>
  <c r="O126" i="14"/>
  <c r="O126" i="18"/>
  <c r="AQ124" i="14"/>
  <c r="AQ124" i="18"/>
  <c r="AE122" i="14"/>
  <c r="AE122" i="18"/>
  <c r="M121" i="14"/>
  <c r="M121" i="18"/>
  <c r="AC117" i="14"/>
  <c r="AC117" i="18"/>
  <c r="K116" i="14"/>
  <c r="K116" i="18"/>
  <c r="AS113" i="14"/>
  <c r="AS113" i="18"/>
  <c r="AW132" i="14"/>
  <c r="AW132" i="18"/>
  <c r="AP128" i="14"/>
  <c r="AP128" i="18"/>
  <c r="AD126" i="14"/>
  <c r="AD126" i="18"/>
  <c r="J124" i="14"/>
  <c r="J124" i="18"/>
  <c r="AP120" i="14"/>
  <c r="AP120" i="18"/>
  <c r="AD118" i="14"/>
  <c r="AD118" i="18"/>
  <c r="J116" i="14"/>
  <c r="J116" i="18"/>
  <c r="AP112" i="14"/>
  <c r="AP112" i="18"/>
  <c r="M130" i="14"/>
  <c r="M130" i="18"/>
  <c r="C129" i="14"/>
  <c r="C129" i="18"/>
  <c r="AS126" i="14"/>
  <c r="AS126" i="18"/>
  <c r="AI125" i="14"/>
  <c r="AI125" i="18"/>
  <c r="Y124" i="14"/>
  <c r="Y124" i="18"/>
  <c r="M122" i="14"/>
  <c r="M122" i="18"/>
  <c r="E118" i="14"/>
  <c r="E118" i="18"/>
  <c r="AG116" i="14"/>
  <c r="AG116" i="18"/>
  <c r="AY113" i="14"/>
  <c r="AY113" i="18"/>
  <c r="AX121" i="14"/>
  <c r="AX121" i="18"/>
  <c r="AF120" i="14"/>
  <c r="AF120" i="18"/>
  <c r="AF116" i="14"/>
  <c r="AF116" i="18"/>
  <c r="AN112" i="14"/>
  <c r="AN112" i="18"/>
  <c r="AG129" i="14"/>
  <c r="AG129" i="18"/>
  <c r="AO125" i="14"/>
  <c r="AO125" i="18"/>
  <c r="S122" i="14"/>
  <c r="S122" i="18"/>
  <c r="I121" i="14"/>
  <c r="I121" i="18"/>
  <c r="AO117" i="14"/>
  <c r="AO117" i="18"/>
  <c r="AE116" i="14"/>
  <c r="AE116" i="18"/>
  <c r="S114" i="14"/>
  <c r="S114" i="18"/>
  <c r="I113" i="14"/>
  <c r="I113" i="18"/>
  <c r="AO143" i="14"/>
  <c r="AO143" i="18"/>
  <c r="E139" i="14"/>
  <c r="E139" i="18"/>
  <c r="N139" i="14"/>
  <c r="N139" i="18"/>
  <c r="W139" i="14"/>
  <c r="W139" i="18"/>
  <c r="AP122" i="14"/>
  <c r="AP122" i="18"/>
  <c r="Z118" i="14"/>
  <c r="Z118" i="18"/>
  <c r="J114" i="14"/>
  <c r="J114" i="18"/>
  <c r="BC130" i="14"/>
  <c r="BC130" i="18"/>
  <c r="V111" i="14"/>
  <c r="V111" i="18"/>
  <c r="D110" i="14"/>
  <c r="D110" i="18"/>
  <c r="X108" i="14"/>
  <c r="X108" i="18"/>
  <c r="F107" i="14"/>
  <c r="F107" i="18"/>
  <c r="AH105" i="14"/>
  <c r="AH105" i="18"/>
  <c r="R101" i="14"/>
  <c r="R101" i="18"/>
  <c r="AL99" i="14"/>
  <c r="AL99" i="18"/>
  <c r="AN96" i="14"/>
  <c r="AN96" i="18"/>
  <c r="V95" i="14"/>
  <c r="V95" i="18"/>
  <c r="AD111" i="14"/>
  <c r="AD111" i="18"/>
  <c r="S110" i="14"/>
  <c r="S110" i="18"/>
  <c r="I109" i="14"/>
  <c r="I109" i="18"/>
  <c r="BA107" i="14"/>
  <c r="BA107" i="18"/>
  <c r="BA99" i="14"/>
  <c r="BA99" i="18"/>
  <c r="BC96" i="14"/>
  <c r="BC96" i="18"/>
  <c r="AS95" i="14"/>
  <c r="AS95" i="18"/>
  <c r="Y93" i="14"/>
  <c r="Y93" i="18"/>
  <c r="AX119" i="14"/>
  <c r="AX119" i="18"/>
  <c r="AX110" i="18"/>
  <c r="AX110" i="14"/>
  <c r="AF109" i="14"/>
  <c r="AF109" i="18"/>
  <c r="N108" i="14"/>
  <c r="N108" i="18"/>
  <c r="AN105" i="14"/>
  <c r="AN105" i="18"/>
  <c r="AD104" i="14"/>
  <c r="AD104" i="18"/>
  <c r="AV101" i="14"/>
  <c r="AV101" i="18"/>
  <c r="AL100" i="14"/>
  <c r="AL100" i="18"/>
  <c r="BB96" i="14"/>
  <c r="BB96" i="18"/>
  <c r="AH94" i="14"/>
  <c r="AH94" i="18"/>
  <c r="BA131" i="14"/>
  <c r="BA131" i="18"/>
  <c r="G131" i="14"/>
  <c r="G131" i="18"/>
  <c r="P131" i="14"/>
  <c r="P131" i="18"/>
  <c r="BA113" i="14"/>
  <c r="BA113" i="18"/>
  <c r="BC109" i="14"/>
  <c r="BC109" i="18"/>
  <c r="AK108" i="14"/>
  <c r="AK108" i="18"/>
  <c r="AA107" i="14"/>
  <c r="AA107" i="18"/>
  <c r="I106" i="14"/>
  <c r="I106" i="18"/>
  <c r="BA104" i="14"/>
  <c r="BA104" i="18"/>
  <c r="AG102" i="14"/>
  <c r="AG102" i="18"/>
  <c r="M100" i="14"/>
  <c r="M100" i="18"/>
  <c r="C99" i="14"/>
  <c r="C99" i="18"/>
  <c r="AU97" i="14"/>
  <c r="AU97" i="18"/>
  <c r="AK96" i="14"/>
  <c r="AK96" i="18"/>
  <c r="I94" i="14"/>
  <c r="I94" i="18"/>
  <c r="AH135" i="14"/>
  <c r="AH135" i="18"/>
  <c r="F127" i="14"/>
  <c r="F127" i="18"/>
  <c r="O127" i="14"/>
  <c r="O127" i="18"/>
  <c r="X127" i="14"/>
  <c r="X127" i="18"/>
  <c r="AO127" i="14"/>
  <c r="AO127" i="18"/>
  <c r="R111" i="14"/>
  <c r="R111" i="18"/>
  <c r="AU111" i="14"/>
  <c r="AU111" i="18"/>
  <c r="BB109" i="14"/>
  <c r="BB109" i="18"/>
  <c r="AH107" i="14"/>
  <c r="AH107" i="18"/>
  <c r="P106" i="14"/>
  <c r="P106" i="18"/>
  <c r="F105" i="14"/>
  <c r="F105" i="18"/>
  <c r="AF102" i="14"/>
  <c r="AF102" i="18"/>
  <c r="V101" i="14"/>
  <c r="V101" i="18"/>
  <c r="AL97" i="14"/>
  <c r="AL97" i="18"/>
  <c r="R95" i="14"/>
  <c r="R95" i="18"/>
  <c r="BB93" i="14"/>
  <c r="BB93" i="18"/>
  <c r="AO135" i="14"/>
  <c r="AO135" i="18"/>
  <c r="Z135" i="14"/>
  <c r="Z135" i="18"/>
  <c r="M135" i="18"/>
  <c r="M135" i="14"/>
  <c r="V135" i="14"/>
  <c r="V135" i="18"/>
  <c r="AE135" i="14"/>
  <c r="AE135" i="18"/>
  <c r="AS119" i="14"/>
  <c r="AS119" i="18"/>
  <c r="BB119" i="14"/>
  <c r="BB119" i="18"/>
  <c r="H119" i="14"/>
  <c r="H119" i="18"/>
  <c r="Y119" i="14"/>
  <c r="Y119" i="18"/>
  <c r="BB110" i="14"/>
  <c r="BB110" i="18"/>
  <c r="R104" i="14"/>
  <c r="R104" i="18"/>
  <c r="AJ101" i="14"/>
  <c r="AJ101" i="18"/>
  <c r="J100" i="14"/>
  <c r="J100" i="18"/>
  <c r="AD98" i="14"/>
  <c r="AD98" i="18"/>
  <c r="AN95" i="14"/>
  <c r="AN95" i="18"/>
  <c r="AD94" i="14"/>
  <c r="AD94" i="18"/>
  <c r="AS91" i="14"/>
  <c r="AS91" i="18"/>
  <c r="AA90" i="14"/>
  <c r="AA90" i="18"/>
  <c r="M87" i="18"/>
  <c r="M87" i="14"/>
  <c r="AS83" i="14"/>
  <c r="AS83" i="18"/>
  <c r="AA82" i="14"/>
  <c r="AA82" i="18"/>
  <c r="E79" i="14"/>
  <c r="E79" i="18"/>
  <c r="AK75" i="14"/>
  <c r="AK75" i="18"/>
  <c r="AX90" i="14"/>
  <c r="AX90" i="18"/>
  <c r="Z86" i="14"/>
  <c r="Z86" i="18"/>
  <c r="AP123" i="14"/>
  <c r="AP123" i="18"/>
  <c r="U123" i="14"/>
  <c r="U123" i="18"/>
  <c r="AD123" i="14"/>
  <c r="AD123" i="18"/>
  <c r="AM123" i="14"/>
  <c r="AM123" i="18"/>
  <c r="AV123" i="14"/>
  <c r="AV123" i="18"/>
  <c r="BB103" i="14"/>
  <c r="BB103" i="18"/>
  <c r="C91" i="14"/>
  <c r="C91" i="18"/>
  <c r="S87" i="14"/>
  <c r="S87" i="18"/>
  <c r="I86" i="14"/>
  <c r="I86" i="18"/>
  <c r="AW82" i="14"/>
  <c r="AW82" i="18"/>
  <c r="K75" i="14"/>
  <c r="K75" i="18"/>
  <c r="R91" i="14"/>
  <c r="R91" i="18"/>
  <c r="AV86" i="14"/>
  <c r="AV86" i="18"/>
  <c r="AN82" i="14"/>
  <c r="AN82" i="18"/>
  <c r="AN78" i="14"/>
  <c r="AN78" i="18"/>
  <c r="J75" i="14"/>
  <c r="J75" i="18"/>
  <c r="AO91" i="14"/>
  <c r="AO91" i="18"/>
  <c r="Y87" i="14"/>
  <c r="Y87" i="18"/>
  <c r="AW83" i="14"/>
  <c r="AW83" i="18"/>
  <c r="AM82" i="14"/>
  <c r="AM82" i="18"/>
  <c r="Y79" i="14"/>
  <c r="Y79" i="18"/>
  <c r="O78" i="14"/>
  <c r="O78" i="18"/>
  <c r="C115" i="14"/>
  <c r="C115" i="18"/>
  <c r="Z115" i="14"/>
  <c r="Z115" i="18"/>
  <c r="F115" i="14"/>
  <c r="F115" i="18"/>
  <c r="X115" i="14"/>
  <c r="X115" i="18"/>
  <c r="AO115" i="14"/>
  <c r="AO115" i="18"/>
  <c r="AM91" i="14"/>
  <c r="AM91" i="18"/>
  <c r="BC87" i="14"/>
  <c r="BC87" i="18"/>
  <c r="AS86" i="14"/>
  <c r="AS86" i="18"/>
  <c r="AM83" i="14"/>
  <c r="AM83" i="18"/>
  <c r="AC82" i="14"/>
  <c r="AC82" i="18"/>
  <c r="O79" i="14"/>
  <c r="O79" i="18"/>
  <c r="E78" i="14"/>
  <c r="E78" i="18"/>
  <c r="AF72" i="14"/>
  <c r="AF72" i="18"/>
  <c r="N71" i="14"/>
  <c r="N71" i="18"/>
  <c r="AP69" i="14"/>
  <c r="AP69" i="18"/>
  <c r="P68" i="14"/>
  <c r="P68" i="18"/>
  <c r="Z65" i="14"/>
  <c r="Z65" i="18"/>
  <c r="AT63" i="18"/>
  <c r="AT63" i="14"/>
  <c r="J61" i="14"/>
  <c r="J61" i="18"/>
  <c r="AD59" i="14"/>
  <c r="AD59" i="18"/>
  <c r="AF56" i="14"/>
  <c r="AF56" i="18"/>
  <c r="N55" i="14"/>
  <c r="N55" i="18"/>
  <c r="AP53" i="14"/>
  <c r="AP53" i="18"/>
  <c r="P52" i="14"/>
  <c r="P52" i="18"/>
  <c r="Z49" i="18"/>
  <c r="Z49" i="14"/>
  <c r="AT47" i="18"/>
  <c r="AT47" i="14"/>
  <c r="J45" i="14"/>
  <c r="J45" i="18"/>
  <c r="AD43" i="14"/>
  <c r="AD43" i="18"/>
  <c r="X40" i="14"/>
  <c r="X40" i="18"/>
  <c r="F39" i="14"/>
  <c r="F39" i="18"/>
  <c r="H36" i="14"/>
  <c r="H36" i="18"/>
  <c r="R33" i="14"/>
  <c r="R33" i="18"/>
  <c r="AL31" i="14"/>
  <c r="AL31" i="18"/>
  <c r="H80" i="14"/>
  <c r="H80" i="18"/>
  <c r="AO73" i="14"/>
  <c r="AO73" i="18"/>
  <c r="AE72" i="14"/>
  <c r="AE72" i="18"/>
  <c r="U71" i="14"/>
  <c r="U71" i="18"/>
  <c r="K70" i="14"/>
  <c r="K70" i="18"/>
  <c r="AS67" i="14"/>
  <c r="AS67" i="18"/>
  <c r="Y65" i="14"/>
  <c r="Y65" i="18"/>
  <c r="O64" i="14"/>
  <c r="O64" i="18"/>
  <c r="E63" i="18"/>
  <c r="E63" i="14"/>
  <c r="AW61" i="14"/>
  <c r="AW61" i="18"/>
  <c r="AC59" i="14"/>
  <c r="AC59" i="18"/>
  <c r="K58" i="14"/>
  <c r="K58" i="18"/>
  <c r="BC56" i="14"/>
  <c r="BC56" i="18"/>
  <c r="AS55" i="14"/>
  <c r="AS55" i="18"/>
  <c r="Y53" i="14"/>
  <c r="Y53" i="18"/>
  <c r="O52" i="14"/>
  <c r="O52" i="18"/>
  <c r="E51" i="14"/>
  <c r="E51" i="18"/>
  <c r="AM48" i="14"/>
  <c r="AM48" i="18"/>
  <c r="AC47" i="18"/>
  <c r="AC47" i="14"/>
  <c r="S46" i="14"/>
  <c r="S46" i="18"/>
  <c r="I45" i="14"/>
  <c r="I45" i="18"/>
  <c r="BA43" i="18"/>
  <c r="BA43" i="14"/>
  <c r="Y41" i="14"/>
  <c r="Y41" i="18"/>
  <c r="O40" i="14"/>
  <c r="O40" i="18"/>
  <c r="E39" i="18"/>
  <c r="E39" i="14"/>
  <c r="AW37" i="14"/>
  <c r="AW37" i="18"/>
  <c r="AM36" i="14"/>
  <c r="AM36" i="18"/>
  <c r="AC35" i="14"/>
  <c r="AC35" i="18"/>
  <c r="S34" i="14"/>
  <c r="S34" i="18"/>
  <c r="BA31" i="14"/>
  <c r="BA31" i="18"/>
  <c r="AI30" i="14"/>
  <c r="AI30" i="18"/>
  <c r="Y92" i="14"/>
  <c r="Y92" i="18"/>
  <c r="D92" i="14"/>
  <c r="D92" i="18"/>
  <c r="AC92" i="14"/>
  <c r="AC92" i="18"/>
  <c r="O92" i="14"/>
  <c r="O92" i="18"/>
  <c r="BA92" i="14"/>
  <c r="BA92" i="18"/>
  <c r="AV92" i="14"/>
  <c r="AV92" i="18"/>
  <c r="C88" i="14"/>
  <c r="C88" i="18"/>
  <c r="U88" i="14"/>
  <c r="U88" i="18"/>
  <c r="AD88" i="14"/>
  <c r="AD88" i="18"/>
  <c r="AO84" i="14"/>
  <c r="AO84" i="18"/>
  <c r="E84" i="14"/>
  <c r="E84" i="18"/>
  <c r="N84" i="14"/>
  <c r="N84" i="18"/>
  <c r="W84" i="14"/>
  <c r="W84" i="18"/>
  <c r="Y80" i="14"/>
  <c r="Y80" i="18"/>
  <c r="BA80" i="14"/>
  <c r="BA80" i="18"/>
  <c r="G80" i="14"/>
  <c r="G80" i="18"/>
  <c r="I76" i="14"/>
  <c r="I76" i="18"/>
  <c r="S76" i="14"/>
  <c r="S76" i="18"/>
  <c r="AK76" i="18"/>
  <c r="AK76" i="14"/>
  <c r="AT76" i="14"/>
  <c r="AT76" i="18"/>
  <c r="BC76" i="14"/>
  <c r="BC76" i="18"/>
  <c r="BA74" i="14"/>
  <c r="BA74" i="18"/>
  <c r="AN74" i="14"/>
  <c r="AN74" i="18"/>
  <c r="AH74" i="14"/>
  <c r="AH74" i="18"/>
  <c r="BB72" i="14"/>
  <c r="BB72" i="18"/>
  <c r="AT68" i="14"/>
  <c r="AT68" i="18"/>
  <c r="J66" i="14"/>
  <c r="J66" i="18"/>
  <c r="AD64" i="14"/>
  <c r="AD64" i="18"/>
  <c r="J62" i="14"/>
  <c r="J62" i="18"/>
  <c r="AT60" i="14"/>
  <c r="AT60" i="18"/>
  <c r="Z58" i="14"/>
  <c r="Z58" i="18"/>
  <c r="BB56" i="14"/>
  <c r="BB56" i="18"/>
  <c r="AH54" i="14"/>
  <c r="AH54" i="18"/>
  <c r="P53" i="14"/>
  <c r="P53" i="18"/>
  <c r="F52" i="14"/>
  <c r="F52" i="18"/>
  <c r="AX50" i="14"/>
  <c r="AX50" i="18"/>
  <c r="AF49" i="14"/>
  <c r="AF49" i="18"/>
  <c r="V48" i="14"/>
  <c r="V48" i="18"/>
  <c r="AV45" i="14"/>
  <c r="AV45" i="18"/>
  <c r="AL44" i="14"/>
  <c r="AL44" i="18"/>
  <c r="R42" i="14"/>
  <c r="R42" i="18"/>
  <c r="BB40" i="14"/>
  <c r="BB40" i="18"/>
  <c r="AH38" i="14"/>
  <c r="AH38" i="18"/>
  <c r="P37" i="14"/>
  <c r="P37" i="18"/>
  <c r="F36" i="14"/>
  <c r="F36" i="18"/>
  <c r="X33" i="14"/>
  <c r="X33" i="18"/>
  <c r="N32" i="18"/>
  <c r="N32" i="14"/>
  <c r="AX30" i="14"/>
  <c r="AX30" i="18"/>
  <c r="E72" i="14"/>
  <c r="E72" i="18"/>
  <c r="AG70" i="14"/>
  <c r="AG70" i="18"/>
  <c r="AS68" i="14"/>
  <c r="AS68" i="18"/>
  <c r="AI67" i="14"/>
  <c r="AI67" i="18"/>
  <c r="Q66" i="14"/>
  <c r="Q66" i="18"/>
  <c r="BA64" i="18"/>
  <c r="BA64" i="14"/>
  <c r="Y62" i="14"/>
  <c r="Y62" i="18"/>
  <c r="O61" i="14"/>
  <c r="O61" i="18"/>
  <c r="E60" i="14"/>
  <c r="E60" i="18"/>
  <c r="AW58" i="14"/>
  <c r="AW58" i="18"/>
  <c r="BA56" i="14"/>
  <c r="BA56" i="18"/>
  <c r="BA48" i="14"/>
  <c r="BA48" i="18"/>
  <c r="AO46" i="14"/>
  <c r="AO46" i="18"/>
  <c r="AK44" i="14"/>
  <c r="AK44" i="18"/>
  <c r="AW42" i="14"/>
  <c r="AW42" i="18"/>
  <c r="W41" i="14"/>
  <c r="W41" i="18"/>
  <c r="Q38" i="14"/>
  <c r="Q38" i="18"/>
  <c r="G37" i="14"/>
  <c r="G37" i="18"/>
  <c r="AG34" i="14"/>
  <c r="AG34" i="18"/>
  <c r="W33" i="14"/>
  <c r="W33" i="18"/>
  <c r="M32" i="14"/>
  <c r="M32" i="18"/>
  <c r="AO30" i="14"/>
  <c r="AO30" i="18"/>
  <c r="Z80" i="14"/>
  <c r="Z80" i="18"/>
  <c r="R71" i="14"/>
  <c r="R71" i="18"/>
  <c r="BB69" i="18"/>
  <c r="BB69" i="14"/>
  <c r="R67" i="14"/>
  <c r="R67" i="18"/>
  <c r="BB65" i="14"/>
  <c r="BB65" i="18"/>
  <c r="P62" i="14"/>
  <c r="P62" i="18"/>
  <c r="F61" i="14"/>
  <c r="F61" i="18"/>
  <c r="AX59" i="14"/>
  <c r="AX59" i="18"/>
  <c r="V57" i="14"/>
  <c r="V57" i="18"/>
  <c r="AX55" i="14"/>
  <c r="AX55" i="18"/>
  <c r="AH51" i="14"/>
  <c r="AH51" i="18"/>
  <c r="AL49" i="14"/>
  <c r="AL49" i="18"/>
  <c r="BB45" i="14"/>
  <c r="BB45" i="18"/>
  <c r="Z43" i="14"/>
  <c r="Z43" i="18"/>
  <c r="H42" i="14"/>
  <c r="H42" i="18"/>
  <c r="AP39" i="14"/>
  <c r="AP39" i="18"/>
  <c r="X38" i="14"/>
  <c r="X38" i="18"/>
  <c r="N37" i="14"/>
  <c r="N37" i="18"/>
  <c r="AN34" i="14"/>
  <c r="AN34" i="18"/>
  <c r="AD33" i="14"/>
  <c r="AD33" i="18"/>
  <c r="J31" i="14"/>
  <c r="J31" i="18"/>
  <c r="R88" i="14"/>
  <c r="R88" i="18"/>
  <c r="N74" i="14"/>
  <c r="N74" i="18"/>
  <c r="AV71" i="14"/>
  <c r="AV71" i="18"/>
  <c r="AD70" i="14"/>
  <c r="AD70" i="18"/>
  <c r="BB66" i="14"/>
  <c r="BB66" i="18"/>
  <c r="AF63" i="14"/>
  <c r="AF63" i="18"/>
  <c r="N62" i="14"/>
  <c r="N62" i="18"/>
  <c r="AP60" i="14"/>
  <c r="AP60" i="18"/>
  <c r="X59" i="14"/>
  <c r="X59" i="18"/>
  <c r="N58" i="14"/>
  <c r="N58" i="18"/>
  <c r="AN55" i="14"/>
  <c r="AN55" i="18"/>
  <c r="AD54" i="14"/>
  <c r="AD54" i="18"/>
  <c r="J52" i="14"/>
  <c r="J52" i="18"/>
  <c r="AT50" i="14"/>
  <c r="AT50" i="18"/>
  <c r="R48" i="14"/>
  <c r="R48" i="18"/>
  <c r="BB46" i="14"/>
  <c r="BB46" i="18"/>
  <c r="AH44" i="14"/>
  <c r="AH44" i="18"/>
  <c r="P43" i="14"/>
  <c r="P43" i="18"/>
  <c r="AX40" i="14"/>
  <c r="AX40" i="18"/>
  <c r="AF39" i="14"/>
  <c r="AF39" i="18"/>
  <c r="V38" i="14"/>
  <c r="V38" i="18"/>
  <c r="AV35" i="14"/>
  <c r="AV35" i="18"/>
  <c r="AD34" i="14"/>
  <c r="AD34" i="18"/>
  <c r="AV31" i="14"/>
  <c r="AV31" i="18"/>
  <c r="V30" i="18"/>
  <c r="V30" i="14"/>
  <c r="BB39" i="18"/>
  <c r="BB39" i="14"/>
  <c r="AS26" i="14"/>
  <c r="AS26" i="18"/>
  <c r="AM23" i="14"/>
  <c r="AM23" i="18"/>
  <c r="U22" i="14"/>
  <c r="U22" i="18"/>
  <c r="C21" i="14"/>
  <c r="C21" i="18"/>
  <c r="AK18" i="14"/>
  <c r="AK18" i="18"/>
  <c r="S17" i="18"/>
  <c r="S17" i="14"/>
  <c r="AX29" i="14"/>
  <c r="AX29" i="18"/>
  <c r="AP25" i="14"/>
  <c r="AP25" i="18"/>
  <c r="T22" i="18"/>
  <c r="T22" i="14"/>
  <c r="J21" i="18"/>
  <c r="J21" i="14"/>
  <c r="BB35" i="14"/>
  <c r="BB35" i="18"/>
  <c r="BA23" i="18"/>
  <c r="BA23" i="14"/>
  <c r="AG21" i="14"/>
  <c r="AG21" i="18"/>
  <c r="U19" i="18"/>
  <c r="U19" i="14"/>
  <c r="AH85" i="14"/>
  <c r="AH85" i="18"/>
  <c r="R26" i="14"/>
  <c r="R26" i="18"/>
  <c r="AH18" i="14"/>
  <c r="AH18" i="18"/>
  <c r="AX73" i="14"/>
  <c r="AX73" i="18"/>
  <c r="BB31" i="18"/>
  <c r="BB31" i="14"/>
  <c r="C27" i="14"/>
  <c r="C27" i="18"/>
  <c r="AQ23" i="14"/>
  <c r="AQ23" i="18"/>
  <c r="AG22" i="14"/>
  <c r="AG22" i="18"/>
  <c r="Y18" i="14"/>
  <c r="Y18" i="18"/>
  <c r="O17" i="14"/>
  <c r="O17" i="18"/>
  <c r="AK89" i="18"/>
  <c r="AK89" i="14"/>
  <c r="AT89" i="14"/>
  <c r="AT89" i="18"/>
  <c r="BC89" i="14"/>
  <c r="BC89" i="18"/>
  <c r="Q89" i="14"/>
  <c r="Q89" i="18"/>
  <c r="J85" i="14"/>
  <c r="J85" i="18"/>
  <c r="C85" i="14"/>
  <c r="C85" i="18"/>
  <c r="M85" i="14"/>
  <c r="M85" i="18"/>
  <c r="V85" i="18"/>
  <c r="V85" i="14"/>
  <c r="AE85" i="14"/>
  <c r="AE85" i="18"/>
  <c r="AX81" i="14"/>
  <c r="AX81" i="18"/>
  <c r="BA81" i="18"/>
  <c r="BA81" i="14"/>
  <c r="G81" i="14"/>
  <c r="G81" i="18"/>
  <c r="P81" i="14"/>
  <c r="P81" i="18"/>
  <c r="AG81" i="18"/>
  <c r="AG81" i="14"/>
  <c r="S77" i="14"/>
  <c r="S77" i="18"/>
  <c r="AC77" i="14"/>
  <c r="AC77" i="18"/>
  <c r="AL77" i="18"/>
  <c r="AL77" i="14"/>
  <c r="AU77" i="14"/>
  <c r="AU77" i="18"/>
  <c r="I77" i="14"/>
  <c r="I77" i="18"/>
  <c r="AN26" i="14"/>
  <c r="AN26" i="18"/>
  <c r="J23" i="14"/>
  <c r="J23" i="18"/>
  <c r="Z19" i="18"/>
  <c r="Z19" i="14"/>
  <c r="S68" i="14"/>
  <c r="S68" i="18"/>
  <c r="K28" i="14"/>
  <c r="K28" i="18"/>
  <c r="H23" i="14"/>
  <c r="H23" i="18"/>
  <c r="AS17" i="14"/>
  <c r="AS17" i="18"/>
  <c r="AN15" i="14"/>
  <c r="AN15" i="18"/>
  <c r="U14" i="14"/>
  <c r="U14" i="18"/>
  <c r="K13" i="18"/>
  <c r="K13" i="14"/>
  <c r="AM11" i="18"/>
  <c r="AM11" i="14"/>
  <c r="BA61" i="14"/>
  <c r="BA61" i="18"/>
  <c r="BA109" i="14"/>
  <c r="BA109" i="18"/>
  <c r="BA112" i="14"/>
  <c r="BA112" i="18"/>
  <c r="BA141" i="14"/>
  <c r="BA141" i="18"/>
  <c r="AS65" i="14"/>
  <c r="AS65" i="18"/>
  <c r="AS41" i="14"/>
  <c r="AS41" i="18"/>
  <c r="AS116" i="14"/>
  <c r="AS116" i="18"/>
  <c r="AS109" i="14"/>
  <c r="AS109" i="18"/>
  <c r="AS141" i="14"/>
  <c r="AS141" i="18"/>
  <c r="AK69" i="18"/>
  <c r="AK69" i="14"/>
  <c r="AK45" i="14"/>
  <c r="AK45" i="18"/>
  <c r="AK106" i="14"/>
  <c r="AK106" i="18"/>
  <c r="AK97" i="14"/>
  <c r="AK97" i="18"/>
  <c r="AK133" i="14"/>
  <c r="AK133" i="18"/>
  <c r="AC46" i="14"/>
  <c r="AC46" i="18"/>
  <c r="AC66" i="14"/>
  <c r="AC66" i="18"/>
  <c r="AC52" i="14"/>
  <c r="AC52" i="18"/>
  <c r="AC98" i="14"/>
  <c r="AC98" i="18"/>
  <c r="AC112" i="14"/>
  <c r="AC112" i="18"/>
  <c r="AC159" i="14"/>
  <c r="AC159" i="18"/>
  <c r="U33" i="14"/>
  <c r="U33" i="18"/>
  <c r="U53" i="14"/>
  <c r="U53" i="18"/>
  <c r="U98" i="14"/>
  <c r="U98" i="18"/>
  <c r="U105" i="18"/>
  <c r="U105" i="14"/>
  <c r="U124" i="14"/>
  <c r="U124" i="18"/>
  <c r="M38" i="14"/>
  <c r="M38" i="18"/>
  <c r="M58" i="14"/>
  <c r="M58" i="18"/>
  <c r="M73" i="18"/>
  <c r="M73" i="14"/>
  <c r="M102" i="14"/>
  <c r="M102" i="18"/>
  <c r="M98" i="14"/>
  <c r="M98" i="18"/>
  <c r="M99" i="14"/>
  <c r="M99" i="18"/>
  <c r="M151" i="14"/>
  <c r="M151" i="18"/>
  <c r="E30" i="14"/>
  <c r="E30" i="18"/>
  <c r="E50" i="14"/>
  <c r="E50" i="18"/>
  <c r="E31" i="18"/>
  <c r="E31" i="14"/>
  <c r="E105" i="14"/>
  <c r="E105" i="18"/>
  <c r="E120" i="14"/>
  <c r="E120" i="18"/>
  <c r="E141" i="14"/>
  <c r="E141" i="18"/>
  <c r="AU62" i="14"/>
  <c r="AU62" i="18"/>
  <c r="AC42" i="14"/>
  <c r="AC42" i="18"/>
  <c r="AF27" i="14"/>
  <c r="AF27" i="18"/>
  <c r="AD22" i="14"/>
  <c r="AD22" i="18"/>
  <c r="AR17" i="14"/>
  <c r="AR17" i="18"/>
  <c r="D67" i="14"/>
  <c r="D67" i="18"/>
  <c r="U73" i="14"/>
  <c r="U73" i="18"/>
  <c r="W42" i="14"/>
  <c r="W42" i="18"/>
  <c r="BB26" i="14"/>
  <c r="BB26" i="18"/>
  <c r="AH16" i="14"/>
  <c r="AH16" i="18"/>
  <c r="E15" i="14"/>
  <c r="E15" i="18"/>
  <c r="AS11" i="14"/>
  <c r="AS11" i="18"/>
  <c r="AQ100" i="14"/>
  <c r="AQ100" i="18"/>
  <c r="S144" i="14"/>
  <c r="S144" i="18"/>
  <c r="K33" i="18"/>
  <c r="K33" i="14"/>
  <c r="K53" i="14"/>
  <c r="K53" i="18"/>
  <c r="K55" i="14"/>
  <c r="K55" i="18"/>
  <c r="K93" i="14"/>
  <c r="K93" i="18"/>
  <c r="K150" i="14"/>
  <c r="K150" i="18"/>
  <c r="C69" i="14"/>
  <c r="C69" i="18"/>
  <c r="C45" i="14"/>
  <c r="C45" i="18"/>
  <c r="C35" i="14"/>
  <c r="C35" i="18"/>
  <c r="C71" i="14"/>
  <c r="C71" i="18"/>
  <c r="C119" i="14"/>
  <c r="C119" i="18"/>
  <c r="C106" i="14"/>
  <c r="C106" i="18"/>
  <c r="C134" i="14"/>
  <c r="C134" i="18"/>
  <c r="AV80" i="14"/>
  <c r="AV80" i="18"/>
  <c r="G55" i="14"/>
  <c r="G55" i="18"/>
  <c r="AK29" i="14"/>
  <c r="AK29" i="18"/>
  <c r="BA28" i="14"/>
  <c r="BA28" i="18"/>
  <c r="G28" i="14"/>
  <c r="G28" i="18"/>
  <c r="AG28" i="14"/>
  <c r="AG28" i="18"/>
  <c r="C24" i="14"/>
  <c r="C24" i="18"/>
  <c r="BC18" i="14"/>
  <c r="BC18" i="18"/>
  <c r="S16" i="14"/>
  <c r="S16" i="18"/>
  <c r="AX14" i="14"/>
  <c r="AX14" i="18"/>
  <c r="AF13" i="14"/>
  <c r="AF13" i="18"/>
  <c r="V12" i="14"/>
  <c r="V12" i="18"/>
  <c r="L11" i="14"/>
  <c r="L11" i="18"/>
  <c r="AX149" i="14"/>
  <c r="AX149" i="18"/>
  <c r="AH143" i="14"/>
  <c r="AH143" i="18"/>
  <c r="R92" i="14"/>
  <c r="R92" i="18"/>
  <c r="AK65" i="14"/>
  <c r="AK65" i="18"/>
  <c r="D24" i="14"/>
  <c r="D24" i="18"/>
  <c r="M24" i="14"/>
  <c r="M24" i="18"/>
  <c r="V24" i="18"/>
  <c r="V24" i="14"/>
  <c r="AE24" i="14"/>
  <c r="AE24" i="18"/>
  <c r="AN24" i="14"/>
  <c r="AN24" i="18"/>
  <c r="X23" i="14"/>
  <c r="X23" i="18"/>
  <c r="V18" i="14"/>
  <c r="V18" i="18"/>
  <c r="U12" i="14"/>
  <c r="U12" i="18"/>
  <c r="K11" i="14"/>
  <c r="K11" i="18"/>
  <c r="E38" i="18"/>
  <c r="E38" i="14"/>
  <c r="D20" i="14"/>
  <c r="D20" i="18"/>
  <c r="M20" i="14"/>
  <c r="M20" i="18"/>
  <c r="V20" i="14"/>
  <c r="V20" i="18"/>
  <c r="AH15" i="14"/>
  <c r="AH15" i="18"/>
  <c r="H14" i="14"/>
  <c r="H14" i="18"/>
  <c r="AZ12" i="14"/>
  <c r="AZ12" i="18"/>
  <c r="AP11" i="14"/>
  <c r="AP11" i="18"/>
  <c r="AV67" i="14"/>
  <c r="AV67" i="18"/>
  <c r="AV90" i="14"/>
  <c r="AV90" i="18"/>
  <c r="AV114" i="14"/>
  <c r="AV114" i="18"/>
  <c r="AV132" i="14"/>
  <c r="AV132" i="18"/>
  <c r="AV145" i="14"/>
  <c r="AV145" i="18"/>
  <c r="AN67" i="14"/>
  <c r="AN67" i="18"/>
  <c r="AN86" i="14"/>
  <c r="AN86" i="18"/>
  <c r="AN122" i="14"/>
  <c r="AN122" i="18"/>
  <c r="AN132" i="14"/>
  <c r="AN132" i="18"/>
  <c r="AN149" i="14"/>
  <c r="AN149" i="18"/>
  <c r="AF21" i="14"/>
  <c r="AF21" i="18"/>
  <c r="AF103" i="14"/>
  <c r="AF103" i="18"/>
  <c r="AF117" i="14"/>
  <c r="AF117" i="18"/>
  <c r="AF132" i="14"/>
  <c r="AF132" i="18"/>
  <c r="AF145" i="14"/>
  <c r="AF145" i="18"/>
  <c r="X21" i="14"/>
  <c r="X21" i="18"/>
  <c r="X114" i="14"/>
  <c r="X114" i="18"/>
  <c r="X113" i="14"/>
  <c r="X113" i="18"/>
  <c r="X124" i="14"/>
  <c r="X124" i="18"/>
  <c r="X145" i="14"/>
  <c r="X145" i="18"/>
  <c r="P25" i="14"/>
  <c r="P25" i="18"/>
  <c r="P87" i="14"/>
  <c r="P87" i="18"/>
  <c r="P86" i="14"/>
  <c r="P86" i="18"/>
  <c r="P146" i="14"/>
  <c r="P146" i="18"/>
  <c r="P137" i="14"/>
  <c r="P137" i="18"/>
  <c r="H21" i="14"/>
  <c r="H21" i="18"/>
  <c r="H75" i="14"/>
  <c r="H75" i="18"/>
  <c r="H57" i="14"/>
  <c r="H57" i="18"/>
  <c r="H90" i="14"/>
  <c r="H90" i="18"/>
  <c r="H122" i="14"/>
  <c r="H122" i="18"/>
  <c r="H112" i="14"/>
  <c r="H112" i="18"/>
  <c r="H138" i="14"/>
  <c r="H138" i="18"/>
  <c r="H152" i="14"/>
  <c r="H152" i="18"/>
  <c r="E65" i="14"/>
  <c r="E65" i="18"/>
  <c r="BA46" i="14"/>
  <c r="BA46" i="18"/>
  <c r="AM22" i="14"/>
  <c r="AM22" i="18"/>
  <c r="AC16" i="14"/>
  <c r="AC16" i="18"/>
  <c r="AO16" i="18"/>
  <c r="AO16" i="14"/>
  <c r="AM14" i="14"/>
  <c r="AM14" i="18"/>
  <c r="AC13" i="14"/>
  <c r="AC13" i="18"/>
  <c r="S12" i="14"/>
  <c r="S12" i="18"/>
  <c r="I11" i="14"/>
  <c r="I11" i="18"/>
  <c r="BC38" i="14"/>
  <c r="BC38" i="18"/>
  <c r="BC53" i="14"/>
  <c r="BC53" i="18"/>
  <c r="BC107" i="14"/>
  <c r="BC107" i="18"/>
  <c r="BC132" i="14"/>
  <c r="BC132" i="18"/>
  <c r="AU50" i="14"/>
  <c r="AU50" i="18"/>
  <c r="AU90" i="14"/>
  <c r="AU90" i="18"/>
  <c r="AU125" i="14"/>
  <c r="AU125" i="18"/>
  <c r="AU146" i="14"/>
  <c r="AU146" i="18"/>
  <c r="AM38" i="14"/>
  <c r="AM38" i="18"/>
  <c r="AM42" i="14"/>
  <c r="AM42" i="18"/>
  <c r="AM73" i="14"/>
  <c r="AM73" i="18"/>
  <c r="AM103" i="14"/>
  <c r="AM103" i="18"/>
  <c r="AM148" i="14"/>
  <c r="AM148" i="18"/>
  <c r="AM156" i="14"/>
  <c r="AM156" i="18"/>
  <c r="AE25" i="14"/>
  <c r="AE25" i="18"/>
  <c r="AE95" i="14"/>
  <c r="AE95" i="18"/>
  <c r="AE53" i="14"/>
  <c r="AE53" i="18"/>
  <c r="AE90" i="14"/>
  <c r="AE90" i="18"/>
  <c r="AE121" i="14"/>
  <c r="AE121" i="18"/>
  <c r="AE146" i="14"/>
  <c r="AE146" i="18"/>
  <c r="AE156" i="14"/>
  <c r="AE156" i="18"/>
  <c r="W25" i="14"/>
  <c r="W25" i="18"/>
  <c r="W71" i="14"/>
  <c r="W71" i="18"/>
  <c r="W53" i="14"/>
  <c r="W53" i="18"/>
  <c r="W138" i="14"/>
  <c r="W138" i="18"/>
  <c r="W117" i="14"/>
  <c r="W117" i="18"/>
  <c r="W128" i="14"/>
  <c r="W128" i="18"/>
  <c r="W156" i="14"/>
  <c r="W156" i="18"/>
  <c r="O55" i="14"/>
  <c r="O55" i="18"/>
  <c r="O38" i="14"/>
  <c r="O38" i="18"/>
  <c r="O58" i="14"/>
  <c r="O58" i="18"/>
  <c r="O103" i="14"/>
  <c r="O103" i="18"/>
  <c r="O94" i="14"/>
  <c r="O94" i="18"/>
  <c r="O100" i="14"/>
  <c r="O100" i="18"/>
  <c r="O140" i="14"/>
  <c r="O140" i="18"/>
  <c r="G43" i="14"/>
  <c r="G43" i="18"/>
  <c r="G42" i="14"/>
  <c r="G42" i="18"/>
  <c r="G45" i="14"/>
  <c r="G45" i="18"/>
  <c r="G86" i="14"/>
  <c r="G86" i="18"/>
  <c r="G129" i="14"/>
  <c r="G129" i="18"/>
  <c r="G132" i="14"/>
  <c r="G132" i="18"/>
  <c r="G146" i="14"/>
  <c r="G146" i="18"/>
  <c r="X92" i="14"/>
  <c r="X92" i="18"/>
  <c r="M50" i="14"/>
  <c r="M50" i="18"/>
  <c r="AV19" i="14"/>
  <c r="AV19" i="18"/>
  <c r="Z16" i="14"/>
  <c r="Z16" i="18"/>
  <c r="BB14" i="14"/>
  <c r="BB14" i="18"/>
  <c r="AR13" i="14"/>
  <c r="AR13" i="18"/>
  <c r="AH12" i="14"/>
  <c r="AH12" i="18"/>
  <c r="P11" i="14"/>
  <c r="P11" i="18"/>
  <c r="BB79" i="14"/>
  <c r="BB79" i="18"/>
  <c r="BB117" i="14"/>
  <c r="BB117" i="18"/>
  <c r="BB124" i="14"/>
  <c r="BB124" i="18"/>
  <c r="BB149" i="14"/>
  <c r="BB149" i="18"/>
  <c r="AT83" i="14"/>
  <c r="AT83" i="18"/>
  <c r="AT90" i="18"/>
  <c r="AT90" i="14"/>
  <c r="AT151" i="14"/>
  <c r="AT151" i="18"/>
  <c r="AT141" i="14"/>
  <c r="AT141" i="18"/>
  <c r="AL21" i="18"/>
  <c r="AL21" i="14"/>
  <c r="AL73" i="14"/>
  <c r="AL73" i="18"/>
  <c r="AL121" i="14"/>
  <c r="AL121" i="18"/>
  <c r="AL154" i="14"/>
  <c r="AL154" i="18"/>
  <c r="AD21" i="14"/>
  <c r="AD21" i="18"/>
  <c r="AD49" i="14"/>
  <c r="AD49" i="18"/>
  <c r="AD106" i="14"/>
  <c r="AD106" i="18"/>
  <c r="AD116" i="14"/>
  <c r="AD116" i="18"/>
  <c r="AD153" i="14"/>
  <c r="AD153" i="18"/>
  <c r="AD158" i="14"/>
  <c r="AD158" i="18"/>
  <c r="V79" i="14"/>
  <c r="V79" i="18"/>
  <c r="V117" i="14"/>
  <c r="V117" i="18"/>
  <c r="V129" i="14"/>
  <c r="V129" i="18"/>
  <c r="V141" i="14"/>
  <c r="V141" i="18"/>
  <c r="V152" i="14"/>
  <c r="V152" i="18"/>
  <c r="N29" i="14"/>
  <c r="N29" i="18"/>
  <c r="N49" i="14"/>
  <c r="N49" i="18"/>
  <c r="N117" i="14"/>
  <c r="N117" i="18"/>
  <c r="N129" i="14"/>
  <c r="N129" i="18"/>
  <c r="N141" i="14"/>
  <c r="N141" i="18"/>
  <c r="N157" i="14"/>
  <c r="N157" i="18"/>
  <c r="F83" i="14"/>
  <c r="F83" i="18"/>
  <c r="F62" i="14"/>
  <c r="F62" i="18"/>
  <c r="F31" i="14"/>
  <c r="F31" i="18"/>
  <c r="F113" i="18"/>
  <c r="F113" i="14"/>
  <c r="F132" i="14"/>
  <c r="F132" i="18"/>
  <c r="F145" i="18"/>
  <c r="F145" i="14"/>
  <c r="AW35" i="14"/>
  <c r="AW35" i="18"/>
  <c r="AW51" i="14"/>
  <c r="AW51" i="18"/>
  <c r="AW48" i="14"/>
  <c r="AW48" i="18"/>
  <c r="AW68" i="14"/>
  <c r="AW68" i="18"/>
  <c r="AW95" i="14"/>
  <c r="AW95" i="18"/>
  <c r="AW105" i="14"/>
  <c r="AW105" i="18"/>
  <c r="AW157" i="14"/>
  <c r="AW157" i="18"/>
  <c r="AO19" i="14"/>
  <c r="AO19" i="18"/>
  <c r="AO64" i="14"/>
  <c r="AO64" i="18"/>
  <c r="AO35" i="14"/>
  <c r="AO35" i="18"/>
  <c r="AO96" i="14"/>
  <c r="AO96" i="18"/>
  <c r="AO108" i="14"/>
  <c r="AO108" i="18"/>
  <c r="AO142" i="14"/>
  <c r="AO142" i="18"/>
  <c r="AG64" i="14"/>
  <c r="AG64" i="18"/>
  <c r="AG25" i="14"/>
  <c r="AG25" i="18"/>
  <c r="AG114" i="14"/>
  <c r="AG114" i="18"/>
  <c r="AG126" i="14"/>
  <c r="AG126" i="18"/>
  <c r="AG150" i="14"/>
  <c r="AG150" i="18"/>
  <c r="Y47" i="14"/>
  <c r="Y47" i="18"/>
  <c r="Y56" i="14"/>
  <c r="Y56" i="18"/>
  <c r="Y60" i="14"/>
  <c r="Y60" i="18"/>
  <c r="Y50" i="14"/>
  <c r="Y50" i="18"/>
  <c r="Y96" i="14"/>
  <c r="Y96" i="18"/>
  <c r="Y126" i="14"/>
  <c r="Y126" i="18"/>
  <c r="Y137" i="14"/>
  <c r="Y137" i="18"/>
  <c r="Q29" i="14"/>
  <c r="Q29" i="18"/>
  <c r="Q47" i="14"/>
  <c r="Q47" i="18"/>
  <c r="Q111" i="14"/>
  <c r="Q111" i="18"/>
  <c r="Q105" i="14"/>
  <c r="Q105" i="18"/>
  <c r="Q141" i="14"/>
  <c r="Q141" i="18"/>
  <c r="I71" i="14"/>
  <c r="I71" i="18"/>
  <c r="I51" i="14"/>
  <c r="I51" i="18"/>
  <c r="I70" i="14"/>
  <c r="I70" i="18"/>
  <c r="I104" i="14"/>
  <c r="I104" i="18"/>
  <c r="I105" i="14"/>
  <c r="I105" i="18"/>
  <c r="I126" i="18"/>
  <c r="D77" i="18"/>
  <c r="AY57" i="18"/>
  <c r="AE47" i="18"/>
  <c r="I36" i="18"/>
  <c r="W23" i="18"/>
  <c r="L18" i="18"/>
  <c r="AV16" i="18"/>
  <c r="AL15" i="18"/>
  <c r="AB14" i="18"/>
  <c r="R13" i="18"/>
  <c r="BB11" i="18"/>
  <c r="AZ25" i="18"/>
  <c r="AZ57" i="18"/>
  <c r="AZ36" i="18"/>
  <c r="AZ65" i="18"/>
  <c r="AZ43" i="18"/>
  <c r="AZ26" i="18"/>
  <c r="AZ58" i="18"/>
  <c r="AZ92" i="18"/>
  <c r="AZ71" i="18"/>
  <c r="AZ103" i="18"/>
  <c r="AZ78" i="18"/>
  <c r="AZ114" i="18"/>
  <c r="AZ135" i="18"/>
  <c r="AZ118" i="18"/>
  <c r="AZ154" i="18"/>
  <c r="AZ142" i="18"/>
  <c r="AZ124" i="18"/>
  <c r="AR57" i="18"/>
  <c r="AR44" i="18"/>
  <c r="AR27" i="18"/>
  <c r="AR59" i="18"/>
  <c r="AR30" i="18"/>
  <c r="AR68" i="18"/>
  <c r="AR84" i="18"/>
  <c r="AR63" i="18"/>
  <c r="AR95" i="18"/>
  <c r="AR66" i="18"/>
  <c r="AR98" i="18"/>
  <c r="AR127" i="18"/>
  <c r="AR148" i="18"/>
  <c r="AR146" i="18"/>
  <c r="AR125" i="18"/>
  <c r="AR153" i="18"/>
  <c r="AR141" i="18"/>
  <c r="AJ45" i="18"/>
  <c r="AJ32" i="18"/>
  <c r="AJ69" i="18"/>
  <c r="AJ43" i="18"/>
  <c r="AJ105" i="18"/>
  <c r="AJ50" i="18"/>
  <c r="AJ84" i="18"/>
  <c r="AJ67" i="18"/>
  <c r="AJ99" i="18"/>
  <c r="AJ78" i="18"/>
  <c r="AJ108" i="18"/>
  <c r="AJ131" i="18"/>
  <c r="AJ160" i="18"/>
  <c r="AJ158" i="18"/>
  <c r="AJ125" i="18"/>
  <c r="AJ112" i="18"/>
  <c r="AJ143" i="18"/>
  <c r="AB45" i="18"/>
  <c r="AB97" i="18"/>
  <c r="AB44" i="18"/>
  <c r="AB108" i="18"/>
  <c r="AB51" i="18"/>
  <c r="AB34" i="18"/>
  <c r="AB85" i="18"/>
  <c r="AB92" i="18"/>
  <c r="AB75" i="18"/>
  <c r="AB107" i="18"/>
  <c r="AB86" i="18"/>
  <c r="AB119" i="18"/>
  <c r="AB150" i="18"/>
  <c r="AB139" i="18"/>
  <c r="AB117" i="18"/>
  <c r="AB145" i="18"/>
  <c r="AB136" i="18"/>
  <c r="T37" i="18"/>
  <c r="T93" i="18"/>
  <c r="T56" i="18"/>
  <c r="T27" i="18"/>
  <c r="T59" i="18"/>
  <c r="T46" i="18"/>
  <c r="T155" i="18"/>
  <c r="T100" i="18"/>
  <c r="T79" i="18"/>
  <c r="T66" i="18"/>
  <c r="T98" i="18"/>
  <c r="T123" i="18"/>
  <c r="T152" i="18"/>
  <c r="T151" i="18"/>
  <c r="T125" i="18"/>
  <c r="T147" i="18"/>
  <c r="T136" i="18"/>
  <c r="L41" i="18"/>
  <c r="L28" i="18"/>
  <c r="L60" i="18"/>
  <c r="L39" i="18"/>
  <c r="L69" i="18"/>
  <c r="L42" i="18"/>
  <c r="L72" i="18"/>
  <c r="L104" i="18"/>
  <c r="L87" i="18"/>
  <c r="L114" i="18"/>
  <c r="L90" i="18"/>
  <c r="L119" i="18"/>
  <c r="L142" i="18"/>
  <c r="L141" i="18"/>
  <c r="L125" i="18"/>
  <c r="L148" i="18"/>
  <c r="L132" i="18"/>
  <c r="D37" i="18"/>
  <c r="D89" i="18"/>
  <c r="D56" i="18"/>
  <c r="D39" i="18"/>
  <c r="D34" i="18"/>
  <c r="D147" i="18"/>
  <c r="D104" i="18"/>
  <c r="D83" i="18"/>
  <c r="D70" i="18"/>
  <c r="D106" i="18"/>
  <c r="D135" i="18"/>
  <c r="D134" i="18"/>
  <c r="D125" i="18"/>
  <c r="D149" i="18"/>
  <c r="D148" i="18"/>
  <c r="AO56" i="18"/>
  <c r="Q44" i="18"/>
  <c r="AU27" i="18"/>
  <c r="AO20" i="18"/>
  <c r="AY18" i="18"/>
  <c r="AG17" i="18"/>
  <c r="O16" i="18"/>
  <c r="AW13" i="18"/>
  <c r="AE12" i="18"/>
  <c r="AY40" i="18"/>
  <c r="AY19" i="18"/>
  <c r="AY55" i="18"/>
  <c r="AY46" i="18"/>
  <c r="AY88" i="18"/>
  <c r="AY71" i="18"/>
  <c r="AY107" i="18"/>
  <c r="AY86" i="18"/>
  <c r="AY73" i="18"/>
  <c r="AY119" i="18"/>
  <c r="AY134" i="18"/>
  <c r="AY129" i="18"/>
  <c r="AY124" i="18"/>
  <c r="AY138" i="18"/>
  <c r="AQ36" i="18"/>
  <c r="AQ27" i="18"/>
  <c r="AQ63" i="18"/>
  <c r="AQ46" i="18"/>
  <c r="AQ84" i="18"/>
  <c r="AQ67" i="18"/>
  <c r="AQ103" i="18"/>
  <c r="AQ78" i="18"/>
  <c r="AQ160" i="18"/>
  <c r="AQ101" i="18"/>
  <c r="AQ122" i="18"/>
  <c r="AQ117" i="18"/>
  <c r="AQ112" i="18"/>
  <c r="AQ140" i="18"/>
  <c r="AI24" i="18"/>
  <c r="AI51" i="18"/>
  <c r="AI38" i="18"/>
  <c r="AI65" i="18"/>
  <c r="AI100" i="18"/>
  <c r="AI87" i="18"/>
  <c r="AI74" i="18"/>
  <c r="AI108" i="18"/>
  <c r="AI93" i="18"/>
  <c r="AI114" i="18"/>
  <c r="AI147" i="18"/>
  <c r="AI156" i="18"/>
  <c r="AI136" i="18"/>
  <c r="AI154" i="18"/>
  <c r="AA48" i="18"/>
  <c r="AA31" i="18"/>
  <c r="AA26" i="18"/>
  <c r="AA62" i="18"/>
  <c r="AA104" i="18"/>
  <c r="AA99" i="18"/>
  <c r="AA102" i="18"/>
  <c r="AA89" i="18"/>
  <c r="AA130" i="18"/>
  <c r="AA147" i="18"/>
  <c r="AA144" i="18"/>
  <c r="S44" i="18"/>
  <c r="S72" i="18"/>
  <c r="S134" i="18"/>
  <c r="K63" i="18"/>
  <c r="K105" i="18"/>
  <c r="C19" i="18"/>
  <c r="C73" i="18"/>
  <c r="AG56" i="18"/>
  <c r="L15" i="18"/>
  <c r="AX26" i="18"/>
  <c r="AX126" i="18"/>
  <c r="AP59" i="18"/>
  <c r="AP89" i="18"/>
  <c r="AH96" i="18"/>
  <c r="AH108" i="18"/>
  <c r="Z87" i="18"/>
  <c r="Z136" i="18"/>
  <c r="R68" i="18"/>
  <c r="R129" i="18"/>
  <c r="J34" i="18"/>
  <c r="J130" i="18"/>
  <c r="AW36" i="18"/>
  <c r="S11" i="18"/>
  <c r="AW81" i="18"/>
  <c r="AW153" i="18"/>
  <c r="AO130" i="18"/>
  <c r="AO145" i="18"/>
  <c r="AG108" i="18"/>
  <c r="AG141" i="18"/>
  <c r="Y122" i="18"/>
  <c r="Y141" i="18"/>
  <c r="Q69" i="18"/>
  <c r="Q149" i="18"/>
  <c r="I110" i="18"/>
  <c r="I145" i="18"/>
  <c r="AV34" i="18"/>
  <c r="AV64" i="18"/>
  <c r="AN102" i="18"/>
  <c r="AN110" i="18"/>
  <c r="AF87" i="18"/>
  <c r="AF119" i="18"/>
  <c r="X28" i="18"/>
  <c r="X137" i="18"/>
  <c r="P46" i="18"/>
  <c r="P72" i="18"/>
  <c r="H110" i="18"/>
  <c r="H114" i="18"/>
  <c r="W18" i="18"/>
  <c r="BC32" i="18"/>
  <c r="BC128" i="18"/>
  <c r="AU49" i="18"/>
  <c r="AU107" i="18"/>
  <c r="AM45" i="18"/>
  <c r="AM107" i="18"/>
  <c r="AE62" i="18"/>
  <c r="AE71" i="18"/>
  <c r="W67" i="18"/>
  <c r="W75" i="18"/>
  <c r="O53" i="18"/>
  <c r="O124" i="18"/>
  <c r="G78" i="18"/>
  <c r="G154" i="18"/>
  <c r="AT81" i="18"/>
  <c r="N33" i="18"/>
  <c r="AS13" i="18"/>
  <c r="M108" i="18"/>
  <c r="AZ62" i="14"/>
  <c r="AJ126" i="14"/>
  <c r="K62" i="14"/>
  <c r="AI128" i="14"/>
  <c r="D15" i="14"/>
  <c r="AG158" i="14"/>
  <c r="AG158" i="18"/>
  <c r="P149" i="14"/>
  <c r="P149" i="18"/>
  <c r="BA156" i="14"/>
  <c r="BA156" i="18"/>
  <c r="BB151" i="14"/>
  <c r="BB151" i="18"/>
  <c r="AS149" i="14"/>
  <c r="AS149" i="18"/>
  <c r="H144" i="14"/>
  <c r="H144" i="18"/>
  <c r="O151" i="14"/>
  <c r="O151" i="18"/>
  <c r="Q155" i="14"/>
  <c r="Q155" i="18"/>
  <c r="Z140" i="14"/>
  <c r="Z140" i="18"/>
  <c r="AI141" i="14"/>
  <c r="AI141" i="18"/>
  <c r="AP137" i="14"/>
  <c r="AP137" i="18"/>
  <c r="AT153" i="14"/>
  <c r="AT153" i="18"/>
  <c r="N143" i="14"/>
  <c r="N143" i="18"/>
  <c r="AL140" i="14"/>
  <c r="AL140" i="18"/>
  <c r="R134" i="14"/>
  <c r="R134" i="18"/>
  <c r="X147" i="14"/>
  <c r="X147" i="18"/>
  <c r="G137" i="14"/>
  <c r="G137" i="18"/>
  <c r="W126" i="14"/>
  <c r="W126" i="18"/>
  <c r="F122" i="14"/>
  <c r="F122" i="18"/>
  <c r="R116" i="14"/>
  <c r="R116" i="18"/>
  <c r="U130" i="14"/>
  <c r="U130" i="18"/>
  <c r="AG124" i="14"/>
  <c r="AG124" i="18"/>
  <c r="AO112" i="14"/>
  <c r="AO112" i="18"/>
  <c r="AW125" i="14"/>
  <c r="AW125" i="18"/>
  <c r="AG93" i="14"/>
  <c r="AG93" i="18"/>
  <c r="AP94" i="14"/>
  <c r="AP94" i="18"/>
  <c r="BB131" i="14"/>
  <c r="BB131" i="18"/>
  <c r="AS108" i="14"/>
  <c r="AS108" i="18"/>
  <c r="G105" i="14"/>
  <c r="G105" i="18"/>
  <c r="K99" i="14"/>
  <c r="K99" i="18"/>
  <c r="BB111" i="14"/>
  <c r="BB111" i="18"/>
  <c r="AP107" i="14"/>
  <c r="AP107" i="18"/>
  <c r="N105" i="14"/>
  <c r="N105" i="18"/>
  <c r="AT97" i="14"/>
  <c r="AT97" i="18"/>
  <c r="I135" i="14"/>
  <c r="I135" i="18"/>
  <c r="W135" i="14"/>
  <c r="W135" i="18"/>
  <c r="Q119" i="14"/>
  <c r="Q119" i="18"/>
  <c r="J82" i="14"/>
  <c r="J82" i="18"/>
  <c r="AV78" i="14"/>
  <c r="AV78" i="18"/>
  <c r="AU82" i="14"/>
  <c r="AU82" i="18"/>
  <c r="I75" i="14"/>
  <c r="I75" i="18"/>
  <c r="AU91" i="14"/>
  <c r="AU91" i="18"/>
  <c r="AH65" i="14"/>
  <c r="AH65" i="18"/>
  <c r="AH49" i="14"/>
  <c r="AH49" i="18"/>
  <c r="AL43" i="14"/>
  <c r="AL43" i="18"/>
  <c r="AF40" i="14"/>
  <c r="AF40" i="18"/>
  <c r="AM72" i="14"/>
  <c r="AM72" i="18"/>
  <c r="I69" i="14"/>
  <c r="I69" i="18"/>
  <c r="C62" i="14"/>
  <c r="C62" i="18"/>
  <c r="M39" i="14"/>
  <c r="M39" i="18"/>
  <c r="V88" i="14"/>
  <c r="V88" i="18"/>
  <c r="BB68" i="14"/>
  <c r="BB68" i="18"/>
  <c r="AL64" i="14"/>
  <c r="AL64" i="18"/>
  <c r="AH58" i="14"/>
  <c r="AH58" i="18"/>
  <c r="H41" i="14"/>
  <c r="H41" i="18"/>
  <c r="N61" i="14"/>
  <c r="N61" i="18"/>
  <c r="AD57" i="14"/>
  <c r="AD57" i="18"/>
  <c r="AH47" i="14"/>
  <c r="AH47" i="18"/>
  <c r="P42" i="14"/>
  <c r="P42" i="18"/>
  <c r="AL54" i="14"/>
  <c r="AL54" i="18"/>
  <c r="J32" i="14"/>
  <c r="J32" i="18"/>
  <c r="AC22" i="14"/>
  <c r="AC22" i="18"/>
  <c r="AP29" i="14"/>
  <c r="AP29" i="18"/>
  <c r="AO21" i="14"/>
  <c r="AO21" i="18"/>
  <c r="AF85" i="14"/>
  <c r="AF85" i="18"/>
  <c r="Y81" i="14"/>
  <c r="Y81" i="18"/>
  <c r="AZ15" i="14"/>
  <c r="AZ15" i="18"/>
  <c r="BA137" i="14"/>
  <c r="BA137" i="18"/>
  <c r="AK58" i="14"/>
  <c r="AK58" i="18"/>
  <c r="AC61" i="14"/>
  <c r="AC61" i="18"/>
  <c r="U66" i="14"/>
  <c r="U66" i="18"/>
  <c r="U103" i="14"/>
  <c r="U103" i="18"/>
  <c r="M141" i="14"/>
  <c r="M141" i="18"/>
  <c r="E56" i="14"/>
  <c r="E56" i="18"/>
  <c r="K140" i="14"/>
  <c r="K140" i="18"/>
  <c r="C109" i="14"/>
  <c r="C109" i="18"/>
  <c r="AX159" i="14"/>
  <c r="AX159" i="18"/>
  <c r="AH24" i="14"/>
  <c r="AH24" i="18"/>
  <c r="AF24" i="14"/>
  <c r="AF24" i="18"/>
  <c r="R16" i="14"/>
  <c r="R16" i="18"/>
  <c r="AY41" i="14"/>
  <c r="AY41" i="18"/>
  <c r="N20" i="14"/>
  <c r="N20" i="18"/>
  <c r="P14" i="14"/>
  <c r="P14" i="18"/>
  <c r="AV110" i="14"/>
  <c r="AV110" i="18"/>
  <c r="AN73" i="14"/>
  <c r="AN73" i="18"/>
  <c r="AF73" i="14"/>
  <c r="AF73" i="18"/>
  <c r="X75" i="14"/>
  <c r="X75" i="18"/>
  <c r="P21" i="14"/>
  <c r="P21" i="18"/>
  <c r="AG16" i="18"/>
  <c r="AG16" i="14"/>
  <c r="BC102" i="14"/>
  <c r="BC102" i="18"/>
  <c r="AU58" i="14"/>
  <c r="AU58" i="18"/>
  <c r="AU140" i="14"/>
  <c r="AU140" i="18"/>
  <c r="AM144" i="14"/>
  <c r="AM144" i="18"/>
  <c r="AE110" i="14"/>
  <c r="AE110" i="18"/>
  <c r="W66" i="14"/>
  <c r="W66" i="18"/>
  <c r="O50" i="14"/>
  <c r="O50" i="18"/>
  <c r="E54" i="14"/>
  <c r="E54" i="18"/>
  <c r="H15" i="14"/>
  <c r="H15" i="18"/>
  <c r="BB120" i="14"/>
  <c r="BB120" i="18"/>
  <c r="AT132" i="14"/>
  <c r="AT132" i="18"/>
  <c r="AD90" i="14"/>
  <c r="AD90" i="18"/>
  <c r="V151" i="14"/>
  <c r="V151" i="18"/>
  <c r="N132" i="14"/>
  <c r="N132" i="18"/>
  <c r="F141" i="14"/>
  <c r="F141" i="18"/>
  <c r="AW145" i="14"/>
  <c r="AW145" i="18"/>
  <c r="I148" i="14"/>
  <c r="I148" i="18"/>
  <c r="G115" i="18"/>
  <c r="AK160" i="18"/>
  <c r="AK160" i="14"/>
  <c r="C160" i="14"/>
  <c r="C160" i="18"/>
  <c r="M158" i="14"/>
  <c r="M158" i="18"/>
  <c r="AE159" i="14"/>
  <c r="AE159" i="18"/>
  <c r="BB156" i="14"/>
  <c r="BB156" i="18"/>
  <c r="BC158" i="14"/>
  <c r="BC158" i="18"/>
  <c r="E158" i="14"/>
  <c r="E158" i="18"/>
  <c r="AD155" i="14"/>
  <c r="AD155" i="18"/>
  <c r="P159" i="14"/>
  <c r="P159" i="18"/>
  <c r="W155" i="14"/>
  <c r="W155" i="18"/>
  <c r="AG155" i="14"/>
  <c r="AG155" i="18"/>
  <c r="BB144" i="14"/>
  <c r="BB144" i="18"/>
  <c r="AO146" i="14"/>
  <c r="AO146" i="18"/>
  <c r="AS144" i="14"/>
  <c r="AS144" i="18"/>
  <c r="Y147" i="14"/>
  <c r="Y147" i="18"/>
  <c r="F142" i="14"/>
  <c r="F142" i="18"/>
  <c r="J140" i="14"/>
  <c r="J140" i="18"/>
  <c r="R136" i="14"/>
  <c r="R136" i="18"/>
  <c r="P153" i="14"/>
  <c r="P153" i="18"/>
  <c r="AC142" i="14"/>
  <c r="AC142" i="18"/>
  <c r="AO140" i="14"/>
  <c r="AO140" i="18"/>
  <c r="AC138" i="14"/>
  <c r="AC138" i="18"/>
  <c r="S137" i="14"/>
  <c r="S137" i="18"/>
  <c r="I136" i="14"/>
  <c r="I136" i="18"/>
  <c r="C154" i="14"/>
  <c r="C154" i="18"/>
  <c r="AT154" i="14"/>
  <c r="AT154" i="18"/>
  <c r="AX154" i="18"/>
  <c r="AX154" i="14"/>
  <c r="Q154" i="14"/>
  <c r="Q154" i="18"/>
  <c r="AV140" i="14"/>
  <c r="AV140" i="18"/>
  <c r="Z137" i="14"/>
  <c r="Z137" i="18"/>
  <c r="H136" i="14"/>
  <c r="H136" i="18"/>
  <c r="AX133" i="14"/>
  <c r="AX133" i="18"/>
  <c r="R153" i="14"/>
  <c r="R153" i="18"/>
  <c r="V153" i="14"/>
  <c r="V153" i="18"/>
  <c r="Y153" i="14"/>
  <c r="Y153" i="18"/>
  <c r="K153" i="14"/>
  <c r="K153" i="18"/>
  <c r="U153" i="14"/>
  <c r="U153" i="18"/>
  <c r="AE153" i="14"/>
  <c r="AE153" i="18"/>
  <c r="AW133" i="14"/>
  <c r="AW133" i="18"/>
  <c r="S143" i="14"/>
  <c r="S143" i="18"/>
  <c r="AD143" i="14"/>
  <c r="AD143" i="18"/>
  <c r="AM143" i="14"/>
  <c r="AM143" i="18"/>
  <c r="AV143" i="14"/>
  <c r="AV143" i="18"/>
  <c r="AL136" i="14"/>
  <c r="AL136" i="18"/>
  <c r="AV133" i="14"/>
  <c r="AV133" i="18"/>
  <c r="AH147" i="14"/>
  <c r="AH147" i="18"/>
  <c r="V147" i="14"/>
  <c r="V147" i="18"/>
  <c r="AE147" i="14"/>
  <c r="AE147" i="18"/>
  <c r="BC141" i="14"/>
  <c r="BC141" i="18"/>
  <c r="M140" i="14"/>
  <c r="M140" i="18"/>
  <c r="BC137" i="14"/>
  <c r="BC137" i="18"/>
  <c r="AS136" i="14"/>
  <c r="AS136" i="18"/>
  <c r="AG134" i="14"/>
  <c r="AG134" i="18"/>
  <c r="AK129" i="18"/>
  <c r="AK129" i="14"/>
  <c r="S128" i="14"/>
  <c r="S128" i="18"/>
  <c r="G126" i="14"/>
  <c r="G126" i="18"/>
  <c r="W122" i="14"/>
  <c r="W122" i="18"/>
  <c r="E121" i="18"/>
  <c r="E121" i="14"/>
  <c r="AM118" i="14"/>
  <c r="AM118" i="18"/>
  <c r="U117" i="14"/>
  <c r="U117" i="18"/>
  <c r="C116" i="14"/>
  <c r="C116" i="18"/>
  <c r="AK113" i="14"/>
  <c r="AK113" i="18"/>
  <c r="S112" i="14"/>
  <c r="S112" i="18"/>
  <c r="AP132" i="14"/>
  <c r="AP132" i="18"/>
  <c r="BB130" i="14"/>
  <c r="BB130" i="18"/>
  <c r="AH128" i="18"/>
  <c r="AH128" i="14"/>
  <c r="V126" i="14"/>
  <c r="V126" i="18"/>
  <c r="BB122" i="14"/>
  <c r="BB122" i="18"/>
  <c r="AH120" i="14"/>
  <c r="AH120" i="18"/>
  <c r="V118" i="14"/>
  <c r="V118" i="18"/>
  <c r="BB114" i="14"/>
  <c r="BB114" i="18"/>
  <c r="AH112" i="14"/>
  <c r="AH112" i="18"/>
  <c r="AO132" i="14"/>
  <c r="AO132" i="18"/>
  <c r="E130" i="14"/>
  <c r="E130" i="18"/>
  <c r="AK126" i="14"/>
  <c r="AK126" i="18"/>
  <c r="Q124" i="14"/>
  <c r="Q124" i="18"/>
  <c r="E122" i="14"/>
  <c r="E122" i="18"/>
  <c r="BA114" i="14"/>
  <c r="BA114" i="18"/>
  <c r="Y112" i="14"/>
  <c r="Y112" i="18"/>
  <c r="Z129" i="14"/>
  <c r="Z129" i="18"/>
  <c r="AP121" i="14"/>
  <c r="AP121" i="18"/>
  <c r="AP117" i="14"/>
  <c r="AP117" i="18"/>
  <c r="X116" i="14"/>
  <c r="X116" i="18"/>
  <c r="AX113" i="14"/>
  <c r="AX113" i="18"/>
  <c r="Y129" i="14"/>
  <c r="Y129" i="18"/>
  <c r="AG125" i="14"/>
  <c r="AG125" i="18"/>
  <c r="W124" i="14"/>
  <c r="W124" i="18"/>
  <c r="K122" i="14"/>
  <c r="K122" i="18"/>
  <c r="BC120" i="14"/>
  <c r="BC120" i="18"/>
  <c r="AG117" i="14"/>
  <c r="AG117" i="18"/>
  <c r="W116" i="14"/>
  <c r="W116" i="18"/>
  <c r="K114" i="14"/>
  <c r="K114" i="18"/>
  <c r="BC112" i="14"/>
  <c r="BC112" i="18"/>
  <c r="AH139" i="14"/>
  <c r="AH139" i="18"/>
  <c r="M139" i="14"/>
  <c r="M139" i="18"/>
  <c r="V139" i="14"/>
  <c r="V139" i="18"/>
  <c r="AE139" i="14"/>
  <c r="AE139" i="18"/>
  <c r="AN139" i="14"/>
  <c r="AN139" i="18"/>
  <c r="AH122" i="14"/>
  <c r="AH122" i="18"/>
  <c r="R118" i="14"/>
  <c r="R118" i="18"/>
  <c r="AV113" i="14"/>
  <c r="AV113" i="18"/>
  <c r="AX127" i="14"/>
  <c r="AX127" i="18"/>
  <c r="N111" i="14"/>
  <c r="N111" i="18"/>
  <c r="AP109" i="14"/>
  <c r="AP109" i="18"/>
  <c r="P108" i="14"/>
  <c r="P108" i="18"/>
  <c r="Z105" i="14"/>
  <c r="Z105" i="18"/>
  <c r="AT103" i="14"/>
  <c r="AT103" i="18"/>
  <c r="J101" i="14"/>
  <c r="J101" i="18"/>
  <c r="AD99" i="18"/>
  <c r="AD99" i="14"/>
  <c r="AF96" i="14"/>
  <c r="AF96" i="18"/>
  <c r="N95" i="14"/>
  <c r="N95" i="18"/>
  <c r="AP93" i="14"/>
  <c r="AP93" i="18"/>
  <c r="K127" i="14"/>
  <c r="K127" i="18"/>
  <c r="U111" i="14"/>
  <c r="U111" i="18"/>
  <c r="K110" i="14"/>
  <c r="K110" i="18"/>
  <c r="BC108" i="14"/>
  <c r="BC108" i="18"/>
  <c r="AS107" i="14"/>
  <c r="AS107" i="18"/>
  <c r="AS99" i="18"/>
  <c r="AS99" i="14"/>
  <c r="AK95" i="14"/>
  <c r="AK95" i="18"/>
  <c r="Q93" i="14"/>
  <c r="Q93" i="18"/>
  <c r="R119" i="14"/>
  <c r="R119" i="18"/>
  <c r="AP110" i="14"/>
  <c r="AP110" i="18"/>
  <c r="X109" i="14"/>
  <c r="X109" i="18"/>
  <c r="F108" i="14"/>
  <c r="F108" i="18"/>
  <c r="AX106" i="14"/>
  <c r="AX106" i="18"/>
  <c r="AF105" i="14"/>
  <c r="AF105" i="18"/>
  <c r="V104" i="18"/>
  <c r="V104" i="14"/>
  <c r="AN101" i="14"/>
  <c r="AN101" i="18"/>
  <c r="AD100" i="14"/>
  <c r="AD100" i="18"/>
  <c r="J98" i="14"/>
  <c r="J98" i="18"/>
  <c r="AT96" i="14"/>
  <c r="AT96" i="18"/>
  <c r="Z94" i="14"/>
  <c r="Z94" i="18"/>
  <c r="H93" i="14"/>
  <c r="H93" i="18"/>
  <c r="F131" i="14"/>
  <c r="F131" i="18"/>
  <c r="O131" i="14"/>
  <c r="O131" i="18"/>
  <c r="X131" i="14"/>
  <c r="X131" i="18"/>
  <c r="AO131" i="14"/>
  <c r="AO131" i="18"/>
  <c r="AU109" i="14"/>
  <c r="AU109" i="18"/>
  <c r="AC108" i="14"/>
  <c r="AC108" i="18"/>
  <c r="S107" i="14"/>
  <c r="S107" i="18"/>
  <c r="BC105" i="14"/>
  <c r="BC105" i="18"/>
  <c r="AS104" i="14"/>
  <c r="AS104" i="18"/>
  <c r="Y102" i="18"/>
  <c r="Y102" i="14"/>
  <c r="O101" i="14"/>
  <c r="O101" i="18"/>
  <c r="E100" i="14"/>
  <c r="E100" i="18"/>
  <c r="AW98" i="14"/>
  <c r="AW98" i="18"/>
  <c r="AM97" i="14"/>
  <c r="AM97" i="18"/>
  <c r="AC96" i="14"/>
  <c r="AC96" i="18"/>
  <c r="S95" i="14"/>
  <c r="S95" i="18"/>
  <c r="BC93" i="14"/>
  <c r="BC93" i="18"/>
  <c r="E127" i="14"/>
  <c r="E127" i="18"/>
  <c r="N127" i="14"/>
  <c r="N127" i="18"/>
  <c r="AF127" i="14"/>
  <c r="AF127" i="18"/>
  <c r="AW127" i="14"/>
  <c r="AW127" i="18"/>
  <c r="AT109" i="14"/>
  <c r="AT109" i="18"/>
  <c r="Z107" i="14"/>
  <c r="Z107" i="18"/>
  <c r="H106" i="14"/>
  <c r="H106" i="18"/>
  <c r="X102" i="14"/>
  <c r="X102" i="18"/>
  <c r="N101" i="14"/>
  <c r="N101" i="18"/>
  <c r="AN98" i="14"/>
  <c r="AN98" i="18"/>
  <c r="AD97" i="14"/>
  <c r="AD97" i="18"/>
  <c r="J95" i="14"/>
  <c r="J95" i="18"/>
  <c r="J135" i="14"/>
  <c r="J135" i="18"/>
  <c r="C135" i="14"/>
  <c r="C135" i="18"/>
  <c r="U135" i="14"/>
  <c r="U135" i="18"/>
  <c r="AD135" i="14"/>
  <c r="AD135" i="18"/>
  <c r="AM135" i="14"/>
  <c r="AM135" i="18"/>
  <c r="AV135" i="14"/>
  <c r="AV135" i="18"/>
  <c r="BA119" i="14"/>
  <c r="BA119" i="18"/>
  <c r="G119" i="14"/>
  <c r="G119" i="18"/>
  <c r="P119" i="14"/>
  <c r="P119" i="18"/>
  <c r="AG119" i="14"/>
  <c r="AG119" i="18"/>
  <c r="AT110" i="14"/>
  <c r="AT110" i="18"/>
  <c r="Z108" i="14"/>
  <c r="Z108" i="18"/>
  <c r="J104" i="14"/>
  <c r="J104" i="18"/>
  <c r="AV99" i="14"/>
  <c r="AV99" i="18"/>
  <c r="AX96" i="14"/>
  <c r="AX96" i="18"/>
  <c r="AF95" i="14"/>
  <c r="AF95" i="18"/>
  <c r="V94" i="14"/>
  <c r="V94" i="18"/>
  <c r="AK91" i="14"/>
  <c r="AK91" i="18"/>
  <c r="E87" i="18"/>
  <c r="E87" i="14"/>
  <c r="AK83" i="14"/>
  <c r="AK83" i="18"/>
  <c r="S82" i="14"/>
  <c r="S82" i="18"/>
  <c r="AC75" i="14"/>
  <c r="AC75" i="18"/>
  <c r="AP90" i="14"/>
  <c r="AP90" i="18"/>
  <c r="R86" i="14"/>
  <c r="R86" i="18"/>
  <c r="K123" i="14"/>
  <c r="K123" i="18"/>
  <c r="AC123" i="14"/>
  <c r="AC123" i="18"/>
  <c r="AL123" i="14"/>
  <c r="AL123" i="18"/>
  <c r="AU123" i="14"/>
  <c r="AU123" i="18"/>
  <c r="I123" i="14"/>
  <c r="I123" i="18"/>
  <c r="AX97" i="14"/>
  <c r="AX97" i="18"/>
  <c r="AW90" i="14"/>
  <c r="AW90" i="18"/>
  <c r="K87" i="18"/>
  <c r="K87" i="14"/>
  <c r="AY83" i="14"/>
  <c r="AY83" i="18"/>
  <c r="AA79" i="14"/>
  <c r="AA79" i="18"/>
  <c r="Q78" i="14"/>
  <c r="Q78" i="18"/>
  <c r="C75" i="14"/>
  <c r="C75" i="18"/>
  <c r="J91" i="14"/>
  <c r="J91" i="18"/>
  <c r="AX83" i="14"/>
  <c r="AX83" i="18"/>
  <c r="AX79" i="14"/>
  <c r="AX79" i="18"/>
  <c r="AF78" i="14"/>
  <c r="AF78" i="18"/>
  <c r="AG91" i="14"/>
  <c r="AG91" i="18"/>
  <c r="Q87" i="14"/>
  <c r="Q87" i="18"/>
  <c r="AO83" i="14"/>
  <c r="AO83" i="18"/>
  <c r="AE82" i="14"/>
  <c r="AE82" i="18"/>
  <c r="Q79" i="14"/>
  <c r="Q79" i="18"/>
  <c r="AA115" i="14"/>
  <c r="AA115" i="18"/>
  <c r="E115" i="14"/>
  <c r="E115" i="18"/>
  <c r="N115" i="14"/>
  <c r="N115" i="18"/>
  <c r="W115" i="14"/>
  <c r="W115" i="18"/>
  <c r="AF115" i="14"/>
  <c r="AF115" i="18"/>
  <c r="AW115" i="14"/>
  <c r="AW115" i="18"/>
  <c r="AE91" i="14"/>
  <c r="AE91" i="18"/>
  <c r="AU87" i="14"/>
  <c r="AU87" i="18"/>
  <c r="AE83" i="14"/>
  <c r="AE83" i="18"/>
  <c r="U82" i="14"/>
  <c r="U82" i="18"/>
  <c r="G79" i="14"/>
  <c r="G79" i="18"/>
  <c r="BC75" i="14"/>
  <c r="BC75" i="18"/>
  <c r="J92" i="14"/>
  <c r="J92" i="18"/>
  <c r="AP80" i="14"/>
  <c r="AP80" i="18"/>
  <c r="X72" i="14"/>
  <c r="X72" i="18"/>
  <c r="F71" i="14"/>
  <c r="F71" i="18"/>
  <c r="AH69" i="14"/>
  <c r="AH69" i="18"/>
  <c r="H68" i="14"/>
  <c r="H68" i="18"/>
  <c r="R65" i="14"/>
  <c r="R65" i="18"/>
  <c r="AL63" i="14"/>
  <c r="AL63" i="18"/>
  <c r="AN60" i="14"/>
  <c r="AN60" i="18"/>
  <c r="V59" i="14"/>
  <c r="V59" i="18"/>
  <c r="X56" i="14"/>
  <c r="X56" i="18"/>
  <c r="F55" i="18"/>
  <c r="F55" i="14"/>
  <c r="AH53" i="14"/>
  <c r="AH53" i="18"/>
  <c r="H52" i="14"/>
  <c r="H52" i="18"/>
  <c r="R49" i="14"/>
  <c r="R49" i="18"/>
  <c r="AL47" i="18"/>
  <c r="AL47" i="14"/>
  <c r="AN44" i="14"/>
  <c r="AN44" i="18"/>
  <c r="V43" i="14"/>
  <c r="V43" i="18"/>
  <c r="AP41" i="14"/>
  <c r="AP41" i="18"/>
  <c r="P40" i="14"/>
  <c r="P40" i="18"/>
  <c r="Z37" i="14"/>
  <c r="Z37" i="18"/>
  <c r="AT35" i="18"/>
  <c r="AT35" i="14"/>
  <c r="J33" i="14"/>
  <c r="J33" i="18"/>
  <c r="AD31" i="14"/>
  <c r="AD31" i="18"/>
  <c r="AS92" i="14"/>
  <c r="AS92" i="18"/>
  <c r="AN76" i="14"/>
  <c r="AN76" i="18"/>
  <c r="AG73" i="14"/>
  <c r="AG73" i="18"/>
  <c r="W72" i="14"/>
  <c r="W72" i="18"/>
  <c r="M71" i="14"/>
  <c r="M71" i="18"/>
  <c r="C70" i="14"/>
  <c r="C70" i="18"/>
  <c r="AU68" i="14"/>
  <c r="AU68" i="18"/>
  <c r="AK67" i="14"/>
  <c r="AK67" i="18"/>
  <c r="Q65" i="14"/>
  <c r="Q65" i="18"/>
  <c r="G64" i="14"/>
  <c r="G64" i="18"/>
  <c r="AO61" i="14"/>
  <c r="AO61" i="18"/>
  <c r="U59" i="14"/>
  <c r="U59" i="18"/>
  <c r="C58" i="14"/>
  <c r="C58" i="18"/>
  <c r="AU56" i="14"/>
  <c r="AU56" i="18"/>
  <c r="AK55" i="14"/>
  <c r="AK55" i="18"/>
  <c r="Q53" i="14"/>
  <c r="Q53" i="18"/>
  <c r="G52" i="14"/>
  <c r="G52" i="18"/>
  <c r="AO49" i="14"/>
  <c r="AO49" i="18"/>
  <c r="AE48" i="14"/>
  <c r="AE48" i="18"/>
  <c r="U47" i="14"/>
  <c r="U47" i="18"/>
  <c r="K46" i="14"/>
  <c r="K46" i="18"/>
  <c r="BC44" i="14"/>
  <c r="BC44" i="18"/>
  <c r="AS43" i="18"/>
  <c r="AS43" i="14"/>
  <c r="Q41" i="14"/>
  <c r="Q41" i="18"/>
  <c r="AO37" i="14"/>
  <c r="AO37" i="18"/>
  <c r="AE36" i="14"/>
  <c r="AE36" i="18"/>
  <c r="U35" i="14"/>
  <c r="U35" i="18"/>
  <c r="AS31" i="14"/>
  <c r="AS31" i="18"/>
  <c r="AG92" i="14"/>
  <c r="AG92" i="18"/>
  <c r="AK92" i="14"/>
  <c r="AK92" i="18"/>
  <c r="W92" i="14"/>
  <c r="W92" i="18"/>
  <c r="AL92" i="18"/>
  <c r="AL92" i="14"/>
  <c r="AH88" i="14"/>
  <c r="AH88" i="18"/>
  <c r="K88" i="14"/>
  <c r="K88" i="18"/>
  <c r="AC88" i="18"/>
  <c r="AC88" i="14"/>
  <c r="AL88" i="14"/>
  <c r="AL88" i="18"/>
  <c r="AU88" i="14"/>
  <c r="AU88" i="18"/>
  <c r="AW84" i="14"/>
  <c r="AW84" i="18"/>
  <c r="M84" i="14"/>
  <c r="M84" i="18"/>
  <c r="V84" i="14"/>
  <c r="V84" i="18"/>
  <c r="AE84" i="14"/>
  <c r="AE84" i="18"/>
  <c r="AG80" i="14"/>
  <c r="AG80" i="18"/>
  <c r="O80" i="14"/>
  <c r="O80" i="18"/>
  <c r="Q76" i="14"/>
  <c r="Q76" i="18"/>
  <c r="AS76" i="14"/>
  <c r="AS76" i="18"/>
  <c r="BB76" i="14"/>
  <c r="BB76" i="18"/>
  <c r="AV74" i="14"/>
  <c r="AV74" i="18"/>
  <c r="AP74" i="14"/>
  <c r="AP74" i="18"/>
  <c r="AT72" i="14"/>
  <c r="AT72" i="18"/>
  <c r="R70" i="14"/>
  <c r="R70" i="18"/>
  <c r="AL68" i="18"/>
  <c r="AL68" i="14"/>
  <c r="AV65" i="14"/>
  <c r="AV65" i="18"/>
  <c r="V64" i="14"/>
  <c r="V64" i="18"/>
  <c r="AV61" i="14"/>
  <c r="AV61" i="18"/>
  <c r="AL60" i="14"/>
  <c r="AL60" i="18"/>
  <c r="R58" i="14"/>
  <c r="R58" i="18"/>
  <c r="AT56" i="18"/>
  <c r="AT56" i="14"/>
  <c r="Z54" i="18"/>
  <c r="Z54" i="14"/>
  <c r="H53" i="14"/>
  <c r="H53" i="18"/>
  <c r="AP50" i="14"/>
  <c r="AP50" i="18"/>
  <c r="N48" i="14"/>
  <c r="N48" i="18"/>
  <c r="AN45" i="14"/>
  <c r="AN45" i="18"/>
  <c r="AD44" i="18"/>
  <c r="AD44" i="14"/>
  <c r="J42" i="14"/>
  <c r="J42" i="18"/>
  <c r="AT40" i="18"/>
  <c r="AT40" i="14"/>
  <c r="Z38" i="14"/>
  <c r="Z38" i="18"/>
  <c r="H37" i="14"/>
  <c r="H37" i="18"/>
  <c r="AH34" i="14"/>
  <c r="AH34" i="18"/>
  <c r="P33" i="14"/>
  <c r="P33" i="18"/>
  <c r="F32" i="14"/>
  <c r="F32" i="18"/>
  <c r="AP30" i="14"/>
  <c r="AP30" i="18"/>
  <c r="I74" i="14"/>
  <c r="I74" i="18"/>
  <c r="Y70" i="14"/>
  <c r="Y70" i="18"/>
  <c r="AK68" i="14"/>
  <c r="AK68" i="18"/>
  <c r="AS64" i="14"/>
  <c r="AS64" i="18"/>
  <c r="AI63" i="14"/>
  <c r="AI63" i="18"/>
  <c r="Q62" i="14"/>
  <c r="Q62" i="18"/>
  <c r="G61" i="14"/>
  <c r="G61" i="18"/>
  <c r="AO58" i="14"/>
  <c r="AO58" i="18"/>
  <c r="AS56" i="14"/>
  <c r="AS56" i="18"/>
  <c r="AS48" i="14"/>
  <c r="AS48" i="18"/>
  <c r="AG46" i="14"/>
  <c r="AG46" i="18"/>
  <c r="AC44" i="14"/>
  <c r="AC44" i="18"/>
  <c r="AO42" i="14"/>
  <c r="AO42" i="18"/>
  <c r="O41" i="14"/>
  <c r="O41" i="18"/>
  <c r="I38" i="14"/>
  <c r="I38" i="18"/>
  <c r="BA36" i="14"/>
  <c r="BA36" i="18"/>
  <c r="Y34" i="14"/>
  <c r="Y34" i="18"/>
  <c r="O33" i="14"/>
  <c r="O33" i="18"/>
  <c r="E32" i="14"/>
  <c r="E32" i="18"/>
  <c r="AG30" i="14"/>
  <c r="AG30" i="18"/>
  <c r="Z76" i="14"/>
  <c r="Z76" i="18"/>
  <c r="J71" i="14"/>
  <c r="J71" i="18"/>
  <c r="AT69" i="14"/>
  <c r="AT69" i="18"/>
  <c r="T68" i="14"/>
  <c r="T68" i="18"/>
  <c r="J67" i="14"/>
  <c r="J67" i="18"/>
  <c r="H62" i="14"/>
  <c r="H62" i="18"/>
  <c r="X58" i="14"/>
  <c r="X58" i="18"/>
  <c r="N57" i="14"/>
  <c r="N57" i="18"/>
  <c r="AP55" i="14"/>
  <c r="AP55" i="18"/>
  <c r="Z51" i="14"/>
  <c r="Z51" i="18"/>
  <c r="R47" i="14"/>
  <c r="R47" i="18"/>
  <c r="AT45" i="14"/>
  <c r="AT45" i="18"/>
  <c r="R43" i="14"/>
  <c r="R43" i="18"/>
  <c r="BB41" i="14"/>
  <c r="BB41" i="18"/>
  <c r="AH39" i="14"/>
  <c r="AH39" i="18"/>
  <c r="P38" i="14"/>
  <c r="P38" i="18"/>
  <c r="F37" i="14"/>
  <c r="F37" i="18"/>
  <c r="AX35" i="14"/>
  <c r="AX35" i="18"/>
  <c r="AF34" i="14"/>
  <c r="AF34" i="18"/>
  <c r="V33" i="14"/>
  <c r="V33" i="18"/>
  <c r="AV30" i="14"/>
  <c r="AV30" i="18"/>
  <c r="AX84" i="14"/>
  <c r="AX84" i="18"/>
  <c r="F74" i="14"/>
  <c r="F74" i="18"/>
  <c r="AN71" i="14"/>
  <c r="AN71" i="18"/>
  <c r="V70" i="14"/>
  <c r="V70" i="18"/>
  <c r="AT66" i="14"/>
  <c r="AT66" i="18"/>
  <c r="AP64" i="14"/>
  <c r="AP64" i="18"/>
  <c r="X63" i="14"/>
  <c r="X63" i="18"/>
  <c r="AH60" i="14"/>
  <c r="AH60" i="18"/>
  <c r="P59" i="14"/>
  <c r="P59" i="18"/>
  <c r="F58" i="14"/>
  <c r="F58" i="18"/>
  <c r="AX56" i="14"/>
  <c r="AX56" i="18"/>
  <c r="AF55" i="14"/>
  <c r="AF55" i="18"/>
  <c r="V54" i="14"/>
  <c r="V54" i="18"/>
  <c r="AV51" i="14"/>
  <c r="AV51" i="18"/>
  <c r="AL50" i="14"/>
  <c r="AL50" i="18"/>
  <c r="J48" i="14"/>
  <c r="J48" i="18"/>
  <c r="AT46" i="14"/>
  <c r="AT46" i="18"/>
  <c r="Z44" i="14"/>
  <c r="Z44" i="18"/>
  <c r="H43" i="14"/>
  <c r="H43" i="18"/>
  <c r="X39" i="14"/>
  <c r="X39" i="18"/>
  <c r="N38" i="14"/>
  <c r="N38" i="18"/>
  <c r="AN35" i="14"/>
  <c r="AN35" i="18"/>
  <c r="V34" i="14"/>
  <c r="V34" i="18"/>
  <c r="AN31" i="14"/>
  <c r="AN31" i="18"/>
  <c r="N30" i="14"/>
  <c r="N30" i="18"/>
  <c r="AX33" i="14"/>
  <c r="AX33" i="18"/>
  <c r="AK26" i="14"/>
  <c r="AK26" i="18"/>
  <c r="AE23" i="14"/>
  <c r="AE23" i="18"/>
  <c r="M22" i="14"/>
  <c r="M22" i="18"/>
  <c r="AC18" i="14"/>
  <c r="AC18" i="18"/>
  <c r="K17" i="18"/>
  <c r="K17" i="14"/>
  <c r="AL29" i="14"/>
  <c r="AL29" i="18"/>
  <c r="BB27" i="14"/>
  <c r="BB27" i="18"/>
  <c r="AH25" i="14"/>
  <c r="AH25" i="18"/>
  <c r="V23" i="14"/>
  <c r="V23" i="18"/>
  <c r="L22" i="18"/>
  <c r="L22" i="14"/>
  <c r="BB19" i="18"/>
  <c r="BB19" i="14"/>
  <c r="AV72" i="14"/>
  <c r="AV72" i="18"/>
  <c r="BA27" i="14"/>
  <c r="BA27" i="18"/>
  <c r="AS23" i="14"/>
  <c r="AS23" i="18"/>
  <c r="Y21" i="14"/>
  <c r="Y21" i="18"/>
  <c r="M19" i="18"/>
  <c r="M19" i="14"/>
  <c r="J26" i="14"/>
  <c r="J26" i="18"/>
  <c r="AX22" i="14"/>
  <c r="AX22" i="18"/>
  <c r="AJ19" i="18"/>
  <c r="AJ19" i="14"/>
  <c r="Z18" i="14"/>
  <c r="Z18" i="18"/>
  <c r="AV68" i="14"/>
  <c r="AV68" i="18"/>
  <c r="AW26" i="14"/>
  <c r="AW26" i="18"/>
  <c r="Q18" i="14"/>
  <c r="Q18" i="18"/>
  <c r="G17" i="14"/>
  <c r="G17" i="18"/>
  <c r="R89" i="14"/>
  <c r="R89" i="18"/>
  <c r="AI89" i="14"/>
  <c r="AI89" i="18"/>
  <c r="AS89" i="14"/>
  <c r="AS89" i="18"/>
  <c r="BB89" i="14"/>
  <c r="BB89" i="18"/>
  <c r="Y89" i="14"/>
  <c r="Y89" i="18"/>
  <c r="AP85" i="14"/>
  <c r="AP85" i="18"/>
  <c r="K85" i="14"/>
  <c r="K85" i="18"/>
  <c r="U85" i="14"/>
  <c r="U85" i="18"/>
  <c r="AD85" i="14"/>
  <c r="AD85" i="18"/>
  <c r="AM85" i="14"/>
  <c r="AM85" i="18"/>
  <c r="AV85" i="14"/>
  <c r="AV85" i="18"/>
  <c r="F81" i="14"/>
  <c r="F81" i="18"/>
  <c r="O81" i="14"/>
  <c r="O81" i="18"/>
  <c r="X81" i="14"/>
  <c r="X81" i="18"/>
  <c r="AO81" i="14"/>
  <c r="AO81" i="18"/>
  <c r="AK77" i="14"/>
  <c r="AK77" i="18"/>
  <c r="AT77" i="18"/>
  <c r="AT77" i="14"/>
  <c r="BC77" i="14"/>
  <c r="BC77" i="18"/>
  <c r="Q77" i="14"/>
  <c r="Q77" i="18"/>
  <c r="AX27" i="14"/>
  <c r="AX27" i="18"/>
  <c r="R19" i="14"/>
  <c r="R19" i="18"/>
  <c r="AM66" i="14"/>
  <c r="AM66" i="18"/>
  <c r="U46" i="18"/>
  <c r="U46" i="14"/>
  <c r="AE22" i="18"/>
  <c r="AE22" i="14"/>
  <c r="AB17" i="14"/>
  <c r="AB17" i="18"/>
  <c r="AE15" i="18"/>
  <c r="AE15" i="14"/>
  <c r="M14" i="14"/>
  <c r="M14" i="18"/>
  <c r="C13" i="18"/>
  <c r="C13" i="14"/>
  <c r="AE11" i="18"/>
  <c r="AE11" i="14"/>
  <c r="BA66" i="14"/>
  <c r="BA66" i="18"/>
  <c r="BA42" i="14"/>
  <c r="BA42" i="18"/>
  <c r="BA97" i="14"/>
  <c r="BA97" i="18"/>
  <c r="BA116" i="14"/>
  <c r="BA116" i="18"/>
  <c r="BA145" i="14"/>
  <c r="BA145" i="18"/>
  <c r="AS70" i="14"/>
  <c r="AS70" i="18"/>
  <c r="AS46" i="14"/>
  <c r="AS46" i="18"/>
  <c r="AS101" i="14"/>
  <c r="AS101" i="18"/>
  <c r="AS112" i="14"/>
  <c r="AS112" i="18"/>
  <c r="AS133" i="14"/>
  <c r="AS133" i="18"/>
  <c r="AK30" i="14"/>
  <c r="AK30" i="18"/>
  <c r="AK50" i="14"/>
  <c r="AK50" i="18"/>
  <c r="AK94" i="14"/>
  <c r="AK94" i="18"/>
  <c r="AK102" i="14"/>
  <c r="AK102" i="18"/>
  <c r="AK137" i="14"/>
  <c r="AK137" i="18"/>
  <c r="AC57" i="14"/>
  <c r="AC57" i="18"/>
  <c r="AC33" i="14"/>
  <c r="AC33" i="18"/>
  <c r="AC56" i="14"/>
  <c r="AC56" i="18"/>
  <c r="AC109" i="14"/>
  <c r="AC109" i="18"/>
  <c r="AC99" i="14"/>
  <c r="AC99" i="18"/>
  <c r="AC145" i="14"/>
  <c r="AC145" i="18"/>
  <c r="U38" i="14"/>
  <c r="U38" i="18"/>
  <c r="U58" i="14"/>
  <c r="U58" i="18"/>
  <c r="U109" i="14"/>
  <c r="U109" i="18"/>
  <c r="U110" i="14"/>
  <c r="U110" i="18"/>
  <c r="U128" i="14"/>
  <c r="U128" i="18"/>
  <c r="M49" i="14"/>
  <c r="M49" i="18"/>
  <c r="M69" i="14"/>
  <c r="M69" i="18"/>
  <c r="M40" i="14"/>
  <c r="M40" i="18"/>
  <c r="M101" i="14"/>
  <c r="M101" i="18"/>
  <c r="M109" i="14"/>
  <c r="M109" i="18"/>
  <c r="M103" i="14"/>
  <c r="M103" i="18"/>
  <c r="M159" i="14"/>
  <c r="M159" i="18"/>
  <c r="E41" i="14"/>
  <c r="E41" i="18"/>
  <c r="E61" i="14"/>
  <c r="E61" i="18"/>
  <c r="E59" i="14"/>
  <c r="E59" i="18"/>
  <c r="E110" i="14"/>
  <c r="E110" i="18"/>
  <c r="E128" i="14"/>
  <c r="E128" i="18"/>
  <c r="E145" i="14"/>
  <c r="E145" i="18"/>
  <c r="BB59" i="14"/>
  <c r="BB59" i="18"/>
  <c r="BC26" i="14"/>
  <c r="BC26" i="18"/>
  <c r="BA21" i="14"/>
  <c r="BA21" i="18"/>
  <c r="AX16" i="14"/>
  <c r="AX16" i="18"/>
  <c r="D124" i="14"/>
  <c r="D124" i="18"/>
  <c r="AQ40" i="14"/>
  <c r="AQ40" i="18"/>
  <c r="V26" i="14"/>
  <c r="V26" i="18"/>
  <c r="K20" i="14"/>
  <c r="K20" i="18"/>
  <c r="T16" i="14"/>
  <c r="T16" i="18"/>
  <c r="AK11" i="14"/>
  <c r="AK11" i="18"/>
  <c r="AY37" i="14"/>
  <c r="AY37" i="18"/>
  <c r="AY104" i="14"/>
  <c r="AY104" i="18"/>
  <c r="AQ37" i="14"/>
  <c r="AQ37" i="18"/>
  <c r="AI45" i="18"/>
  <c r="AI45" i="14"/>
  <c r="S49" i="14"/>
  <c r="S49" i="18"/>
  <c r="S69" i="14"/>
  <c r="S69" i="18"/>
  <c r="S55" i="14"/>
  <c r="S55" i="18"/>
  <c r="S98" i="14"/>
  <c r="S98" i="18"/>
  <c r="S158" i="14"/>
  <c r="S158" i="18"/>
  <c r="K44" i="14"/>
  <c r="K44" i="18"/>
  <c r="K64" i="14"/>
  <c r="K64" i="18"/>
  <c r="K25" i="14"/>
  <c r="K25" i="18"/>
  <c r="K104" i="14"/>
  <c r="K104" i="18"/>
  <c r="K121" i="14"/>
  <c r="K121" i="18"/>
  <c r="K145" i="14"/>
  <c r="K145" i="18"/>
  <c r="C56" i="14"/>
  <c r="C56" i="18"/>
  <c r="C39" i="14"/>
  <c r="C39" i="18"/>
  <c r="C101" i="14"/>
  <c r="C101" i="18"/>
  <c r="C97" i="14"/>
  <c r="C97" i="18"/>
  <c r="C140" i="14"/>
  <c r="C140" i="18"/>
  <c r="C138" i="14"/>
  <c r="C138" i="18"/>
  <c r="AX53" i="14"/>
  <c r="AX53" i="18"/>
  <c r="E29" i="14"/>
  <c r="E29" i="18"/>
  <c r="F28" i="18"/>
  <c r="F28" i="14"/>
  <c r="O28" i="14"/>
  <c r="O28" i="18"/>
  <c r="AO28" i="14"/>
  <c r="AO28" i="18"/>
  <c r="BB22" i="18"/>
  <c r="BB22" i="14"/>
  <c r="F16" i="14"/>
  <c r="F16" i="18"/>
  <c r="AP14" i="14"/>
  <c r="AP14" i="18"/>
  <c r="X13" i="14"/>
  <c r="X13" i="18"/>
  <c r="N12" i="14"/>
  <c r="N12" i="18"/>
  <c r="D11" i="14"/>
  <c r="D11" i="18"/>
  <c r="AX155" i="14"/>
  <c r="AX155" i="18"/>
  <c r="AH156" i="14"/>
  <c r="AH156" i="18"/>
  <c r="Z154" i="14"/>
  <c r="Z154" i="18"/>
  <c r="R149" i="14"/>
  <c r="R149" i="18"/>
  <c r="J156" i="14"/>
  <c r="J156" i="18"/>
  <c r="BC63" i="14"/>
  <c r="BC63" i="18"/>
  <c r="AM34" i="14"/>
  <c r="AM34" i="18"/>
  <c r="U24" i="14"/>
  <c r="U24" i="18"/>
  <c r="AD24" i="14"/>
  <c r="AD24" i="18"/>
  <c r="AM24" i="14"/>
  <c r="AM24" i="18"/>
  <c r="AV24" i="14"/>
  <c r="AV24" i="18"/>
  <c r="BA18" i="14"/>
  <c r="BA18" i="18"/>
  <c r="AS15" i="18"/>
  <c r="AS15" i="14"/>
  <c r="AG14" i="14"/>
  <c r="AG14" i="18"/>
  <c r="W13" i="14"/>
  <c r="W13" i="18"/>
  <c r="M12" i="14"/>
  <c r="M12" i="18"/>
  <c r="C11" i="14"/>
  <c r="C11" i="18"/>
  <c r="AS61" i="14"/>
  <c r="AS61" i="18"/>
  <c r="M34" i="14"/>
  <c r="M34" i="18"/>
  <c r="L20" i="14"/>
  <c r="L20" i="18"/>
  <c r="U20" i="14"/>
  <c r="U20" i="18"/>
  <c r="AD20" i="14"/>
  <c r="AD20" i="18"/>
  <c r="AM20" i="14"/>
  <c r="AM20" i="18"/>
  <c r="AV20" i="18"/>
  <c r="AV20" i="14"/>
  <c r="AU18" i="14"/>
  <c r="AU18" i="18"/>
  <c r="Z15" i="14"/>
  <c r="Z15" i="18"/>
  <c r="AU15" i="18"/>
  <c r="AU15" i="14"/>
  <c r="BB13" i="14"/>
  <c r="BB13" i="18"/>
  <c r="AR12" i="14"/>
  <c r="AR12" i="18"/>
  <c r="AH11" i="14"/>
  <c r="AH11" i="18"/>
  <c r="AV54" i="14"/>
  <c r="AV54" i="18"/>
  <c r="AV122" i="14"/>
  <c r="AV122" i="18"/>
  <c r="AV118" i="14"/>
  <c r="AV118" i="18"/>
  <c r="AV152" i="14"/>
  <c r="AV152" i="18"/>
  <c r="AN75" i="14"/>
  <c r="AN75" i="18"/>
  <c r="AN90" i="14"/>
  <c r="AN90" i="18"/>
  <c r="AN126" i="14"/>
  <c r="AN126" i="18"/>
  <c r="AN134" i="14"/>
  <c r="AN134" i="18"/>
  <c r="AN158" i="14"/>
  <c r="AN158" i="18"/>
  <c r="AF25" i="14"/>
  <c r="AF25" i="18"/>
  <c r="AF79" i="14"/>
  <c r="AF79" i="18"/>
  <c r="AF107" i="14"/>
  <c r="AF107" i="18"/>
  <c r="AF121" i="14"/>
  <c r="AF121" i="18"/>
  <c r="AF138" i="14"/>
  <c r="AF138" i="18"/>
  <c r="AF148" i="14"/>
  <c r="AF148" i="18"/>
  <c r="X25" i="14"/>
  <c r="X25" i="18"/>
  <c r="X83" i="14"/>
  <c r="X83" i="18"/>
  <c r="X103" i="14"/>
  <c r="X103" i="18"/>
  <c r="X117" i="14"/>
  <c r="X117" i="18"/>
  <c r="X156" i="14"/>
  <c r="X156" i="18"/>
  <c r="P29" i="14"/>
  <c r="P29" i="18"/>
  <c r="P67" i="14"/>
  <c r="P67" i="18"/>
  <c r="P91" i="14"/>
  <c r="P91" i="18"/>
  <c r="P90" i="14"/>
  <c r="P90" i="18"/>
  <c r="P118" i="14"/>
  <c r="P118" i="18"/>
  <c r="P116" i="14"/>
  <c r="P116" i="18"/>
  <c r="P141" i="14"/>
  <c r="P141" i="18"/>
  <c r="H25" i="14"/>
  <c r="H25" i="18"/>
  <c r="H79" i="14"/>
  <c r="H79" i="18"/>
  <c r="H65" i="14"/>
  <c r="H65" i="18"/>
  <c r="H99" i="14"/>
  <c r="H99" i="18"/>
  <c r="H126" i="14"/>
  <c r="H126" i="18"/>
  <c r="H116" i="14"/>
  <c r="H116" i="18"/>
  <c r="H142" i="14"/>
  <c r="H142" i="18"/>
  <c r="H157" i="14"/>
  <c r="H157" i="18"/>
  <c r="W63" i="14"/>
  <c r="W63" i="18"/>
  <c r="K45" i="14"/>
  <c r="K45" i="18"/>
  <c r="G22" i="14"/>
  <c r="G22" i="18"/>
  <c r="AK16" i="14"/>
  <c r="AK16" i="18"/>
  <c r="AW16" i="18"/>
  <c r="AW16" i="14"/>
  <c r="AE14" i="14"/>
  <c r="AE14" i="18"/>
  <c r="U13" i="14"/>
  <c r="U13" i="18"/>
  <c r="K12" i="14"/>
  <c r="K12" i="18"/>
  <c r="BC29" i="14"/>
  <c r="BC29" i="18"/>
  <c r="BC34" i="14"/>
  <c r="BC34" i="18"/>
  <c r="BC43" i="14"/>
  <c r="BC43" i="18"/>
  <c r="BC73" i="14"/>
  <c r="BC73" i="18"/>
  <c r="BC113" i="18"/>
  <c r="BC113" i="14"/>
  <c r="BC146" i="14"/>
  <c r="BC146" i="18"/>
  <c r="AU70" i="14"/>
  <c r="AU70" i="18"/>
  <c r="AU29" i="14"/>
  <c r="AU29" i="18"/>
  <c r="AU95" i="14"/>
  <c r="AU95" i="18"/>
  <c r="AU156" i="14"/>
  <c r="AU156" i="18"/>
  <c r="AM43" i="14"/>
  <c r="AM43" i="18"/>
  <c r="AM47" i="18"/>
  <c r="AM47" i="14"/>
  <c r="AM67" i="14"/>
  <c r="AM67" i="18"/>
  <c r="AM106" i="14"/>
  <c r="AM106" i="18"/>
  <c r="AM121" i="14"/>
  <c r="AM121" i="18"/>
  <c r="AM138" i="14"/>
  <c r="AM138" i="18"/>
  <c r="AM160" i="14"/>
  <c r="AM160" i="18"/>
  <c r="AE29" i="14"/>
  <c r="AE29" i="18"/>
  <c r="AE34" i="14"/>
  <c r="AE34" i="18"/>
  <c r="AE57" i="14"/>
  <c r="AE57" i="18"/>
  <c r="AE98" i="14"/>
  <c r="AE98" i="18"/>
  <c r="AE125" i="14"/>
  <c r="AE125" i="18"/>
  <c r="AE136" i="14"/>
  <c r="AE136" i="18"/>
  <c r="W30" i="14"/>
  <c r="W30" i="18"/>
  <c r="W29" i="14"/>
  <c r="W29" i="18"/>
  <c r="W38" i="14"/>
  <c r="W38" i="18"/>
  <c r="W57" i="14"/>
  <c r="W57" i="18"/>
  <c r="W121" i="14"/>
  <c r="W121" i="18"/>
  <c r="W132" i="14"/>
  <c r="W132" i="18"/>
  <c r="W152" i="14"/>
  <c r="W152" i="18"/>
  <c r="O66" i="14"/>
  <c r="O66" i="18"/>
  <c r="O63" i="14"/>
  <c r="O63" i="18"/>
  <c r="O98" i="14"/>
  <c r="O98" i="18"/>
  <c r="O99" i="14"/>
  <c r="O99" i="18"/>
  <c r="O104" i="14"/>
  <c r="O104" i="18"/>
  <c r="O146" i="14"/>
  <c r="O146" i="18"/>
  <c r="G54" i="14"/>
  <c r="G54" i="18"/>
  <c r="G47" i="14"/>
  <c r="G47" i="18"/>
  <c r="G90" i="14"/>
  <c r="G90" i="18"/>
  <c r="G125" i="14"/>
  <c r="G125" i="18"/>
  <c r="G134" i="14"/>
  <c r="G134" i="18"/>
  <c r="G149" i="14"/>
  <c r="G149" i="18"/>
  <c r="AL78" i="14"/>
  <c r="AL78" i="18"/>
  <c r="BB43" i="18"/>
  <c r="BB43" i="14"/>
  <c r="L16" i="14"/>
  <c r="L16" i="18"/>
  <c r="AT14" i="14"/>
  <c r="AT14" i="18"/>
  <c r="AJ13" i="14"/>
  <c r="AJ13" i="18"/>
  <c r="Z12" i="14"/>
  <c r="Z12" i="18"/>
  <c r="H11" i="14"/>
  <c r="H11" i="18"/>
  <c r="BB83" i="14"/>
  <c r="BB83" i="18"/>
  <c r="BB128" i="18"/>
  <c r="BB128" i="14"/>
  <c r="BB150" i="14"/>
  <c r="BB150" i="18"/>
  <c r="AT87" i="14"/>
  <c r="AT87" i="18"/>
  <c r="AT125" i="14"/>
  <c r="AT125" i="18"/>
  <c r="AT137" i="14"/>
  <c r="AT137" i="18"/>
  <c r="AT152" i="14"/>
  <c r="AT152" i="18"/>
  <c r="AL25" i="14"/>
  <c r="AL25" i="18"/>
  <c r="AL125" i="14"/>
  <c r="AL125" i="18"/>
  <c r="AL116" i="14"/>
  <c r="AL116" i="18"/>
  <c r="AL158" i="14"/>
  <c r="AL158" i="18"/>
  <c r="AD25" i="14"/>
  <c r="AD25" i="18"/>
  <c r="AD53" i="14"/>
  <c r="AD53" i="18"/>
  <c r="AD110" i="14"/>
  <c r="AD110" i="18"/>
  <c r="AD120" i="14"/>
  <c r="AD120" i="18"/>
  <c r="AD149" i="14"/>
  <c r="AD149" i="18"/>
  <c r="V21" i="18"/>
  <c r="V21" i="14"/>
  <c r="V83" i="14"/>
  <c r="V83" i="18"/>
  <c r="V133" i="14"/>
  <c r="V133" i="18"/>
  <c r="V112" i="14"/>
  <c r="V112" i="18"/>
  <c r="V155" i="14"/>
  <c r="V155" i="18"/>
  <c r="V158" i="14"/>
  <c r="V158" i="18"/>
  <c r="N75" i="18"/>
  <c r="N75" i="14"/>
  <c r="N53" i="14"/>
  <c r="N53" i="18"/>
  <c r="N125" i="14"/>
  <c r="N125" i="18"/>
  <c r="N137" i="14"/>
  <c r="N137" i="18"/>
  <c r="N133" i="14"/>
  <c r="N133" i="18"/>
  <c r="N150" i="14"/>
  <c r="N150" i="18"/>
  <c r="F87" i="14"/>
  <c r="F87" i="18"/>
  <c r="F66" i="18"/>
  <c r="F66" i="14"/>
  <c r="F125" i="14"/>
  <c r="F125" i="18"/>
  <c r="F112" i="18"/>
  <c r="F112" i="14"/>
  <c r="F150" i="14"/>
  <c r="F150" i="18"/>
  <c r="F144" i="14"/>
  <c r="F144" i="18"/>
  <c r="AW23" i="14"/>
  <c r="AW23" i="18"/>
  <c r="AW39" i="14"/>
  <c r="AW39" i="18"/>
  <c r="AW59" i="14"/>
  <c r="AW59" i="18"/>
  <c r="AW118" i="14"/>
  <c r="AW118" i="18"/>
  <c r="AW100" i="14"/>
  <c r="AW100" i="18"/>
  <c r="AW114" i="14"/>
  <c r="AW114" i="18"/>
  <c r="AO23" i="14"/>
  <c r="AO23" i="18"/>
  <c r="AO44" i="14"/>
  <c r="AO44" i="18"/>
  <c r="AO25" i="14"/>
  <c r="AO25" i="18"/>
  <c r="AO147" i="14"/>
  <c r="AO147" i="18"/>
  <c r="AG59" i="14"/>
  <c r="AG59" i="18"/>
  <c r="AG27" i="14"/>
  <c r="AG27" i="18"/>
  <c r="AG29" i="14"/>
  <c r="AG29" i="18"/>
  <c r="AG44" i="18"/>
  <c r="AG44" i="14"/>
  <c r="AG130" i="14"/>
  <c r="AG130" i="18"/>
  <c r="AG157" i="14"/>
  <c r="AG157" i="18"/>
  <c r="Y13" i="14"/>
  <c r="Y13" i="18"/>
  <c r="Y67" i="14"/>
  <c r="Y67" i="18"/>
  <c r="Y71" i="14"/>
  <c r="Y71" i="18"/>
  <c r="Y107" i="14"/>
  <c r="Y107" i="18"/>
  <c r="Y130" i="14"/>
  <c r="Y130" i="18"/>
  <c r="Q23" i="14"/>
  <c r="Q23" i="18"/>
  <c r="Q118" i="14"/>
  <c r="Q118" i="18"/>
  <c r="Q32" i="14"/>
  <c r="Q32" i="18"/>
  <c r="Q108" i="14"/>
  <c r="Q108" i="18"/>
  <c r="Q99" i="14"/>
  <c r="Q99" i="18"/>
  <c r="Q114" i="14"/>
  <c r="Q114" i="18"/>
  <c r="I48" i="14"/>
  <c r="I48" i="18"/>
  <c r="I47" i="14"/>
  <c r="I47" i="18"/>
  <c r="I96" i="14"/>
  <c r="I96" i="18"/>
  <c r="I103" i="14"/>
  <c r="I103" i="18"/>
  <c r="I118" i="14"/>
  <c r="I118" i="18"/>
  <c r="I137" i="14"/>
  <c r="I137" i="18"/>
  <c r="BB106" i="18"/>
  <c r="AX72" i="18"/>
  <c r="AW56" i="18"/>
  <c r="AA45" i="18"/>
  <c r="G35" i="18"/>
  <c r="AV22" i="18"/>
  <c r="P19" i="18"/>
  <c r="D18" i="18"/>
  <c r="AN16" i="18"/>
  <c r="AD15" i="18"/>
  <c r="T14" i="18"/>
  <c r="J13" i="18"/>
  <c r="AT11" i="18"/>
  <c r="AZ29" i="18"/>
  <c r="AZ61" i="18"/>
  <c r="AZ40" i="18"/>
  <c r="AZ81" i="18"/>
  <c r="AZ47" i="18"/>
  <c r="AZ30" i="18"/>
  <c r="AZ69" i="18"/>
  <c r="AZ96" i="18"/>
  <c r="AZ75" i="18"/>
  <c r="AZ107" i="18"/>
  <c r="AZ82" i="18"/>
  <c r="AZ160" i="18"/>
  <c r="AZ137" i="18"/>
  <c r="AZ122" i="18"/>
  <c r="AZ155" i="18"/>
  <c r="AZ143" i="18"/>
  <c r="AZ128" i="18"/>
  <c r="AR29" i="18"/>
  <c r="AR61" i="18"/>
  <c r="AR48" i="18"/>
  <c r="AR31" i="18"/>
  <c r="AR64" i="18"/>
  <c r="AR34" i="18"/>
  <c r="AR73" i="18"/>
  <c r="AR88" i="18"/>
  <c r="AR67" i="18"/>
  <c r="AR99" i="18"/>
  <c r="AR70" i="18"/>
  <c r="AR102" i="18"/>
  <c r="AR131" i="18"/>
  <c r="AR158" i="18"/>
  <c r="AR147" i="18"/>
  <c r="AR129" i="18"/>
  <c r="AR112" i="18"/>
  <c r="AR152" i="18"/>
  <c r="AJ49" i="18"/>
  <c r="AJ36" i="18"/>
  <c r="AJ77" i="18"/>
  <c r="AJ47" i="18"/>
  <c r="AJ22" i="18"/>
  <c r="AJ54" i="18"/>
  <c r="AJ88" i="18"/>
  <c r="AJ71" i="18"/>
  <c r="AJ103" i="18"/>
  <c r="AJ82" i="18"/>
  <c r="AJ109" i="18"/>
  <c r="AJ135" i="18"/>
  <c r="AJ118" i="18"/>
  <c r="AJ159" i="18"/>
  <c r="AJ129" i="18"/>
  <c r="AJ116" i="18"/>
  <c r="AJ153" i="18"/>
  <c r="AB49" i="18"/>
  <c r="AB109" i="18"/>
  <c r="AB48" i="18"/>
  <c r="AB23" i="18"/>
  <c r="AB55" i="18"/>
  <c r="AB38" i="18"/>
  <c r="AB101" i="18"/>
  <c r="AB96" i="18"/>
  <c r="AB79" i="18"/>
  <c r="AB110" i="18"/>
  <c r="AB90" i="18"/>
  <c r="AB123" i="18"/>
  <c r="AB151" i="18"/>
  <c r="AB149" i="18"/>
  <c r="AB121" i="18"/>
  <c r="AB156" i="18"/>
  <c r="AB144" i="18"/>
  <c r="T41" i="18"/>
  <c r="T28" i="18"/>
  <c r="T60" i="18"/>
  <c r="T31" i="18"/>
  <c r="T85" i="18"/>
  <c r="T50" i="18"/>
  <c r="T72" i="18"/>
  <c r="T104" i="18"/>
  <c r="T83" i="18"/>
  <c r="T70" i="18"/>
  <c r="T102" i="18"/>
  <c r="T127" i="18"/>
  <c r="T118" i="18"/>
  <c r="T138" i="18"/>
  <c r="T129" i="18"/>
  <c r="T157" i="18"/>
  <c r="T145" i="18"/>
  <c r="L45" i="18"/>
  <c r="L32" i="18"/>
  <c r="L73" i="18"/>
  <c r="L43" i="18"/>
  <c r="L85" i="18"/>
  <c r="L46" i="18"/>
  <c r="L76" i="18"/>
  <c r="L108" i="18"/>
  <c r="L91" i="18"/>
  <c r="L145" i="18"/>
  <c r="L94" i="18"/>
  <c r="L123" i="18"/>
  <c r="L143" i="18"/>
  <c r="L152" i="18"/>
  <c r="L129" i="18"/>
  <c r="L158" i="18"/>
  <c r="L136" i="18"/>
  <c r="D41" i="18"/>
  <c r="D105" i="18"/>
  <c r="D60" i="18"/>
  <c r="D47" i="18"/>
  <c r="D38" i="18"/>
  <c r="D72" i="18"/>
  <c r="D108" i="18"/>
  <c r="D87" i="18"/>
  <c r="D74" i="18"/>
  <c r="D109" i="18"/>
  <c r="D156" i="18"/>
  <c r="D142" i="18"/>
  <c r="D129" i="18"/>
  <c r="D160" i="18"/>
  <c r="D158" i="18"/>
  <c r="AM55" i="18"/>
  <c r="O43" i="18"/>
  <c r="Y24" i="18"/>
  <c r="AB20" i="18"/>
  <c r="AQ18" i="18"/>
  <c r="Y17" i="18"/>
  <c r="G16" i="18"/>
  <c r="AO13" i="18"/>
  <c r="W12" i="18"/>
  <c r="AY48" i="18"/>
  <c r="AY23" i="18"/>
  <c r="AY59" i="18"/>
  <c r="AY50" i="18"/>
  <c r="AY92" i="18"/>
  <c r="AY75" i="18"/>
  <c r="AY111" i="18"/>
  <c r="AY94" i="18"/>
  <c r="AY77" i="18"/>
  <c r="AY147" i="18"/>
  <c r="AY145" i="18"/>
  <c r="AY133" i="18"/>
  <c r="AY128" i="18"/>
  <c r="AY142" i="18"/>
  <c r="AQ44" i="18"/>
  <c r="AQ31" i="18"/>
  <c r="AQ64" i="18"/>
  <c r="AQ50" i="18"/>
  <c r="AQ88" i="18"/>
  <c r="AQ71" i="18"/>
  <c r="AQ107" i="18"/>
  <c r="AQ86" i="18"/>
  <c r="AQ69" i="18"/>
  <c r="AQ105" i="18"/>
  <c r="AQ126" i="18"/>
  <c r="AQ121" i="18"/>
  <c r="AQ116" i="18"/>
  <c r="AQ151" i="18"/>
  <c r="AI32" i="18"/>
  <c r="AI19" i="18"/>
  <c r="AI55" i="18"/>
  <c r="AI42" i="18"/>
  <c r="AI68" i="18"/>
  <c r="AI104" i="18"/>
  <c r="AI91" i="18"/>
  <c r="AI78" i="18"/>
  <c r="AI119" i="18"/>
  <c r="AI97" i="18"/>
  <c r="AI118" i="18"/>
  <c r="AI157" i="18"/>
  <c r="AI144" i="18"/>
  <c r="AI143" i="18"/>
  <c r="AI158" i="18"/>
  <c r="AA56" i="18"/>
  <c r="AA35" i="18"/>
  <c r="AA30" i="18"/>
  <c r="AA72" i="18"/>
  <c r="AA131" i="18"/>
  <c r="AA141" i="18"/>
  <c r="AA106" i="18"/>
  <c r="AA105" i="18"/>
  <c r="AA134" i="18"/>
  <c r="AA157" i="18"/>
  <c r="AA155" i="18"/>
  <c r="S52" i="18"/>
  <c r="S104" i="18"/>
  <c r="S121" i="18"/>
  <c r="K34" i="18"/>
  <c r="K126" i="18"/>
  <c r="C51" i="18"/>
  <c r="C105" i="18"/>
  <c r="BC35" i="18"/>
  <c r="AV13" i="18"/>
  <c r="AX58" i="18"/>
  <c r="AX117" i="18"/>
  <c r="AP34" i="18"/>
  <c r="AP114" i="18"/>
  <c r="AH55" i="18"/>
  <c r="AH81" i="18"/>
  <c r="Z32" i="18"/>
  <c r="Z70" i="18"/>
  <c r="Z119" i="18"/>
  <c r="R45" i="18"/>
  <c r="R158" i="18"/>
  <c r="J84" i="18"/>
  <c r="J125" i="18"/>
  <c r="AA25" i="18"/>
  <c r="AW43" i="18"/>
  <c r="AW126" i="18"/>
  <c r="AO47" i="18"/>
  <c r="AO93" i="18"/>
  <c r="AG39" i="18"/>
  <c r="AG85" i="18"/>
  <c r="Y35" i="18"/>
  <c r="Y85" i="18"/>
  <c r="Q35" i="18"/>
  <c r="Q101" i="18"/>
  <c r="I43" i="18"/>
  <c r="I89" i="18"/>
  <c r="BB74" i="18"/>
  <c r="D16" i="18"/>
  <c r="AV83" i="18"/>
  <c r="AV96" i="18"/>
  <c r="AN43" i="18"/>
  <c r="AN85" i="18"/>
  <c r="AN147" i="18"/>
  <c r="AF98" i="18"/>
  <c r="AF139" i="18"/>
  <c r="X60" i="18"/>
  <c r="X128" i="18"/>
  <c r="P107" i="18"/>
  <c r="P104" i="18"/>
  <c r="H51" i="18"/>
  <c r="H89" i="18"/>
  <c r="H153" i="18"/>
  <c r="K16" i="18"/>
  <c r="BC66" i="18"/>
  <c r="BC111" i="18"/>
  <c r="AU36" i="18"/>
  <c r="AU120" i="18"/>
  <c r="AM28" i="18"/>
  <c r="AM124" i="18"/>
  <c r="AE41" i="18"/>
  <c r="AE103" i="18"/>
  <c r="W49" i="18"/>
  <c r="W137" i="18"/>
  <c r="O48" i="18"/>
  <c r="O115" i="18"/>
  <c r="G110" i="18"/>
  <c r="G141" i="18"/>
  <c r="P15" i="18"/>
  <c r="AT118" i="18"/>
  <c r="N67" i="18"/>
  <c r="AC68" i="18"/>
  <c r="M147" i="18"/>
  <c r="J53" i="14"/>
  <c r="AB122" i="14"/>
  <c r="AM52" i="14"/>
  <c r="AA125" i="14"/>
  <c r="AJ133" i="14"/>
  <c r="O157" i="14"/>
  <c r="O157" i="18"/>
  <c r="AX160" i="14"/>
  <c r="AX160" i="18"/>
  <c r="K157" i="14"/>
  <c r="K157" i="18"/>
  <c r="N159" i="14"/>
  <c r="N159" i="18"/>
  <c r="Y152" i="14"/>
  <c r="Y152" i="18"/>
  <c r="R159" i="14"/>
  <c r="R159" i="18"/>
  <c r="Z145" i="14"/>
  <c r="Z145" i="18"/>
  <c r="Y151" i="14"/>
  <c r="Y151" i="18"/>
  <c r="AU145" i="14"/>
  <c r="AU145" i="18"/>
  <c r="AV142" i="14"/>
  <c r="AV142" i="18"/>
  <c r="BB153" i="14"/>
  <c r="BB153" i="18"/>
  <c r="AF143" i="14"/>
  <c r="AF143" i="18"/>
  <c r="AO153" i="14"/>
  <c r="AO153" i="18"/>
  <c r="F147" i="14"/>
  <c r="F147" i="18"/>
  <c r="AW134" i="14"/>
  <c r="AW134" i="18"/>
  <c r="AM122" i="14"/>
  <c r="AM122" i="18"/>
  <c r="AX128" i="14"/>
  <c r="AX128" i="18"/>
  <c r="AO116" i="14"/>
  <c r="AO116" i="18"/>
  <c r="AP129" i="14"/>
  <c r="AP129" i="18"/>
  <c r="AP105" i="14"/>
  <c r="AP105" i="18"/>
  <c r="AT99" i="14"/>
  <c r="AT99" i="18"/>
  <c r="J97" i="18"/>
  <c r="J97" i="14"/>
  <c r="J131" i="14"/>
  <c r="J131" i="18"/>
  <c r="Q109" i="14"/>
  <c r="Q109" i="18"/>
  <c r="Y97" i="14"/>
  <c r="Y97" i="18"/>
  <c r="AT100" i="14"/>
  <c r="AT100" i="18"/>
  <c r="H111" i="14"/>
  <c r="H111" i="18"/>
  <c r="U87" i="14"/>
  <c r="U87" i="18"/>
  <c r="M79" i="18"/>
  <c r="M79" i="14"/>
  <c r="Z123" i="14"/>
  <c r="Z123" i="18"/>
  <c r="AX78" i="14"/>
  <c r="AX78" i="18"/>
  <c r="AV82" i="14"/>
  <c r="AV82" i="18"/>
  <c r="AG87" i="14"/>
  <c r="AG87" i="18"/>
  <c r="AG79" i="14"/>
  <c r="AG79" i="18"/>
  <c r="BA115" i="14"/>
  <c r="BA115" i="18"/>
  <c r="AK90" i="14"/>
  <c r="AK90" i="18"/>
  <c r="W79" i="14"/>
  <c r="W79" i="18"/>
  <c r="G75" i="14"/>
  <c r="G75" i="18"/>
  <c r="V71" i="18"/>
  <c r="V71" i="14"/>
  <c r="F67" i="14"/>
  <c r="F67" i="18"/>
  <c r="AL59" i="14"/>
  <c r="AL59" i="18"/>
  <c r="AP37" i="14"/>
  <c r="AP37" i="18"/>
  <c r="AT31" i="18"/>
  <c r="AT31" i="14"/>
  <c r="AC71" i="18"/>
  <c r="AC71" i="14"/>
  <c r="AG65" i="14"/>
  <c r="AG65" i="18"/>
  <c r="AK59" i="18"/>
  <c r="AK59" i="14"/>
  <c r="I57" i="14"/>
  <c r="I57" i="18"/>
  <c r="W52" i="14"/>
  <c r="W52" i="18"/>
  <c r="C50" i="14"/>
  <c r="C50" i="18"/>
  <c r="Q45" i="14"/>
  <c r="Q45" i="18"/>
  <c r="W40" i="14"/>
  <c r="W40" i="18"/>
  <c r="AN92" i="14"/>
  <c r="AN92" i="18"/>
  <c r="AE88" i="14"/>
  <c r="AE88" i="18"/>
  <c r="K76" i="14"/>
  <c r="K76" i="18"/>
  <c r="AL76" i="18"/>
  <c r="AL76" i="14"/>
  <c r="Z74" i="14"/>
  <c r="Z74" i="18"/>
  <c r="P57" i="14"/>
  <c r="P57" i="18"/>
  <c r="X53" i="14"/>
  <c r="X53" i="18"/>
  <c r="AN49" i="14"/>
  <c r="AN49" i="18"/>
  <c r="J46" i="14"/>
  <c r="J46" i="18"/>
  <c r="AP38" i="14"/>
  <c r="AP38" i="18"/>
  <c r="E36" i="14"/>
  <c r="E36" i="18"/>
  <c r="U32" i="14"/>
  <c r="U32" i="18"/>
  <c r="Z71" i="14"/>
  <c r="Z71" i="18"/>
  <c r="X62" i="14"/>
  <c r="X62" i="18"/>
  <c r="AF38" i="14"/>
  <c r="AF38" i="18"/>
  <c r="AX60" i="14"/>
  <c r="AX60" i="18"/>
  <c r="AP44" i="14"/>
  <c r="AP44" i="18"/>
  <c r="AN39" i="14"/>
  <c r="AN39" i="18"/>
  <c r="AV44" i="14"/>
  <c r="AV44" i="18"/>
  <c r="AA17" i="18"/>
  <c r="AA17" i="14"/>
  <c r="E27" i="14"/>
  <c r="E27" i="18"/>
  <c r="Z77" i="14"/>
  <c r="Z77" i="18"/>
  <c r="K27" i="14"/>
  <c r="K27" i="18"/>
  <c r="W17" i="14"/>
  <c r="W17" i="18"/>
  <c r="AL89" i="14"/>
  <c r="AL89" i="18"/>
  <c r="AE70" i="14"/>
  <c r="AE70" i="18"/>
  <c r="AC14" i="14"/>
  <c r="AC14" i="18"/>
  <c r="BA110" i="14"/>
  <c r="BA110" i="18"/>
  <c r="AS132" i="14"/>
  <c r="AS132" i="18"/>
  <c r="AC41" i="14"/>
  <c r="AC41" i="18"/>
  <c r="U42" i="14"/>
  <c r="U42" i="18"/>
  <c r="M53" i="14"/>
  <c r="M53" i="18"/>
  <c r="M148" i="14"/>
  <c r="M148" i="18"/>
  <c r="E102" i="14"/>
  <c r="E102" i="18"/>
  <c r="G18" i="14"/>
  <c r="G18" i="18"/>
  <c r="S53" i="14"/>
  <c r="S53" i="18"/>
  <c r="S132" i="14"/>
  <c r="S132" i="18"/>
  <c r="K144" i="14"/>
  <c r="K144" i="18"/>
  <c r="C31" i="14"/>
  <c r="C31" i="18"/>
  <c r="AC58" i="14"/>
  <c r="AC58" i="18"/>
  <c r="Z127" i="14"/>
  <c r="Z127" i="18"/>
  <c r="J151" i="14"/>
  <c r="J151" i="18"/>
  <c r="AW24" i="14"/>
  <c r="AW24" i="18"/>
  <c r="AW14" i="14"/>
  <c r="AW14" i="18"/>
  <c r="O67" i="14"/>
  <c r="O67" i="18"/>
  <c r="E20" i="14"/>
  <c r="E20" i="18"/>
  <c r="AR15" i="14"/>
  <c r="AR15" i="18"/>
  <c r="AV73" i="14"/>
  <c r="AV73" i="18"/>
  <c r="AN25" i="14"/>
  <c r="AN25" i="18"/>
  <c r="AF128" i="14"/>
  <c r="AF128" i="18"/>
  <c r="AD17" i="14"/>
  <c r="AD17" i="18"/>
  <c r="AA12" i="14"/>
  <c r="AA12" i="18"/>
  <c r="AE21" i="14"/>
  <c r="AE21" i="18"/>
  <c r="AE141" i="14"/>
  <c r="AE141" i="18"/>
  <c r="W103" i="14"/>
  <c r="W103" i="18"/>
  <c r="O47" i="14"/>
  <c r="O47" i="18"/>
  <c r="G46" i="14"/>
  <c r="G46" i="18"/>
  <c r="G128" i="14"/>
  <c r="G128" i="18"/>
  <c r="AZ13" i="14"/>
  <c r="AZ13" i="18"/>
  <c r="BB148" i="14"/>
  <c r="BB148" i="18"/>
  <c r="AL53" i="14"/>
  <c r="AL53" i="18"/>
  <c r="AD91" i="14"/>
  <c r="AD91" i="18"/>
  <c r="AD157" i="14"/>
  <c r="AD157" i="18"/>
  <c r="N25" i="14"/>
  <c r="N25" i="18"/>
  <c r="N156" i="14"/>
  <c r="N156" i="18"/>
  <c r="AW40" i="14"/>
  <c r="AW40" i="18"/>
  <c r="AG105" i="14"/>
  <c r="AG105" i="18"/>
  <c r="Y55" i="14"/>
  <c r="Y55" i="18"/>
  <c r="Q19" i="18"/>
  <c r="Q19" i="14"/>
  <c r="Q36" i="18"/>
  <c r="Q36" i="14"/>
  <c r="Q137" i="14"/>
  <c r="Q137" i="18"/>
  <c r="I31" i="14"/>
  <c r="I31" i="18"/>
  <c r="I132" i="14"/>
  <c r="I132" i="18"/>
  <c r="AT15" i="18"/>
  <c r="AZ64" i="18"/>
  <c r="AJ28" i="18"/>
  <c r="AJ80" i="18"/>
  <c r="AB93" i="18"/>
  <c r="AB103" i="18"/>
  <c r="L128" i="18"/>
  <c r="F19" i="18"/>
  <c r="C14" i="18"/>
  <c r="AY42" i="18"/>
  <c r="AY82" i="18"/>
  <c r="AA44" i="18"/>
  <c r="J68" i="18"/>
  <c r="M15" i="18"/>
  <c r="AO159" i="14"/>
  <c r="AO159" i="18"/>
  <c r="AD152" i="14"/>
  <c r="AD152" i="18"/>
  <c r="F149" i="14"/>
  <c r="F149" i="18"/>
  <c r="F155" i="14"/>
  <c r="F155" i="18"/>
  <c r="Y155" i="14"/>
  <c r="Y155" i="18"/>
  <c r="Q158" i="14"/>
  <c r="Q158" i="18"/>
  <c r="AH160" i="14"/>
  <c r="AH160" i="18"/>
  <c r="AV160" i="14"/>
  <c r="AV160" i="18"/>
  <c r="AD159" i="14"/>
  <c r="AD159" i="18"/>
  <c r="AM159" i="14"/>
  <c r="AM159" i="18"/>
  <c r="P152" i="14"/>
  <c r="P152" i="18"/>
  <c r="AV148" i="14"/>
  <c r="AV148" i="18"/>
  <c r="D145" i="14"/>
  <c r="D145" i="18"/>
  <c r="AO152" i="14"/>
  <c r="AO152" i="18"/>
  <c r="AN156" i="14"/>
  <c r="AN156" i="18"/>
  <c r="E156" i="14"/>
  <c r="E156" i="18"/>
  <c r="W150" i="14"/>
  <c r="W150" i="18"/>
  <c r="BB160" i="14"/>
  <c r="BB160" i="18"/>
  <c r="R157" i="14"/>
  <c r="R157" i="18"/>
  <c r="C159" i="14"/>
  <c r="C159" i="18"/>
  <c r="AW152" i="14"/>
  <c r="AW152" i="18"/>
  <c r="N149" i="14"/>
  <c r="N149" i="18"/>
  <c r="AV144" i="14"/>
  <c r="AV144" i="18"/>
  <c r="AM151" i="14"/>
  <c r="AM151" i="18"/>
  <c r="BC160" i="14"/>
  <c r="BC160" i="18"/>
  <c r="J136" i="14"/>
  <c r="J136" i="18"/>
  <c r="AX147" i="14"/>
  <c r="AX147" i="18"/>
  <c r="U142" i="14"/>
  <c r="U142" i="18"/>
  <c r="AG140" i="14"/>
  <c r="AG140" i="18"/>
  <c r="U138" i="14"/>
  <c r="U138" i="18"/>
  <c r="K137" i="14"/>
  <c r="K137" i="18"/>
  <c r="BA134" i="14"/>
  <c r="BA134" i="18"/>
  <c r="AQ133" i="14"/>
  <c r="AQ133" i="18"/>
  <c r="P154" i="14"/>
  <c r="P154" i="18"/>
  <c r="F154" i="14"/>
  <c r="F154" i="18"/>
  <c r="E154" i="14"/>
  <c r="E154" i="18"/>
  <c r="O154" i="14"/>
  <c r="O154" i="18"/>
  <c r="Y154" i="14"/>
  <c r="Y154" i="18"/>
  <c r="AX143" i="14"/>
  <c r="AX143" i="18"/>
  <c r="AN140" i="14"/>
  <c r="AN140" i="18"/>
  <c r="R137" i="14"/>
  <c r="R137" i="18"/>
  <c r="AP133" i="14"/>
  <c r="AP133" i="18"/>
  <c r="AF153" i="14"/>
  <c r="AF153" i="18"/>
  <c r="AH153" i="14"/>
  <c r="AH153" i="18"/>
  <c r="AL153" i="14"/>
  <c r="AL153" i="18"/>
  <c r="S153" i="14"/>
  <c r="S153" i="18"/>
  <c r="AC153" i="14"/>
  <c r="AC153" i="18"/>
  <c r="AM153" i="14"/>
  <c r="AM153" i="18"/>
  <c r="AQ138" i="14"/>
  <c r="AQ138" i="18"/>
  <c r="AO133" i="14"/>
  <c r="AO133" i="18"/>
  <c r="AA143" i="14"/>
  <c r="AA143" i="18"/>
  <c r="AC143" i="14"/>
  <c r="AC143" i="18"/>
  <c r="AL143" i="14"/>
  <c r="AL143" i="18"/>
  <c r="AU143" i="14"/>
  <c r="AU143" i="18"/>
  <c r="BA142" i="18"/>
  <c r="BA142" i="14"/>
  <c r="AN133" i="14"/>
  <c r="AN133" i="18"/>
  <c r="C147" i="14"/>
  <c r="C147" i="18"/>
  <c r="U147" i="14"/>
  <c r="U147" i="18"/>
  <c r="AD147" i="14"/>
  <c r="AD147" i="18"/>
  <c r="AM147" i="14"/>
  <c r="AM147" i="18"/>
  <c r="AV147" i="14"/>
  <c r="AV147" i="18"/>
  <c r="AU141" i="14"/>
  <c r="AU141" i="18"/>
  <c r="E140" i="14"/>
  <c r="E140" i="18"/>
  <c r="AU137" i="14"/>
  <c r="AU137" i="18"/>
  <c r="AK136" i="14"/>
  <c r="AK136" i="18"/>
  <c r="Y134" i="14"/>
  <c r="Y134" i="18"/>
  <c r="O133" i="14"/>
  <c r="O133" i="18"/>
  <c r="AU130" i="14"/>
  <c r="AU130" i="18"/>
  <c r="AC129" i="14"/>
  <c r="AC129" i="18"/>
  <c r="K128" i="14"/>
  <c r="K128" i="18"/>
  <c r="AS125" i="14"/>
  <c r="AS125" i="18"/>
  <c r="AA124" i="14"/>
  <c r="AA124" i="18"/>
  <c r="O122" i="14"/>
  <c r="O122" i="18"/>
  <c r="AE118" i="14"/>
  <c r="AE118" i="18"/>
  <c r="M117" i="14"/>
  <c r="M117" i="18"/>
  <c r="AU114" i="14"/>
  <c r="AU114" i="18"/>
  <c r="AC113" i="18"/>
  <c r="AC113" i="14"/>
  <c r="K112" i="14"/>
  <c r="K112" i="18"/>
  <c r="AH132" i="14"/>
  <c r="AH132" i="18"/>
  <c r="AT130" i="14"/>
  <c r="AT130" i="18"/>
  <c r="Z128" i="14"/>
  <c r="Z128" i="18"/>
  <c r="N126" i="14"/>
  <c r="N126" i="18"/>
  <c r="AT122" i="14"/>
  <c r="AT122" i="18"/>
  <c r="Z120" i="14"/>
  <c r="Z120" i="18"/>
  <c r="N118" i="14"/>
  <c r="N118" i="18"/>
  <c r="D117" i="14"/>
  <c r="D117" i="18"/>
  <c r="AT114" i="18"/>
  <c r="AT114" i="14"/>
  <c r="Z112" i="14"/>
  <c r="Z112" i="18"/>
  <c r="AG132" i="14"/>
  <c r="AG132" i="18"/>
  <c r="AO128" i="14"/>
  <c r="AO128" i="18"/>
  <c r="AC126" i="14"/>
  <c r="AC126" i="18"/>
  <c r="S125" i="14"/>
  <c r="S125" i="18"/>
  <c r="I124" i="14"/>
  <c r="I124" i="18"/>
  <c r="BA118" i="14"/>
  <c r="BA118" i="18"/>
  <c r="AS114" i="14"/>
  <c r="AS114" i="18"/>
  <c r="AH121" i="14"/>
  <c r="AH121" i="18"/>
  <c r="AH117" i="14"/>
  <c r="AH117" i="18"/>
  <c r="AP113" i="14"/>
  <c r="AP113" i="18"/>
  <c r="X112" i="14"/>
  <c r="X112" i="18"/>
  <c r="Y125" i="14"/>
  <c r="Y125" i="18"/>
  <c r="O116" i="14"/>
  <c r="O116" i="18"/>
  <c r="C114" i="14"/>
  <c r="C114" i="18"/>
  <c r="AU112" i="14"/>
  <c r="AU112" i="18"/>
  <c r="C139" i="14"/>
  <c r="C139" i="18"/>
  <c r="U139" i="14"/>
  <c r="U139" i="18"/>
  <c r="AD139" i="14"/>
  <c r="AD139" i="18"/>
  <c r="AM139" i="14"/>
  <c r="AM139" i="18"/>
  <c r="AP126" i="14"/>
  <c r="AP126" i="18"/>
  <c r="Z122" i="14"/>
  <c r="Z122" i="18"/>
  <c r="J118" i="14"/>
  <c r="J118" i="18"/>
  <c r="AN113" i="14"/>
  <c r="AN113" i="18"/>
  <c r="R127" i="14"/>
  <c r="R127" i="18"/>
  <c r="F111" i="14"/>
  <c r="F111" i="18"/>
  <c r="AH109" i="14"/>
  <c r="AH109" i="18"/>
  <c r="H108" i="14"/>
  <c r="H108" i="18"/>
  <c r="R105" i="14"/>
  <c r="R105" i="18"/>
  <c r="AL103" i="14"/>
  <c r="AL103" i="18"/>
  <c r="AN100" i="14"/>
  <c r="AN100" i="18"/>
  <c r="V99" i="14"/>
  <c r="V99" i="18"/>
  <c r="X96" i="14"/>
  <c r="X96" i="18"/>
  <c r="F95" i="14"/>
  <c r="F95" i="18"/>
  <c r="AH93" i="14"/>
  <c r="AH93" i="18"/>
  <c r="M111" i="14"/>
  <c r="M111" i="18"/>
  <c r="C110" i="14"/>
  <c r="C110" i="18"/>
  <c r="AU108" i="14"/>
  <c r="AU108" i="18"/>
  <c r="AK107" i="14"/>
  <c r="AK107" i="18"/>
  <c r="AM96" i="14"/>
  <c r="AM96" i="18"/>
  <c r="AC95" i="18"/>
  <c r="AC95" i="14"/>
  <c r="S94" i="14"/>
  <c r="S94" i="18"/>
  <c r="I93" i="14"/>
  <c r="I93" i="18"/>
  <c r="BA117" i="14"/>
  <c r="BA117" i="18"/>
  <c r="P109" i="14"/>
  <c r="P109" i="18"/>
  <c r="AP106" i="14"/>
  <c r="AP106" i="18"/>
  <c r="X105" i="14"/>
  <c r="X105" i="18"/>
  <c r="N104" i="18"/>
  <c r="N104" i="14"/>
  <c r="AX102" i="14"/>
  <c r="AX102" i="18"/>
  <c r="AF101" i="14"/>
  <c r="AF101" i="18"/>
  <c r="V100" i="14"/>
  <c r="V100" i="18"/>
  <c r="AV97" i="14"/>
  <c r="AV97" i="18"/>
  <c r="AL96" i="18"/>
  <c r="AL96" i="14"/>
  <c r="R94" i="14"/>
  <c r="R94" i="18"/>
  <c r="AH131" i="14"/>
  <c r="AH131" i="18"/>
  <c r="E131" i="14"/>
  <c r="E131" i="18"/>
  <c r="N131" i="14"/>
  <c r="N131" i="18"/>
  <c r="W131" i="14"/>
  <c r="W131" i="18"/>
  <c r="AF131" i="14"/>
  <c r="AF131" i="18"/>
  <c r="AW131" i="14"/>
  <c r="AW131" i="18"/>
  <c r="AM109" i="14"/>
  <c r="AM109" i="18"/>
  <c r="U108" i="14"/>
  <c r="U108" i="18"/>
  <c r="K107" i="14"/>
  <c r="K107" i="18"/>
  <c r="AU105" i="14"/>
  <c r="AU105" i="18"/>
  <c r="AK104" i="14"/>
  <c r="AK104" i="18"/>
  <c r="AA103" i="14"/>
  <c r="AA103" i="18"/>
  <c r="Q102" i="14"/>
  <c r="Q102" i="18"/>
  <c r="G101" i="14"/>
  <c r="G101" i="18"/>
  <c r="AO98" i="14"/>
  <c r="AO98" i="18"/>
  <c r="AE97" i="14"/>
  <c r="AE97" i="18"/>
  <c r="U96" i="14"/>
  <c r="U96" i="18"/>
  <c r="K95" i="14"/>
  <c r="K95" i="18"/>
  <c r="AU93" i="14"/>
  <c r="AU93" i="18"/>
  <c r="M127" i="14"/>
  <c r="M127" i="18"/>
  <c r="V127" i="14"/>
  <c r="V127" i="18"/>
  <c r="AE127" i="14"/>
  <c r="AE127" i="18"/>
  <c r="AN127" i="14"/>
  <c r="AN127" i="18"/>
  <c r="AP119" i="14"/>
  <c r="AP119" i="18"/>
  <c r="AC111" i="18"/>
  <c r="AC111" i="14"/>
  <c r="AF111" i="14"/>
  <c r="AF111" i="18"/>
  <c r="AL109" i="14"/>
  <c r="AL109" i="18"/>
  <c r="R107" i="14"/>
  <c r="R107" i="18"/>
  <c r="BB105" i="14"/>
  <c r="BB105" i="18"/>
  <c r="P102" i="14"/>
  <c r="P102" i="18"/>
  <c r="F101" i="14"/>
  <c r="F101" i="18"/>
  <c r="AX99" i="14"/>
  <c r="AX99" i="18"/>
  <c r="V97" i="14"/>
  <c r="V97" i="18"/>
  <c r="AV94" i="14"/>
  <c r="AV94" i="18"/>
  <c r="AL93" i="14"/>
  <c r="AL93" i="18"/>
  <c r="AP135" i="14"/>
  <c r="AP135" i="18"/>
  <c r="K135" i="14"/>
  <c r="K135" i="18"/>
  <c r="AC135" i="14"/>
  <c r="AC135" i="18"/>
  <c r="AL135" i="14"/>
  <c r="AL135" i="18"/>
  <c r="AU135" i="14"/>
  <c r="AU135" i="18"/>
  <c r="F119" i="14"/>
  <c r="F119" i="18"/>
  <c r="O119" i="14"/>
  <c r="O119" i="18"/>
  <c r="X119" i="14"/>
  <c r="X119" i="18"/>
  <c r="AO119" i="14"/>
  <c r="AO119" i="18"/>
  <c r="R108" i="14"/>
  <c r="R108" i="18"/>
  <c r="BB102" i="14"/>
  <c r="BB102" i="18"/>
  <c r="AP96" i="14"/>
  <c r="AP96" i="18"/>
  <c r="X95" i="14"/>
  <c r="X95" i="18"/>
  <c r="N94" i="14"/>
  <c r="N94" i="18"/>
  <c r="D93" i="14"/>
  <c r="D93" i="18"/>
  <c r="AC91" i="14"/>
  <c r="AC91" i="18"/>
  <c r="AC83" i="14"/>
  <c r="AC83" i="18"/>
  <c r="K82" i="14"/>
  <c r="K82" i="18"/>
  <c r="U75" i="14"/>
  <c r="U75" i="18"/>
  <c r="AH90" i="14"/>
  <c r="AH90" i="18"/>
  <c r="J86" i="14"/>
  <c r="J86" i="18"/>
  <c r="Z78" i="14"/>
  <c r="Z78" i="18"/>
  <c r="AK123" i="14"/>
  <c r="AK123" i="18"/>
  <c r="AT123" i="14"/>
  <c r="AT123" i="18"/>
  <c r="BC123" i="14"/>
  <c r="BC123" i="18"/>
  <c r="Q123" i="14"/>
  <c r="Q123" i="18"/>
  <c r="AO90" i="14"/>
  <c r="AO90" i="18"/>
  <c r="C87" i="14"/>
  <c r="C87" i="18"/>
  <c r="AG82" i="14"/>
  <c r="AG82" i="18"/>
  <c r="S79" i="14"/>
  <c r="S79" i="18"/>
  <c r="AP115" i="14"/>
  <c r="AP115" i="18"/>
  <c r="AX87" i="14"/>
  <c r="AX87" i="18"/>
  <c r="AP83" i="14"/>
  <c r="AP83" i="18"/>
  <c r="AP79" i="14"/>
  <c r="AP79" i="18"/>
  <c r="X78" i="14"/>
  <c r="X78" i="18"/>
  <c r="AH115" i="14"/>
  <c r="AH115" i="18"/>
  <c r="Y91" i="14"/>
  <c r="Y91" i="18"/>
  <c r="I87" i="14"/>
  <c r="I87" i="18"/>
  <c r="AG83" i="14"/>
  <c r="AG83" i="18"/>
  <c r="W82" i="14"/>
  <c r="W82" i="18"/>
  <c r="I79" i="14"/>
  <c r="I79" i="18"/>
  <c r="AW75" i="14"/>
  <c r="AW75" i="18"/>
  <c r="K115" i="14"/>
  <c r="K115" i="18"/>
  <c r="M115" i="18"/>
  <c r="M115" i="14"/>
  <c r="V115" i="18"/>
  <c r="V115" i="14"/>
  <c r="AE115" i="14"/>
  <c r="AE115" i="18"/>
  <c r="AN115" i="14"/>
  <c r="AN115" i="18"/>
  <c r="W91" i="14"/>
  <c r="W91" i="18"/>
  <c r="AM87" i="14"/>
  <c r="AM87" i="18"/>
  <c r="AC86" i="14"/>
  <c r="AC86" i="18"/>
  <c r="W83" i="14"/>
  <c r="W83" i="18"/>
  <c r="M82" i="14"/>
  <c r="M82" i="18"/>
  <c r="BA78" i="14"/>
  <c r="BA78" i="18"/>
  <c r="BA91" i="14"/>
  <c r="BA91" i="18"/>
  <c r="J80" i="14"/>
  <c r="J80" i="18"/>
  <c r="AP73" i="14"/>
  <c r="AP73" i="18"/>
  <c r="Z69" i="14"/>
  <c r="Z69" i="18"/>
  <c r="AT67" i="18"/>
  <c r="AT67" i="14"/>
  <c r="J65" i="14"/>
  <c r="J65" i="18"/>
  <c r="AD63" i="14"/>
  <c r="AD63" i="18"/>
  <c r="AF60" i="14"/>
  <c r="AF60" i="18"/>
  <c r="N59" i="18"/>
  <c r="N59" i="14"/>
  <c r="AP57" i="14"/>
  <c r="AP57" i="18"/>
  <c r="P56" i="14"/>
  <c r="P56" i="18"/>
  <c r="Z53" i="14"/>
  <c r="Z53" i="18"/>
  <c r="AT51" i="18"/>
  <c r="AT51" i="14"/>
  <c r="AD47" i="18"/>
  <c r="AD47" i="14"/>
  <c r="AF44" i="14"/>
  <c r="AF44" i="18"/>
  <c r="AH41" i="14"/>
  <c r="AH41" i="18"/>
  <c r="H40" i="14"/>
  <c r="H40" i="18"/>
  <c r="R37" i="14"/>
  <c r="R37" i="18"/>
  <c r="AL35" i="18"/>
  <c r="AL35" i="14"/>
  <c r="V31" i="14"/>
  <c r="V31" i="18"/>
  <c r="H92" i="14"/>
  <c r="H92" i="18"/>
  <c r="H76" i="14"/>
  <c r="H76" i="18"/>
  <c r="Y73" i="14"/>
  <c r="Y73" i="18"/>
  <c r="O72" i="14"/>
  <c r="O72" i="18"/>
  <c r="E71" i="14"/>
  <c r="E71" i="18"/>
  <c r="AW69" i="14"/>
  <c r="AW69" i="18"/>
  <c r="AM68" i="14"/>
  <c r="AM68" i="18"/>
  <c r="AC67" i="14"/>
  <c r="AC67" i="18"/>
  <c r="S66" i="14"/>
  <c r="S66" i="18"/>
  <c r="I65" i="14"/>
  <c r="I65" i="18"/>
  <c r="BA63" i="14"/>
  <c r="BA63" i="18"/>
  <c r="AG61" i="14"/>
  <c r="AG61" i="18"/>
  <c r="W60" i="14"/>
  <c r="W60" i="18"/>
  <c r="M59" i="18"/>
  <c r="M59" i="14"/>
  <c r="AW57" i="14"/>
  <c r="AW57" i="18"/>
  <c r="AM56" i="14"/>
  <c r="AM56" i="18"/>
  <c r="AC55" i="18"/>
  <c r="AC55" i="14"/>
  <c r="S54" i="14"/>
  <c r="S54" i="18"/>
  <c r="I53" i="14"/>
  <c r="I53" i="18"/>
  <c r="BA51" i="18"/>
  <c r="BA51" i="14"/>
  <c r="AG49" i="14"/>
  <c r="AG49" i="18"/>
  <c r="W48" i="14"/>
  <c r="W48" i="18"/>
  <c r="M47" i="14"/>
  <c r="M47" i="18"/>
  <c r="C46" i="14"/>
  <c r="C46" i="18"/>
  <c r="AU44" i="14"/>
  <c r="AU44" i="18"/>
  <c r="AK43" i="18"/>
  <c r="AK43" i="14"/>
  <c r="I41" i="14"/>
  <c r="I41" i="18"/>
  <c r="BA39" i="14"/>
  <c r="BA39" i="18"/>
  <c r="W36" i="14"/>
  <c r="W36" i="18"/>
  <c r="M35" i="14"/>
  <c r="M35" i="18"/>
  <c r="C34" i="14"/>
  <c r="C34" i="18"/>
  <c r="AU32" i="14"/>
  <c r="AU32" i="18"/>
  <c r="AK31" i="14"/>
  <c r="AK31" i="18"/>
  <c r="S30" i="14"/>
  <c r="S30" i="18"/>
  <c r="F92" i="14"/>
  <c r="F92" i="18"/>
  <c r="AE92" i="14"/>
  <c r="AE92" i="18"/>
  <c r="AT92" i="14"/>
  <c r="AT92" i="18"/>
  <c r="I88" i="14"/>
  <c r="I88" i="18"/>
  <c r="S88" i="14"/>
  <c r="S88" i="18"/>
  <c r="AK88" i="18"/>
  <c r="AK88" i="14"/>
  <c r="AT88" i="14"/>
  <c r="AT88" i="18"/>
  <c r="BC88" i="14"/>
  <c r="BC88" i="18"/>
  <c r="C84" i="14"/>
  <c r="C84" i="18"/>
  <c r="U84" i="14"/>
  <c r="U84" i="18"/>
  <c r="AD84" i="18"/>
  <c r="AD84" i="14"/>
  <c r="AM84" i="14"/>
  <c r="AM84" i="18"/>
  <c r="AO80" i="14"/>
  <c r="AO80" i="18"/>
  <c r="E80" i="18"/>
  <c r="E80" i="14"/>
  <c r="N80" i="18"/>
  <c r="N80" i="14"/>
  <c r="Y76" i="14"/>
  <c r="Y76" i="18"/>
  <c r="BA76" i="14"/>
  <c r="BA76" i="18"/>
  <c r="G76" i="14"/>
  <c r="G76" i="18"/>
  <c r="V74" i="14"/>
  <c r="V74" i="18"/>
  <c r="W74" i="18"/>
  <c r="W74" i="14"/>
  <c r="Y74" i="14"/>
  <c r="Y74" i="18"/>
  <c r="AX74" i="14"/>
  <c r="AX74" i="18"/>
  <c r="AL72" i="14"/>
  <c r="AL72" i="18"/>
  <c r="J70" i="14"/>
  <c r="J70" i="18"/>
  <c r="AD68" i="14"/>
  <c r="AD68" i="18"/>
  <c r="AN65" i="14"/>
  <c r="AN65" i="18"/>
  <c r="N64" i="18"/>
  <c r="N64" i="14"/>
  <c r="AD60" i="18"/>
  <c r="AD60" i="14"/>
  <c r="J58" i="14"/>
  <c r="J58" i="18"/>
  <c r="AL56" i="14"/>
  <c r="AL56" i="18"/>
  <c r="R54" i="14"/>
  <c r="R54" i="18"/>
  <c r="BB52" i="14"/>
  <c r="BB52" i="18"/>
  <c r="AH50" i="14"/>
  <c r="AH50" i="18"/>
  <c r="F48" i="18"/>
  <c r="F48" i="14"/>
  <c r="AX46" i="14"/>
  <c r="AX46" i="18"/>
  <c r="AF45" i="14"/>
  <c r="AF45" i="18"/>
  <c r="V44" i="14"/>
  <c r="V44" i="18"/>
  <c r="AL40" i="18"/>
  <c r="AL40" i="14"/>
  <c r="R38" i="14"/>
  <c r="R38" i="18"/>
  <c r="BB36" i="18"/>
  <c r="BB36" i="14"/>
  <c r="Z34" i="14"/>
  <c r="Z34" i="18"/>
  <c r="BA72" i="14"/>
  <c r="BA72" i="18"/>
  <c r="Q70" i="14"/>
  <c r="Q70" i="18"/>
  <c r="S67" i="14"/>
  <c r="S67" i="18"/>
  <c r="BC65" i="14"/>
  <c r="BC65" i="18"/>
  <c r="AK64" i="14"/>
  <c r="AK64" i="18"/>
  <c r="AA63" i="14"/>
  <c r="AA63" i="18"/>
  <c r="I62" i="14"/>
  <c r="I62" i="18"/>
  <c r="BA60" i="14"/>
  <c r="BA60" i="18"/>
  <c r="AK56" i="14"/>
  <c r="AK56" i="18"/>
  <c r="AY47" i="14"/>
  <c r="AY47" i="18"/>
  <c r="BC45" i="14"/>
  <c r="BC45" i="18"/>
  <c r="U44" i="14"/>
  <c r="U44" i="18"/>
  <c r="AG42" i="14"/>
  <c r="AG42" i="18"/>
  <c r="BA40" i="14"/>
  <c r="BA40" i="18"/>
  <c r="BC37" i="14"/>
  <c r="BC37" i="18"/>
  <c r="AS36" i="14"/>
  <c r="AS36" i="18"/>
  <c r="Q34" i="14"/>
  <c r="Q34" i="18"/>
  <c r="G33" i="14"/>
  <c r="G33" i="18"/>
  <c r="Y30" i="14"/>
  <c r="Y30" i="18"/>
  <c r="AV70" i="14"/>
  <c r="AV70" i="18"/>
  <c r="AL69" i="14"/>
  <c r="AL69" i="18"/>
  <c r="AV66" i="14"/>
  <c r="AV66" i="18"/>
  <c r="AL65" i="14"/>
  <c r="AL65" i="18"/>
  <c r="R63" i="14"/>
  <c r="R63" i="18"/>
  <c r="BB61" i="14"/>
  <c r="BB61" i="18"/>
  <c r="AH59" i="14"/>
  <c r="AH59" i="18"/>
  <c r="P58" i="14"/>
  <c r="P58" i="18"/>
  <c r="F57" i="14"/>
  <c r="F57" i="18"/>
  <c r="R51" i="14"/>
  <c r="R51" i="18"/>
  <c r="J47" i="14"/>
  <c r="J47" i="18"/>
  <c r="AL45" i="14"/>
  <c r="AL45" i="18"/>
  <c r="J43" i="14"/>
  <c r="J43" i="18"/>
  <c r="AT41" i="14"/>
  <c r="AT41" i="18"/>
  <c r="Z39" i="14"/>
  <c r="Z39" i="18"/>
  <c r="H38" i="14"/>
  <c r="H38" i="18"/>
  <c r="AP35" i="14"/>
  <c r="AP35" i="18"/>
  <c r="X34" i="14"/>
  <c r="X34" i="18"/>
  <c r="D32" i="14"/>
  <c r="D32" i="18"/>
  <c r="AN30" i="14"/>
  <c r="AN30" i="18"/>
  <c r="R84" i="14"/>
  <c r="R84" i="18"/>
  <c r="AF71" i="14"/>
  <c r="AF71" i="18"/>
  <c r="AX68" i="14"/>
  <c r="AX68" i="18"/>
  <c r="AL66" i="14"/>
  <c r="AL66" i="18"/>
  <c r="AH64" i="14"/>
  <c r="AH64" i="18"/>
  <c r="P63" i="14"/>
  <c r="P63" i="18"/>
  <c r="Z60" i="14"/>
  <c r="Z60" i="18"/>
  <c r="H59" i="14"/>
  <c r="H59" i="18"/>
  <c r="AP56" i="14"/>
  <c r="AP56" i="18"/>
  <c r="X55" i="14"/>
  <c r="X55" i="18"/>
  <c r="N54" i="14"/>
  <c r="N54" i="18"/>
  <c r="D53" i="14"/>
  <c r="D53" i="18"/>
  <c r="AN51" i="14"/>
  <c r="AN51" i="18"/>
  <c r="AD50" i="14"/>
  <c r="AD50" i="18"/>
  <c r="AV47" i="14"/>
  <c r="AV47" i="18"/>
  <c r="AL46" i="14"/>
  <c r="AL46" i="18"/>
  <c r="R44" i="14"/>
  <c r="R44" i="18"/>
  <c r="BB42" i="14"/>
  <c r="BB42" i="18"/>
  <c r="AH40" i="14"/>
  <c r="AH40" i="18"/>
  <c r="P39" i="14"/>
  <c r="P39" i="18"/>
  <c r="F38" i="14"/>
  <c r="F38" i="18"/>
  <c r="AF35" i="14"/>
  <c r="AF35" i="18"/>
  <c r="N34" i="14"/>
  <c r="N34" i="18"/>
  <c r="AX32" i="14"/>
  <c r="AX32" i="18"/>
  <c r="AF31" i="14"/>
  <c r="AF31" i="18"/>
  <c r="BB71" i="18"/>
  <c r="BB71" i="14"/>
  <c r="AC26" i="14"/>
  <c r="AC26" i="18"/>
  <c r="E22" i="14"/>
  <c r="E22" i="18"/>
  <c r="AM19" i="14"/>
  <c r="AM19" i="18"/>
  <c r="U18" i="14"/>
  <c r="U18" i="18"/>
  <c r="C17" i="18"/>
  <c r="C17" i="14"/>
  <c r="AT29" i="18"/>
  <c r="AT29" i="14"/>
  <c r="AT27" i="14"/>
  <c r="AT27" i="18"/>
  <c r="Z25" i="14"/>
  <c r="Z25" i="18"/>
  <c r="N23" i="14"/>
  <c r="N23" i="18"/>
  <c r="AT19" i="14"/>
  <c r="AT19" i="18"/>
  <c r="BB67" i="14"/>
  <c r="BB67" i="18"/>
  <c r="AS27" i="18"/>
  <c r="AS27" i="14"/>
  <c r="AK23" i="14"/>
  <c r="AK23" i="18"/>
  <c r="Q21" i="14"/>
  <c r="Q21" i="18"/>
  <c r="E19" i="18"/>
  <c r="E19" i="14"/>
  <c r="AH77" i="14"/>
  <c r="AH77" i="18"/>
  <c r="AP22" i="14"/>
  <c r="AP22" i="18"/>
  <c r="AB19" i="14"/>
  <c r="AB19" i="18"/>
  <c r="R18" i="14"/>
  <c r="R18" i="18"/>
  <c r="BB63" i="18"/>
  <c r="BB63" i="14"/>
  <c r="AO26" i="14"/>
  <c r="AO26" i="18"/>
  <c r="AX89" i="14"/>
  <c r="AX89" i="18"/>
  <c r="BA89" i="14"/>
  <c r="BA89" i="18"/>
  <c r="G89" i="14"/>
  <c r="G89" i="18"/>
  <c r="P89" i="14"/>
  <c r="P89" i="18"/>
  <c r="AG89" i="14"/>
  <c r="AG89" i="18"/>
  <c r="S85" i="14"/>
  <c r="S85" i="18"/>
  <c r="AC85" i="14"/>
  <c r="AC85" i="18"/>
  <c r="AL85" i="18"/>
  <c r="AL85" i="14"/>
  <c r="I85" i="14"/>
  <c r="I85" i="18"/>
  <c r="E81" i="14"/>
  <c r="E81" i="18"/>
  <c r="N81" i="14"/>
  <c r="N81" i="18"/>
  <c r="W81" i="14"/>
  <c r="W81" i="18"/>
  <c r="R77" i="14"/>
  <c r="R77" i="18"/>
  <c r="BB77" i="14"/>
  <c r="BB77" i="18"/>
  <c r="H77" i="14"/>
  <c r="H77" i="18"/>
  <c r="Y77" i="14"/>
  <c r="Y77" i="18"/>
  <c r="X26" i="14"/>
  <c r="X26" i="18"/>
  <c r="AN22" i="14"/>
  <c r="AN22" i="18"/>
  <c r="J19" i="14"/>
  <c r="J19" i="18"/>
  <c r="BA62" i="18"/>
  <c r="BA62" i="14"/>
  <c r="AD26" i="14"/>
  <c r="AD26" i="18"/>
  <c r="BA22" i="14"/>
  <c r="BA22" i="18"/>
  <c r="L17" i="14"/>
  <c r="L17" i="18"/>
  <c r="W15" i="18"/>
  <c r="W15" i="14"/>
  <c r="E14" i="14"/>
  <c r="E14" i="18"/>
  <c r="AO12" i="18"/>
  <c r="AO12" i="14"/>
  <c r="W11" i="18"/>
  <c r="W11" i="14"/>
  <c r="BA33" i="14"/>
  <c r="BA33" i="18"/>
  <c r="BA53" i="14"/>
  <c r="BA53" i="18"/>
  <c r="BA102" i="14"/>
  <c r="BA102" i="18"/>
  <c r="BA133" i="14"/>
  <c r="BA133" i="18"/>
  <c r="BA148" i="14"/>
  <c r="BA148" i="18"/>
  <c r="AS37" i="14"/>
  <c r="AS37" i="18"/>
  <c r="AS57" i="14"/>
  <c r="AS57" i="18"/>
  <c r="AS106" i="18"/>
  <c r="AS106" i="14"/>
  <c r="AS120" i="14"/>
  <c r="AS120" i="18"/>
  <c r="AS145" i="14"/>
  <c r="AS145" i="18"/>
  <c r="AK41" i="14"/>
  <c r="AK41" i="18"/>
  <c r="AK61" i="14"/>
  <c r="AK61" i="18"/>
  <c r="AK105" i="14"/>
  <c r="AK105" i="18"/>
  <c r="AK120" i="14"/>
  <c r="AK120" i="18"/>
  <c r="AK141" i="14"/>
  <c r="AK141" i="18"/>
  <c r="AC62" i="14"/>
  <c r="AC62" i="18"/>
  <c r="AC38" i="14"/>
  <c r="AC38" i="18"/>
  <c r="AC124" i="14"/>
  <c r="AC124" i="18"/>
  <c r="AC97" i="14"/>
  <c r="AC97" i="18"/>
  <c r="AC103" i="14"/>
  <c r="AC103" i="18"/>
  <c r="AC148" i="14"/>
  <c r="AC148" i="18"/>
  <c r="U49" i="14"/>
  <c r="U49" i="18"/>
  <c r="U69" i="14"/>
  <c r="U69" i="18"/>
  <c r="U97" i="14"/>
  <c r="U97" i="18"/>
  <c r="U133" i="14"/>
  <c r="U133" i="18"/>
  <c r="U137" i="14"/>
  <c r="U137" i="18"/>
  <c r="M54" i="14"/>
  <c r="M54" i="18"/>
  <c r="M74" i="14"/>
  <c r="M74" i="18"/>
  <c r="M44" i="14"/>
  <c r="M44" i="18"/>
  <c r="M106" i="14"/>
  <c r="M106" i="18"/>
  <c r="M116" i="14"/>
  <c r="M116" i="18"/>
  <c r="M132" i="14"/>
  <c r="M132" i="18"/>
  <c r="E37" i="14"/>
  <c r="E37" i="18"/>
  <c r="E46" i="14"/>
  <c r="E46" i="18"/>
  <c r="E66" i="14"/>
  <c r="E66" i="18"/>
  <c r="E82" i="14"/>
  <c r="E82" i="18"/>
  <c r="E93" i="14"/>
  <c r="E93" i="18"/>
  <c r="E132" i="14"/>
  <c r="E132" i="18"/>
  <c r="E159" i="18"/>
  <c r="E159" i="14"/>
  <c r="S57" i="14"/>
  <c r="S57" i="18"/>
  <c r="W26" i="14"/>
  <c r="W26" i="18"/>
  <c r="AX20" i="14"/>
  <c r="AX20" i="18"/>
  <c r="AI16" i="14"/>
  <c r="AI16" i="18"/>
  <c r="D30" i="14"/>
  <c r="D30" i="18"/>
  <c r="G66" i="14"/>
  <c r="G66" i="18"/>
  <c r="M25" i="14"/>
  <c r="M25" i="18"/>
  <c r="BC19" i="14"/>
  <c r="BC19" i="18"/>
  <c r="AY72" i="14"/>
  <c r="AY72" i="18"/>
  <c r="AQ33" i="14"/>
  <c r="AQ33" i="18"/>
  <c r="AQ68" i="14"/>
  <c r="AQ68" i="18"/>
  <c r="AA41" i="18"/>
  <c r="AA41" i="14"/>
  <c r="AA65" i="14"/>
  <c r="AA65" i="18"/>
  <c r="S40" i="14"/>
  <c r="S40" i="18"/>
  <c r="S60" i="14"/>
  <c r="S60" i="18"/>
  <c r="S25" i="14"/>
  <c r="S25" i="18"/>
  <c r="S108" i="14"/>
  <c r="S108" i="18"/>
  <c r="S102" i="18"/>
  <c r="S102" i="14"/>
  <c r="S138" i="14"/>
  <c r="S138" i="18"/>
  <c r="K49" i="14"/>
  <c r="K49" i="18"/>
  <c r="K69" i="14"/>
  <c r="K69" i="18"/>
  <c r="K108" i="14"/>
  <c r="K108" i="18"/>
  <c r="K109" i="14"/>
  <c r="K109" i="18"/>
  <c r="K158" i="14"/>
  <c r="K158" i="18"/>
  <c r="C41" i="14"/>
  <c r="C41" i="18"/>
  <c r="C61" i="18"/>
  <c r="C61" i="14"/>
  <c r="C43" i="14"/>
  <c r="C43" i="18"/>
  <c r="C108" i="14"/>
  <c r="C108" i="18"/>
  <c r="C148" i="14"/>
  <c r="C148" i="18"/>
  <c r="AM71" i="14"/>
  <c r="AM71" i="18"/>
  <c r="O51" i="14"/>
  <c r="O51" i="18"/>
  <c r="AH28" i="14"/>
  <c r="AH28" i="18"/>
  <c r="E28" i="14"/>
  <c r="E28" i="18"/>
  <c r="N28" i="14"/>
  <c r="N28" i="18"/>
  <c r="W28" i="14"/>
  <c r="W28" i="18"/>
  <c r="AF28" i="14"/>
  <c r="AF28" i="18"/>
  <c r="V22" i="14"/>
  <c r="V22" i="18"/>
  <c r="C18" i="14"/>
  <c r="C18" i="18"/>
  <c r="AV15" i="14"/>
  <c r="AV15" i="18"/>
  <c r="AH14" i="14"/>
  <c r="AH14" i="18"/>
  <c r="P13" i="14"/>
  <c r="P13" i="18"/>
  <c r="F12" i="18"/>
  <c r="F12" i="14"/>
  <c r="AX131" i="14"/>
  <c r="AX131" i="18"/>
  <c r="AX156" i="14"/>
  <c r="AX156" i="18"/>
  <c r="AH151" i="14"/>
  <c r="AH151" i="18"/>
  <c r="Z159" i="14"/>
  <c r="Z159" i="18"/>
  <c r="R150" i="14"/>
  <c r="R150" i="18"/>
  <c r="J159" i="14"/>
  <c r="J159" i="18"/>
  <c r="W58" i="14"/>
  <c r="W58" i="18"/>
  <c r="BA30" i="14"/>
  <c r="BA30" i="18"/>
  <c r="AC24" i="14"/>
  <c r="AC24" i="18"/>
  <c r="AL24" i="18"/>
  <c r="AL24" i="14"/>
  <c r="AU24" i="14"/>
  <c r="AU24" i="18"/>
  <c r="I24" i="14"/>
  <c r="I24" i="18"/>
  <c r="O22" i="18"/>
  <c r="O22" i="14"/>
  <c r="AJ17" i="14"/>
  <c r="AJ17" i="18"/>
  <c r="AJ15" i="14"/>
  <c r="AJ15" i="18"/>
  <c r="Y14" i="14"/>
  <c r="Y14" i="18"/>
  <c r="O13" i="14"/>
  <c r="O13" i="18"/>
  <c r="E12" i="14"/>
  <c r="E12" i="18"/>
  <c r="C60" i="14"/>
  <c r="C60" i="18"/>
  <c r="T20" i="14"/>
  <c r="T20" i="18"/>
  <c r="AC20" i="14"/>
  <c r="AC20" i="18"/>
  <c r="AL20" i="14"/>
  <c r="AL20" i="18"/>
  <c r="AU20" i="14"/>
  <c r="AU20" i="18"/>
  <c r="I20" i="18"/>
  <c r="I20" i="14"/>
  <c r="R15" i="14"/>
  <c r="R15" i="18"/>
  <c r="BC15" i="18"/>
  <c r="BC15" i="14"/>
  <c r="AT13" i="14"/>
  <c r="AT13" i="18"/>
  <c r="AJ12" i="14"/>
  <c r="AJ12" i="18"/>
  <c r="Z11" i="14"/>
  <c r="Z11" i="18"/>
  <c r="AV75" i="14"/>
  <c r="AV75" i="18"/>
  <c r="AV130" i="14"/>
  <c r="AV130" i="18"/>
  <c r="AV117" i="14"/>
  <c r="AV117" i="18"/>
  <c r="AV134" i="14"/>
  <c r="AV134" i="18"/>
  <c r="AN79" i="14"/>
  <c r="AN79" i="18"/>
  <c r="AN130" i="14"/>
  <c r="AN130" i="18"/>
  <c r="AN117" i="14"/>
  <c r="AN117" i="18"/>
  <c r="AN148" i="14"/>
  <c r="AN148" i="18"/>
  <c r="AN146" i="14"/>
  <c r="AN146" i="18"/>
  <c r="AF29" i="14"/>
  <c r="AF29" i="18"/>
  <c r="AF83" i="14"/>
  <c r="AF83" i="18"/>
  <c r="AF110" i="14"/>
  <c r="AF110" i="18"/>
  <c r="AF125" i="14"/>
  <c r="AF125" i="18"/>
  <c r="AF142" i="14"/>
  <c r="AF142" i="18"/>
  <c r="AF149" i="14"/>
  <c r="AF149" i="18"/>
  <c r="X29" i="14"/>
  <c r="X29" i="18"/>
  <c r="X87" i="14"/>
  <c r="X87" i="18"/>
  <c r="X121" i="14"/>
  <c r="X121" i="18"/>
  <c r="X132" i="14"/>
  <c r="X132" i="18"/>
  <c r="X158" i="14"/>
  <c r="X158" i="18"/>
  <c r="P74" i="14"/>
  <c r="P74" i="18"/>
  <c r="P122" i="14"/>
  <c r="P122" i="18"/>
  <c r="P65" i="14"/>
  <c r="P65" i="18"/>
  <c r="P130" i="14"/>
  <c r="P130" i="18"/>
  <c r="P138" i="14"/>
  <c r="P138" i="18"/>
  <c r="P120" i="14"/>
  <c r="P120" i="18"/>
  <c r="P145" i="14"/>
  <c r="P145" i="18"/>
  <c r="H29" i="14"/>
  <c r="H29" i="18"/>
  <c r="H83" i="14"/>
  <c r="H83" i="18"/>
  <c r="H69" i="14"/>
  <c r="H69" i="18"/>
  <c r="H103" i="14"/>
  <c r="H103" i="18"/>
  <c r="H113" i="14"/>
  <c r="H113" i="18"/>
  <c r="H120" i="14"/>
  <c r="H120" i="18"/>
  <c r="H156" i="14"/>
  <c r="H156" i="18"/>
  <c r="H145" i="14"/>
  <c r="H145" i="18"/>
  <c r="AQ61" i="14"/>
  <c r="AQ61" i="18"/>
  <c r="AE43" i="18"/>
  <c r="AE43" i="14"/>
  <c r="S28" i="14"/>
  <c r="S28" i="18"/>
  <c r="AS16" i="14"/>
  <c r="AS16" i="18"/>
  <c r="AG15" i="14"/>
  <c r="AG15" i="18"/>
  <c r="W14" i="14"/>
  <c r="W14" i="18"/>
  <c r="M13" i="14"/>
  <c r="M13" i="18"/>
  <c r="C12" i="14"/>
  <c r="C12" i="18"/>
  <c r="BC30" i="14"/>
  <c r="BC30" i="18"/>
  <c r="BC39" i="14"/>
  <c r="BC39" i="18"/>
  <c r="BC54" i="14"/>
  <c r="BC54" i="18"/>
  <c r="BC99" i="14"/>
  <c r="BC99" i="18"/>
  <c r="BC95" i="14"/>
  <c r="BC95" i="18"/>
  <c r="BC136" i="14"/>
  <c r="BC136" i="18"/>
  <c r="AU66" i="14"/>
  <c r="AU66" i="18"/>
  <c r="AU98" i="14"/>
  <c r="AU98" i="18"/>
  <c r="AU106" i="14"/>
  <c r="AU106" i="18"/>
  <c r="AU104" i="14"/>
  <c r="AU104" i="18"/>
  <c r="AU152" i="14"/>
  <c r="AU152" i="18"/>
  <c r="AM54" i="14"/>
  <c r="AM54" i="18"/>
  <c r="AM129" i="14"/>
  <c r="AM129" i="18"/>
  <c r="AM125" i="14"/>
  <c r="AM125" i="18"/>
  <c r="AM149" i="14"/>
  <c r="AM149" i="18"/>
  <c r="AE31" i="14"/>
  <c r="AE31" i="18"/>
  <c r="AE39" i="14"/>
  <c r="AE39" i="18"/>
  <c r="AE134" i="14"/>
  <c r="AE134" i="18"/>
  <c r="W35" i="14"/>
  <c r="W35" i="18"/>
  <c r="W98" i="14"/>
  <c r="W98" i="18"/>
  <c r="W113" i="14"/>
  <c r="W113" i="18"/>
  <c r="W125" i="14"/>
  <c r="W125" i="18"/>
  <c r="W146" i="14"/>
  <c r="W146" i="18"/>
  <c r="W144" i="18"/>
  <c r="W144" i="14"/>
  <c r="O54" i="14"/>
  <c r="O54" i="18"/>
  <c r="O45" i="14"/>
  <c r="O45" i="18"/>
  <c r="O113" i="14"/>
  <c r="O113" i="18"/>
  <c r="O110" i="14"/>
  <c r="O110" i="18"/>
  <c r="O128" i="14"/>
  <c r="O128" i="18"/>
  <c r="O145" i="14"/>
  <c r="O145" i="18"/>
  <c r="G59" i="14"/>
  <c r="G59" i="18"/>
  <c r="G58" i="14"/>
  <c r="G58" i="18"/>
  <c r="G53" i="14"/>
  <c r="G53" i="18"/>
  <c r="G94" i="14"/>
  <c r="G94" i="18"/>
  <c r="G109" i="14"/>
  <c r="G109" i="18"/>
  <c r="G138" i="14"/>
  <c r="G138" i="18"/>
  <c r="G152" i="14"/>
  <c r="G152" i="18"/>
  <c r="AK70" i="14"/>
  <c r="AK70" i="18"/>
  <c r="S24" i="14"/>
  <c r="S24" i="18"/>
  <c r="AM18" i="14"/>
  <c r="AM18" i="18"/>
  <c r="BA15" i="18"/>
  <c r="BA15" i="14"/>
  <c r="AL14" i="14"/>
  <c r="AL14" i="18"/>
  <c r="AB13" i="14"/>
  <c r="AB13" i="18"/>
  <c r="R12" i="14"/>
  <c r="R12" i="18"/>
  <c r="BB17" i="14"/>
  <c r="BB17" i="18"/>
  <c r="BB87" i="14"/>
  <c r="BB87" i="18"/>
  <c r="BB113" i="14"/>
  <c r="BB113" i="18"/>
  <c r="BB133" i="14"/>
  <c r="BB133" i="18"/>
  <c r="BB158" i="14"/>
  <c r="BB158" i="18"/>
  <c r="AT91" i="14"/>
  <c r="AT91" i="18"/>
  <c r="AT117" i="14"/>
  <c r="AT117" i="18"/>
  <c r="AT113" i="14"/>
  <c r="AT113" i="18"/>
  <c r="AT156" i="14"/>
  <c r="AT156" i="18"/>
  <c r="AL75" i="18"/>
  <c r="AL75" i="14"/>
  <c r="AL106" i="14"/>
  <c r="AL106" i="18"/>
  <c r="AL120" i="14"/>
  <c r="AL120" i="18"/>
  <c r="AL150" i="14"/>
  <c r="AL150" i="18"/>
  <c r="AD29" i="14"/>
  <c r="AD29" i="18"/>
  <c r="AD73" i="14"/>
  <c r="AD73" i="18"/>
  <c r="AD113" i="14"/>
  <c r="AD113" i="18"/>
  <c r="AD124" i="14"/>
  <c r="AD124" i="18"/>
  <c r="AD140" i="14"/>
  <c r="AD140" i="18"/>
  <c r="V25" i="14"/>
  <c r="V25" i="18"/>
  <c r="V87" i="14"/>
  <c r="V87" i="18"/>
  <c r="V102" i="14"/>
  <c r="V102" i="18"/>
  <c r="V116" i="14"/>
  <c r="V116" i="18"/>
  <c r="V136" i="14"/>
  <c r="V136" i="18"/>
  <c r="V144" i="14"/>
  <c r="V144" i="18"/>
  <c r="N79" i="14"/>
  <c r="N79" i="18"/>
  <c r="N69" i="14"/>
  <c r="N69" i="18"/>
  <c r="N98" i="18"/>
  <c r="N98" i="14"/>
  <c r="N113" i="14"/>
  <c r="N113" i="18"/>
  <c r="N145" i="14"/>
  <c r="N145" i="18"/>
  <c r="N158" i="14"/>
  <c r="N158" i="18"/>
  <c r="F91" i="14"/>
  <c r="F91" i="18"/>
  <c r="F70" i="14"/>
  <c r="F70" i="18"/>
  <c r="F98" i="14"/>
  <c r="F98" i="18"/>
  <c r="F117" i="14"/>
  <c r="F117" i="18"/>
  <c r="F133" i="14"/>
  <c r="F133" i="18"/>
  <c r="F148" i="14"/>
  <c r="F148" i="18"/>
  <c r="AW72" i="14"/>
  <c r="AW72" i="18"/>
  <c r="AW44" i="14"/>
  <c r="AW44" i="18"/>
  <c r="AW64" i="14"/>
  <c r="AW64" i="18"/>
  <c r="AW50" i="14"/>
  <c r="AW50" i="18"/>
  <c r="AW120" i="14"/>
  <c r="AW120" i="18"/>
  <c r="AO27" i="14"/>
  <c r="AO27" i="18"/>
  <c r="AO55" i="14"/>
  <c r="AO55" i="18"/>
  <c r="AO31" i="14"/>
  <c r="AO31" i="18"/>
  <c r="AO51" i="14"/>
  <c r="AO51" i="18"/>
  <c r="AO95" i="14"/>
  <c r="AO95" i="18"/>
  <c r="AO114" i="14"/>
  <c r="AO114" i="18"/>
  <c r="AO137" i="14"/>
  <c r="AO137" i="18"/>
  <c r="AG31" i="14"/>
  <c r="AG31" i="18"/>
  <c r="AG35" i="14"/>
  <c r="AG35" i="18"/>
  <c r="AG55" i="14"/>
  <c r="AG55" i="18"/>
  <c r="AG104" i="14"/>
  <c r="AG104" i="18"/>
  <c r="AG118" i="14"/>
  <c r="AG118" i="18"/>
  <c r="AG120" i="14"/>
  <c r="AG120" i="18"/>
  <c r="Y27" i="14"/>
  <c r="Y27" i="18"/>
  <c r="Y72" i="14"/>
  <c r="Y72" i="18"/>
  <c r="Y32" i="14"/>
  <c r="Y32" i="18"/>
  <c r="Y99" i="14"/>
  <c r="Y99" i="18"/>
  <c r="Y101" i="14"/>
  <c r="Y101" i="18"/>
  <c r="Y157" i="14"/>
  <c r="Y157" i="18"/>
  <c r="Q56" i="14"/>
  <c r="Q56" i="18"/>
  <c r="Q39" i="14"/>
  <c r="Q39" i="18"/>
  <c r="Q43" i="14"/>
  <c r="Q43" i="18"/>
  <c r="Q63" i="18"/>
  <c r="Q63" i="14"/>
  <c r="Q96" i="14"/>
  <c r="Q96" i="18"/>
  <c r="Q104" i="14"/>
  <c r="Q104" i="18"/>
  <c r="Q116" i="14"/>
  <c r="Q116" i="18"/>
  <c r="Q145" i="14"/>
  <c r="Q145" i="18"/>
  <c r="I44" i="14"/>
  <c r="I44" i="18"/>
  <c r="I59" i="14"/>
  <c r="I59" i="18"/>
  <c r="I52" i="14"/>
  <c r="I52" i="18"/>
  <c r="I107" i="14"/>
  <c r="I107" i="18"/>
  <c r="I108" i="14"/>
  <c r="I108" i="18"/>
  <c r="I122" i="14"/>
  <c r="I122" i="18"/>
  <c r="I141" i="14"/>
  <c r="I141" i="18"/>
  <c r="AL102" i="18"/>
  <c r="V69" i="18"/>
  <c r="AU55" i="18"/>
  <c r="Y44" i="18"/>
  <c r="C33" i="18"/>
  <c r="AQ20" i="18"/>
  <c r="G19" i="18"/>
  <c r="AX17" i="18"/>
  <c r="AF16" i="18"/>
  <c r="V15" i="18"/>
  <c r="L14" i="18"/>
  <c r="AV12" i="18"/>
  <c r="AL11" i="18"/>
  <c r="AZ33" i="18"/>
  <c r="AZ68" i="18"/>
  <c r="AZ44" i="18"/>
  <c r="AZ97" i="18"/>
  <c r="AZ51" i="18"/>
  <c r="AZ34" i="18"/>
  <c r="AZ138" i="18"/>
  <c r="AZ100" i="18"/>
  <c r="AZ79" i="18"/>
  <c r="AZ149" i="18"/>
  <c r="AZ86" i="18"/>
  <c r="AZ111" i="18"/>
  <c r="AZ148" i="18"/>
  <c r="AZ126" i="18"/>
  <c r="AZ113" i="18"/>
  <c r="AZ153" i="18"/>
  <c r="AZ132" i="18"/>
  <c r="AR33" i="18"/>
  <c r="AR85" i="18"/>
  <c r="AR52" i="18"/>
  <c r="AR35" i="18"/>
  <c r="AR69" i="18"/>
  <c r="AR38" i="18"/>
  <c r="AR89" i="18"/>
  <c r="AR92" i="18"/>
  <c r="AR71" i="18"/>
  <c r="AR103" i="18"/>
  <c r="AR74" i="18"/>
  <c r="AR106" i="18"/>
  <c r="AR135" i="18"/>
  <c r="AR159" i="18"/>
  <c r="AR157" i="18"/>
  <c r="AR133" i="18"/>
  <c r="AR116" i="18"/>
  <c r="AJ21" i="18"/>
  <c r="AJ53" i="18"/>
  <c r="AJ40" i="18"/>
  <c r="AJ93" i="18"/>
  <c r="AJ51" i="18"/>
  <c r="AJ26" i="18"/>
  <c r="AJ58" i="18"/>
  <c r="AJ92" i="18"/>
  <c r="AJ75" i="18"/>
  <c r="AJ107" i="18"/>
  <c r="AJ86" i="18"/>
  <c r="AJ152" i="18"/>
  <c r="AJ140" i="18"/>
  <c r="AJ122" i="18"/>
  <c r="AJ146" i="18"/>
  <c r="AJ120" i="18"/>
  <c r="AB21" i="18"/>
  <c r="AB53" i="18"/>
  <c r="AB65" i="18"/>
  <c r="AB52" i="18"/>
  <c r="AB27" i="18"/>
  <c r="AB59" i="18"/>
  <c r="AB42" i="18"/>
  <c r="AB143" i="18"/>
  <c r="AB100" i="18"/>
  <c r="AB83" i="18"/>
  <c r="AB153" i="18"/>
  <c r="AB94" i="18"/>
  <c r="AB127" i="18"/>
  <c r="AB118" i="18"/>
  <c r="AB160" i="18"/>
  <c r="AB125" i="18"/>
  <c r="AB112" i="18"/>
  <c r="AB154" i="18"/>
  <c r="T45" i="18"/>
  <c r="T32" i="18"/>
  <c r="T64" i="18"/>
  <c r="T35" i="18"/>
  <c r="T101" i="18"/>
  <c r="T54" i="18"/>
  <c r="T76" i="18"/>
  <c r="T109" i="18"/>
  <c r="T87" i="18"/>
  <c r="T74" i="18"/>
  <c r="T106" i="18"/>
  <c r="T131" i="18"/>
  <c r="T122" i="18"/>
  <c r="T139" i="18"/>
  <c r="T133" i="18"/>
  <c r="T112" i="18"/>
  <c r="T156" i="18"/>
  <c r="L49" i="18"/>
  <c r="L36" i="18"/>
  <c r="L89" i="18"/>
  <c r="L47" i="18"/>
  <c r="L101" i="18"/>
  <c r="L50" i="18"/>
  <c r="L80" i="18"/>
  <c r="L63" i="18"/>
  <c r="L95" i="18"/>
  <c r="L66" i="18"/>
  <c r="L98" i="18"/>
  <c r="L127" i="18"/>
  <c r="L153" i="18"/>
  <c r="L140" i="18"/>
  <c r="L133" i="18"/>
  <c r="L159" i="18"/>
  <c r="L146" i="18"/>
  <c r="D45" i="18"/>
  <c r="D28" i="18"/>
  <c r="D85" i="18"/>
  <c r="D51" i="18"/>
  <c r="D42" i="18"/>
  <c r="D76" i="18"/>
  <c r="D114" i="18"/>
  <c r="D91" i="18"/>
  <c r="D78" i="18"/>
  <c r="D111" i="18"/>
  <c r="D144" i="18"/>
  <c r="D143" i="18"/>
  <c r="D133" i="18"/>
  <c r="D112" i="18"/>
  <c r="D159" i="18"/>
  <c r="AI53" i="18"/>
  <c r="I40" i="18"/>
  <c r="AX23" i="18"/>
  <c r="Q20" i="18"/>
  <c r="AI18" i="18"/>
  <c r="Q17" i="18"/>
  <c r="AY14" i="18"/>
  <c r="AG13" i="18"/>
  <c r="G12" i="18"/>
  <c r="AY27" i="18"/>
  <c r="AY159" i="18"/>
  <c r="AY54" i="18"/>
  <c r="AY96" i="18"/>
  <c r="AY79" i="18"/>
  <c r="AY115" i="18"/>
  <c r="AY98" i="18"/>
  <c r="AY81" i="18"/>
  <c r="AY157" i="18"/>
  <c r="AY156" i="18"/>
  <c r="AY143" i="18"/>
  <c r="AY132" i="18"/>
  <c r="AY150" i="18"/>
  <c r="AQ48" i="18"/>
  <c r="AQ35" i="18"/>
  <c r="AQ65" i="18"/>
  <c r="AQ54" i="18"/>
  <c r="AQ92" i="18"/>
  <c r="AQ75" i="18"/>
  <c r="AQ109" i="18"/>
  <c r="AQ90" i="18"/>
  <c r="AQ73" i="18"/>
  <c r="AQ139" i="18"/>
  <c r="AQ130" i="18"/>
  <c r="AQ125" i="18"/>
  <c r="AQ120" i="18"/>
  <c r="AQ142" i="18"/>
  <c r="AI36" i="18"/>
  <c r="AI23" i="18"/>
  <c r="AI59" i="18"/>
  <c r="AI46" i="18"/>
  <c r="AI72" i="18"/>
  <c r="AI135" i="18"/>
  <c r="AI95" i="18"/>
  <c r="AI86" i="18"/>
  <c r="AI140" i="18"/>
  <c r="AI101" i="18"/>
  <c r="AI122" i="18"/>
  <c r="AI113" i="18"/>
  <c r="AI155" i="18"/>
  <c r="AI153" i="18"/>
  <c r="AA24" i="18"/>
  <c r="AA60" i="18"/>
  <c r="AA39" i="18"/>
  <c r="AA34" i="18"/>
  <c r="AA76" i="18"/>
  <c r="AA127" i="18"/>
  <c r="AA119" i="18"/>
  <c r="AA111" i="18"/>
  <c r="AA108" i="18"/>
  <c r="AA139" i="18"/>
  <c r="AA145" i="18"/>
  <c r="AA142" i="18"/>
  <c r="S64" i="18"/>
  <c r="S83" i="18"/>
  <c r="S157" i="18"/>
  <c r="K66" i="18"/>
  <c r="K117" i="18"/>
  <c r="C38" i="18"/>
  <c r="C122" i="18"/>
  <c r="T24" i="18"/>
  <c r="AL12" i="18"/>
  <c r="AX37" i="18"/>
  <c r="AX141" i="18"/>
  <c r="AP92" i="18"/>
  <c r="AP158" i="18"/>
  <c r="AH30" i="18"/>
  <c r="AH110" i="18"/>
  <c r="Z68" i="18"/>
  <c r="Z102" i="18"/>
  <c r="R24" i="18"/>
  <c r="R83" i="18"/>
  <c r="R145" i="18"/>
  <c r="J49" i="18"/>
  <c r="J138" i="18"/>
  <c r="N21" i="18"/>
  <c r="AW30" i="18"/>
  <c r="AW92" i="18"/>
  <c r="AO22" i="18"/>
  <c r="AO72" i="18"/>
  <c r="AG26" i="18"/>
  <c r="AG68" i="18"/>
  <c r="Y22" i="18"/>
  <c r="Y68" i="18"/>
  <c r="Q22" i="18"/>
  <c r="Q80" i="18"/>
  <c r="I67" i="18"/>
  <c r="I80" i="18"/>
  <c r="G51" i="18"/>
  <c r="AV41" i="18"/>
  <c r="AV125" i="18"/>
  <c r="AN99" i="18"/>
  <c r="AN72" i="18"/>
  <c r="AF47" i="18"/>
  <c r="AF81" i="18"/>
  <c r="AF134" i="18"/>
  <c r="X94" i="18"/>
  <c r="X111" i="18"/>
  <c r="P49" i="18"/>
  <c r="P129" i="18"/>
  <c r="H26" i="18"/>
  <c r="H72" i="18"/>
  <c r="I56" i="18"/>
  <c r="BC14" i="18"/>
  <c r="BC90" i="18"/>
  <c r="BC147" i="18"/>
  <c r="AU63" i="18"/>
  <c r="AU150" i="18"/>
  <c r="AM60" i="18"/>
  <c r="AM111" i="18"/>
  <c r="AE28" i="18"/>
  <c r="AE124" i="18"/>
  <c r="W32" i="18"/>
  <c r="W136" i="18"/>
  <c r="O74" i="18"/>
  <c r="O153" i="18"/>
  <c r="G97" i="18"/>
  <c r="BB90" i="18"/>
  <c r="L13" i="18"/>
  <c r="AL23" i="18"/>
  <c r="F42" i="18"/>
  <c r="AS77" i="18"/>
  <c r="AC121" i="18"/>
  <c r="E85" i="18"/>
  <c r="N43" i="14"/>
  <c r="M43" i="14"/>
  <c r="R139" i="14"/>
  <c r="AV150" i="14"/>
  <c r="AV150" i="18"/>
  <c r="AL146" i="14"/>
  <c r="AL146" i="18"/>
  <c r="U159" i="14"/>
  <c r="U159" i="18"/>
  <c r="AS152" i="14"/>
  <c r="AS152" i="18"/>
  <c r="AG156" i="14"/>
  <c r="AG156" i="18"/>
  <c r="AT149" i="14"/>
  <c r="AT149" i="18"/>
  <c r="R146" i="14"/>
  <c r="R146" i="18"/>
  <c r="F138" i="14"/>
  <c r="F138" i="18"/>
  <c r="AS138" i="14"/>
  <c r="AS138" i="18"/>
  <c r="M134" i="18"/>
  <c r="M134" i="14"/>
  <c r="X154" i="14"/>
  <c r="X154" i="18"/>
  <c r="E125" i="14"/>
  <c r="E125" i="18"/>
  <c r="C120" i="14"/>
  <c r="C120" i="18"/>
  <c r="G114" i="14"/>
  <c r="G114" i="18"/>
  <c r="F130" i="14"/>
  <c r="F130" i="18"/>
  <c r="AE128" i="14"/>
  <c r="AE128" i="18"/>
  <c r="X139" i="14"/>
  <c r="X139" i="18"/>
  <c r="R114" i="14"/>
  <c r="R114" i="18"/>
  <c r="Z98" i="14"/>
  <c r="Z98" i="18"/>
  <c r="X93" i="14"/>
  <c r="X93" i="18"/>
  <c r="Y131" i="14"/>
  <c r="Y131" i="18"/>
  <c r="X106" i="14"/>
  <c r="X106" i="18"/>
  <c r="AD101" i="14"/>
  <c r="AD101" i="18"/>
  <c r="Z95" i="14"/>
  <c r="Z95" i="18"/>
  <c r="E135" i="14"/>
  <c r="E135" i="18"/>
  <c r="AT119" i="14"/>
  <c r="AT119" i="18"/>
  <c r="AS75" i="18"/>
  <c r="AS75" i="14"/>
  <c r="AH86" i="14"/>
  <c r="AH86" i="18"/>
  <c r="C83" i="14"/>
  <c r="C83" i="18"/>
  <c r="J87" i="14"/>
  <c r="J87" i="18"/>
  <c r="R75" i="14"/>
  <c r="R75" i="18"/>
  <c r="W86" i="14"/>
  <c r="W86" i="18"/>
  <c r="W78" i="18"/>
  <c r="W78" i="14"/>
  <c r="AG115" i="14"/>
  <c r="AG115" i="18"/>
  <c r="AK82" i="14"/>
  <c r="AK82" i="18"/>
  <c r="H64" i="14"/>
  <c r="H64" i="18"/>
  <c r="AN56" i="18"/>
  <c r="AN56" i="14"/>
  <c r="P36" i="14"/>
  <c r="P36" i="18"/>
  <c r="AW73" i="14"/>
  <c r="AW73" i="18"/>
  <c r="M51" i="18"/>
  <c r="M51" i="14"/>
  <c r="G44" i="14"/>
  <c r="G44" i="18"/>
  <c r="AF74" i="14"/>
  <c r="AF74" i="18"/>
  <c r="R62" i="14"/>
  <c r="R62" i="18"/>
  <c r="AT44" i="14"/>
  <c r="AT44" i="18"/>
  <c r="X37" i="14"/>
  <c r="X37" i="18"/>
  <c r="Y38" i="14"/>
  <c r="Y38" i="18"/>
  <c r="AE33" i="14"/>
  <c r="AE33" i="18"/>
  <c r="Z84" i="14"/>
  <c r="Z84" i="18"/>
  <c r="H70" i="14"/>
  <c r="H70" i="18"/>
  <c r="AP51" i="14"/>
  <c r="AP51" i="18"/>
  <c r="AX88" i="14"/>
  <c r="AX88" i="18"/>
  <c r="AN63" i="14"/>
  <c r="AN63" i="18"/>
  <c r="V58" i="14"/>
  <c r="V58" i="18"/>
  <c r="N42" i="14"/>
  <c r="N42" i="18"/>
  <c r="AL34" i="14"/>
  <c r="AL34" i="18"/>
  <c r="R21" i="14"/>
  <c r="R21" i="18"/>
  <c r="AP18" i="14"/>
  <c r="AP18" i="18"/>
  <c r="AV36" i="14"/>
  <c r="AV36" i="18"/>
  <c r="AG18" i="14"/>
  <c r="AG18" i="18"/>
  <c r="N85" i="14"/>
  <c r="N85" i="18"/>
  <c r="AW85" i="14"/>
  <c r="AW85" i="18"/>
  <c r="AP77" i="14"/>
  <c r="AP77" i="18"/>
  <c r="AM77" i="14"/>
  <c r="AM77" i="18"/>
  <c r="BA70" i="14"/>
  <c r="BA70" i="18"/>
  <c r="AS102" i="14"/>
  <c r="AS102" i="18"/>
  <c r="AK109" i="14"/>
  <c r="AK109" i="18"/>
  <c r="AC128" i="14"/>
  <c r="AC128" i="18"/>
  <c r="U93" i="14"/>
  <c r="U93" i="18"/>
  <c r="M97" i="14"/>
  <c r="M97" i="18"/>
  <c r="E74" i="14"/>
  <c r="E74" i="18"/>
  <c r="E94" i="14"/>
  <c r="E94" i="18"/>
  <c r="E137" i="14"/>
  <c r="E137" i="18"/>
  <c r="C28" i="14"/>
  <c r="C28" i="18"/>
  <c r="AQ41" i="14"/>
  <c r="AQ41" i="18"/>
  <c r="AA93" i="14"/>
  <c r="AA93" i="18"/>
  <c r="AA101" i="14"/>
  <c r="AA101" i="18"/>
  <c r="S33" i="14"/>
  <c r="S33" i="18"/>
  <c r="S127" i="14"/>
  <c r="S127" i="18"/>
  <c r="K51" i="14"/>
  <c r="K51" i="18"/>
  <c r="C40" i="14"/>
  <c r="C40" i="18"/>
  <c r="C102" i="14"/>
  <c r="C102" i="18"/>
  <c r="C150" i="14"/>
  <c r="C150" i="18"/>
  <c r="AS28" i="14"/>
  <c r="AS28" i="18"/>
  <c r="Y28" i="14"/>
  <c r="Y28" i="18"/>
  <c r="AD12" i="14"/>
  <c r="AD12" i="18"/>
  <c r="E24" i="14"/>
  <c r="E24" i="18"/>
  <c r="AV25" i="14"/>
  <c r="AV25" i="18"/>
  <c r="AV156" i="14"/>
  <c r="AV156" i="18"/>
  <c r="AN154" i="14"/>
  <c r="AN154" i="18"/>
  <c r="AF159" i="14"/>
  <c r="AF159" i="18"/>
  <c r="X120" i="14"/>
  <c r="X120" i="18"/>
  <c r="P83" i="14"/>
  <c r="P83" i="18"/>
  <c r="U16" i="14"/>
  <c r="U16" i="18"/>
  <c r="BC98" i="14"/>
  <c r="BC98" i="18"/>
  <c r="AE49" i="14"/>
  <c r="AE49" i="18"/>
  <c r="W21" i="14"/>
  <c r="W21" i="18"/>
  <c r="W145" i="14"/>
  <c r="W145" i="18"/>
  <c r="Z20" i="14"/>
  <c r="Z20" i="18"/>
  <c r="AP12" i="14"/>
  <c r="AP12" i="18"/>
  <c r="AT86" i="18"/>
  <c r="AT86" i="14"/>
  <c r="AL137" i="14"/>
  <c r="AL137" i="18"/>
  <c r="AD112" i="14"/>
  <c r="AD112" i="18"/>
  <c r="V137" i="18"/>
  <c r="V137" i="14"/>
  <c r="N121" i="14"/>
  <c r="N121" i="18"/>
  <c r="F73" i="14"/>
  <c r="F73" i="18"/>
  <c r="F152" i="14"/>
  <c r="F152" i="18"/>
  <c r="AW63" i="14"/>
  <c r="AW63" i="18"/>
  <c r="AO59" i="14"/>
  <c r="AO59" i="18"/>
  <c r="AG149" i="14"/>
  <c r="AG149" i="18"/>
  <c r="Y51" i="14"/>
  <c r="Y51" i="18"/>
  <c r="Y132" i="14"/>
  <c r="Y132" i="18"/>
  <c r="Q25" i="14"/>
  <c r="Q25" i="18"/>
  <c r="Q100" i="14"/>
  <c r="Q100" i="18"/>
  <c r="I32" i="18"/>
  <c r="I32" i="14"/>
  <c r="I99" i="14"/>
  <c r="I99" i="18"/>
  <c r="AJ46" i="18"/>
  <c r="AJ74" i="18"/>
  <c r="AB82" i="18"/>
  <c r="L110" i="18"/>
  <c r="L134" i="18"/>
  <c r="AY105" i="18"/>
  <c r="AQ19" i="18"/>
  <c r="AI150" i="18"/>
  <c r="O107" i="18"/>
  <c r="BA157" i="14"/>
  <c r="BA157" i="18"/>
  <c r="AD146" i="14"/>
  <c r="AD146" i="18"/>
  <c r="BA152" i="14"/>
  <c r="BA152" i="18"/>
  <c r="AW144" i="14"/>
  <c r="AW144" i="18"/>
  <c r="Z150" i="14"/>
  <c r="Z150" i="18"/>
  <c r="V146" i="14"/>
  <c r="V146" i="18"/>
  <c r="BB152" i="14"/>
  <c r="BB152" i="18"/>
  <c r="U146" i="14"/>
  <c r="U146" i="18"/>
  <c r="J145" i="14"/>
  <c r="J145" i="18"/>
  <c r="AU159" i="14"/>
  <c r="AU159" i="18"/>
  <c r="AT155" i="14"/>
  <c r="AT155" i="18"/>
  <c r="P150" i="14"/>
  <c r="P150" i="18"/>
  <c r="N146" i="14"/>
  <c r="N146" i="18"/>
  <c r="R155" i="14"/>
  <c r="R155" i="18"/>
  <c r="AE150" i="14"/>
  <c r="AE150" i="18"/>
  <c r="E149" i="14"/>
  <c r="E149" i="18"/>
  <c r="BB155" i="14"/>
  <c r="BB155" i="18"/>
  <c r="AW151" i="14"/>
  <c r="AW151" i="18"/>
  <c r="AO155" i="14"/>
  <c r="AO155" i="18"/>
  <c r="Z158" i="14"/>
  <c r="Z158" i="18"/>
  <c r="M160" i="14"/>
  <c r="M160" i="18"/>
  <c r="AM158" i="14"/>
  <c r="AM158" i="18"/>
  <c r="BA158" i="14"/>
  <c r="BA158" i="18"/>
  <c r="AF160" i="14"/>
  <c r="AF160" i="18"/>
  <c r="J157" i="14"/>
  <c r="J157" i="18"/>
  <c r="BC159" i="14"/>
  <c r="BC159" i="18"/>
  <c r="AS151" i="14"/>
  <c r="AS151" i="18"/>
  <c r="AH144" i="14"/>
  <c r="AH144" i="18"/>
  <c r="C152" i="14"/>
  <c r="C152" i="18"/>
  <c r="M149" i="14"/>
  <c r="M149" i="18"/>
  <c r="AN144" i="14"/>
  <c r="AN144" i="18"/>
  <c r="AN151" i="14"/>
  <c r="AN151" i="18"/>
  <c r="BA155" i="14"/>
  <c r="BA155" i="18"/>
  <c r="AX146" i="14"/>
  <c r="AX146" i="18"/>
  <c r="AC144" i="14"/>
  <c r="AC144" i="18"/>
  <c r="R147" i="14"/>
  <c r="R147" i="18"/>
  <c r="Y140" i="14"/>
  <c r="Y140" i="18"/>
  <c r="M138" i="14"/>
  <c r="M138" i="18"/>
  <c r="C137" i="14"/>
  <c r="C137" i="18"/>
  <c r="V154" i="14"/>
  <c r="V154" i="18"/>
  <c r="M154" i="14"/>
  <c r="M154" i="18"/>
  <c r="W154" i="14"/>
  <c r="W154" i="18"/>
  <c r="U143" i="18"/>
  <c r="U143" i="14"/>
  <c r="AF140" i="14"/>
  <c r="AF140" i="18"/>
  <c r="J137" i="14"/>
  <c r="J137" i="18"/>
  <c r="AH133" i="14"/>
  <c r="AH133" i="18"/>
  <c r="AV153" i="14"/>
  <c r="AV153" i="18"/>
  <c r="AX153" i="14"/>
  <c r="AX153" i="18"/>
  <c r="AA153" i="14"/>
  <c r="AA153" i="18"/>
  <c r="AK153" i="14"/>
  <c r="AK153" i="18"/>
  <c r="AU153" i="14"/>
  <c r="AU153" i="18"/>
  <c r="AG133" i="14"/>
  <c r="AG133" i="18"/>
  <c r="AK143" i="14"/>
  <c r="AK143" i="18"/>
  <c r="AT143" i="14"/>
  <c r="AT143" i="18"/>
  <c r="BC143" i="14"/>
  <c r="BC143" i="18"/>
  <c r="AH142" i="14"/>
  <c r="AH142" i="18"/>
  <c r="AT142" i="14"/>
  <c r="AT142" i="18"/>
  <c r="Z138" i="14"/>
  <c r="Z138" i="18"/>
  <c r="AX134" i="14"/>
  <c r="AX134" i="18"/>
  <c r="AF133" i="14"/>
  <c r="AF133" i="18"/>
  <c r="K147" i="14"/>
  <c r="K147" i="18"/>
  <c r="AC147" i="14"/>
  <c r="AC147" i="18"/>
  <c r="AL147" i="14"/>
  <c r="AL147" i="18"/>
  <c r="AU147" i="14"/>
  <c r="AU147" i="18"/>
  <c r="Q143" i="14"/>
  <c r="Q143" i="18"/>
  <c r="AM141" i="14"/>
  <c r="AM141" i="18"/>
  <c r="AW138" i="14"/>
  <c r="AW138" i="18"/>
  <c r="AM137" i="14"/>
  <c r="AM137" i="18"/>
  <c r="AC136" i="14"/>
  <c r="AC136" i="18"/>
  <c r="Q134" i="14"/>
  <c r="Q134" i="18"/>
  <c r="G133" i="14"/>
  <c r="G133" i="18"/>
  <c r="AM130" i="14"/>
  <c r="AM130" i="18"/>
  <c r="U129" i="14"/>
  <c r="U129" i="18"/>
  <c r="AK125" i="14"/>
  <c r="AK125" i="18"/>
  <c r="S124" i="14"/>
  <c r="S124" i="18"/>
  <c r="G122" i="14"/>
  <c r="G122" i="18"/>
  <c r="E117" i="14"/>
  <c r="E117" i="18"/>
  <c r="AM114" i="14"/>
  <c r="AM114" i="18"/>
  <c r="U113" i="14"/>
  <c r="U113" i="18"/>
  <c r="C112" i="14"/>
  <c r="C112" i="18"/>
  <c r="Z132" i="14"/>
  <c r="Z132" i="18"/>
  <c r="AL130" i="14"/>
  <c r="AL130" i="18"/>
  <c r="R128" i="14"/>
  <c r="R128" i="18"/>
  <c r="F126" i="14"/>
  <c r="F126" i="18"/>
  <c r="AX124" i="14"/>
  <c r="AX124" i="18"/>
  <c r="AL122" i="14"/>
  <c r="AL122" i="18"/>
  <c r="R120" i="14"/>
  <c r="R120" i="18"/>
  <c r="F118" i="14"/>
  <c r="F118" i="18"/>
  <c r="AX116" i="14"/>
  <c r="AX116" i="18"/>
  <c r="AL114" i="14"/>
  <c r="AL114" i="18"/>
  <c r="R112" i="14"/>
  <c r="R112" i="18"/>
  <c r="BA130" i="14"/>
  <c r="BA130" i="18"/>
  <c r="AG128" i="14"/>
  <c r="AG128" i="18"/>
  <c r="U126" i="14"/>
  <c r="U126" i="18"/>
  <c r="K125" i="14"/>
  <c r="K125" i="18"/>
  <c r="BA122" i="14"/>
  <c r="BA122" i="18"/>
  <c r="AK114" i="14"/>
  <c r="AK114" i="18"/>
  <c r="AP153" i="14"/>
  <c r="AP153" i="18"/>
  <c r="J129" i="14"/>
  <c r="J129" i="18"/>
  <c r="AX125" i="14"/>
  <c r="AX125" i="18"/>
  <c r="Z117" i="14"/>
  <c r="Z117" i="18"/>
  <c r="AH113" i="14"/>
  <c r="AH113" i="18"/>
  <c r="P112" i="14"/>
  <c r="P112" i="18"/>
  <c r="S130" i="14"/>
  <c r="S130" i="18"/>
  <c r="Q125" i="14"/>
  <c r="Q125" i="18"/>
  <c r="AW121" i="14"/>
  <c r="AW121" i="18"/>
  <c r="AM120" i="18"/>
  <c r="AM120" i="14"/>
  <c r="AA118" i="14"/>
  <c r="AA118" i="18"/>
  <c r="Q117" i="14"/>
  <c r="Q117" i="18"/>
  <c r="G116" i="14"/>
  <c r="G116" i="18"/>
  <c r="AW113" i="14"/>
  <c r="AW113" i="18"/>
  <c r="AM112" i="14"/>
  <c r="AM112" i="18"/>
  <c r="K139" i="14"/>
  <c r="K139" i="18"/>
  <c r="AC139" i="14"/>
  <c r="AC139" i="18"/>
  <c r="AU139" i="14"/>
  <c r="AU139" i="18"/>
  <c r="AX130" i="14"/>
  <c r="AX130" i="18"/>
  <c r="AH126" i="14"/>
  <c r="AH126" i="18"/>
  <c r="R122" i="14"/>
  <c r="R122" i="18"/>
  <c r="AX114" i="14"/>
  <c r="AX114" i="18"/>
  <c r="BB112" i="14"/>
  <c r="BB112" i="18"/>
  <c r="BA125" i="14"/>
  <c r="BA125" i="18"/>
  <c r="Z109" i="14"/>
  <c r="Z109" i="18"/>
  <c r="AT107" i="14"/>
  <c r="AT107" i="18"/>
  <c r="AD103" i="14"/>
  <c r="AD103" i="18"/>
  <c r="AF100" i="14"/>
  <c r="AF100" i="18"/>
  <c r="N99" i="14"/>
  <c r="N99" i="18"/>
  <c r="AP97" i="14"/>
  <c r="AP97" i="18"/>
  <c r="P96" i="14"/>
  <c r="P96" i="18"/>
  <c r="Z93" i="14"/>
  <c r="Z93" i="18"/>
  <c r="BA121" i="14"/>
  <c r="BA121" i="18"/>
  <c r="E111" i="14"/>
  <c r="E111" i="18"/>
  <c r="AW109" i="14"/>
  <c r="AW109" i="18"/>
  <c r="AM108" i="14"/>
  <c r="AM108" i="18"/>
  <c r="AC107" i="18"/>
  <c r="AC107" i="14"/>
  <c r="BC104" i="14"/>
  <c r="BC104" i="18"/>
  <c r="AE96" i="14"/>
  <c r="AE96" i="18"/>
  <c r="U95" i="14"/>
  <c r="U95" i="18"/>
  <c r="K94" i="14"/>
  <c r="K94" i="18"/>
  <c r="AP111" i="14"/>
  <c r="AP111" i="18"/>
  <c r="Z110" i="14"/>
  <c r="Z110" i="18"/>
  <c r="BB108" i="14"/>
  <c r="BB108" i="18"/>
  <c r="AH106" i="14"/>
  <c r="AH106" i="18"/>
  <c r="P105" i="14"/>
  <c r="P105" i="18"/>
  <c r="F104" i="14"/>
  <c r="F104" i="18"/>
  <c r="AP102" i="14"/>
  <c r="AP102" i="18"/>
  <c r="N100" i="14"/>
  <c r="N100" i="18"/>
  <c r="D99" i="14"/>
  <c r="D99" i="18"/>
  <c r="AN97" i="14"/>
  <c r="AN97" i="18"/>
  <c r="AD96" i="14"/>
  <c r="AD96" i="18"/>
  <c r="J94" i="14"/>
  <c r="J94" i="18"/>
  <c r="M131" i="14"/>
  <c r="M131" i="18"/>
  <c r="V131" i="14"/>
  <c r="V131" i="18"/>
  <c r="AE131" i="14"/>
  <c r="AE131" i="18"/>
  <c r="AN131" i="14"/>
  <c r="AN131" i="18"/>
  <c r="S111" i="18"/>
  <c r="S111" i="14"/>
  <c r="AE109" i="14"/>
  <c r="AE109" i="18"/>
  <c r="AM105" i="14"/>
  <c r="AM105" i="18"/>
  <c r="AC104" i="14"/>
  <c r="AC104" i="18"/>
  <c r="S103" i="14"/>
  <c r="S103" i="18"/>
  <c r="I102" i="14"/>
  <c r="I102" i="18"/>
  <c r="BA100" i="18"/>
  <c r="BA100" i="14"/>
  <c r="AG98" i="14"/>
  <c r="AG98" i="18"/>
  <c r="W97" i="14"/>
  <c r="W97" i="18"/>
  <c r="M96" i="14"/>
  <c r="M96" i="18"/>
  <c r="AW94" i="14"/>
  <c r="AW94" i="18"/>
  <c r="AM93" i="14"/>
  <c r="AM93" i="18"/>
  <c r="U127" i="14"/>
  <c r="U127" i="18"/>
  <c r="AD127" i="14"/>
  <c r="AD127" i="18"/>
  <c r="AM127" i="18"/>
  <c r="AM127" i="14"/>
  <c r="AV127" i="14"/>
  <c r="AV127" i="18"/>
  <c r="J119" i="14"/>
  <c r="J119" i="18"/>
  <c r="AK111" i="14"/>
  <c r="AK111" i="18"/>
  <c r="AN111" i="14"/>
  <c r="AN111" i="18"/>
  <c r="AD109" i="14"/>
  <c r="AD109" i="18"/>
  <c r="J107" i="14"/>
  <c r="J107" i="18"/>
  <c r="AT105" i="14"/>
  <c r="AT105" i="18"/>
  <c r="Z103" i="14"/>
  <c r="Z103" i="18"/>
  <c r="H102" i="14"/>
  <c r="H102" i="18"/>
  <c r="AP99" i="14"/>
  <c r="AP99" i="18"/>
  <c r="X98" i="14"/>
  <c r="X98" i="18"/>
  <c r="N97" i="14"/>
  <c r="N97" i="18"/>
  <c r="AN94" i="14"/>
  <c r="AN94" i="18"/>
  <c r="AD93" i="14"/>
  <c r="AD93" i="18"/>
  <c r="Q135" i="14"/>
  <c r="Q135" i="18"/>
  <c r="S135" i="14"/>
  <c r="S135" i="18"/>
  <c r="AK135" i="14"/>
  <c r="AK135" i="18"/>
  <c r="AT135" i="14"/>
  <c r="AT135" i="18"/>
  <c r="BC135" i="14"/>
  <c r="BC135" i="18"/>
  <c r="AH119" i="14"/>
  <c r="AH119" i="18"/>
  <c r="E119" i="14"/>
  <c r="E119" i="18"/>
  <c r="N119" i="14"/>
  <c r="N119" i="18"/>
  <c r="W119" i="14"/>
  <c r="W119" i="18"/>
  <c r="AW119" i="14"/>
  <c r="AW119" i="18"/>
  <c r="J108" i="14"/>
  <c r="J108" i="18"/>
  <c r="AT102" i="14"/>
  <c r="AT102" i="18"/>
  <c r="AX100" i="14"/>
  <c r="AX100" i="18"/>
  <c r="AF99" i="14"/>
  <c r="AF99" i="18"/>
  <c r="P95" i="14"/>
  <c r="P95" i="18"/>
  <c r="U91" i="14"/>
  <c r="U91" i="18"/>
  <c r="C90" i="14"/>
  <c r="C90" i="18"/>
  <c r="U83" i="14"/>
  <c r="U83" i="18"/>
  <c r="AS79" i="18"/>
  <c r="AS79" i="14"/>
  <c r="M75" i="14"/>
  <c r="M75" i="18"/>
  <c r="Z90" i="14"/>
  <c r="Z90" i="18"/>
  <c r="AP82" i="14"/>
  <c r="AP82" i="18"/>
  <c r="R78" i="14"/>
  <c r="R78" i="18"/>
  <c r="AS123" i="14"/>
  <c r="AS123" i="18"/>
  <c r="BB123" i="14"/>
  <c r="BB123" i="18"/>
  <c r="H123" i="14"/>
  <c r="H123" i="18"/>
  <c r="Y123" i="14"/>
  <c r="Y123" i="18"/>
  <c r="AG90" i="14"/>
  <c r="AG90" i="18"/>
  <c r="AW86" i="14"/>
  <c r="AW86" i="18"/>
  <c r="Y82" i="14"/>
  <c r="Y82" i="18"/>
  <c r="K79" i="14"/>
  <c r="K79" i="18"/>
  <c r="AP87" i="14"/>
  <c r="AP87" i="18"/>
  <c r="AH83" i="14"/>
  <c r="AH83" i="18"/>
  <c r="AH79" i="14"/>
  <c r="AH79" i="18"/>
  <c r="AX75" i="14"/>
  <c r="AX75" i="18"/>
  <c r="AX109" i="14"/>
  <c r="AX109" i="18"/>
  <c r="Q91" i="14"/>
  <c r="Q91" i="18"/>
  <c r="BC86" i="14"/>
  <c r="BC86" i="18"/>
  <c r="Y83" i="14"/>
  <c r="Y83" i="18"/>
  <c r="O82" i="14"/>
  <c r="O82" i="18"/>
  <c r="BC78" i="14"/>
  <c r="BC78" i="18"/>
  <c r="U115" i="14"/>
  <c r="U115" i="18"/>
  <c r="AD115" i="14"/>
  <c r="AD115" i="18"/>
  <c r="AM115" i="14"/>
  <c r="AM115" i="18"/>
  <c r="AV115" i="14"/>
  <c r="AV115" i="18"/>
  <c r="AX105" i="14"/>
  <c r="AX105" i="18"/>
  <c r="O91" i="14"/>
  <c r="O91" i="18"/>
  <c r="AE87" i="14"/>
  <c r="AE87" i="18"/>
  <c r="U86" i="14"/>
  <c r="U86" i="18"/>
  <c r="O83" i="14"/>
  <c r="O83" i="18"/>
  <c r="AS78" i="14"/>
  <c r="AS78" i="18"/>
  <c r="AP88" i="14"/>
  <c r="AP88" i="18"/>
  <c r="BA79" i="18"/>
  <c r="BA79" i="14"/>
  <c r="AH73" i="14"/>
  <c r="AH73" i="18"/>
  <c r="R69" i="14"/>
  <c r="R69" i="18"/>
  <c r="AL67" i="18"/>
  <c r="AL67" i="14"/>
  <c r="AN64" i="14"/>
  <c r="AN64" i="18"/>
  <c r="V63" i="14"/>
  <c r="V63" i="18"/>
  <c r="D62" i="14"/>
  <c r="D62" i="18"/>
  <c r="F59" i="18"/>
  <c r="F59" i="14"/>
  <c r="AH57" i="14"/>
  <c r="AH57" i="18"/>
  <c r="H56" i="14"/>
  <c r="H56" i="18"/>
  <c r="R53" i="14"/>
  <c r="R53" i="18"/>
  <c r="AL51" i="18"/>
  <c r="AL51" i="14"/>
  <c r="AN48" i="14"/>
  <c r="AN48" i="18"/>
  <c r="V47" i="18"/>
  <c r="V47" i="14"/>
  <c r="X44" i="14"/>
  <c r="X44" i="18"/>
  <c r="F43" i="18"/>
  <c r="F43" i="14"/>
  <c r="Z41" i="14"/>
  <c r="Z41" i="18"/>
  <c r="AT39" i="14"/>
  <c r="AT39" i="18"/>
  <c r="J37" i="14"/>
  <c r="J37" i="18"/>
  <c r="AD35" i="14"/>
  <c r="AD35" i="18"/>
  <c r="AF32" i="14"/>
  <c r="AF32" i="18"/>
  <c r="N31" i="14"/>
  <c r="N31" i="18"/>
  <c r="AN88" i="14"/>
  <c r="AN88" i="18"/>
  <c r="Q73" i="14"/>
  <c r="Q73" i="18"/>
  <c r="G72" i="14"/>
  <c r="G72" i="18"/>
  <c r="AO69" i="14"/>
  <c r="AO69" i="18"/>
  <c r="AE68" i="14"/>
  <c r="AE68" i="18"/>
  <c r="U67" i="14"/>
  <c r="U67" i="18"/>
  <c r="BC64" i="14"/>
  <c r="BC64" i="18"/>
  <c r="AS63" i="18"/>
  <c r="AS63" i="14"/>
  <c r="Y61" i="14"/>
  <c r="Y61" i="18"/>
  <c r="O60" i="14"/>
  <c r="O60" i="18"/>
  <c r="AO57" i="14"/>
  <c r="AO57" i="18"/>
  <c r="AE56" i="14"/>
  <c r="AE56" i="18"/>
  <c r="U55" i="14"/>
  <c r="U55" i="18"/>
  <c r="K54" i="14"/>
  <c r="K54" i="18"/>
  <c r="BC52" i="14"/>
  <c r="BC52" i="18"/>
  <c r="AS51" i="14"/>
  <c r="AS51" i="18"/>
  <c r="Y49" i="14"/>
  <c r="Y49" i="18"/>
  <c r="E47" i="18"/>
  <c r="E47" i="14"/>
  <c r="AW45" i="14"/>
  <c r="AW45" i="18"/>
  <c r="AM44" i="14"/>
  <c r="AM44" i="18"/>
  <c r="AC43" i="14"/>
  <c r="AC43" i="18"/>
  <c r="S42" i="14"/>
  <c r="S42" i="18"/>
  <c r="BC40" i="14"/>
  <c r="BC40" i="18"/>
  <c r="AS39" i="14"/>
  <c r="AS39" i="18"/>
  <c r="Y37" i="14"/>
  <c r="Y37" i="18"/>
  <c r="O36" i="14"/>
  <c r="O36" i="18"/>
  <c r="E35" i="14"/>
  <c r="E35" i="18"/>
  <c r="AW33" i="14"/>
  <c r="AW33" i="18"/>
  <c r="AM32" i="14"/>
  <c r="AM32" i="18"/>
  <c r="AC31" i="14"/>
  <c r="AC31" i="18"/>
  <c r="K30" i="18"/>
  <c r="K30" i="14"/>
  <c r="C92" i="14"/>
  <c r="C92" i="18"/>
  <c r="N92" i="14"/>
  <c r="N92" i="18"/>
  <c r="BB92" i="18"/>
  <c r="BB92" i="14"/>
  <c r="Q88" i="14"/>
  <c r="Q88" i="18"/>
  <c r="AA88" i="14"/>
  <c r="AA88" i="18"/>
  <c r="AS88" i="14"/>
  <c r="AS88" i="18"/>
  <c r="BB88" i="14"/>
  <c r="BB88" i="18"/>
  <c r="K84" i="14"/>
  <c r="K84" i="18"/>
  <c r="AC84" i="14"/>
  <c r="AC84" i="18"/>
  <c r="AL84" i="14"/>
  <c r="AL84" i="18"/>
  <c r="AU84" i="14"/>
  <c r="AU84" i="18"/>
  <c r="AW80" i="14"/>
  <c r="AW80" i="18"/>
  <c r="M80" i="14"/>
  <c r="M80" i="18"/>
  <c r="V80" i="14"/>
  <c r="V80" i="18"/>
  <c r="AG76" i="14"/>
  <c r="AG76" i="18"/>
  <c r="F76" i="14"/>
  <c r="F76" i="18"/>
  <c r="O76" i="14"/>
  <c r="O76" i="18"/>
  <c r="J74" i="14"/>
  <c r="J74" i="18"/>
  <c r="AE74" i="14"/>
  <c r="AE74" i="18"/>
  <c r="AG74" i="14"/>
  <c r="AG74" i="18"/>
  <c r="S74" i="14"/>
  <c r="S74" i="18"/>
  <c r="AD72" i="14"/>
  <c r="AD72" i="18"/>
  <c r="AV69" i="14"/>
  <c r="AV69" i="18"/>
  <c r="V68" i="14"/>
  <c r="V68" i="18"/>
  <c r="AX66" i="14"/>
  <c r="AX66" i="18"/>
  <c r="AF65" i="14"/>
  <c r="AF65" i="18"/>
  <c r="F64" i="18"/>
  <c r="F64" i="14"/>
  <c r="AX62" i="14"/>
  <c r="AX62" i="18"/>
  <c r="AF61" i="14"/>
  <c r="AF61" i="18"/>
  <c r="V60" i="18"/>
  <c r="V60" i="14"/>
  <c r="AV57" i="18"/>
  <c r="AV57" i="14"/>
  <c r="AD56" i="14"/>
  <c r="AD56" i="18"/>
  <c r="J54" i="14"/>
  <c r="J54" i="18"/>
  <c r="AT52" i="14"/>
  <c r="AT52" i="18"/>
  <c r="Z50" i="14"/>
  <c r="Z50" i="18"/>
  <c r="H49" i="14"/>
  <c r="H49" i="18"/>
  <c r="AP46" i="14"/>
  <c r="AP46" i="18"/>
  <c r="X45" i="14"/>
  <c r="X45" i="18"/>
  <c r="N44" i="14"/>
  <c r="N44" i="18"/>
  <c r="D43" i="14"/>
  <c r="D43" i="18"/>
  <c r="AN41" i="14"/>
  <c r="AN41" i="18"/>
  <c r="AD40" i="14"/>
  <c r="AD40" i="18"/>
  <c r="J38" i="14"/>
  <c r="J38" i="18"/>
  <c r="AT36" i="14"/>
  <c r="AT36" i="18"/>
  <c r="BB32" i="14"/>
  <c r="BB32" i="18"/>
  <c r="AS72" i="18"/>
  <c r="AS72" i="14"/>
  <c r="BC69" i="14"/>
  <c r="BC69" i="18"/>
  <c r="U68" i="14"/>
  <c r="U68" i="18"/>
  <c r="K67" i="14"/>
  <c r="K67" i="18"/>
  <c r="AU65" i="14"/>
  <c r="AU65" i="18"/>
  <c r="AC64" i="14"/>
  <c r="AC64" i="18"/>
  <c r="S63" i="14"/>
  <c r="S63" i="18"/>
  <c r="BC61" i="14"/>
  <c r="BC61" i="18"/>
  <c r="AS60" i="14"/>
  <c r="AS60" i="18"/>
  <c r="Y58" i="14"/>
  <c r="Y58" i="18"/>
  <c r="AU45" i="14"/>
  <c r="AU45" i="18"/>
  <c r="Y42" i="14"/>
  <c r="Y42" i="18"/>
  <c r="AS40" i="14"/>
  <c r="AS40" i="18"/>
  <c r="S39" i="14"/>
  <c r="S39" i="18"/>
  <c r="AU37" i="14"/>
  <c r="AU37" i="18"/>
  <c r="AK36" i="14"/>
  <c r="AK36" i="18"/>
  <c r="I34" i="14"/>
  <c r="I34" i="18"/>
  <c r="BA32" i="18"/>
  <c r="BA32" i="14"/>
  <c r="Q30" i="14"/>
  <c r="Q30" i="18"/>
  <c r="Q74" i="14"/>
  <c r="Q74" i="18"/>
  <c r="AN70" i="14"/>
  <c r="AN70" i="18"/>
  <c r="AD69" i="14"/>
  <c r="AD69" i="18"/>
  <c r="AN66" i="14"/>
  <c r="AN66" i="18"/>
  <c r="AD65" i="18"/>
  <c r="AD65" i="14"/>
  <c r="J63" i="14"/>
  <c r="J63" i="18"/>
  <c r="AT61" i="18"/>
  <c r="AT61" i="14"/>
  <c r="Z59" i="14"/>
  <c r="Z59" i="18"/>
  <c r="Z55" i="14"/>
  <c r="Z55" i="18"/>
  <c r="J51" i="14"/>
  <c r="J51" i="18"/>
  <c r="AV46" i="14"/>
  <c r="AV46" i="18"/>
  <c r="AD45" i="14"/>
  <c r="AD45" i="18"/>
  <c r="AV42" i="14"/>
  <c r="AV42" i="18"/>
  <c r="AL41" i="14"/>
  <c r="AL41" i="18"/>
  <c r="R39" i="14"/>
  <c r="R39" i="18"/>
  <c r="BB37" i="14"/>
  <c r="BB37" i="18"/>
  <c r="AH35" i="14"/>
  <c r="AH35" i="18"/>
  <c r="P34" i="14"/>
  <c r="P34" i="18"/>
  <c r="F33" i="14"/>
  <c r="F33" i="18"/>
  <c r="AX31" i="14"/>
  <c r="AX31" i="18"/>
  <c r="AF30" i="14"/>
  <c r="AF30" i="18"/>
  <c r="AP72" i="14"/>
  <c r="AP72" i="18"/>
  <c r="X71" i="14"/>
  <c r="X71" i="18"/>
  <c r="AP68" i="14"/>
  <c r="AP68" i="18"/>
  <c r="AD66" i="14"/>
  <c r="AD66" i="18"/>
  <c r="Z64" i="14"/>
  <c r="Z64" i="18"/>
  <c r="BB62" i="14"/>
  <c r="BB62" i="18"/>
  <c r="R60" i="14"/>
  <c r="R60" i="18"/>
  <c r="BB58" i="14"/>
  <c r="BB58" i="18"/>
  <c r="AH56" i="14"/>
  <c r="AH56" i="18"/>
  <c r="P55" i="14"/>
  <c r="P55" i="18"/>
  <c r="F54" i="14"/>
  <c r="F54" i="18"/>
  <c r="AX52" i="14"/>
  <c r="AX52" i="18"/>
  <c r="AF51" i="14"/>
  <c r="AF51" i="18"/>
  <c r="V50" i="14"/>
  <c r="V50" i="18"/>
  <c r="AN47" i="14"/>
  <c r="AN47" i="18"/>
  <c r="AD46" i="14"/>
  <c r="AD46" i="18"/>
  <c r="J44" i="14"/>
  <c r="J44" i="18"/>
  <c r="AT42" i="14"/>
  <c r="AT42" i="18"/>
  <c r="Z40" i="14"/>
  <c r="Z40" i="18"/>
  <c r="H39" i="14"/>
  <c r="H39" i="18"/>
  <c r="AP36" i="14"/>
  <c r="AP36" i="18"/>
  <c r="F34" i="18"/>
  <c r="F34" i="14"/>
  <c r="AP32" i="14"/>
  <c r="AP32" i="18"/>
  <c r="X31" i="14"/>
  <c r="X31" i="18"/>
  <c r="AX65" i="14"/>
  <c r="AX65" i="18"/>
  <c r="AM27" i="14"/>
  <c r="AM27" i="18"/>
  <c r="U26" i="14"/>
  <c r="U26" i="18"/>
  <c r="O23" i="14"/>
  <c r="O23" i="18"/>
  <c r="AQ21" i="14"/>
  <c r="AQ21" i="18"/>
  <c r="M18" i="14"/>
  <c r="M18" i="18"/>
  <c r="AS29" i="14"/>
  <c r="AS29" i="18"/>
  <c r="BB29" i="14"/>
  <c r="BB29" i="18"/>
  <c r="AL27" i="14"/>
  <c r="AL27" i="18"/>
  <c r="R25" i="14"/>
  <c r="R25" i="18"/>
  <c r="F23" i="18"/>
  <c r="F23" i="14"/>
  <c r="AX21" i="14"/>
  <c r="AX21" i="18"/>
  <c r="AL19" i="14"/>
  <c r="AL19" i="18"/>
  <c r="AX61" i="14"/>
  <c r="AX61" i="18"/>
  <c r="AK27" i="18"/>
  <c r="AK27" i="14"/>
  <c r="AC23" i="18"/>
  <c r="AC23" i="14"/>
  <c r="S22" i="14"/>
  <c r="S22" i="18"/>
  <c r="I21" i="14"/>
  <c r="I21" i="18"/>
  <c r="AH22" i="14"/>
  <c r="AH22" i="18"/>
  <c r="T19" i="14"/>
  <c r="T19" i="18"/>
  <c r="J18" i="14"/>
  <c r="J18" i="18"/>
  <c r="AX57" i="14"/>
  <c r="AX57" i="18"/>
  <c r="S23" i="14"/>
  <c r="S23" i="18"/>
  <c r="I22" i="14"/>
  <c r="I22" i="18"/>
  <c r="K19" i="14"/>
  <c r="K19" i="18"/>
  <c r="BC17" i="14"/>
  <c r="BC17" i="18"/>
  <c r="F89" i="14"/>
  <c r="F89" i="18"/>
  <c r="O89" i="14"/>
  <c r="O89" i="18"/>
  <c r="X89" i="14"/>
  <c r="X89" i="18"/>
  <c r="AO89" i="14"/>
  <c r="AO89" i="18"/>
  <c r="AK85" i="14"/>
  <c r="AK85" i="18"/>
  <c r="AT85" i="14"/>
  <c r="AT85" i="18"/>
  <c r="BC85" i="14"/>
  <c r="BC85" i="18"/>
  <c r="Q85" i="14"/>
  <c r="Q85" i="18"/>
  <c r="J81" i="14"/>
  <c r="J81" i="18"/>
  <c r="C81" i="14"/>
  <c r="C81" i="18"/>
  <c r="M81" i="18"/>
  <c r="M81" i="14"/>
  <c r="V81" i="18"/>
  <c r="V81" i="14"/>
  <c r="AE81" i="14"/>
  <c r="AE81" i="18"/>
  <c r="AN81" i="14"/>
  <c r="AN81" i="18"/>
  <c r="AX77" i="14"/>
  <c r="AX77" i="18"/>
  <c r="BA77" i="14"/>
  <c r="BA77" i="18"/>
  <c r="G77" i="14"/>
  <c r="G77" i="18"/>
  <c r="P77" i="14"/>
  <c r="P77" i="18"/>
  <c r="AG77" i="14"/>
  <c r="AG77" i="18"/>
  <c r="AH27" i="14"/>
  <c r="AH27" i="18"/>
  <c r="AF22" i="14"/>
  <c r="AF22" i="18"/>
  <c r="AV18" i="14"/>
  <c r="AV18" i="18"/>
  <c r="K61" i="14"/>
  <c r="K61" i="18"/>
  <c r="AA37" i="14"/>
  <c r="AA37" i="18"/>
  <c r="BA25" i="14"/>
  <c r="BA25" i="18"/>
  <c r="AY16" i="14"/>
  <c r="AY16" i="18"/>
  <c r="O15" i="18"/>
  <c r="O15" i="14"/>
  <c r="AY13" i="18"/>
  <c r="AY13" i="14"/>
  <c r="AG12" i="18"/>
  <c r="AG12" i="14"/>
  <c r="O11" i="18"/>
  <c r="O11" i="14"/>
  <c r="BA38" i="14"/>
  <c r="BA38" i="18"/>
  <c r="BA58" i="14"/>
  <c r="BA58" i="18"/>
  <c r="BA101" i="14"/>
  <c r="BA101" i="18"/>
  <c r="BA120" i="14"/>
  <c r="BA120" i="18"/>
  <c r="BA159" i="14"/>
  <c r="BA159" i="18"/>
  <c r="AS42" i="14"/>
  <c r="AS42" i="18"/>
  <c r="AS62" i="14"/>
  <c r="AS62" i="18"/>
  <c r="AS94" i="14"/>
  <c r="AS94" i="18"/>
  <c r="AS124" i="14"/>
  <c r="AS124" i="18"/>
  <c r="AS148" i="14"/>
  <c r="AS148" i="18"/>
  <c r="AK46" i="14"/>
  <c r="AK46" i="18"/>
  <c r="AK66" i="14"/>
  <c r="AK66" i="18"/>
  <c r="AK110" i="14"/>
  <c r="AK110" i="18"/>
  <c r="AK128" i="14"/>
  <c r="AK128" i="18"/>
  <c r="AK155" i="14"/>
  <c r="AK155" i="18"/>
  <c r="AC73" i="14"/>
  <c r="AC73" i="18"/>
  <c r="AC49" i="18"/>
  <c r="AC49" i="14"/>
  <c r="AC90" i="18"/>
  <c r="AC90" i="14"/>
  <c r="AC102" i="14"/>
  <c r="AC102" i="18"/>
  <c r="AC116" i="14"/>
  <c r="AC116" i="18"/>
  <c r="U34" i="14"/>
  <c r="U34" i="18"/>
  <c r="U54" i="14"/>
  <c r="U54" i="18"/>
  <c r="U48" i="14"/>
  <c r="U48" i="18"/>
  <c r="U102" i="14"/>
  <c r="U102" i="18"/>
  <c r="U112" i="14"/>
  <c r="U112" i="18"/>
  <c r="U141" i="14"/>
  <c r="U141" i="18"/>
  <c r="M65" i="14"/>
  <c r="M65" i="18"/>
  <c r="M30" i="14"/>
  <c r="M30" i="18"/>
  <c r="M48" i="14"/>
  <c r="M48" i="18"/>
  <c r="M94" i="14"/>
  <c r="M94" i="18"/>
  <c r="M137" i="14"/>
  <c r="M137" i="18"/>
  <c r="M143" i="14"/>
  <c r="M143" i="18"/>
  <c r="E42" i="14"/>
  <c r="E42" i="18"/>
  <c r="E57" i="14"/>
  <c r="E57" i="18"/>
  <c r="E40" i="14"/>
  <c r="E40" i="18"/>
  <c r="E90" i="14"/>
  <c r="E90" i="18"/>
  <c r="E98" i="14"/>
  <c r="E98" i="18"/>
  <c r="E112" i="18"/>
  <c r="E112" i="14"/>
  <c r="E144" i="14"/>
  <c r="E144" i="18"/>
  <c r="O35" i="18"/>
  <c r="O35" i="14"/>
  <c r="V16" i="14"/>
  <c r="V16" i="18"/>
  <c r="D65" i="14"/>
  <c r="D65" i="18"/>
  <c r="E33" i="14"/>
  <c r="E33" i="18"/>
  <c r="AP24" i="14"/>
  <c r="AP24" i="18"/>
  <c r="AW15" i="14"/>
  <c r="AW15" i="18"/>
  <c r="AI14" i="14"/>
  <c r="AI14" i="18"/>
  <c r="U11" i="14"/>
  <c r="U11" i="18"/>
  <c r="AY33" i="14"/>
  <c r="AY33" i="18"/>
  <c r="AY53" i="18"/>
  <c r="AY53" i="14"/>
  <c r="AY136" i="14"/>
  <c r="AY136" i="18"/>
  <c r="AQ93" i="14"/>
  <c r="AQ93" i="18"/>
  <c r="AI41" i="14"/>
  <c r="AI41" i="18"/>
  <c r="AI61" i="14"/>
  <c r="AI61" i="18"/>
  <c r="AA52" i="14"/>
  <c r="AA52" i="18"/>
  <c r="AA61" i="14"/>
  <c r="AA61" i="18"/>
  <c r="AA97" i="14"/>
  <c r="AA97" i="18"/>
  <c r="S65" i="14"/>
  <c r="S65" i="18"/>
  <c r="S96" i="14"/>
  <c r="S96" i="18"/>
  <c r="S106" i="14"/>
  <c r="S106" i="18"/>
  <c r="S142" i="14"/>
  <c r="S142" i="18"/>
  <c r="K60" i="14"/>
  <c r="K60" i="18"/>
  <c r="K36" i="14"/>
  <c r="K36" i="18"/>
  <c r="K101" i="14"/>
  <c r="K101" i="18"/>
  <c r="K98" i="14"/>
  <c r="K98" i="18"/>
  <c r="K148" i="14"/>
  <c r="K148" i="18"/>
  <c r="C32" i="14"/>
  <c r="C32" i="18"/>
  <c r="C52" i="14"/>
  <c r="C52" i="18"/>
  <c r="C72" i="14"/>
  <c r="C72" i="18"/>
  <c r="C47" i="14"/>
  <c r="C47" i="18"/>
  <c r="C42" i="14"/>
  <c r="C42" i="18"/>
  <c r="C82" i="14"/>
  <c r="C82" i="18"/>
  <c r="C141" i="18"/>
  <c r="C141" i="14"/>
  <c r="AC69" i="14"/>
  <c r="AC69" i="18"/>
  <c r="M28" i="14"/>
  <c r="M28" i="18"/>
  <c r="V28" i="18"/>
  <c r="V28" i="14"/>
  <c r="AN28" i="14"/>
  <c r="AN28" i="18"/>
  <c r="X27" i="14"/>
  <c r="X27" i="18"/>
  <c r="AS21" i="14"/>
  <c r="AS21" i="18"/>
  <c r="AK17" i="14"/>
  <c r="AK17" i="18"/>
  <c r="AK15" i="18"/>
  <c r="AK15" i="14"/>
  <c r="Z14" i="14"/>
  <c r="Z14" i="18"/>
  <c r="H13" i="14"/>
  <c r="H13" i="18"/>
  <c r="AZ11" i="14"/>
  <c r="AZ11" i="18"/>
  <c r="AP147" i="14"/>
  <c r="AP147" i="18"/>
  <c r="AH152" i="14"/>
  <c r="AH152" i="18"/>
  <c r="Z147" i="14"/>
  <c r="Z147" i="18"/>
  <c r="R152" i="14"/>
  <c r="R152" i="18"/>
  <c r="J149" i="18"/>
  <c r="J149" i="14"/>
  <c r="E49" i="14"/>
  <c r="E49" i="18"/>
  <c r="AT26" i="14"/>
  <c r="AT26" i="18"/>
  <c r="AK24" i="18"/>
  <c r="AK24" i="14"/>
  <c r="AT24" i="18"/>
  <c r="AT24" i="14"/>
  <c r="BC24" i="14"/>
  <c r="BC24" i="18"/>
  <c r="Q24" i="14"/>
  <c r="Q24" i="18"/>
  <c r="T17" i="14"/>
  <c r="T17" i="18"/>
  <c r="AA15" i="14"/>
  <c r="AA15" i="18"/>
  <c r="Q14" i="14"/>
  <c r="Q14" i="18"/>
  <c r="G13" i="14"/>
  <c r="G13" i="18"/>
  <c r="AY11" i="14"/>
  <c r="AY11" i="18"/>
  <c r="AV88" i="14"/>
  <c r="AV88" i="18"/>
  <c r="AK54" i="14"/>
  <c r="AK54" i="18"/>
  <c r="AC29" i="14"/>
  <c r="AC29" i="18"/>
  <c r="AT22" i="14"/>
  <c r="AT22" i="18"/>
  <c r="AK20" i="14"/>
  <c r="AK20" i="18"/>
  <c r="AT20" i="14"/>
  <c r="AT20" i="18"/>
  <c r="BC20" i="14"/>
  <c r="BC20" i="18"/>
  <c r="BA17" i="14"/>
  <c r="BA17" i="18"/>
  <c r="J15" i="18"/>
  <c r="J15" i="14"/>
  <c r="AV14" i="14"/>
  <c r="AV14" i="18"/>
  <c r="AL13" i="14"/>
  <c r="AL13" i="18"/>
  <c r="AB12" i="14"/>
  <c r="AB12" i="18"/>
  <c r="R11" i="14"/>
  <c r="R11" i="18"/>
  <c r="AV79" i="18"/>
  <c r="AV79" i="14"/>
  <c r="AV103" i="14"/>
  <c r="AV103" i="18"/>
  <c r="AV121" i="14"/>
  <c r="AV121" i="18"/>
  <c r="AV151" i="14"/>
  <c r="AV151" i="18"/>
  <c r="AV157" i="14"/>
  <c r="AV157" i="18"/>
  <c r="AN103" i="14"/>
  <c r="AN103" i="18"/>
  <c r="AN121" i="14"/>
  <c r="AN121" i="18"/>
  <c r="AN138" i="14"/>
  <c r="AN138" i="18"/>
  <c r="AN150" i="14"/>
  <c r="AN150" i="18"/>
  <c r="AF67" i="14"/>
  <c r="AF67" i="18"/>
  <c r="AF118" i="14"/>
  <c r="AF118" i="18"/>
  <c r="AF129" i="14"/>
  <c r="AF129" i="18"/>
  <c r="AF137" i="14"/>
  <c r="AF137" i="18"/>
  <c r="AF150" i="14"/>
  <c r="AF150" i="18"/>
  <c r="X67" i="14"/>
  <c r="X67" i="18"/>
  <c r="X91" i="14"/>
  <c r="X91" i="18"/>
  <c r="X118" i="14"/>
  <c r="X118" i="18"/>
  <c r="X125" i="14"/>
  <c r="X125" i="18"/>
  <c r="X146" i="14"/>
  <c r="X146" i="18"/>
  <c r="P18" i="14"/>
  <c r="P18" i="18"/>
  <c r="P76" i="14"/>
  <c r="P76" i="18"/>
  <c r="P50" i="14"/>
  <c r="P50" i="18"/>
  <c r="P69" i="14"/>
  <c r="P69" i="18"/>
  <c r="P99" i="14"/>
  <c r="P99" i="18"/>
  <c r="P113" i="14"/>
  <c r="P113" i="18"/>
  <c r="P124" i="14"/>
  <c r="P124" i="18"/>
  <c r="H31" i="14"/>
  <c r="H31" i="18"/>
  <c r="H87" i="14"/>
  <c r="H87" i="18"/>
  <c r="H73" i="14"/>
  <c r="H73" i="18"/>
  <c r="H107" i="14"/>
  <c r="H107" i="18"/>
  <c r="H117" i="14"/>
  <c r="H117" i="18"/>
  <c r="H124" i="14"/>
  <c r="H124" i="18"/>
  <c r="H137" i="14"/>
  <c r="H137" i="18"/>
  <c r="BA57" i="14"/>
  <c r="BA57" i="18"/>
  <c r="U41" i="14"/>
  <c r="U41" i="18"/>
  <c r="AL26" i="18"/>
  <c r="AL26" i="14"/>
  <c r="D21" i="14"/>
  <c r="D21" i="18"/>
  <c r="AA16" i="14"/>
  <c r="AA16" i="18"/>
  <c r="BA16" i="14"/>
  <c r="BA16" i="18"/>
  <c r="Y15" i="14"/>
  <c r="Y15" i="18"/>
  <c r="O14" i="14"/>
  <c r="O14" i="18"/>
  <c r="E13" i="14"/>
  <c r="E13" i="18"/>
  <c r="AW11" i="14"/>
  <c r="AW11" i="18"/>
  <c r="BC50" i="14"/>
  <c r="BC50" i="18"/>
  <c r="BC94" i="14"/>
  <c r="BC94" i="18"/>
  <c r="BC106" i="14"/>
  <c r="BC106" i="18"/>
  <c r="BC140" i="14"/>
  <c r="BC140" i="18"/>
  <c r="AU71" i="14"/>
  <c r="AU71" i="18"/>
  <c r="AU103" i="14"/>
  <c r="AU103" i="18"/>
  <c r="AU113" i="14"/>
  <c r="AU113" i="18"/>
  <c r="AU132" i="14"/>
  <c r="AU132" i="18"/>
  <c r="AU144" i="14"/>
  <c r="AU144" i="18"/>
  <c r="AM59" i="14"/>
  <c r="AM59" i="18"/>
  <c r="AM63" i="14"/>
  <c r="AM63" i="18"/>
  <c r="AM95" i="14"/>
  <c r="AM95" i="18"/>
  <c r="AM90" i="14"/>
  <c r="AM90" i="18"/>
  <c r="AM104" i="14"/>
  <c r="AM104" i="18"/>
  <c r="AM136" i="14"/>
  <c r="AM136" i="18"/>
  <c r="AE42" i="14"/>
  <c r="AE42" i="18"/>
  <c r="AE35" i="14"/>
  <c r="AE35" i="18"/>
  <c r="AE50" i="14"/>
  <c r="AE50" i="18"/>
  <c r="AE106" i="14"/>
  <c r="AE106" i="18"/>
  <c r="AE102" i="14"/>
  <c r="AE102" i="18"/>
  <c r="AE152" i="14"/>
  <c r="AE152" i="18"/>
  <c r="AE145" i="14"/>
  <c r="AE145" i="18"/>
  <c r="W46" i="14"/>
  <c r="W46" i="18"/>
  <c r="W54" i="14"/>
  <c r="W54" i="18"/>
  <c r="W73" i="14"/>
  <c r="W73" i="18"/>
  <c r="W102" i="14"/>
  <c r="W102" i="18"/>
  <c r="W100" i="14"/>
  <c r="W100" i="18"/>
  <c r="W141" i="14"/>
  <c r="W141" i="18"/>
  <c r="W148" i="14"/>
  <c r="W148" i="18"/>
  <c r="O21" i="14"/>
  <c r="O21" i="18"/>
  <c r="O59" i="14"/>
  <c r="O59" i="18"/>
  <c r="O49" i="14"/>
  <c r="O49" i="18"/>
  <c r="O86" i="14"/>
  <c r="O86" i="18"/>
  <c r="O121" i="14"/>
  <c r="O121" i="18"/>
  <c r="O132" i="14"/>
  <c r="O132" i="18"/>
  <c r="O144" i="14"/>
  <c r="O144" i="18"/>
  <c r="G70" i="14"/>
  <c r="G70" i="18"/>
  <c r="G95" i="18"/>
  <c r="G95" i="14"/>
  <c r="G57" i="14"/>
  <c r="G57" i="18"/>
  <c r="G99" i="14"/>
  <c r="G99" i="18"/>
  <c r="G100" i="14"/>
  <c r="G100" i="18"/>
  <c r="G142" i="14"/>
  <c r="G142" i="18"/>
  <c r="G145" i="14"/>
  <c r="G145" i="18"/>
  <c r="AS66" i="14"/>
  <c r="AS66" i="18"/>
  <c r="AC37" i="14"/>
  <c r="AC37" i="18"/>
  <c r="AL22" i="14"/>
  <c r="AL22" i="18"/>
  <c r="N18" i="14"/>
  <c r="N18" i="18"/>
  <c r="AO15" i="14"/>
  <c r="AO15" i="18"/>
  <c r="AD14" i="14"/>
  <c r="AD14" i="18"/>
  <c r="T13" i="14"/>
  <c r="T13" i="18"/>
  <c r="J12" i="14"/>
  <c r="J12" i="18"/>
  <c r="BB21" i="18"/>
  <c r="BB21" i="14"/>
  <c r="BB91" i="14"/>
  <c r="BB91" i="18"/>
  <c r="BB121" i="14"/>
  <c r="BB121" i="18"/>
  <c r="BB157" i="14"/>
  <c r="BB157" i="18"/>
  <c r="AT17" i="14"/>
  <c r="AT17" i="18"/>
  <c r="AT53" i="14"/>
  <c r="AT53" i="18"/>
  <c r="AT145" i="14"/>
  <c r="AT145" i="18"/>
  <c r="AT116" i="14"/>
  <c r="AT116" i="18"/>
  <c r="AT144" i="14"/>
  <c r="AT144" i="18"/>
  <c r="AL79" i="14"/>
  <c r="AL79" i="18"/>
  <c r="AL110" i="14"/>
  <c r="AL110" i="18"/>
  <c r="AL124" i="14"/>
  <c r="AL124" i="18"/>
  <c r="AL157" i="14"/>
  <c r="AL157" i="18"/>
  <c r="AD74" i="14"/>
  <c r="AD74" i="18"/>
  <c r="AD75" i="14"/>
  <c r="AD75" i="18"/>
  <c r="AD117" i="14"/>
  <c r="AD117" i="18"/>
  <c r="AD128" i="14"/>
  <c r="AD128" i="18"/>
  <c r="AD145" i="18"/>
  <c r="AD145" i="14"/>
  <c r="V29" i="14"/>
  <c r="V29" i="18"/>
  <c r="V91" i="14"/>
  <c r="V91" i="18"/>
  <c r="V106" i="14"/>
  <c r="V106" i="18"/>
  <c r="V120" i="14"/>
  <c r="V120" i="18"/>
  <c r="V140" i="14"/>
  <c r="V140" i="18"/>
  <c r="V148" i="14"/>
  <c r="V148" i="18"/>
  <c r="N83" i="14"/>
  <c r="N83" i="18"/>
  <c r="N73" i="14"/>
  <c r="N73" i="18"/>
  <c r="N102" i="14"/>
  <c r="N102" i="18"/>
  <c r="N116" i="14"/>
  <c r="N116" i="18"/>
  <c r="N136" i="14"/>
  <c r="N136" i="18"/>
  <c r="F21" i="18"/>
  <c r="F21" i="14"/>
  <c r="F78" i="14"/>
  <c r="F78" i="18"/>
  <c r="F45" i="14"/>
  <c r="F45" i="18"/>
  <c r="F102" i="14"/>
  <c r="F102" i="18"/>
  <c r="F121" i="14"/>
  <c r="F121" i="18"/>
  <c r="F137" i="14"/>
  <c r="F137" i="18"/>
  <c r="F158" i="14"/>
  <c r="F158" i="18"/>
  <c r="AW27" i="14"/>
  <c r="AW27" i="18"/>
  <c r="AW55" i="14"/>
  <c r="AW55" i="18"/>
  <c r="AW31" i="14"/>
  <c r="AW31" i="18"/>
  <c r="AW54" i="14"/>
  <c r="AW54" i="18"/>
  <c r="AW99" i="14"/>
  <c r="AW99" i="18"/>
  <c r="AW137" i="14"/>
  <c r="AW137" i="18"/>
  <c r="AO39" i="14"/>
  <c r="AO39" i="18"/>
  <c r="AO29" i="14"/>
  <c r="AO29" i="18"/>
  <c r="AO36" i="14"/>
  <c r="AO36" i="18"/>
  <c r="AO100" i="14"/>
  <c r="AO100" i="18"/>
  <c r="AO101" i="14"/>
  <c r="AO101" i="18"/>
  <c r="AO141" i="14"/>
  <c r="AO141" i="18"/>
  <c r="AG32" i="14"/>
  <c r="AG32" i="18"/>
  <c r="AG36" i="14"/>
  <c r="AG36" i="18"/>
  <c r="AG40" i="14"/>
  <c r="AG40" i="18"/>
  <c r="AG60" i="14"/>
  <c r="AG60" i="18"/>
  <c r="AG135" i="14"/>
  <c r="AG135" i="18"/>
  <c r="AG122" i="14"/>
  <c r="AG122" i="18"/>
  <c r="AG143" i="14"/>
  <c r="AG143" i="18"/>
  <c r="Y52" i="14"/>
  <c r="Y52" i="18"/>
  <c r="Y25" i="14"/>
  <c r="Y25" i="18"/>
  <c r="Y43" i="14"/>
  <c r="Y43" i="18"/>
  <c r="Y104" i="14"/>
  <c r="Y104" i="18"/>
  <c r="Y105" i="14"/>
  <c r="Y105" i="18"/>
  <c r="Y145" i="14"/>
  <c r="Y145" i="18"/>
  <c r="Q27" i="14"/>
  <c r="Q27" i="18"/>
  <c r="Q48" i="14"/>
  <c r="Q48" i="18"/>
  <c r="Q68" i="14"/>
  <c r="Q68" i="18"/>
  <c r="Q107" i="14"/>
  <c r="Q107" i="18"/>
  <c r="Q122" i="14"/>
  <c r="Q122" i="18"/>
  <c r="Q120" i="14"/>
  <c r="Q120" i="18"/>
  <c r="Q148" i="14"/>
  <c r="Q148" i="18"/>
  <c r="I55" i="14"/>
  <c r="I55" i="18"/>
  <c r="I64" i="14"/>
  <c r="I64" i="18"/>
  <c r="I63" i="14"/>
  <c r="I63" i="18"/>
  <c r="I72" i="14"/>
  <c r="I72" i="18"/>
  <c r="I133" i="14"/>
  <c r="I133" i="18"/>
  <c r="I149" i="14"/>
  <c r="I149" i="18"/>
  <c r="V98" i="18"/>
  <c r="Q67" i="18"/>
  <c r="AQ53" i="18"/>
  <c r="W43" i="18"/>
  <c r="BC27" i="18"/>
  <c r="AE20" i="18"/>
  <c r="AZ18" i="18"/>
  <c r="AP17" i="18"/>
  <c r="X16" i="18"/>
  <c r="N15" i="18"/>
  <c r="D14" i="18"/>
  <c r="AN12" i="18"/>
  <c r="AD11" i="18"/>
  <c r="AZ37" i="18"/>
  <c r="AZ85" i="18"/>
  <c r="AZ48" i="18"/>
  <c r="AZ23" i="18"/>
  <c r="AZ55" i="18"/>
  <c r="AZ38" i="18"/>
  <c r="AZ72" i="18"/>
  <c r="AZ104" i="18"/>
  <c r="AZ83" i="18"/>
  <c r="AZ110" i="18"/>
  <c r="AZ90" i="18"/>
  <c r="AZ115" i="18"/>
  <c r="AZ158" i="18"/>
  <c r="AZ130" i="18"/>
  <c r="AZ117" i="18"/>
  <c r="AZ141" i="18"/>
  <c r="AZ136" i="18"/>
  <c r="AR37" i="18"/>
  <c r="AR56" i="18"/>
  <c r="AR39" i="18"/>
  <c r="AR77" i="18"/>
  <c r="AR42" i="18"/>
  <c r="AR105" i="18"/>
  <c r="AR96" i="18"/>
  <c r="AR75" i="18"/>
  <c r="AR107" i="18"/>
  <c r="AR78" i="18"/>
  <c r="AR140" i="18"/>
  <c r="AR138" i="18"/>
  <c r="AR118" i="18"/>
  <c r="AR145" i="18"/>
  <c r="AR144" i="18"/>
  <c r="AR120" i="18"/>
  <c r="AJ25" i="18"/>
  <c r="AJ57" i="18"/>
  <c r="AJ44" i="18"/>
  <c r="AJ23" i="18"/>
  <c r="AJ55" i="18"/>
  <c r="AJ30" i="18"/>
  <c r="AJ64" i="18"/>
  <c r="AJ96" i="18"/>
  <c r="AJ79" i="18"/>
  <c r="AJ141" i="18"/>
  <c r="AJ90" i="18"/>
  <c r="AJ111" i="18"/>
  <c r="AJ150" i="18"/>
  <c r="AJ147" i="18"/>
  <c r="AJ145" i="18"/>
  <c r="AJ124" i="18"/>
  <c r="AB25" i="18"/>
  <c r="AB57" i="18"/>
  <c r="AB114" i="18"/>
  <c r="AB56" i="18"/>
  <c r="AB31" i="18"/>
  <c r="AB73" i="18"/>
  <c r="AB46" i="18"/>
  <c r="AB72" i="18"/>
  <c r="AB104" i="18"/>
  <c r="AB87" i="18"/>
  <c r="AB66" i="18"/>
  <c r="AB98" i="18"/>
  <c r="AB131" i="18"/>
  <c r="AB137" i="18"/>
  <c r="AB129" i="18"/>
  <c r="AB116" i="18"/>
  <c r="AB155" i="18"/>
  <c r="T49" i="18"/>
  <c r="T36" i="18"/>
  <c r="T65" i="18"/>
  <c r="T39" i="18"/>
  <c r="T26" i="18"/>
  <c r="T58" i="18"/>
  <c r="T80" i="18"/>
  <c r="T154" i="18"/>
  <c r="T91" i="18"/>
  <c r="T78" i="18"/>
  <c r="T114" i="18"/>
  <c r="T135" i="18"/>
  <c r="T126" i="18"/>
  <c r="T149" i="18"/>
  <c r="T137" i="18"/>
  <c r="T116" i="18"/>
  <c r="L21" i="18"/>
  <c r="L53" i="18"/>
  <c r="L40" i="18"/>
  <c r="L105" i="18"/>
  <c r="L51" i="18"/>
  <c r="L65" i="18"/>
  <c r="L54" i="18"/>
  <c r="L84" i="18"/>
  <c r="L67" i="18"/>
  <c r="L99" i="18"/>
  <c r="L70" i="18"/>
  <c r="L102" i="18"/>
  <c r="L131" i="18"/>
  <c r="L118" i="18"/>
  <c r="L150" i="18"/>
  <c r="L137" i="18"/>
  <c r="L112" i="18"/>
  <c r="L147" i="18"/>
  <c r="D49" i="18"/>
  <c r="D36" i="18"/>
  <c r="D101" i="18"/>
  <c r="D55" i="18"/>
  <c r="D46" i="18"/>
  <c r="D80" i="18"/>
  <c r="D146" i="18"/>
  <c r="D95" i="18"/>
  <c r="D86" i="18"/>
  <c r="D115" i="18"/>
  <c r="D154" i="18"/>
  <c r="D153" i="18"/>
  <c r="D137" i="18"/>
  <c r="D116" i="18"/>
  <c r="AP138" i="18"/>
  <c r="AE51" i="18"/>
  <c r="G39" i="18"/>
  <c r="R23" i="18"/>
  <c r="G20" i="18"/>
  <c r="AA18" i="18"/>
  <c r="I17" i="18"/>
  <c r="AQ14" i="18"/>
  <c r="Q13" i="18"/>
  <c r="AY62" i="18"/>
  <c r="AY56" i="18"/>
  <c r="AY31" i="18"/>
  <c r="AY22" i="18"/>
  <c r="AY58" i="18"/>
  <c r="AY100" i="18"/>
  <c r="AY87" i="18"/>
  <c r="AY131" i="18"/>
  <c r="AY102" i="18"/>
  <c r="AY85" i="18"/>
  <c r="AY110" i="18"/>
  <c r="AY144" i="18"/>
  <c r="AY153" i="18"/>
  <c r="AY140" i="18"/>
  <c r="AY154" i="18"/>
  <c r="AQ52" i="18"/>
  <c r="AQ39" i="18"/>
  <c r="AQ22" i="18"/>
  <c r="AQ58" i="18"/>
  <c r="AQ96" i="18"/>
  <c r="AQ83" i="18"/>
  <c r="AQ131" i="18"/>
  <c r="AQ94" i="18"/>
  <c r="AQ77" i="18"/>
  <c r="AQ137" i="18"/>
  <c r="AQ134" i="18"/>
  <c r="AQ129" i="18"/>
  <c r="AQ128" i="18"/>
  <c r="AQ146" i="18"/>
  <c r="AI40" i="18"/>
  <c r="AI27" i="18"/>
  <c r="AI62" i="18"/>
  <c r="AI50" i="18"/>
  <c r="AI76" i="18"/>
  <c r="AI131" i="18"/>
  <c r="AI103" i="18"/>
  <c r="AI90" i="18"/>
  <c r="AI69" i="18"/>
  <c r="AI105" i="18"/>
  <c r="AI126" i="18"/>
  <c r="AI117" i="18"/>
  <c r="AI112" i="18"/>
  <c r="AI152" i="18"/>
  <c r="AA68" i="18"/>
  <c r="AA43" i="18"/>
  <c r="AA38" i="18"/>
  <c r="AA80" i="18"/>
  <c r="AA67" i="18"/>
  <c r="AA70" i="18"/>
  <c r="AA109" i="18"/>
  <c r="AA148" i="18"/>
  <c r="AA156" i="18"/>
  <c r="AA146" i="18"/>
  <c r="S131" i="18"/>
  <c r="S119" i="18"/>
  <c r="S145" i="18"/>
  <c r="K100" i="18"/>
  <c r="K160" i="18"/>
  <c r="C64" i="18"/>
  <c r="C113" i="18"/>
  <c r="AN20" i="18"/>
  <c r="AB11" i="18"/>
  <c r="AX71" i="18"/>
  <c r="AX132" i="18"/>
  <c r="AP49" i="18"/>
  <c r="AP144" i="18"/>
  <c r="AH63" i="18"/>
  <c r="AH138" i="18"/>
  <c r="Z47" i="18"/>
  <c r="Z85" i="18"/>
  <c r="R66" i="18"/>
  <c r="R123" i="18"/>
  <c r="J83" i="18"/>
  <c r="J132" i="18"/>
  <c r="AE19" i="18"/>
  <c r="AW67" i="18"/>
  <c r="AW155" i="18"/>
  <c r="AO54" i="18"/>
  <c r="AO104" i="18"/>
  <c r="AG58" i="18"/>
  <c r="AG100" i="18"/>
  <c r="Y54" i="18"/>
  <c r="Y100" i="18"/>
  <c r="Q54" i="18"/>
  <c r="Q139" i="18"/>
  <c r="I50" i="18"/>
  <c r="I130" i="18"/>
  <c r="AI33" i="18"/>
  <c r="AF14" i="18"/>
  <c r="AV95" i="18"/>
  <c r="AV120" i="18"/>
  <c r="AN54" i="18"/>
  <c r="AN104" i="18"/>
  <c r="AF26" i="18"/>
  <c r="AF112" i="18"/>
  <c r="X35" i="18"/>
  <c r="X69" i="18"/>
  <c r="X152" i="18"/>
  <c r="P28" i="18"/>
  <c r="P158" i="18"/>
  <c r="H58" i="18"/>
  <c r="H104" i="18"/>
  <c r="AO40" i="18"/>
  <c r="AQ12" i="18"/>
  <c r="BC81" i="18"/>
  <c r="BC126" i="18"/>
  <c r="AU94" i="18"/>
  <c r="AU138" i="18"/>
  <c r="AM98" i="18"/>
  <c r="AM150" i="18"/>
  <c r="AE60" i="18"/>
  <c r="AE111" i="18"/>
  <c r="W133" i="18"/>
  <c r="W127" i="18"/>
  <c r="O125" i="18"/>
  <c r="O139" i="18"/>
  <c r="G84" i="18"/>
  <c r="AY49" i="18"/>
  <c r="BB50" i="18"/>
  <c r="AL139" i="18"/>
  <c r="F80" i="18"/>
  <c r="AS118" i="18"/>
  <c r="Z33" i="14"/>
  <c r="L106" i="14"/>
  <c r="AO33" i="14"/>
  <c r="AN83" i="14"/>
  <c r="BC142" i="14"/>
  <c r="AD134" i="14"/>
  <c r="AG159" i="14"/>
  <c r="AG159" i="18"/>
  <c r="AG148" i="14"/>
  <c r="AG148" i="18"/>
  <c r="AX152" i="14"/>
  <c r="AX152" i="18"/>
  <c r="G155" i="14"/>
  <c r="G155" i="18"/>
  <c r="Q153" i="14"/>
  <c r="Q153" i="18"/>
  <c r="N134" i="14"/>
  <c r="N134" i="18"/>
  <c r="AW147" i="14"/>
  <c r="AW147" i="18"/>
  <c r="R141" i="14"/>
  <c r="R141" i="18"/>
  <c r="X136" i="14"/>
  <c r="X136" i="18"/>
  <c r="O147" i="14"/>
  <c r="O147" i="18"/>
  <c r="Q138" i="14"/>
  <c r="Q138" i="18"/>
  <c r="G130" i="14"/>
  <c r="G130" i="18"/>
  <c r="U121" i="14"/>
  <c r="U121" i="18"/>
  <c r="S116" i="14"/>
  <c r="S116" i="18"/>
  <c r="BB132" i="14"/>
  <c r="BB132" i="18"/>
  <c r="R124" i="14"/>
  <c r="R124" i="18"/>
  <c r="AL118" i="14"/>
  <c r="AL118" i="18"/>
  <c r="AX112" i="14"/>
  <c r="AX112" i="18"/>
  <c r="K129" i="14"/>
  <c r="K129" i="18"/>
  <c r="U122" i="14"/>
  <c r="U122" i="18"/>
  <c r="E114" i="14"/>
  <c r="E114" i="18"/>
  <c r="AW117" i="14"/>
  <c r="AW117" i="18"/>
  <c r="R130" i="14"/>
  <c r="R130" i="18"/>
  <c r="AH118" i="14"/>
  <c r="AH118" i="18"/>
  <c r="K131" i="14"/>
  <c r="K131" i="18"/>
  <c r="AF108" i="14"/>
  <c r="AF108" i="18"/>
  <c r="Z101" i="14"/>
  <c r="Z101" i="18"/>
  <c r="AD95" i="14"/>
  <c r="AD95" i="18"/>
  <c r="AS131" i="14"/>
  <c r="AS131" i="18"/>
  <c r="BC118" i="14"/>
  <c r="BC118" i="18"/>
  <c r="Q106" i="14"/>
  <c r="Q106" i="18"/>
  <c r="AE101" i="14"/>
  <c r="AE101" i="18"/>
  <c r="BC97" i="14"/>
  <c r="BC97" i="18"/>
  <c r="Q94" i="14"/>
  <c r="Q94" i="18"/>
  <c r="BA127" i="14"/>
  <c r="BA127" i="18"/>
  <c r="AG127" i="14"/>
  <c r="AG127" i="18"/>
  <c r="H94" i="14"/>
  <c r="H94" i="18"/>
  <c r="N135" i="14"/>
  <c r="N135" i="18"/>
  <c r="BC119" i="14"/>
  <c r="BC119" i="18"/>
  <c r="Z104" i="14"/>
  <c r="Z104" i="18"/>
  <c r="R100" i="14"/>
  <c r="R100" i="18"/>
  <c r="AL98" i="14"/>
  <c r="AL98" i="18"/>
  <c r="AL94" i="14"/>
  <c r="AL94" i="18"/>
  <c r="C86" i="14"/>
  <c r="C86" i="18"/>
  <c r="J123" i="14"/>
  <c r="J123" i="18"/>
  <c r="M123" i="14"/>
  <c r="M123" i="18"/>
  <c r="AN123" i="14"/>
  <c r="AN123" i="18"/>
  <c r="S75" i="14"/>
  <c r="S75" i="18"/>
  <c r="P115" i="14"/>
  <c r="P115" i="18"/>
  <c r="AU83" i="14"/>
  <c r="AU83" i="18"/>
  <c r="M78" i="14"/>
  <c r="M78" i="18"/>
  <c r="X68" i="14"/>
  <c r="X68" i="18"/>
  <c r="R61" i="14"/>
  <c r="R61" i="18"/>
  <c r="V55" i="14"/>
  <c r="V55" i="18"/>
  <c r="AN80" i="14"/>
  <c r="AN80" i="18"/>
  <c r="BA67" i="18"/>
  <c r="BA67" i="14"/>
  <c r="W64" i="14"/>
  <c r="W64" i="18"/>
  <c r="S58" i="14"/>
  <c r="S58" i="18"/>
  <c r="AG53" i="14"/>
  <c r="AG53" i="18"/>
  <c r="AK47" i="14"/>
  <c r="AK47" i="18"/>
  <c r="AG41" i="14"/>
  <c r="AG41" i="18"/>
  <c r="F84" i="14"/>
  <c r="F84" i="18"/>
  <c r="AS80" i="18"/>
  <c r="AS80" i="14"/>
  <c r="AH70" i="14"/>
  <c r="AH70" i="18"/>
  <c r="BB60" i="14"/>
  <c r="BB60" i="18"/>
  <c r="AP54" i="14"/>
  <c r="AP54" i="18"/>
  <c r="N52" i="14"/>
  <c r="N52" i="18"/>
  <c r="AD48" i="14"/>
  <c r="AD48" i="18"/>
  <c r="Z42" i="14"/>
  <c r="Z42" i="18"/>
  <c r="AO70" i="14"/>
  <c r="AO70" i="18"/>
  <c r="Y66" i="14"/>
  <c r="Y66" i="18"/>
  <c r="W61" i="14"/>
  <c r="W61" i="18"/>
  <c r="AU57" i="14"/>
  <c r="AU57" i="18"/>
  <c r="AS44" i="14"/>
  <c r="AS44" i="18"/>
  <c r="AO34" i="14"/>
  <c r="AO34" i="18"/>
  <c r="AP63" i="14"/>
  <c r="AP63" i="18"/>
  <c r="AN58" i="14"/>
  <c r="AN58" i="18"/>
  <c r="AT49" i="14"/>
  <c r="AT49" i="18"/>
  <c r="AL33" i="14"/>
  <c r="AL33" i="18"/>
  <c r="R31" i="14"/>
  <c r="R31" i="18"/>
  <c r="AJ65" i="14"/>
  <c r="AJ65" i="18"/>
  <c r="AF59" i="14"/>
  <c r="AF59" i="18"/>
  <c r="H47" i="14"/>
  <c r="H47" i="18"/>
  <c r="G27" i="14"/>
  <c r="G27" i="18"/>
  <c r="AS18" i="14"/>
  <c r="AS18" i="18"/>
  <c r="J29" i="14"/>
  <c r="J29" i="18"/>
  <c r="AX25" i="14"/>
  <c r="AX25" i="18"/>
  <c r="AB22" i="14"/>
  <c r="AB22" i="18"/>
  <c r="AV40" i="14"/>
  <c r="AV40" i="18"/>
  <c r="Z26" i="14"/>
  <c r="Z26" i="18"/>
  <c r="S89" i="14"/>
  <c r="S89" i="18"/>
  <c r="AU89" i="14"/>
  <c r="AU89" i="18"/>
  <c r="H81" i="14"/>
  <c r="H81" i="18"/>
  <c r="AD77" i="14"/>
  <c r="AD77" i="18"/>
  <c r="G50" i="14"/>
  <c r="G50" i="18"/>
  <c r="S13" i="18"/>
  <c r="S13" i="14"/>
  <c r="BA98" i="14"/>
  <c r="BA98" i="18"/>
  <c r="AS98" i="14"/>
  <c r="AS98" i="18"/>
  <c r="AK112" i="14"/>
  <c r="AK112" i="18"/>
  <c r="AC141" i="14"/>
  <c r="AC141" i="18"/>
  <c r="M62" i="14"/>
  <c r="M62" i="18"/>
  <c r="AV76" i="14"/>
  <c r="AV76" i="18"/>
  <c r="W22" i="14"/>
  <c r="W22" i="18"/>
  <c r="AU16" i="14"/>
  <c r="AU16" i="18"/>
  <c r="AY45" i="14"/>
  <c r="AY45" i="18"/>
  <c r="K141" i="14"/>
  <c r="K141" i="18"/>
  <c r="C67" i="14"/>
  <c r="C67" i="18"/>
  <c r="C136" i="14"/>
  <c r="C136" i="18"/>
  <c r="T11" i="14"/>
  <c r="T11" i="18"/>
  <c r="R131" i="14"/>
  <c r="R131" i="18"/>
  <c r="N24" i="14"/>
  <c r="N24" i="18"/>
  <c r="BB18" i="14"/>
  <c r="BB18" i="18"/>
  <c r="AC12" i="14"/>
  <c r="AC12" i="18"/>
  <c r="G26" i="14"/>
  <c r="G26" i="18"/>
  <c r="W20" i="14"/>
  <c r="W20" i="18"/>
  <c r="AX11" i="14"/>
  <c r="AX11" i="18"/>
  <c r="X134" i="14"/>
  <c r="X134" i="18"/>
  <c r="H71" i="14"/>
  <c r="H71" i="18"/>
  <c r="H118" i="14"/>
  <c r="H118" i="18"/>
  <c r="H159" i="14"/>
  <c r="H159" i="18"/>
  <c r="U30" i="14"/>
  <c r="U30" i="18"/>
  <c r="AU14" i="14"/>
  <c r="AU14" i="18"/>
  <c r="Q11" i="14"/>
  <c r="Q11" i="18"/>
  <c r="BC129" i="14"/>
  <c r="BC129" i="18"/>
  <c r="AU121" i="14"/>
  <c r="AU121" i="18"/>
  <c r="AM29" i="14"/>
  <c r="AM29" i="18"/>
  <c r="AM134" i="14"/>
  <c r="AM134" i="18"/>
  <c r="AE67" i="18"/>
  <c r="AE67" i="14"/>
  <c r="AE144" i="14"/>
  <c r="AE144" i="18"/>
  <c r="W111" i="18"/>
  <c r="W111" i="14"/>
  <c r="O73" i="14"/>
  <c r="O73" i="18"/>
  <c r="G31" i="18"/>
  <c r="G31" i="14"/>
  <c r="AT133" i="14"/>
  <c r="AT133" i="18"/>
  <c r="AL156" i="14"/>
  <c r="AL156" i="18"/>
  <c r="V75" i="14"/>
  <c r="V75" i="18"/>
  <c r="AG23" i="14"/>
  <c r="AG23" i="18"/>
  <c r="AG107" i="14"/>
  <c r="AG107" i="18"/>
  <c r="Y90" i="14"/>
  <c r="Y90" i="18"/>
  <c r="I101" i="18"/>
  <c r="I101" i="14"/>
  <c r="BC23" i="18"/>
  <c r="T42" i="18"/>
  <c r="L97" i="18"/>
  <c r="L160" i="18"/>
  <c r="D35" i="18"/>
  <c r="AY130" i="18"/>
  <c r="AI151" i="18"/>
  <c r="AG78" i="18"/>
  <c r="Q86" i="18"/>
  <c r="G157" i="14"/>
  <c r="G157" i="18"/>
  <c r="Y160" i="14"/>
  <c r="Y160" i="18"/>
  <c r="AH157" i="14"/>
  <c r="AH157" i="18"/>
  <c r="O150" i="14"/>
  <c r="O150" i="18"/>
  <c r="AH149" i="14"/>
  <c r="AH149" i="18"/>
  <c r="AL152" i="14"/>
  <c r="AL152" i="18"/>
  <c r="O155" i="14"/>
  <c r="O155" i="18"/>
  <c r="AW159" i="14"/>
  <c r="AW159" i="18"/>
  <c r="AW156" i="14"/>
  <c r="AW156" i="18"/>
  <c r="AC151" i="18"/>
  <c r="AC151" i="14"/>
  <c r="M150" i="14"/>
  <c r="M150" i="18"/>
  <c r="X149" i="14"/>
  <c r="X149" i="18"/>
  <c r="U160" i="14"/>
  <c r="U160" i="18"/>
  <c r="AU158" i="14"/>
  <c r="AU158" i="18"/>
  <c r="Z160" i="14"/>
  <c r="Z160" i="18"/>
  <c r="AN160" i="14"/>
  <c r="AN160" i="18"/>
  <c r="AL159" i="14"/>
  <c r="AL159" i="18"/>
  <c r="AL148" i="14"/>
  <c r="AL148" i="18"/>
  <c r="AD156" i="14"/>
  <c r="AD156" i="18"/>
  <c r="AD151" i="14"/>
  <c r="AD151" i="18"/>
  <c r="AG144" i="14"/>
  <c r="AG144" i="18"/>
  <c r="M156" i="14"/>
  <c r="M156" i="18"/>
  <c r="U150" i="14"/>
  <c r="U150" i="18"/>
  <c r="X148" i="14"/>
  <c r="X148" i="18"/>
  <c r="AG146" i="14"/>
  <c r="AG146" i="18"/>
  <c r="Z143" i="14"/>
  <c r="Z143" i="18"/>
  <c r="R160" i="14"/>
  <c r="R160" i="18"/>
  <c r="AQ157" i="14"/>
  <c r="AQ157" i="18"/>
  <c r="F146" i="14"/>
  <c r="F146" i="18"/>
  <c r="P156" i="14"/>
  <c r="P156" i="18"/>
  <c r="U156" i="14"/>
  <c r="U156" i="18"/>
  <c r="D151" i="14"/>
  <c r="D151" i="18"/>
  <c r="AP155" i="14"/>
  <c r="AP155" i="18"/>
  <c r="AU151" i="14"/>
  <c r="AU151" i="18"/>
  <c r="AL138" i="14"/>
  <c r="AL138" i="18"/>
  <c r="AT134" i="14"/>
  <c r="AT134" i="18"/>
  <c r="AL160" i="18"/>
  <c r="AL160" i="14"/>
  <c r="E160" i="18"/>
  <c r="E160" i="14"/>
  <c r="AI160" i="14"/>
  <c r="AI160" i="18"/>
  <c r="U157" i="14"/>
  <c r="U157" i="18"/>
  <c r="AS158" i="14"/>
  <c r="AS158" i="18"/>
  <c r="S159" i="14"/>
  <c r="S159" i="18"/>
  <c r="U155" i="14"/>
  <c r="U155" i="18"/>
  <c r="AV149" i="14"/>
  <c r="AV149" i="18"/>
  <c r="Z144" i="14"/>
  <c r="Z144" i="18"/>
  <c r="S156" i="14"/>
  <c r="S156" i="18"/>
  <c r="AK150" i="14"/>
  <c r="AK150" i="18"/>
  <c r="U149" i="14"/>
  <c r="U149" i="18"/>
  <c r="K151" i="14"/>
  <c r="K151" i="18"/>
  <c r="AP146" i="14"/>
  <c r="AP146" i="18"/>
  <c r="Q146" i="14"/>
  <c r="Q146" i="18"/>
  <c r="AD138" i="14"/>
  <c r="AD138" i="18"/>
  <c r="AX144" i="14"/>
  <c r="AX144" i="18"/>
  <c r="Q140" i="14"/>
  <c r="Q140" i="18"/>
  <c r="AW136" i="14"/>
  <c r="AW136" i="18"/>
  <c r="AO154" i="14"/>
  <c r="AO154" i="18"/>
  <c r="AV136" i="14"/>
  <c r="AV136" i="18"/>
  <c r="J153" i="14"/>
  <c r="J153" i="18"/>
  <c r="N153" i="14"/>
  <c r="N153" i="18"/>
  <c r="BB143" i="14"/>
  <c r="BB143" i="18"/>
  <c r="Z142" i="14"/>
  <c r="Z142" i="18"/>
  <c r="R138" i="14"/>
  <c r="R138" i="18"/>
  <c r="AK147" i="14"/>
  <c r="AK147" i="18"/>
  <c r="AT147" i="14"/>
  <c r="AT147" i="18"/>
  <c r="BA140" i="14"/>
  <c r="BA140" i="18"/>
  <c r="AO138" i="14"/>
  <c r="AO138" i="18"/>
  <c r="U136" i="14"/>
  <c r="U136" i="18"/>
  <c r="I134" i="14"/>
  <c r="I134" i="18"/>
  <c r="AX140" i="14"/>
  <c r="AX140" i="18"/>
  <c r="AU126" i="14"/>
  <c r="AU126" i="18"/>
  <c r="K124" i="14"/>
  <c r="K124" i="18"/>
  <c r="AE114" i="14"/>
  <c r="AE114" i="18"/>
  <c r="M113" i="14"/>
  <c r="M113" i="18"/>
  <c r="AD122" i="18"/>
  <c r="AD122" i="14"/>
  <c r="AD114" i="14"/>
  <c r="AD114" i="18"/>
  <c r="M126" i="14"/>
  <c r="M126" i="18"/>
  <c r="C125" i="14"/>
  <c r="C125" i="18"/>
  <c r="AK118" i="14"/>
  <c r="AK118" i="18"/>
  <c r="R117" i="14"/>
  <c r="R117" i="18"/>
  <c r="K130" i="14"/>
  <c r="K130" i="18"/>
  <c r="S126" i="14"/>
  <c r="S126" i="18"/>
  <c r="I125" i="14"/>
  <c r="I125" i="18"/>
  <c r="AY122" i="14"/>
  <c r="AY122" i="18"/>
  <c r="AO121" i="14"/>
  <c r="AO121" i="18"/>
  <c r="AE120" i="14"/>
  <c r="AE120" i="18"/>
  <c r="S118" i="14"/>
  <c r="S118" i="18"/>
  <c r="I117" i="14"/>
  <c r="I117" i="18"/>
  <c r="AO113" i="14"/>
  <c r="AO113" i="18"/>
  <c r="AE112" i="14"/>
  <c r="AE112" i="18"/>
  <c r="S139" i="14"/>
  <c r="S139" i="18"/>
  <c r="AK139" i="14"/>
  <c r="AK139" i="18"/>
  <c r="AT139" i="14"/>
  <c r="AT139" i="18"/>
  <c r="BC139" i="14"/>
  <c r="BC139" i="18"/>
  <c r="AP130" i="14"/>
  <c r="AP130" i="18"/>
  <c r="Z126" i="14"/>
  <c r="Z126" i="18"/>
  <c r="J122" i="14"/>
  <c r="J122" i="18"/>
  <c r="AT112" i="14"/>
  <c r="AT112" i="18"/>
  <c r="R109" i="14"/>
  <c r="R109" i="18"/>
  <c r="AL107" i="18"/>
  <c r="AL107" i="14"/>
  <c r="V103" i="14"/>
  <c r="V103" i="18"/>
  <c r="X100" i="14"/>
  <c r="X100" i="18"/>
  <c r="F99" i="14"/>
  <c r="F99" i="18"/>
  <c r="AH97" i="14"/>
  <c r="AH97" i="18"/>
  <c r="H96" i="14"/>
  <c r="H96" i="18"/>
  <c r="R93" i="14"/>
  <c r="R93" i="18"/>
  <c r="AO109" i="14"/>
  <c r="AO109" i="18"/>
  <c r="AE108" i="14"/>
  <c r="AE108" i="18"/>
  <c r="U107" i="18"/>
  <c r="U107" i="14"/>
  <c r="AW97" i="14"/>
  <c r="AW97" i="18"/>
  <c r="W96" i="14"/>
  <c r="W96" i="18"/>
  <c r="M95" i="14"/>
  <c r="M95" i="18"/>
  <c r="C94" i="14"/>
  <c r="C94" i="18"/>
  <c r="C131" i="14"/>
  <c r="C131" i="18"/>
  <c r="R110" i="14"/>
  <c r="R110" i="18"/>
  <c r="AT108" i="14"/>
  <c r="AT108" i="18"/>
  <c r="Z106" i="14"/>
  <c r="Z106" i="18"/>
  <c r="H105" i="14"/>
  <c r="H105" i="18"/>
  <c r="AH102" i="14"/>
  <c r="AH102" i="18"/>
  <c r="P101" i="14"/>
  <c r="P101" i="18"/>
  <c r="F100" i="18"/>
  <c r="F100" i="14"/>
  <c r="AX98" i="14"/>
  <c r="AX98" i="18"/>
  <c r="AF97" i="14"/>
  <c r="AF97" i="18"/>
  <c r="V96" i="14"/>
  <c r="V96" i="18"/>
  <c r="AV93" i="14"/>
  <c r="AV93" i="18"/>
  <c r="U131" i="14"/>
  <c r="U131" i="18"/>
  <c r="AD131" i="14"/>
  <c r="AD131" i="18"/>
  <c r="AM131" i="14"/>
  <c r="AM131" i="18"/>
  <c r="C127" i="14"/>
  <c r="C127" i="18"/>
  <c r="K111" i="14"/>
  <c r="K111" i="18"/>
  <c r="W109" i="14"/>
  <c r="W109" i="18"/>
  <c r="E108" i="14"/>
  <c r="E108" i="18"/>
  <c r="AO106" i="14"/>
  <c r="AO106" i="18"/>
  <c r="U104" i="14"/>
  <c r="U104" i="18"/>
  <c r="BC101" i="14"/>
  <c r="BC101" i="18"/>
  <c r="AS100" i="14"/>
  <c r="AS100" i="18"/>
  <c r="AI99" i="14"/>
  <c r="AI99" i="18"/>
  <c r="Y98" i="14"/>
  <c r="Y98" i="18"/>
  <c r="E96" i="14"/>
  <c r="E96" i="18"/>
  <c r="AO94" i="14"/>
  <c r="AO94" i="18"/>
  <c r="AE93" i="14"/>
  <c r="AE93" i="18"/>
  <c r="AC127" i="14"/>
  <c r="AC127" i="18"/>
  <c r="AL127" i="14"/>
  <c r="AL127" i="18"/>
  <c r="AU127" i="14"/>
  <c r="AU127" i="18"/>
  <c r="BC114" i="14"/>
  <c r="BC114" i="18"/>
  <c r="AS111" i="18"/>
  <c r="AS111" i="14"/>
  <c r="AV111" i="18"/>
  <c r="AV111" i="14"/>
  <c r="V109" i="14"/>
  <c r="V109" i="18"/>
  <c r="AV106" i="14"/>
  <c r="AV106" i="18"/>
  <c r="AL105" i="14"/>
  <c r="AL105" i="18"/>
  <c r="R103" i="14"/>
  <c r="R103" i="18"/>
  <c r="BB101" i="14"/>
  <c r="BB101" i="18"/>
  <c r="AH99" i="14"/>
  <c r="AH99" i="18"/>
  <c r="P98" i="18"/>
  <c r="P98" i="14"/>
  <c r="F97" i="18"/>
  <c r="F97" i="14"/>
  <c r="AX95" i="14"/>
  <c r="AX95" i="18"/>
  <c r="AF94" i="14"/>
  <c r="AF94" i="18"/>
  <c r="V93" i="14"/>
  <c r="V93" i="18"/>
  <c r="AW135" i="14"/>
  <c r="AW135" i="18"/>
  <c r="AS135" i="18"/>
  <c r="AS135" i="14"/>
  <c r="BB135" i="14"/>
  <c r="BB135" i="18"/>
  <c r="H135" i="14"/>
  <c r="H135" i="18"/>
  <c r="M119" i="14"/>
  <c r="M119" i="18"/>
  <c r="V119" i="14"/>
  <c r="V119" i="18"/>
  <c r="AE119" i="14"/>
  <c r="AE119" i="18"/>
  <c r="AN119" i="14"/>
  <c r="AN119" i="18"/>
  <c r="AX104" i="14"/>
  <c r="AX104" i="18"/>
  <c r="AP100" i="14"/>
  <c r="AP100" i="18"/>
  <c r="X99" i="14"/>
  <c r="X99" i="18"/>
  <c r="Z96" i="14"/>
  <c r="Z96" i="18"/>
  <c r="H95" i="14"/>
  <c r="H95" i="18"/>
  <c r="AH123" i="14"/>
  <c r="AH123" i="18"/>
  <c r="M91" i="18"/>
  <c r="M91" i="14"/>
  <c r="AS87" i="14"/>
  <c r="AS87" i="18"/>
  <c r="AA86" i="14"/>
  <c r="AA86" i="18"/>
  <c r="M83" i="14"/>
  <c r="M83" i="18"/>
  <c r="AK79" i="14"/>
  <c r="AK79" i="18"/>
  <c r="S78" i="14"/>
  <c r="S78" i="18"/>
  <c r="E75" i="14"/>
  <c r="E75" i="18"/>
  <c r="R90" i="14"/>
  <c r="R90" i="18"/>
  <c r="AH82" i="14"/>
  <c r="AH82" i="18"/>
  <c r="J78" i="14"/>
  <c r="J78" i="18"/>
  <c r="AA123" i="14"/>
  <c r="AA123" i="18"/>
  <c r="AX123" i="14"/>
  <c r="AX123" i="18"/>
  <c r="BA123" i="18"/>
  <c r="BA123" i="14"/>
  <c r="G123" i="14"/>
  <c r="G123" i="18"/>
  <c r="P123" i="14"/>
  <c r="P123" i="18"/>
  <c r="AG123" i="14"/>
  <c r="AG123" i="18"/>
  <c r="AO86" i="14"/>
  <c r="AO86" i="18"/>
  <c r="Q82" i="14"/>
  <c r="Q82" i="18"/>
  <c r="AX91" i="14"/>
  <c r="AX91" i="18"/>
  <c r="AH87" i="14"/>
  <c r="AH87" i="18"/>
  <c r="Z83" i="14"/>
  <c r="Z83" i="18"/>
  <c r="Z79" i="14"/>
  <c r="Z79" i="18"/>
  <c r="AP75" i="14"/>
  <c r="AP75" i="18"/>
  <c r="AV104" i="14"/>
  <c r="AV104" i="18"/>
  <c r="I91" i="14"/>
  <c r="I91" i="18"/>
  <c r="AU86" i="14"/>
  <c r="AU86" i="18"/>
  <c r="Q83" i="14"/>
  <c r="Q83" i="18"/>
  <c r="G82" i="14"/>
  <c r="G82" i="18"/>
  <c r="AU78" i="14"/>
  <c r="AU78" i="18"/>
  <c r="AG75" i="14"/>
  <c r="AG75" i="18"/>
  <c r="R115" i="14"/>
  <c r="R115" i="18"/>
  <c r="AC115" i="14"/>
  <c r="AC115" i="18"/>
  <c r="AL115" i="14"/>
  <c r="AL115" i="18"/>
  <c r="AU115" i="14"/>
  <c r="AU115" i="18"/>
  <c r="I115" i="14"/>
  <c r="I115" i="18"/>
  <c r="AV100" i="14"/>
  <c r="AV100" i="18"/>
  <c r="G91" i="14"/>
  <c r="G91" i="18"/>
  <c r="W87" i="14"/>
  <c r="W87" i="18"/>
  <c r="M86" i="14"/>
  <c r="M86" i="18"/>
  <c r="G83" i="14"/>
  <c r="G83" i="18"/>
  <c r="AU79" i="14"/>
  <c r="AU79" i="18"/>
  <c r="AK78" i="14"/>
  <c r="AK78" i="18"/>
  <c r="AE75" i="14"/>
  <c r="AE75" i="18"/>
  <c r="J88" i="14"/>
  <c r="J88" i="18"/>
  <c r="AP76" i="14"/>
  <c r="AP76" i="18"/>
  <c r="Z73" i="14"/>
  <c r="Z73" i="18"/>
  <c r="AT71" i="18"/>
  <c r="AT71" i="14"/>
  <c r="J69" i="18"/>
  <c r="J69" i="14"/>
  <c r="AD67" i="18"/>
  <c r="AD67" i="14"/>
  <c r="AF64" i="14"/>
  <c r="AF64" i="18"/>
  <c r="N63" i="18"/>
  <c r="N63" i="14"/>
  <c r="AP61" i="18"/>
  <c r="AP61" i="14"/>
  <c r="Z57" i="14"/>
  <c r="Z57" i="18"/>
  <c r="AT55" i="14"/>
  <c r="AT55" i="18"/>
  <c r="AD51" i="18"/>
  <c r="AD51" i="14"/>
  <c r="AF48" i="14"/>
  <c r="AF48" i="18"/>
  <c r="N47" i="14"/>
  <c r="N47" i="18"/>
  <c r="AP45" i="18"/>
  <c r="AP45" i="14"/>
  <c r="P44" i="14"/>
  <c r="P44" i="18"/>
  <c r="R41" i="14"/>
  <c r="R41" i="18"/>
  <c r="AL39" i="14"/>
  <c r="AL39" i="18"/>
  <c r="AN36" i="14"/>
  <c r="AN36" i="18"/>
  <c r="V35" i="18"/>
  <c r="V35" i="14"/>
  <c r="X32" i="14"/>
  <c r="X32" i="18"/>
  <c r="H88" i="14"/>
  <c r="H88" i="18"/>
  <c r="X74" i="14"/>
  <c r="X74" i="18"/>
  <c r="I73" i="14"/>
  <c r="I73" i="18"/>
  <c r="BA71" i="14"/>
  <c r="BA71" i="18"/>
  <c r="AG69" i="14"/>
  <c r="AG69" i="18"/>
  <c r="W68" i="14"/>
  <c r="W68" i="18"/>
  <c r="M67" i="14"/>
  <c r="M67" i="18"/>
  <c r="C66" i="14"/>
  <c r="C66" i="18"/>
  <c r="AU64" i="14"/>
  <c r="AU64" i="18"/>
  <c r="AK63" i="14"/>
  <c r="AK63" i="18"/>
  <c r="Q61" i="14"/>
  <c r="Q61" i="18"/>
  <c r="G60" i="14"/>
  <c r="G60" i="18"/>
  <c r="AG57" i="14"/>
  <c r="AG57" i="18"/>
  <c r="W56" i="14"/>
  <c r="W56" i="18"/>
  <c r="M55" i="14"/>
  <c r="M55" i="18"/>
  <c r="C54" i="14"/>
  <c r="C54" i="18"/>
  <c r="AU52" i="14"/>
  <c r="AU52" i="18"/>
  <c r="AK51" i="14"/>
  <c r="AK51" i="18"/>
  <c r="AA50" i="14"/>
  <c r="AA50" i="18"/>
  <c r="Q49" i="14"/>
  <c r="Q49" i="18"/>
  <c r="G48" i="14"/>
  <c r="G48" i="18"/>
  <c r="AO45" i="14"/>
  <c r="AO45" i="18"/>
  <c r="AE44" i="14"/>
  <c r="AE44" i="18"/>
  <c r="U43" i="14"/>
  <c r="U43" i="18"/>
  <c r="K42" i="14"/>
  <c r="K42" i="18"/>
  <c r="AU40" i="14"/>
  <c r="AU40" i="18"/>
  <c r="AK39" i="18"/>
  <c r="AK39" i="14"/>
  <c r="G36" i="18"/>
  <c r="G36" i="14"/>
  <c r="AY34" i="14"/>
  <c r="AY34" i="18"/>
  <c r="AE32" i="14"/>
  <c r="AE32" i="18"/>
  <c r="U31" i="18"/>
  <c r="U31" i="14"/>
  <c r="C30" i="14"/>
  <c r="C30" i="18"/>
  <c r="K92" i="14"/>
  <c r="K92" i="18"/>
  <c r="V92" i="14"/>
  <c r="V92" i="18"/>
  <c r="AM92" i="14"/>
  <c r="AM92" i="18"/>
  <c r="Y88" i="14"/>
  <c r="Y88" i="18"/>
  <c r="BA88" i="14"/>
  <c r="BA88" i="18"/>
  <c r="G88" i="14"/>
  <c r="G88" i="18"/>
  <c r="I84" i="14"/>
  <c r="I84" i="18"/>
  <c r="S84" i="14"/>
  <c r="S84" i="18"/>
  <c r="AK84" i="14"/>
  <c r="AK84" i="18"/>
  <c r="AT84" i="14"/>
  <c r="AT84" i="18"/>
  <c r="BC84" i="14"/>
  <c r="BC84" i="18"/>
  <c r="C80" i="14"/>
  <c r="C80" i="18"/>
  <c r="U80" i="14"/>
  <c r="U80" i="18"/>
  <c r="AD80" i="14"/>
  <c r="AD80" i="18"/>
  <c r="AM80" i="14"/>
  <c r="AM80" i="18"/>
  <c r="AO76" i="14"/>
  <c r="AO76" i="18"/>
  <c r="E76" i="14"/>
  <c r="E76" i="18"/>
  <c r="N76" i="14"/>
  <c r="N76" i="18"/>
  <c r="W76" i="14"/>
  <c r="W76" i="18"/>
  <c r="U74" i="14"/>
  <c r="U74" i="18"/>
  <c r="AM74" i="14"/>
  <c r="AM74" i="18"/>
  <c r="AO74" i="14"/>
  <c r="AO74" i="18"/>
  <c r="V72" i="18"/>
  <c r="V72" i="14"/>
  <c r="AN69" i="14"/>
  <c r="AN69" i="18"/>
  <c r="N68" i="14"/>
  <c r="N68" i="18"/>
  <c r="AP66" i="14"/>
  <c r="AP66" i="18"/>
  <c r="X65" i="14"/>
  <c r="X65" i="18"/>
  <c r="AP62" i="14"/>
  <c r="AP62" i="18"/>
  <c r="X61" i="14"/>
  <c r="X61" i="18"/>
  <c r="N60" i="14"/>
  <c r="N60" i="18"/>
  <c r="AN57" i="14"/>
  <c r="AN57" i="18"/>
  <c r="V56" i="14"/>
  <c r="V56" i="18"/>
  <c r="AV53" i="14"/>
  <c r="AV53" i="18"/>
  <c r="AL52" i="14"/>
  <c r="AL52" i="18"/>
  <c r="R50" i="14"/>
  <c r="R50" i="18"/>
  <c r="BB48" i="14"/>
  <c r="BB48" i="18"/>
  <c r="AH46" i="14"/>
  <c r="AH46" i="18"/>
  <c r="P45" i="14"/>
  <c r="P45" i="18"/>
  <c r="F44" i="18"/>
  <c r="F44" i="14"/>
  <c r="AX42" i="14"/>
  <c r="AX42" i="18"/>
  <c r="V40" i="18"/>
  <c r="V40" i="14"/>
  <c r="AV37" i="14"/>
  <c r="AV37" i="18"/>
  <c r="AL36" i="18"/>
  <c r="AL36" i="14"/>
  <c r="AT32" i="14"/>
  <c r="AT32" i="18"/>
  <c r="R30" i="14"/>
  <c r="R30" i="18"/>
  <c r="AK72" i="14"/>
  <c r="AK72" i="18"/>
  <c r="AA71" i="14"/>
  <c r="AA71" i="18"/>
  <c r="AU69" i="14"/>
  <c r="AU69" i="18"/>
  <c r="M68" i="14"/>
  <c r="M68" i="18"/>
  <c r="AW66" i="14"/>
  <c r="AW66" i="18"/>
  <c r="AM65" i="14"/>
  <c r="AM65" i="18"/>
  <c r="U64" i="14"/>
  <c r="U64" i="18"/>
  <c r="AU61" i="14"/>
  <c r="AU61" i="18"/>
  <c r="AK60" i="14"/>
  <c r="AK60" i="18"/>
  <c r="AA59" i="14"/>
  <c r="AA59" i="18"/>
  <c r="Q58" i="14"/>
  <c r="Q58" i="18"/>
  <c r="AQ55" i="14"/>
  <c r="AQ55" i="18"/>
  <c r="AI47" i="14"/>
  <c r="AI47" i="18"/>
  <c r="BC41" i="14"/>
  <c r="BC41" i="18"/>
  <c r="AK40" i="14"/>
  <c r="AK40" i="18"/>
  <c r="AW38" i="14"/>
  <c r="AW38" i="18"/>
  <c r="AM37" i="14"/>
  <c r="AM37" i="18"/>
  <c r="AC36" i="18"/>
  <c r="AC36" i="14"/>
  <c r="S35" i="14"/>
  <c r="S35" i="18"/>
  <c r="BC33" i="14"/>
  <c r="BC33" i="18"/>
  <c r="AS32" i="14"/>
  <c r="AS32" i="18"/>
  <c r="H74" i="14"/>
  <c r="H74" i="18"/>
  <c r="AF70" i="14"/>
  <c r="AF70" i="18"/>
  <c r="AX67" i="14"/>
  <c r="AX67" i="18"/>
  <c r="AF66" i="14"/>
  <c r="AF66" i="18"/>
  <c r="V65" i="14"/>
  <c r="V65" i="18"/>
  <c r="AV62" i="14"/>
  <c r="AV62" i="18"/>
  <c r="AL61" i="14"/>
  <c r="AL61" i="18"/>
  <c r="BB57" i="14"/>
  <c r="BB57" i="18"/>
  <c r="R55" i="14"/>
  <c r="R55" i="18"/>
  <c r="AV50" i="14"/>
  <c r="AV50" i="18"/>
  <c r="AN46" i="14"/>
  <c r="AN46" i="18"/>
  <c r="V45" i="14"/>
  <c r="V45" i="18"/>
  <c r="AN42" i="14"/>
  <c r="AN42" i="18"/>
  <c r="AD41" i="14"/>
  <c r="AD41" i="18"/>
  <c r="AT37" i="14"/>
  <c r="AT37" i="18"/>
  <c r="Z35" i="14"/>
  <c r="Z35" i="18"/>
  <c r="H34" i="14"/>
  <c r="H34" i="18"/>
  <c r="AP31" i="14"/>
  <c r="AP31" i="18"/>
  <c r="X30" i="14"/>
  <c r="X30" i="18"/>
  <c r="R80" i="14"/>
  <c r="R80" i="18"/>
  <c r="AH72" i="14"/>
  <c r="AH72" i="18"/>
  <c r="P71" i="14"/>
  <c r="P71" i="18"/>
  <c r="AH68" i="14"/>
  <c r="AH68" i="18"/>
  <c r="V66" i="14"/>
  <c r="V66" i="18"/>
  <c r="R64" i="14"/>
  <c r="R64" i="18"/>
  <c r="AT62" i="14"/>
  <c r="AT62" i="18"/>
  <c r="AT58" i="14"/>
  <c r="AT58" i="18"/>
  <c r="Z56" i="14"/>
  <c r="Z56" i="18"/>
  <c r="H55" i="14"/>
  <c r="H55" i="18"/>
  <c r="AP52" i="14"/>
  <c r="AP52" i="18"/>
  <c r="X51" i="14"/>
  <c r="X51" i="18"/>
  <c r="N50" i="14"/>
  <c r="N50" i="18"/>
  <c r="AX48" i="14"/>
  <c r="AX48" i="18"/>
  <c r="V46" i="18"/>
  <c r="V46" i="14"/>
  <c r="AV43" i="14"/>
  <c r="AV43" i="18"/>
  <c r="AL42" i="14"/>
  <c r="AL42" i="18"/>
  <c r="R40" i="14"/>
  <c r="R40" i="18"/>
  <c r="BB38" i="18"/>
  <c r="BB38" i="14"/>
  <c r="P35" i="14"/>
  <c r="P35" i="18"/>
  <c r="AH32" i="14"/>
  <c r="AH32" i="18"/>
  <c r="BB30" i="14"/>
  <c r="BB30" i="18"/>
  <c r="AV60" i="14"/>
  <c r="AV60" i="18"/>
  <c r="AE27" i="14"/>
  <c r="AE27" i="18"/>
  <c r="M26" i="14"/>
  <c r="M26" i="18"/>
  <c r="G23" i="14"/>
  <c r="G23" i="18"/>
  <c r="W19" i="14"/>
  <c r="W19" i="18"/>
  <c r="E18" i="14"/>
  <c r="E18" i="18"/>
  <c r="AF88" i="14"/>
  <c r="AF88" i="18"/>
  <c r="AH29" i="14"/>
  <c r="AH29" i="18"/>
  <c r="AD27" i="14"/>
  <c r="AD27" i="18"/>
  <c r="J25" i="14"/>
  <c r="J25" i="18"/>
  <c r="AP21" i="14"/>
  <c r="AP21" i="18"/>
  <c r="AD19" i="14"/>
  <c r="AD19" i="18"/>
  <c r="AV56" i="14"/>
  <c r="AV56" i="18"/>
  <c r="AC27" i="14"/>
  <c r="AC27" i="18"/>
  <c r="S26" i="14"/>
  <c r="S26" i="18"/>
  <c r="U23" i="14"/>
  <c r="U23" i="18"/>
  <c r="K22" i="14"/>
  <c r="K22" i="18"/>
  <c r="BA19" i="14"/>
  <c r="BA19" i="18"/>
  <c r="Z22" i="14"/>
  <c r="Z22" i="18"/>
  <c r="L19" i="14"/>
  <c r="L19" i="18"/>
  <c r="Z89" i="14"/>
  <c r="Z89" i="18"/>
  <c r="Y26" i="14"/>
  <c r="Y26" i="18"/>
  <c r="K23" i="14"/>
  <c r="K23" i="18"/>
  <c r="BC21" i="14"/>
  <c r="BC21" i="18"/>
  <c r="AU17" i="14"/>
  <c r="AU17" i="18"/>
  <c r="E89" i="14"/>
  <c r="E89" i="18"/>
  <c r="N89" i="14"/>
  <c r="N89" i="18"/>
  <c r="W89" i="14"/>
  <c r="W89" i="18"/>
  <c r="AF89" i="14"/>
  <c r="AF89" i="18"/>
  <c r="AW89" i="14"/>
  <c r="AW89" i="18"/>
  <c r="R85" i="14"/>
  <c r="R85" i="18"/>
  <c r="AS85" i="14"/>
  <c r="AS85" i="18"/>
  <c r="BB85" i="14"/>
  <c r="BB85" i="18"/>
  <c r="H85" i="14"/>
  <c r="H85" i="18"/>
  <c r="AP81" i="14"/>
  <c r="AP81" i="18"/>
  <c r="K81" i="14"/>
  <c r="K81" i="18"/>
  <c r="U81" i="14"/>
  <c r="U81" i="18"/>
  <c r="AD81" i="18"/>
  <c r="AD81" i="14"/>
  <c r="F77" i="14"/>
  <c r="F77" i="18"/>
  <c r="O77" i="14"/>
  <c r="O77" i="18"/>
  <c r="X77" i="14"/>
  <c r="X77" i="18"/>
  <c r="AO77" i="14"/>
  <c r="AO77" i="18"/>
  <c r="Z27" i="14"/>
  <c r="Z27" i="18"/>
  <c r="AP23" i="14"/>
  <c r="AP23" i="18"/>
  <c r="X22" i="14"/>
  <c r="X22" i="18"/>
  <c r="AL82" i="14"/>
  <c r="AL82" i="18"/>
  <c r="AE59" i="14"/>
  <c r="AE59" i="18"/>
  <c r="AK33" i="14"/>
  <c r="AK33" i="18"/>
  <c r="U25" i="14"/>
  <c r="U25" i="18"/>
  <c r="AY20" i="14"/>
  <c r="AY20" i="18"/>
  <c r="AJ16" i="14"/>
  <c r="AJ16" i="18"/>
  <c r="G15" i="18"/>
  <c r="G15" i="14"/>
  <c r="AQ13" i="18"/>
  <c r="AQ13" i="14"/>
  <c r="Y12" i="18"/>
  <c r="Y12" i="14"/>
  <c r="G11" i="18"/>
  <c r="G11" i="14"/>
  <c r="BA49" i="14"/>
  <c r="BA49" i="18"/>
  <c r="BA69" i="14"/>
  <c r="BA69" i="18"/>
  <c r="BA106" i="14"/>
  <c r="BA106" i="18"/>
  <c r="BA103" i="14"/>
  <c r="BA103" i="18"/>
  <c r="AS33" i="14"/>
  <c r="AS33" i="18"/>
  <c r="AS53" i="14"/>
  <c r="AS53" i="18"/>
  <c r="AS73" i="14"/>
  <c r="AS73" i="18"/>
  <c r="AS105" i="14"/>
  <c r="AS105" i="18"/>
  <c r="AS137" i="14"/>
  <c r="AS137" i="18"/>
  <c r="AK37" i="14"/>
  <c r="AK37" i="18"/>
  <c r="AK57" i="14"/>
  <c r="AK57" i="18"/>
  <c r="AK48" i="14"/>
  <c r="AK48" i="18"/>
  <c r="AK124" i="14"/>
  <c r="AK124" i="18"/>
  <c r="AK132" i="14"/>
  <c r="AK132" i="18"/>
  <c r="AK145" i="14"/>
  <c r="AK145" i="18"/>
  <c r="AC34" i="14"/>
  <c r="AC34" i="18"/>
  <c r="AC54" i="14"/>
  <c r="AC54" i="18"/>
  <c r="AC94" i="14"/>
  <c r="AC94" i="18"/>
  <c r="AC132" i="14"/>
  <c r="AC132" i="18"/>
  <c r="AC120" i="14"/>
  <c r="AC120" i="18"/>
  <c r="U45" i="14"/>
  <c r="U45" i="18"/>
  <c r="U65" i="14"/>
  <c r="U65" i="18"/>
  <c r="U52" i="14"/>
  <c r="U52" i="18"/>
  <c r="U116" i="14"/>
  <c r="U116" i="18"/>
  <c r="U145" i="14"/>
  <c r="U145" i="18"/>
  <c r="M70" i="14"/>
  <c r="M70" i="18"/>
  <c r="M41" i="14"/>
  <c r="M41" i="18"/>
  <c r="M52" i="14"/>
  <c r="M52" i="18"/>
  <c r="M105" i="14"/>
  <c r="M105" i="18"/>
  <c r="M120" i="14"/>
  <c r="M120" i="18"/>
  <c r="M133" i="14"/>
  <c r="M133" i="18"/>
  <c r="E53" i="14"/>
  <c r="E53" i="18"/>
  <c r="E62" i="14"/>
  <c r="E62" i="18"/>
  <c r="E44" i="14"/>
  <c r="E44" i="18"/>
  <c r="E101" i="14"/>
  <c r="E101" i="18"/>
  <c r="E109" i="14"/>
  <c r="E109" i="18"/>
  <c r="E99" i="14"/>
  <c r="E99" i="18"/>
  <c r="E148" i="14"/>
  <c r="E148" i="18"/>
  <c r="AU51" i="18"/>
  <c r="AU51" i="14"/>
  <c r="AN19" i="14"/>
  <c r="AN19" i="18"/>
  <c r="J16" i="14"/>
  <c r="J16" i="18"/>
  <c r="D69" i="14"/>
  <c r="D69" i="18"/>
  <c r="U62" i="14"/>
  <c r="U62" i="18"/>
  <c r="W31" i="14"/>
  <c r="W31" i="18"/>
  <c r="J24" i="14"/>
  <c r="J24" i="18"/>
  <c r="F18" i="14"/>
  <c r="F18" i="18"/>
  <c r="M11" i="18"/>
  <c r="M11" i="14"/>
  <c r="AY44" i="14"/>
  <c r="AY44" i="18"/>
  <c r="AQ49" i="18"/>
  <c r="AQ49" i="14"/>
  <c r="AA57" i="14"/>
  <c r="AA57" i="18"/>
  <c r="AA29" i="14"/>
  <c r="AA29" i="18"/>
  <c r="S56" i="14"/>
  <c r="S56" i="18"/>
  <c r="S32" i="14"/>
  <c r="S32" i="18"/>
  <c r="S93" i="14"/>
  <c r="S93" i="18"/>
  <c r="S101" i="14"/>
  <c r="S101" i="18"/>
  <c r="S136" i="14"/>
  <c r="S136" i="18"/>
  <c r="S148" i="14"/>
  <c r="S148" i="18"/>
  <c r="K65" i="14"/>
  <c r="K65" i="18"/>
  <c r="K41" i="14"/>
  <c r="K41" i="18"/>
  <c r="K39" i="14"/>
  <c r="K39" i="18"/>
  <c r="K96" i="14"/>
  <c r="K96" i="18"/>
  <c r="K102" i="14"/>
  <c r="K102" i="18"/>
  <c r="K134" i="14"/>
  <c r="K134" i="18"/>
  <c r="C57" i="14"/>
  <c r="C57" i="18"/>
  <c r="C95" i="14"/>
  <c r="C95" i="18"/>
  <c r="C117" i="14"/>
  <c r="C117" i="18"/>
  <c r="C144" i="18"/>
  <c r="C144" i="14"/>
  <c r="AS45" i="14"/>
  <c r="AS45" i="18"/>
  <c r="U28" i="14"/>
  <c r="U28" i="18"/>
  <c r="AD28" i="14"/>
  <c r="AD28" i="18"/>
  <c r="AV28" i="14"/>
  <c r="AV28" i="18"/>
  <c r="AU26" i="14"/>
  <c r="AU26" i="18"/>
  <c r="M21" i="14"/>
  <c r="M21" i="18"/>
  <c r="U17" i="14"/>
  <c r="U17" i="18"/>
  <c r="AB15" i="14"/>
  <c r="AB15" i="18"/>
  <c r="R14" i="14"/>
  <c r="R14" i="18"/>
  <c r="BB12" i="14"/>
  <c r="BB12" i="18"/>
  <c r="AR11" i="14"/>
  <c r="AR11" i="18"/>
  <c r="AX142" i="14"/>
  <c r="AX142" i="18"/>
  <c r="AH159" i="14"/>
  <c r="AH159" i="18"/>
  <c r="R156" i="14"/>
  <c r="R156" i="18"/>
  <c r="J150" i="14"/>
  <c r="J150" i="18"/>
  <c r="N26" i="14"/>
  <c r="N26" i="18"/>
  <c r="AJ24" i="14"/>
  <c r="AJ24" i="18"/>
  <c r="AS24" i="14"/>
  <c r="AS24" i="18"/>
  <c r="H24" i="14"/>
  <c r="H24" i="18"/>
  <c r="S15" i="14"/>
  <c r="S15" i="18"/>
  <c r="I14" i="14"/>
  <c r="I14" i="18"/>
  <c r="BA12" i="14"/>
  <c r="BA12" i="18"/>
  <c r="AQ11" i="14"/>
  <c r="AQ11" i="18"/>
  <c r="X84" i="14"/>
  <c r="X84" i="18"/>
  <c r="AS50" i="14"/>
  <c r="AS50" i="18"/>
  <c r="AV27" i="14"/>
  <c r="AV27" i="18"/>
  <c r="N22" i="14"/>
  <c r="N22" i="18"/>
  <c r="AJ20" i="14"/>
  <c r="AJ20" i="18"/>
  <c r="AS20" i="14"/>
  <c r="AS20" i="18"/>
  <c r="BB20" i="14"/>
  <c r="BB20" i="18"/>
  <c r="Y20" i="14"/>
  <c r="Y20" i="18"/>
  <c r="AY17" i="18"/>
  <c r="AY17" i="14"/>
  <c r="AI15" i="14"/>
  <c r="AI15" i="18"/>
  <c r="AN14" i="14"/>
  <c r="AN14" i="18"/>
  <c r="AD13" i="14"/>
  <c r="AD13" i="18"/>
  <c r="T12" i="14"/>
  <c r="T12" i="18"/>
  <c r="J11" i="14"/>
  <c r="J11" i="18"/>
  <c r="AV107" i="14"/>
  <c r="AV107" i="18"/>
  <c r="AV141" i="14"/>
  <c r="AV141" i="18"/>
  <c r="AN18" i="14"/>
  <c r="AN18" i="18"/>
  <c r="AN87" i="14"/>
  <c r="AN87" i="18"/>
  <c r="AN107" i="14"/>
  <c r="AN107" i="18"/>
  <c r="AN125" i="14"/>
  <c r="AN125" i="18"/>
  <c r="AN142" i="14"/>
  <c r="AN142" i="18"/>
  <c r="AF114" i="14"/>
  <c r="AF114" i="18"/>
  <c r="AF91" i="14"/>
  <c r="AF91" i="18"/>
  <c r="AF122" i="14"/>
  <c r="AF122" i="18"/>
  <c r="AF141" i="14"/>
  <c r="AF141" i="18"/>
  <c r="X122" i="14"/>
  <c r="X122" i="18"/>
  <c r="X110" i="14"/>
  <c r="X110" i="18"/>
  <c r="X129" i="14"/>
  <c r="X129" i="18"/>
  <c r="X155" i="14"/>
  <c r="X155" i="18"/>
  <c r="P22" i="14"/>
  <c r="P22" i="18"/>
  <c r="P80" i="14"/>
  <c r="P80" i="18"/>
  <c r="P54" i="14"/>
  <c r="P54" i="18"/>
  <c r="P73" i="14"/>
  <c r="P73" i="18"/>
  <c r="P103" i="14"/>
  <c r="P103" i="18"/>
  <c r="P117" i="14"/>
  <c r="P117" i="18"/>
  <c r="P128" i="14"/>
  <c r="P128" i="18"/>
  <c r="H18" i="14"/>
  <c r="H18" i="18"/>
  <c r="H35" i="14"/>
  <c r="H35" i="18"/>
  <c r="H91" i="14"/>
  <c r="H91" i="18"/>
  <c r="H130" i="14"/>
  <c r="H130" i="18"/>
  <c r="H121" i="14"/>
  <c r="H121" i="18"/>
  <c r="H128" i="14"/>
  <c r="H128" i="18"/>
  <c r="H141" i="14"/>
  <c r="H141" i="18"/>
  <c r="K56" i="14"/>
  <c r="K56" i="18"/>
  <c r="F26" i="14"/>
  <c r="F26" i="18"/>
  <c r="AT18" i="14"/>
  <c r="AT18" i="18"/>
  <c r="N16" i="14"/>
  <c r="N16" i="18"/>
  <c r="AT16" i="14"/>
  <c r="AT16" i="18"/>
  <c r="I16" i="18"/>
  <c r="I16" i="14"/>
  <c r="Q15" i="14"/>
  <c r="Q15" i="18"/>
  <c r="G14" i="14"/>
  <c r="G14" i="18"/>
  <c r="AY12" i="14"/>
  <c r="AY12" i="18"/>
  <c r="AO11" i="14"/>
  <c r="AO11" i="18"/>
  <c r="BC46" i="14"/>
  <c r="BC46" i="18"/>
  <c r="BC55" i="18"/>
  <c r="BC55" i="14"/>
  <c r="BC70" i="14"/>
  <c r="BC70" i="18"/>
  <c r="BC110" i="14"/>
  <c r="BC110" i="18"/>
  <c r="BC117" i="14"/>
  <c r="BC117" i="18"/>
  <c r="BC148" i="14"/>
  <c r="BC148" i="18"/>
  <c r="AU25" i="14"/>
  <c r="AU25" i="18"/>
  <c r="AU31" i="14"/>
  <c r="AU31" i="18"/>
  <c r="AU53" i="14"/>
  <c r="AU53" i="18"/>
  <c r="AU134" i="18"/>
  <c r="AU134" i="14"/>
  <c r="AU148" i="14"/>
  <c r="AU148" i="18"/>
  <c r="AM70" i="14"/>
  <c r="AM70" i="18"/>
  <c r="AM30" i="14"/>
  <c r="AM30" i="18"/>
  <c r="AM102" i="14"/>
  <c r="AM102" i="18"/>
  <c r="AM94" i="14"/>
  <c r="AM94" i="18"/>
  <c r="AM113" i="14"/>
  <c r="AM113" i="18"/>
  <c r="AE46" i="14"/>
  <c r="AE46" i="18"/>
  <c r="AE55" i="14"/>
  <c r="AE55" i="18"/>
  <c r="AE99" i="14"/>
  <c r="AE99" i="18"/>
  <c r="AE107" i="14"/>
  <c r="AE107" i="18"/>
  <c r="AE132" i="14"/>
  <c r="AE132" i="18"/>
  <c r="AE148" i="14"/>
  <c r="AE148" i="18"/>
  <c r="W51" i="14"/>
  <c r="W51" i="18"/>
  <c r="W39" i="18"/>
  <c r="W39" i="14"/>
  <c r="W59" i="14"/>
  <c r="W59" i="18"/>
  <c r="W99" i="14"/>
  <c r="W99" i="18"/>
  <c r="W107" i="14"/>
  <c r="W107" i="18"/>
  <c r="W104" i="14"/>
  <c r="W104" i="18"/>
  <c r="W149" i="14"/>
  <c r="W149" i="18"/>
  <c r="O25" i="14"/>
  <c r="O25" i="18"/>
  <c r="O70" i="14"/>
  <c r="O70" i="18"/>
  <c r="O90" i="14"/>
  <c r="O90" i="18"/>
  <c r="O117" i="14"/>
  <c r="O117" i="18"/>
  <c r="O134" i="14"/>
  <c r="O134" i="18"/>
  <c r="O148" i="14"/>
  <c r="O148" i="18"/>
  <c r="G21" i="14"/>
  <c r="G21" i="18"/>
  <c r="G74" i="14"/>
  <c r="G74" i="18"/>
  <c r="G102" i="14"/>
  <c r="G102" i="18"/>
  <c r="G65" i="14"/>
  <c r="G65" i="18"/>
  <c r="G104" i="14"/>
  <c r="G104" i="18"/>
  <c r="G156" i="14"/>
  <c r="G156" i="18"/>
  <c r="G144" i="14"/>
  <c r="G144" i="18"/>
  <c r="C65" i="14"/>
  <c r="C65" i="18"/>
  <c r="AU35" i="14"/>
  <c r="AU35" i="18"/>
  <c r="F22" i="14"/>
  <c r="F22" i="18"/>
  <c r="AC17" i="14"/>
  <c r="AC17" i="18"/>
  <c r="AF15" i="14"/>
  <c r="AF15" i="18"/>
  <c r="V14" i="14"/>
  <c r="V14" i="18"/>
  <c r="AV11" i="14"/>
  <c r="AV11" i="18"/>
  <c r="BB25" i="14"/>
  <c r="BB25" i="18"/>
  <c r="BB78" i="14"/>
  <c r="BB78" i="18"/>
  <c r="BB125" i="14"/>
  <c r="BB125" i="18"/>
  <c r="BB137" i="14"/>
  <c r="BB137" i="18"/>
  <c r="AT21" i="14"/>
  <c r="AT21" i="18"/>
  <c r="AT73" i="14"/>
  <c r="AT73" i="18"/>
  <c r="AT106" i="14"/>
  <c r="AT106" i="18"/>
  <c r="AT120" i="14"/>
  <c r="AT120" i="18"/>
  <c r="AT158" i="14"/>
  <c r="AT158" i="18"/>
  <c r="AL83" i="14"/>
  <c r="AL83" i="18"/>
  <c r="AL129" i="14"/>
  <c r="AL129" i="18"/>
  <c r="AL128" i="14"/>
  <c r="AL128" i="18"/>
  <c r="AL145" i="14"/>
  <c r="AL145" i="18"/>
  <c r="AD78" i="14"/>
  <c r="AD78" i="18"/>
  <c r="AD79" i="14"/>
  <c r="AD79" i="18"/>
  <c r="AD121" i="14"/>
  <c r="AD121" i="18"/>
  <c r="AD132" i="14"/>
  <c r="AD132" i="18"/>
  <c r="AD148" i="14"/>
  <c r="AD148" i="18"/>
  <c r="V49" i="14"/>
  <c r="V49" i="18"/>
  <c r="V78" i="14"/>
  <c r="V78" i="18"/>
  <c r="V110" i="14"/>
  <c r="V110" i="18"/>
  <c r="V124" i="14"/>
  <c r="V124" i="18"/>
  <c r="V145" i="14"/>
  <c r="V145" i="18"/>
  <c r="V149" i="14"/>
  <c r="V149" i="18"/>
  <c r="N87" i="14"/>
  <c r="N87" i="18"/>
  <c r="N78" i="14"/>
  <c r="N78" i="18"/>
  <c r="N106" i="14"/>
  <c r="N106" i="18"/>
  <c r="N120" i="14"/>
  <c r="N120" i="18"/>
  <c r="N140" i="14"/>
  <c r="N140" i="18"/>
  <c r="F25" i="18"/>
  <c r="F25" i="14"/>
  <c r="F82" i="14"/>
  <c r="F82" i="18"/>
  <c r="F49" i="14"/>
  <c r="F49" i="18"/>
  <c r="F106" i="14"/>
  <c r="F106" i="18"/>
  <c r="F116" i="14"/>
  <c r="F116" i="18"/>
  <c r="F157" i="14"/>
  <c r="F157" i="18"/>
  <c r="F156" i="14"/>
  <c r="F156" i="18"/>
  <c r="AW103" i="14"/>
  <c r="AW103" i="18"/>
  <c r="AW104" i="14"/>
  <c r="AW104" i="18"/>
  <c r="AW141" i="14"/>
  <c r="AW141" i="18"/>
  <c r="AO32" i="14"/>
  <c r="AO32" i="18"/>
  <c r="AO67" i="14"/>
  <c r="AO67" i="18"/>
  <c r="AO126" i="14"/>
  <c r="AO126" i="18"/>
  <c r="AO105" i="14"/>
  <c r="AO105" i="18"/>
  <c r="AO149" i="14"/>
  <c r="AO149" i="18"/>
  <c r="AG43" i="14"/>
  <c r="AG43" i="18"/>
  <c r="AG47" i="14"/>
  <c r="AG47" i="18"/>
  <c r="AG51" i="14"/>
  <c r="AG51" i="18"/>
  <c r="AG71" i="14"/>
  <c r="AG71" i="18"/>
  <c r="AG103" i="14"/>
  <c r="AG103" i="18"/>
  <c r="AG139" i="14"/>
  <c r="AG139" i="18"/>
  <c r="AG137" i="14"/>
  <c r="AG137" i="18"/>
  <c r="Y31" i="14"/>
  <c r="Y31" i="18"/>
  <c r="Y29" i="14"/>
  <c r="Y29" i="18"/>
  <c r="Y118" i="14"/>
  <c r="Y118" i="18"/>
  <c r="Y111" i="14"/>
  <c r="Y111" i="18"/>
  <c r="Y133" i="14"/>
  <c r="Y133" i="18"/>
  <c r="Y149" i="14"/>
  <c r="Y149" i="18"/>
  <c r="Q55" i="14"/>
  <c r="Q55" i="18"/>
  <c r="Q59" i="14"/>
  <c r="Q59" i="18"/>
  <c r="Q42" i="14"/>
  <c r="Q42" i="18"/>
  <c r="Q126" i="14"/>
  <c r="Q126" i="18"/>
  <c r="Q130" i="14"/>
  <c r="Q130" i="18"/>
  <c r="Q132" i="14"/>
  <c r="Q132" i="18"/>
  <c r="Q157" i="14"/>
  <c r="Q157" i="18"/>
  <c r="I68" i="14"/>
  <c r="I68" i="18"/>
  <c r="I42" i="14"/>
  <c r="I42" i="18"/>
  <c r="I100" i="14"/>
  <c r="I100" i="18"/>
  <c r="I112" i="14"/>
  <c r="I112" i="18"/>
  <c r="I150" i="14"/>
  <c r="I150" i="18"/>
  <c r="F94" i="18"/>
  <c r="AT65" i="18"/>
  <c r="S41" i="18"/>
  <c r="AY25" i="18"/>
  <c r="R20" i="18"/>
  <c r="AR18" i="18"/>
  <c r="AH17" i="18"/>
  <c r="P16" i="18"/>
  <c r="F15" i="18"/>
  <c r="AF12" i="18"/>
  <c r="V11" i="18"/>
  <c r="AZ41" i="18"/>
  <c r="AZ101" i="18"/>
  <c r="AZ52" i="18"/>
  <c r="AZ27" i="18"/>
  <c r="AZ59" i="18"/>
  <c r="AZ42" i="18"/>
  <c r="AZ76" i="18"/>
  <c r="AZ108" i="18"/>
  <c r="AZ87" i="18"/>
  <c r="AZ94" i="18"/>
  <c r="AZ119" i="18"/>
  <c r="AZ159" i="18"/>
  <c r="AZ134" i="18"/>
  <c r="AZ121" i="18"/>
  <c r="AZ152" i="18"/>
  <c r="AZ140" i="18"/>
  <c r="AR41" i="18"/>
  <c r="AR28" i="18"/>
  <c r="AR60" i="18"/>
  <c r="AR43" i="18"/>
  <c r="AR93" i="18"/>
  <c r="AR46" i="18"/>
  <c r="AR151" i="18"/>
  <c r="AR100" i="18"/>
  <c r="AR79" i="18"/>
  <c r="AR108" i="18"/>
  <c r="AR82" i="18"/>
  <c r="AR111" i="18"/>
  <c r="AR139" i="18"/>
  <c r="AR122" i="18"/>
  <c r="AR156" i="18"/>
  <c r="AR154" i="18"/>
  <c r="AR124" i="18"/>
  <c r="AJ61" i="18"/>
  <c r="AJ48" i="18"/>
  <c r="AJ27" i="18"/>
  <c r="AJ59" i="18"/>
  <c r="AJ34" i="18"/>
  <c r="AJ110" i="18"/>
  <c r="AJ100" i="18"/>
  <c r="AJ83" i="18"/>
  <c r="AJ62" i="18"/>
  <c r="AJ94" i="18"/>
  <c r="AJ115" i="18"/>
  <c r="AJ151" i="18"/>
  <c r="AJ130" i="18"/>
  <c r="AJ157" i="18"/>
  <c r="AJ156" i="18"/>
  <c r="AJ128" i="18"/>
  <c r="AB29" i="18"/>
  <c r="AB61" i="18"/>
  <c r="AB28" i="18"/>
  <c r="AB60" i="18"/>
  <c r="AB35" i="18"/>
  <c r="AB89" i="18"/>
  <c r="AB50" i="18"/>
  <c r="AB76" i="18"/>
  <c r="AB142" i="18"/>
  <c r="AB91" i="18"/>
  <c r="AB70" i="18"/>
  <c r="AB102" i="18"/>
  <c r="AB135" i="18"/>
  <c r="AB126" i="18"/>
  <c r="AB148" i="18"/>
  <c r="AB133" i="18"/>
  <c r="AB120" i="18"/>
  <c r="T53" i="18"/>
  <c r="T40" i="18"/>
  <c r="T73" i="18"/>
  <c r="T43" i="18"/>
  <c r="T30" i="18"/>
  <c r="T62" i="18"/>
  <c r="T84" i="18"/>
  <c r="T63" i="18"/>
  <c r="T95" i="18"/>
  <c r="T82" i="18"/>
  <c r="T144" i="18"/>
  <c r="T142" i="18"/>
  <c r="T130" i="18"/>
  <c r="T160" i="18"/>
  <c r="T148" i="18"/>
  <c r="T120" i="18"/>
  <c r="L25" i="18"/>
  <c r="L57" i="18"/>
  <c r="L44" i="18"/>
  <c r="L23" i="18"/>
  <c r="L55" i="18"/>
  <c r="L26" i="18"/>
  <c r="L58" i="18"/>
  <c r="L88" i="18"/>
  <c r="L71" i="18"/>
  <c r="L103" i="18"/>
  <c r="L74" i="18"/>
  <c r="L135" i="18"/>
  <c r="L122" i="18"/>
  <c r="L151" i="18"/>
  <c r="L138" i="18"/>
  <c r="L116" i="18"/>
  <c r="L157" i="18"/>
  <c r="D57" i="18"/>
  <c r="D40" i="18"/>
  <c r="D23" i="18"/>
  <c r="D59" i="18"/>
  <c r="D50" i="18"/>
  <c r="D84" i="18"/>
  <c r="D63" i="18"/>
  <c r="D103" i="18"/>
  <c r="D90" i="18"/>
  <c r="D119" i="18"/>
  <c r="D155" i="18"/>
  <c r="D141" i="18"/>
  <c r="D140" i="18"/>
  <c r="D120" i="18"/>
  <c r="AY61" i="18"/>
  <c r="AA49" i="18"/>
  <c r="C37" i="18"/>
  <c r="AU22" i="18"/>
  <c r="AP19" i="18"/>
  <c r="S18" i="18"/>
  <c r="BC16" i="18"/>
  <c r="AA14" i="18"/>
  <c r="I13" i="18"/>
  <c r="AY24" i="18"/>
  <c r="AY60" i="18"/>
  <c r="AY35" i="18"/>
  <c r="AY26" i="18"/>
  <c r="AY68" i="18"/>
  <c r="AY108" i="18"/>
  <c r="AY91" i="18"/>
  <c r="AY70" i="18"/>
  <c r="AY106" i="18"/>
  <c r="AY89" i="18"/>
  <c r="AY114" i="18"/>
  <c r="AY155" i="18"/>
  <c r="AY152" i="18"/>
  <c r="AY151" i="18"/>
  <c r="AY158" i="18"/>
  <c r="AQ43" i="18"/>
  <c r="AQ26" i="18"/>
  <c r="AQ66" i="18"/>
  <c r="AQ104" i="18"/>
  <c r="AQ87" i="18"/>
  <c r="AQ149" i="18"/>
  <c r="AQ98" i="18"/>
  <c r="AQ81" i="18"/>
  <c r="AQ148" i="18"/>
  <c r="AQ147" i="18"/>
  <c r="AQ144" i="18"/>
  <c r="AQ132" i="18"/>
  <c r="AQ150" i="18"/>
  <c r="AI44" i="18"/>
  <c r="AI31" i="18"/>
  <c r="AI115" i="18"/>
  <c r="AI54" i="18"/>
  <c r="AI80" i="18"/>
  <c r="AI71" i="18"/>
  <c r="AI107" i="18"/>
  <c r="AI94" i="18"/>
  <c r="AI73" i="18"/>
  <c r="AI111" i="18"/>
  <c r="AI130" i="18"/>
  <c r="AI121" i="18"/>
  <c r="AI120" i="18"/>
  <c r="AI138" i="18"/>
  <c r="AA32" i="18"/>
  <c r="AA135" i="18"/>
  <c r="AA47" i="18"/>
  <c r="AA42" i="18"/>
  <c r="AA84" i="18"/>
  <c r="AA83" i="18"/>
  <c r="AA74" i="18"/>
  <c r="AA73" i="18"/>
  <c r="AA140" i="18"/>
  <c r="AA159" i="18"/>
  <c r="AA112" i="18"/>
  <c r="AA150" i="18"/>
  <c r="S19" i="18"/>
  <c r="S90" i="18"/>
  <c r="S154" i="18"/>
  <c r="K71" i="18"/>
  <c r="K132" i="18"/>
  <c r="C96" i="18"/>
  <c r="C151" i="18"/>
  <c r="AX103" i="18"/>
  <c r="AX111" i="18"/>
  <c r="AP71" i="18"/>
  <c r="AP124" i="18"/>
  <c r="AH37" i="18"/>
  <c r="AH129" i="18"/>
  <c r="Z30" i="18"/>
  <c r="Z151" i="18"/>
  <c r="R56" i="18"/>
  <c r="R98" i="18"/>
  <c r="J28" i="18"/>
  <c r="J154" i="18"/>
  <c r="J111" i="18"/>
  <c r="I18" i="18"/>
  <c r="AW49" i="18"/>
  <c r="AW143" i="18"/>
  <c r="AO41" i="18"/>
  <c r="AO129" i="18"/>
  <c r="AG37" i="18"/>
  <c r="AG121" i="18"/>
  <c r="Y33" i="18"/>
  <c r="Y117" i="18"/>
  <c r="Q37" i="18"/>
  <c r="Q129" i="18"/>
  <c r="I33" i="18"/>
  <c r="I129" i="18"/>
  <c r="L24" i="18"/>
  <c r="V13" i="18"/>
  <c r="AV52" i="18"/>
  <c r="AV139" i="18"/>
  <c r="AN29" i="18"/>
  <c r="AN129" i="18"/>
  <c r="AF58" i="18"/>
  <c r="AF92" i="18"/>
  <c r="X79" i="18"/>
  <c r="X101" i="18"/>
  <c r="X126" i="18"/>
  <c r="P60" i="18"/>
  <c r="P157" i="18"/>
  <c r="H33" i="18"/>
  <c r="H129" i="18"/>
  <c r="AG11" i="18"/>
  <c r="BC68" i="18"/>
  <c r="BC144" i="18"/>
  <c r="AU85" i="18"/>
  <c r="AU118" i="18"/>
  <c r="AM81" i="18"/>
  <c r="AM126" i="18"/>
  <c r="AE94" i="18"/>
  <c r="AE151" i="18"/>
  <c r="W90" i="18"/>
  <c r="W118" i="18"/>
  <c r="O97" i="18"/>
  <c r="G67" i="18"/>
  <c r="G150" i="18"/>
  <c r="K29" i="18"/>
  <c r="BB24" i="18"/>
  <c r="AD52" i="18"/>
  <c r="F139" i="18"/>
  <c r="U132" i="18"/>
  <c r="E142" i="18"/>
  <c r="AD23" i="14"/>
  <c r="O24" i="14"/>
  <c r="AE17" i="14"/>
  <c r="AX80" i="14"/>
  <c r="AS160" i="14"/>
  <c r="AS160" i="18"/>
  <c r="G158" i="18"/>
  <c r="G158" i="14"/>
  <c r="AG160" i="14"/>
  <c r="AG160" i="18"/>
  <c r="U158" i="14"/>
  <c r="U158" i="18"/>
  <c r="AP157" i="14"/>
  <c r="AP157" i="18"/>
  <c r="AP152" i="14"/>
  <c r="AP152" i="18"/>
  <c r="AK146" i="14"/>
  <c r="AK146" i="18"/>
  <c r="V142" i="14"/>
  <c r="V142" i="18"/>
  <c r="AP159" i="14"/>
  <c r="AP159" i="18"/>
  <c r="Y136" i="14"/>
  <c r="Y136" i="18"/>
  <c r="R154" i="14"/>
  <c r="R154" i="18"/>
  <c r="AS154" i="14"/>
  <c r="AS154" i="18"/>
  <c r="Q142" i="14"/>
  <c r="Q142" i="18"/>
  <c r="AM133" i="14"/>
  <c r="AM133" i="18"/>
  <c r="AK117" i="14"/>
  <c r="AK117" i="18"/>
  <c r="AX136" i="14"/>
  <c r="AX136" i="18"/>
  <c r="AL126" i="14"/>
  <c r="AL126" i="18"/>
  <c r="AX120" i="14"/>
  <c r="AX120" i="18"/>
  <c r="F114" i="18"/>
  <c r="F114" i="14"/>
  <c r="R125" i="14"/>
  <c r="R125" i="18"/>
  <c r="AN120" i="14"/>
  <c r="AN120" i="18"/>
  <c r="AN116" i="14"/>
  <c r="AN116" i="18"/>
  <c r="G120" i="14"/>
  <c r="G120" i="18"/>
  <c r="AA114" i="14"/>
  <c r="AA114" i="18"/>
  <c r="G112" i="14"/>
  <c r="G112" i="18"/>
  <c r="AX122" i="14"/>
  <c r="AX122" i="18"/>
  <c r="G108" i="14"/>
  <c r="G108" i="18"/>
  <c r="BA95" i="14"/>
  <c r="BA95" i="18"/>
  <c r="AN109" i="14"/>
  <c r="AN109" i="18"/>
  <c r="AL104" i="14"/>
  <c r="AL104" i="18"/>
  <c r="H131" i="14"/>
  <c r="H131" i="18"/>
  <c r="AO110" i="14"/>
  <c r="AO110" i="18"/>
  <c r="AO102" i="14"/>
  <c r="AO102" i="18"/>
  <c r="AS96" i="14"/>
  <c r="AS96" i="18"/>
  <c r="Y135" i="14"/>
  <c r="Y135" i="18"/>
  <c r="AF135" i="14"/>
  <c r="AF135" i="18"/>
  <c r="AP108" i="14"/>
  <c r="AP108" i="18"/>
  <c r="AE123" i="14"/>
  <c r="AE123" i="18"/>
  <c r="K91" i="14"/>
  <c r="K91" i="18"/>
  <c r="AQ79" i="14"/>
  <c r="AQ79" i="18"/>
  <c r="AW91" i="14"/>
  <c r="AW91" i="18"/>
  <c r="X52" i="14"/>
  <c r="X52" i="18"/>
  <c r="F51" i="14"/>
  <c r="F51" i="18"/>
  <c r="H48" i="14"/>
  <c r="H48" i="18"/>
  <c r="N39" i="18"/>
  <c r="N39" i="14"/>
  <c r="AU60" i="14"/>
  <c r="AU60" i="18"/>
  <c r="BA55" i="18"/>
  <c r="BA55" i="14"/>
  <c r="AU48" i="14"/>
  <c r="AU48" i="18"/>
  <c r="Q33" i="14"/>
  <c r="Q33" i="18"/>
  <c r="Q92" i="14"/>
  <c r="Q92" i="18"/>
  <c r="G92" i="14"/>
  <c r="G92" i="18"/>
  <c r="M88" i="14"/>
  <c r="M88" i="18"/>
  <c r="BB80" i="14"/>
  <c r="BB80" i="18"/>
  <c r="AU76" i="14"/>
  <c r="AU76" i="18"/>
  <c r="BA68" i="14"/>
  <c r="BA68" i="18"/>
  <c r="AG62" i="14"/>
  <c r="AG62" i="18"/>
  <c r="M60" i="14"/>
  <c r="M60" i="18"/>
  <c r="C59" i="14"/>
  <c r="C59" i="18"/>
  <c r="AW46" i="14"/>
  <c r="AW46" i="18"/>
  <c r="O37" i="14"/>
  <c r="O37" i="18"/>
  <c r="F41" i="14"/>
  <c r="F41" i="18"/>
  <c r="J72" i="14"/>
  <c r="J72" i="18"/>
  <c r="V62" i="14"/>
  <c r="V62" i="18"/>
  <c r="J36" i="14"/>
  <c r="J36" i="18"/>
  <c r="AU23" i="14"/>
  <c r="AU23" i="18"/>
  <c r="AF76" i="14"/>
  <c r="AF76" i="18"/>
  <c r="F27" i="18"/>
  <c r="F27" i="14"/>
  <c r="AC19" i="18"/>
  <c r="AC19" i="14"/>
  <c r="AZ19" i="18"/>
  <c r="AZ19" i="14"/>
  <c r="W85" i="14"/>
  <c r="W85" i="18"/>
  <c r="AS81" i="14"/>
  <c r="AS81" i="18"/>
  <c r="K77" i="14"/>
  <c r="K77" i="18"/>
  <c r="U77" i="14"/>
  <c r="U77" i="18"/>
  <c r="AV77" i="14"/>
  <c r="AV77" i="18"/>
  <c r="AV26" i="14"/>
  <c r="AV26" i="18"/>
  <c r="AN23" i="14"/>
  <c r="AN23" i="18"/>
  <c r="BA50" i="14"/>
  <c r="BA50" i="18"/>
  <c r="AS54" i="14"/>
  <c r="AS54" i="18"/>
  <c r="AK34" i="14"/>
  <c r="AK34" i="18"/>
  <c r="AC48" i="14"/>
  <c r="AC48" i="18"/>
  <c r="U94" i="14"/>
  <c r="U94" i="18"/>
  <c r="M93" i="14"/>
  <c r="M93" i="18"/>
  <c r="E45" i="14"/>
  <c r="E45" i="18"/>
  <c r="D82" i="14"/>
  <c r="D82" i="18"/>
  <c r="BA11" i="18"/>
  <c r="BA11" i="14"/>
  <c r="H28" i="14"/>
  <c r="H28" i="18"/>
  <c r="AN13" i="14"/>
  <c r="AN13" i="18"/>
  <c r="X80" i="14"/>
  <c r="X80" i="18"/>
  <c r="AF20" i="18"/>
  <c r="AF20" i="14"/>
  <c r="AN128" i="14"/>
  <c r="AN128" i="18"/>
  <c r="AF90" i="14"/>
  <c r="AF90" i="18"/>
  <c r="X90" i="14"/>
  <c r="X90" i="18"/>
  <c r="H54" i="14"/>
  <c r="H54" i="18"/>
  <c r="BC67" i="14"/>
  <c r="BC67" i="18"/>
  <c r="AU39" i="14"/>
  <c r="AU39" i="18"/>
  <c r="AU117" i="14"/>
  <c r="AU117" i="18"/>
  <c r="AM57" i="14"/>
  <c r="AM57" i="18"/>
  <c r="AE104" i="14"/>
  <c r="AE104" i="18"/>
  <c r="O129" i="14"/>
  <c r="O129" i="18"/>
  <c r="G38" i="14"/>
  <c r="G38" i="18"/>
  <c r="G107" i="14"/>
  <c r="G107" i="18"/>
  <c r="BA26" i="14"/>
  <c r="BA26" i="18"/>
  <c r="BB75" i="14"/>
  <c r="BB75" i="18"/>
  <c r="AL17" i="14"/>
  <c r="AL17" i="18"/>
  <c r="N70" i="14"/>
  <c r="N70" i="18"/>
  <c r="F79" i="14"/>
  <c r="F79" i="18"/>
  <c r="F128" i="14"/>
  <c r="F128" i="18"/>
  <c r="AW101" i="14"/>
  <c r="AW101" i="18"/>
  <c r="AG95" i="14"/>
  <c r="AG95" i="18"/>
  <c r="Y46" i="14"/>
  <c r="Y46" i="18"/>
  <c r="I60" i="14"/>
  <c r="I60" i="18"/>
  <c r="I54" i="14"/>
  <c r="I54" i="18"/>
  <c r="AZ39" i="18"/>
  <c r="AJ142" i="18"/>
  <c r="AY65" i="18"/>
  <c r="AY103" i="18"/>
  <c r="AV55" i="18"/>
  <c r="Y158" i="14"/>
  <c r="Y158" i="18"/>
  <c r="AO148" i="14"/>
  <c r="AO148" i="18"/>
  <c r="AG152" i="14"/>
  <c r="AG152" i="18"/>
  <c r="AC146" i="14"/>
  <c r="AC146" i="18"/>
  <c r="AO156" i="14"/>
  <c r="AO156" i="18"/>
  <c r="AK159" i="18"/>
  <c r="AK159" i="14"/>
  <c r="AG151" i="14"/>
  <c r="AG151" i="18"/>
  <c r="C146" i="14"/>
  <c r="C146" i="18"/>
  <c r="AC160" i="14"/>
  <c r="AC160" i="18"/>
  <c r="AS157" i="14"/>
  <c r="AS157" i="18"/>
  <c r="Q160" i="14"/>
  <c r="Q160" i="18"/>
  <c r="Z157" i="14"/>
  <c r="Z157" i="18"/>
  <c r="AP156" i="14"/>
  <c r="AP156" i="18"/>
  <c r="AO144" i="14"/>
  <c r="AO144" i="18"/>
  <c r="AH158" i="14"/>
  <c r="AH158" i="18"/>
  <c r="I158" i="14"/>
  <c r="I158" i="18"/>
  <c r="AK157" i="14"/>
  <c r="AK157" i="18"/>
  <c r="I160" i="14"/>
  <c r="I160" i="18"/>
  <c r="AN152" i="14"/>
  <c r="AN152" i="18"/>
  <c r="E152" i="14"/>
  <c r="E152" i="18"/>
  <c r="M146" i="14"/>
  <c r="M146" i="18"/>
  <c r="C156" i="14"/>
  <c r="C156" i="18"/>
  <c r="BA151" i="14"/>
  <c r="BA151" i="18"/>
  <c r="AY146" i="14"/>
  <c r="AY146" i="18"/>
  <c r="AE155" i="14"/>
  <c r="AE155" i="18"/>
  <c r="AX158" i="14"/>
  <c r="AX158" i="18"/>
  <c r="AK144" i="14"/>
  <c r="AK144" i="18"/>
  <c r="AT138" i="14"/>
  <c r="AT138" i="18"/>
  <c r="AT160" i="14"/>
  <c r="AT160" i="18"/>
  <c r="AU157" i="14"/>
  <c r="AU157" i="18"/>
  <c r="AC157" i="14"/>
  <c r="AC157" i="18"/>
  <c r="AT159" i="14"/>
  <c r="AT159" i="18"/>
  <c r="K159" i="14"/>
  <c r="K159" i="18"/>
  <c r="AH155" i="14"/>
  <c r="AH155" i="18"/>
  <c r="M152" i="14"/>
  <c r="M152" i="18"/>
  <c r="R151" i="14"/>
  <c r="R151" i="18"/>
  <c r="E146" i="14"/>
  <c r="E146" i="18"/>
  <c r="O156" i="14"/>
  <c r="O156" i="18"/>
  <c r="K156" i="14"/>
  <c r="K156" i="18"/>
  <c r="E155" i="14"/>
  <c r="E155" i="18"/>
  <c r="AC150" i="14"/>
  <c r="AC150" i="18"/>
  <c r="C149" i="14"/>
  <c r="C149" i="18"/>
  <c r="P148" i="14"/>
  <c r="P148" i="18"/>
  <c r="AL155" i="14"/>
  <c r="AL155" i="18"/>
  <c r="Y146" i="14"/>
  <c r="Y146" i="18"/>
  <c r="J143" i="14"/>
  <c r="J143" i="18"/>
  <c r="M142" i="14"/>
  <c r="M142" i="18"/>
  <c r="AS134" i="18"/>
  <c r="AS134" i="14"/>
  <c r="AM157" i="14"/>
  <c r="AM157" i="18"/>
  <c r="AE158" i="14"/>
  <c r="AE158" i="18"/>
  <c r="J160" i="14"/>
  <c r="J160" i="18"/>
  <c r="X160" i="14"/>
  <c r="X160" i="18"/>
  <c r="AS159" i="14"/>
  <c r="AS159" i="18"/>
  <c r="BB159" i="14"/>
  <c r="BB159" i="18"/>
  <c r="AF151" i="14"/>
  <c r="AF151" i="18"/>
  <c r="R148" i="14"/>
  <c r="R148" i="18"/>
  <c r="O152" i="14"/>
  <c r="O152" i="18"/>
  <c r="K152" i="14"/>
  <c r="K152" i="18"/>
  <c r="U152" i="14"/>
  <c r="U152" i="18"/>
  <c r="E151" i="14"/>
  <c r="E151" i="18"/>
  <c r="Q144" i="14"/>
  <c r="Q144" i="18"/>
  <c r="I156" i="14"/>
  <c r="I156" i="18"/>
  <c r="AC156" i="14"/>
  <c r="AC156" i="18"/>
  <c r="AM152" i="14"/>
  <c r="AM152" i="18"/>
  <c r="K149" i="14"/>
  <c r="K149" i="18"/>
  <c r="H148" i="14"/>
  <c r="H148" i="18"/>
  <c r="AX145" i="14"/>
  <c r="AX145" i="18"/>
  <c r="AF144" i="14"/>
  <c r="AF144" i="18"/>
  <c r="AC155" i="14"/>
  <c r="AC155" i="18"/>
  <c r="BC151" i="14"/>
  <c r="BC151" i="18"/>
  <c r="AN155" i="14"/>
  <c r="AN155" i="18"/>
  <c r="C155" i="14"/>
  <c r="C155" i="18"/>
  <c r="Z155" i="14"/>
  <c r="Z155" i="18"/>
  <c r="AW142" i="14"/>
  <c r="AW142" i="18"/>
  <c r="AL134" i="18"/>
  <c r="AL134" i="14"/>
  <c r="E138" i="14"/>
  <c r="E138" i="18"/>
  <c r="AK134" i="14"/>
  <c r="AK134" i="18"/>
  <c r="AA133" i="14"/>
  <c r="AA133" i="18"/>
  <c r="AP154" i="14"/>
  <c r="AP154" i="18"/>
  <c r="AF154" i="14"/>
  <c r="AF154" i="18"/>
  <c r="U154" i="14"/>
  <c r="U154" i="18"/>
  <c r="AE154" i="14"/>
  <c r="AE154" i="18"/>
  <c r="E143" i="14"/>
  <c r="E143" i="18"/>
  <c r="AP141" i="14"/>
  <c r="AP141" i="18"/>
  <c r="X140" i="14"/>
  <c r="X140" i="18"/>
  <c r="Z133" i="14"/>
  <c r="Z133" i="18"/>
  <c r="AS153" i="14"/>
  <c r="AS153" i="18"/>
  <c r="BC153" i="14"/>
  <c r="BC153" i="18"/>
  <c r="AS143" i="14"/>
  <c r="AS143" i="18"/>
  <c r="H143" i="14"/>
  <c r="H143" i="18"/>
  <c r="BB142" i="14"/>
  <c r="BB142" i="18"/>
  <c r="AP134" i="14"/>
  <c r="AP134" i="18"/>
  <c r="X133" i="14"/>
  <c r="X133" i="18"/>
  <c r="S147" i="14"/>
  <c r="S147" i="18"/>
  <c r="AP142" i="14"/>
  <c r="AP142" i="18"/>
  <c r="AE137" i="14"/>
  <c r="AE137" i="18"/>
  <c r="M129" i="14"/>
  <c r="M129" i="18"/>
  <c r="AC125" i="14"/>
  <c r="AC125" i="18"/>
  <c r="AS121" i="14"/>
  <c r="AS121" i="18"/>
  <c r="AA120" i="14"/>
  <c r="AA120" i="18"/>
  <c r="O118" i="14"/>
  <c r="O118" i="18"/>
  <c r="R132" i="14"/>
  <c r="R132" i="18"/>
  <c r="AD130" i="18"/>
  <c r="AD130" i="14"/>
  <c r="J128" i="14"/>
  <c r="J128" i="18"/>
  <c r="J120" i="14"/>
  <c r="J120" i="18"/>
  <c r="AP116" i="14"/>
  <c r="AP116" i="18"/>
  <c r="J112" i="14"/>
  <c r="J112" i="18"/>
  <c r="AS130" i="14"/>
  <c r="AS130" i="18"/>
  <c r="Y128" i="14"/>
  <c r="Y128" i="18"/>
  <c r="AS122" i="14"/>
  <c r="AS122" i="18"/>
  <c r="AC114" i="14"/>
  <c r="AC114" i="18"/>
  <c r="S113" i="14"/>
  <c r="S113" i="18"/>
  <c r="AP125" i="14"/>
  <c r="AP125" i="18"/>
  <c r="R121" i="14"/>
  <c r="R121" i="18"/>
  <c r="Z113" i="14"/>
  <c r="Z113" i="18"/>
  <c r="AD160" i="14"/>
  <c r="AD160" i="18"/>
  <c r="J158" i="14"/>
  <c r="J158" i="18"/>
  <c r="AW158" i="14"/>
  <c r="AW158" i="18"/>
  <c r="AE157" i="14"/>
  <c r="AE157" i="18"/>
  <c r="AA160" i="14"/>
  <c r="AA160" i="18"/>
  <c r="W158" i="14"/>
  <c r="W158" i="18"/>
  <c r="M157" i="14"/>
  <c r="M157" i="18"/>
  <c r="AW160" i="14"/>
  <c r="AW160" i="18"/>
  <c r="AK158" i="14"/>
  <c r="AK158" i="18"/>
  <c r="X159" i="14"/>
  <c r="X159" i="18"/>
  <c r="G159" i="14"/>
  <c r="G159" i="18"/>
  <c r="Q159" i="14"/>
  <c r="Q159" i="18"/>
  <c r="H155" i="14"/>
  <c r="H155" i="18"/>
  <c r="AL149" i="14"/>
  <c r="AL149" i="18"/>
  <c r="J148" i="14"/>
  <c r="J148" i="18"/>
  <c r="R144" i="14"/>
  <c r="R144" i="18"/>
  <c r="AS155" i="14"/>
  <c r="AS155" i="18"/>
  <c r="I152" i="14"/>
  <c r="I152" i="18"/>
  <c r="S152" i="14"/>
  <c r="S152" i="18"/>
  <c r="AC152" i="18"/>
  <c r="AC152" i="14"/>
  <c r="BA146" i="14"/>
  <c r="BA146" i="18"/>
  <c r="I144" i="14"/>
  <c r="I144" i="18"/>
  <c r="AK156" i="14"/>
  <c r="AK156" i="18"/>
  <c r="Z152" i="14"/>
  <c r="Z152" i="18"/>
  <c r="AS150" i="14"/>
  <c r="AS150" i="18"/>
  <c r="BC150" i="14"/>
  <c r="BC150" i="18"/>
  <c r="S149" i="14"/>
  <c r="S149" i="18"/>
  <c r="AC149" i="14"/>
  <c r="AC149" i="18"/>
  <c r="AP145" i="14"/>
  <c r="AP145" i="18"/>
  <c r="X144" i="14"/>
  <c r="X144" i="18"/>
  <c r="P155" i="14"/>
  <c r="P155" i="18"/>
  <c r="N151" i="14"/>
  <c r="N151" i="18"/>
  <c r="I151" i="14"/>
  <c r="I151" i="18"/>
  <c r="S151" i="14"/>
  <c r="S151" i="18"/>
  <c r="BC155" i="14"/>
  <c r="BC155" i="18"/>
  <c r="K155" i="14"/>
  <c r="K155" i="18"/>
  <c r="AH146" i="14"/>
  <c r="AH146" i="18"/>
  <c r="M155" i="14"/>
  <c r="M155" i="18"/>
  <c r="I146" i="14"/>
  <c r="I146" i="18"/>
  <c r="AM142" i="14"/>
  <c r="AM142" i="18"/>
  <c r="AP140" i="14"/>
  <c r="AP140" i="18"/>
  <c r="V138" i="14"/>
  <c r="V138" i="18"/>
  <c r="Y143" i="14"/>
  <c r="Y143" i="18"/>
  <c r="AY141" i="14"/>
  <c r="AY141" i="18"/>
  <c r="I140" i="14"/>
  <c r="I140" i="18"/>
  <c r="AO136" i="14"/>
  <c r="AO136" i="18"/>
  <c r="AC134" i="14"/>
  <c r="AC134" i="18"/>
  <c r="S133" i="14"/>
  <c r="S133" i="18"/>
  <c r="AV154" i="14"/>
  <c r="AV154" i="18"/>
  <c r="AC154" i="14"/>
  <c r="AC154" i="18"/>
  <c r="AM154" i="14"/>
  <c r="AM154" i="18"/>
  <c r="AW154" i="14"/>
  <c r="AW154" i="18"/>
  <c r="AU142" i="14"/>
  <c r="AU142" i="18"/>
  <c r="AH141" i="14"/>
  <c r="AH141" i="18"/>
  <c r="P140" i="14"/>
  <c r="P140" i="18"/>
  <c r="AN136" i="14"/>
  <c r="AN136" i="18"/>
  <c r="R133" i="14"/>
  <c r="R133" i="18"/>
  <c r="X153" i="14"/>
  <c r="X153" i="18"/>
  <c r="Z153" i="14"/>
  <c r="Z153" i="18"/>
  <c r="BA153" i="14"/>
  <c r="BA153" i="18"/>
  <c r="BB146" i="14"/>
  <c r="BB146" i="18"/>
  <c r="AP143" i="14"/>
  <c r="AP143" i="18"/>
  <c r="BA143" i="18"/>
  <c r="BA143" i="14"/>
  <c r="G143" i="14"/>
  <c r="G143" i="18"/>
  <c r="P143" i="14"/>
  <c r="P143" i="18"/>
  <c r="R142" i="14"/>
  <c r="R142" i="18"/>
  <c r="BB140" i="14"/>
  <c r="BB140" i="18"/>
  <c r="AH134" i="14"/>
  <c r="AH134" i="18"/>
  <c r="P133" i="14"/>
  <c r="P133" i="18"/>
  <c r="AS147" i="14"/>
  <c r="AS147" i="18"/>
  <c r="BB147" i="14"/>
  <c r="BB147" i="18"/>
  <c r="H147" i="14"/>
  <c r="H147" i="18"/>
  <c r="AG142" i="14"/>
  <c r="AG142" i="18"/>
  <c r="AS140" i="14"/>
  <c r="AS140" i="18"/>
  <c r="AG138" i="14"/>
  <c r="AG138" i="18"/>
  <c r="M136" i="18"/>
  <c r="M136" i="14"/>
  <c r="BC133" i="14"/>
  <c r="BC133" i="18"/>
  <c r="Y139" i="14"/>
  <c r="Y139" i="18"/>
  <c r="W130" i="14"/>
  <c r="W130" i="18"/>
  <c r="E129" i="14"/>
  <c r="E129" i="18"/>
  <c r="U125" i="14"/>
  <c r="U125" i="18"/>
  <c r="C124" i="14"/>
  <c r="C124" i="18"/>
  <c r="AK121" i="18"/>
  <c r="AK121" i="14"/>
  <c r="S120" i="14"/>
  <c r="S120" i="18"/>
  <c r="G118" i="14"/>
  <c r="G118" i="18"/>
  <c r="AI116" i="14"/>
  <c r="AI116" i="18"/>
  <c r="W114" i="14"/>
  <c r="W114" i="18"/>
  <c r="E113" i="14"/>
  <c r="E113" i="18"/>
  <c r="AX139" i="14"/>
  <c r="AX139" i="18"/>
  <c r="V130" i="18"/>
  <c r="V130" i="14"/>
  <c r="BB126" i="14"/>
  <c r="BB126" i="18"/>
  <c r="AH124" i="14"/>
  <c r="AH124" i="18"/>
  <c r="V122" i="14"/>
  <c r="V122" i="18"/>
  <c r="BB118" i="14"/>
  <c r="BB118" i="18"/>
  <c r="V114" i="14"/>
  <c r="V114" i="18"/>
  <c r="AK130" i="14"/>
  <c r="AK130" i="18"/>
  <c r="AA129" i="14"/>
  <c r="AA129" i="18"/>
  <c r="Q128" i="14"/>
  <c r="Q128" i="18"/>
  <c r="E126" i="14"/>
  <c r="E126" i="18"/>
  <c r="AW124" i="14"/>
  <c r="AW124" i="18"/>
  <c r="AK122" i="14"/>
  <c r="AK122" i="18"/>
  <c r="AC118" i="14"/>
  <c r="AC118" i="18"/>
  <c r="S117" i="14"/>
  <c r="S117" i="18"/>
  <c r="U114" i="14"/>
  <c r="U114" i="18"/>
  <c r="K113" i="14"/>
  <c r="K113" i="18"/>
  <c r="J139" i="14"/>
  <c r="J139" i="18"/>
  <c r="D130" i="14"/>
  <c r="D130" i="18"/>
  <c r="AH125" i="14"/>
  <c r="AH125" i="18"/>
  <c r="J121" i="14"/>
  <c r="J121" i="18"/>
  <c r="J117" i="14"/>
  <c r="J117" i="18"/>
  <c r="I139" i="14"/>
  <c r="I139" i="18"/>
  <c r="C130" i="14"/>
  <c r="C130" i="18"/>
  <c r="AU128" i="14"/>
  <c r="AU128" i="18"/>
  <c r="BC124" i="14"/>
  <c r="BC124" i="18"/>
  <c r="W120" i="14"/>
  <c r="W120" i="18"/>
  <c r="K118" i="14"/>
  <c r="K118" i="18"/>
  <c r="BC116" i="14"/>
  <c r="BC116" i="18"/>
  <c r="AG113" i="14"/>
  <c r="AG113" i="18"/>
  <c r="W112" i="14"/>
  <c r="W112" i="18"/>
  <c r="AS139" i="14"/>
  <c r="AS139" i="18"/>
  <c r="BB139" i="14"/>
  <c r="BB139" i="18"/>
  <c r="H139" i="14"/>
  <c r="H139" i="18"/>
  <c r="AH130" i="18"/>
  <c r="AH130" i="14"/>
  <c r="R126" i="14"/>
  <c r="R126" i="18"/>
  <c r="AX118" i="14"/>
  <c r="AX118" i="18"/>
  <c r="AH114" i="14"/>
  <c r="AH114" i="18"/>
  <c r="AL112" i="14"/>
  <c r="AL112" i="18"/>
  <c r="J109" i="14"/>
  <c r="J109" i="18"/>
  <c r="AD107" i="14"/>
  <c r="AD107" i="18"/>
  <c r="AF104" i="14"/>
  <c r="AF104" i="18"/>
  <c r="N103" i="14"/>
  <c r="N103" i="18"/>
  <c r="AP101" i="14"/>
  <c r="AP101" i="18"/>
  <c r="P100" i="14"/>
  <c r="P100" i="18"/>
  <c r="Z97" i="14"/>
  <c r="Z97" i="18"/>
  <c r="AT95" i="18"/>
  <c r="AT95" i="14"/>
  <c r="J93" i="14"/>
  <c r="J93" i="18"/>
  <c r="AQ110" i="14"/>
  <c r="AQ110" i="18"/>
  <c r="AG109" i="14"/>
  <c r="AG109" i="18"/>
  <c r="W108" i="14"/>
  <c r="W108" i="18"/>
  <c r="M107" i="14"/>
  <c r="M107" i="18"/>
  <c r="AU100" i="14"/>
  <c r="AU100" i="18"/>
  <c r="AO97" i="14"/>
  <c r="AO97" i="18"/>
  <c r="O96" i="14"/>
  <c r="O96" i="18"/>
  <c r="E95" i="14"/>
  <c r="E95" i="18"/>
  <c r="AW93" i="14"/>
  <c r="AW93" i="18"/>
  <c r="AP127" i="14"/>
  <c r="AP127" i="18"/>
  <c r="J110" i="14"/>
  <c r="J110" i="18"/>
  <c r="AL108" i="14"/>
  <c r="AL108" i="18"/>
  <c r="R106" i="14"/>
  <c r="R106" i="18"/>
  <c r="BB104" i="14"/>
  <c r="BB104" i="18"/>
  <c r="H101" i="14"/>
  <c r="H101" i="18"/>
  <c r="AP98" i="14"/>
  <c r="AP98" i="18"/>
  <c r="X97" i="14"/>
  <c r="X97" i="18"/>
  <c r="N96" i="14"/>
  <c r="N96" i="18"/>
  <c r="AN93" i="14"/>
  <c r="AN93" i="18"/>
  <c r="AC131" i="14"/>
  <c r="AC131" i="18"/>
  <c r="AL131" i="14"/>
  <c r="AL131" i="18"/>
  <c r="AU131" i="14"/>
  <c r="AU131" i="18"/>
  <c r="I131" i="14"/>
  <c r="I131" i="18"/>
  <c r="AQ119" i="14"/>
  <c r="AQ119" i="18"/>
  <c r="C111" i="14"/>
  <c r="C111" i="18"/>
  <c r="O109" i="14"/>
  <c r="O109" i="18"/>
  <c r="AG106" i="14"/>
  <c r="AG106" i="18"/>
  <c r="W105" i="14"/>
  <c r="W105" i="18"/>
  <c r="M104" i="14"/>
  <c r="M104" i="18"/>
  <c r="C103" i="14"/>
  <c r="C103" i="18"/>
  <c r="AU101" i="14"/>
  <c r="AU101" i="18"/>
  <c r="AK100" i="14"/>
  <c r="AK100" i="18"/>
  <c r="Q98" i="14"/>
  <c r="Q98" i="18"/>
  <c r="AG94" i="14"/>
  <c r="AG94" i="18"/>
  <c r="W93" i="14"/>
  <c r="W93" i="18"/>
  <c r="AK127" i="14"/>
  <c r="AK127" i="18"/>
  <c r="AT127" i="18"/>
  <c r="AT127" i="14"/>
  <c r="BC127" i="14"/>
  <c r="BC127" i="18"/>
  <c r="Q127" i="14"/>
  <c r="Q127" i="18"/>
  <c r="BA111" i="14"/>
  <c r="BA111" i="18"/>
  <c r="AG111" i="14"/>
  <c r="AG111" i="18"/>
  <c r="N109" i="14"/>
  <c r="N109" i="18"/>
  <c r="AN106" i="14"/>
  <c r="AN106" i="18"/>
  <c r="AD105" i="14"/>
  <c r="AD105" i="18"/>
  <c r="J103" i="18"/>
  <c r="J103" i="14"/>
  <c r="AT101" i="14"/>
  <c r="AT101" i="18"/>
  <c r="Z99" i="14"/>
  <c r="Z99" i="18"/>
  <c r="H98" i="14"/>
  <c r="H98" i="18"/>
  <c r="AP95" i="14"/>
  <c r="AP95" i="18"/>
  <c r="N93" i="18"/>
  <c r="N93" i="14"/>
  <c r="R135" i="14"/>
  <c r="R135" i="18"/>
  <c r="BA135" i="14"/>
  <c r="BA135" i="18"/>
  <c r="G135" i="14"/>
  <c r="G135" i="18"/>
  <c r="P135" i="14"/>
  <c r="P135" i="18"/>
  <c r="U119" i="14"/>
  <c r="U119" i="18"/>
  <c r="AD119" i="14"/>
  <c r="AD119" i="18"/>
  <c r="AM119" i="14"/>
  <c r="AM119" i="18"/>
  <c r="AV119" i="14"/>
  <c r="AV119" i="18"/>
  <c r="AP104" i="14"/>
  <c r="AP104" i="18"/>
  <c r="AD102" i="14"/>
  <c r="AD102" i="18"/>
  <c r="AH100" i="14"/>
  <c r="AH100" i="18"/>
  <c r="BB98" i="14"/>
  <c r="BB98" i="18"/>
  <c r="R96" i="14"/>
  <c r="R96" i="18"/>
  <c r="BB94" i="14"/>
  <c r="BB94" i="18"/>
  <c r="BB107" i="14"/>
  <c r="BB107" i="18"/>
  <c r="E91" i="14"/>
  <c r="E91" i="18"/>
  <c r="AK87" i="14"/>
  <c r="AK87" i="18"/>
  <c r="S86" i="14"/>
  <c r="S86" i="18"/>
  <c r="AC79" i="14"/>
  <c r="AC79" i="18"/>
  <c r="K78" i="14"/>
  <c r="K78" i="18"/>
  <c r="AX86" i="14"/>
  <c r="AX86" i="18"/>
  <c r="Z82" i="14"/>
  <c r="Z82" i="18"/>
  <c r="C123" i="14"/>
  <c r="C123" i="18"/>
  <c r="S123" i="14"/>
  <c r="S123" i="18"/>
  <c r="F123" i="14"/>
  <c r="F123" i="18"/>
  <c r="O123" i="14"/>
  <c r="O123" i="18"/>
  <c r="X123" i="14"/>
  <c r="X123" i="18"/>
  <c r="AO123" i="14"/>
  <c r="AO123" i="18"/>
  <c r="AG86" i="14"/>
  <c r="AG86" i="18"/>
  <c r="I82" i="14"/>
  <c r="I82" i="18"/>
  <c r="AW78" i="14"/>
  <c r="AW78" i="18"/>
  <c r="AP91" i="14"/>
  <c r="AP91" i="18"/>
  <c r="R79" i="14"/>
  <c r="R79" i="18"/>
  <c r="AH75" i="14"/>
  <c r="AH75" i="18"/>
  <c r="BB99" i="14"/>
  <c r="BB99" i="18"/>
  <c r="AM86" i="14"/>
  <c r="AM86" i="18"/>
  <c r="I83" i="18"/>
  <c r="I83" i="14"/>
  <c r="AW79" i="14"/>
  <c r="AW79" i="18"/>
  <c r="AM78" i="14"/>
  <c r="AM78" i="18"/>
  <c r="Y75" i="14"/>
  <c r="Y75" i="18"/>
  <c r="AX115" i="14"/>
  <c r="AX115" i="18"/>
  <c r="AK115" i="18"/>
  <c r="AK115" i="14"/>
  <c r="AT115" i="14"/>
  <c r="AT115" i="18"/>
  <c r="BC115" i="14"/>
  <c r="BC115" i="18"/>
  <c r="Q115" i="14"/>
  <c r="Q115" i="18"/>
  <c r="BB95" i="14"/>
  <c r="BB95" i="18"/>
  <c r="BA90" i="14"/>
  <c r="BA90" i="18"/>
  <c r="O87" i="14"/>
  <c r="O87" i="18"/>
  <c r="E86" i="14"/>
  <c r="E86" i="18"/>
  <c r="BA82" i="14"/>
  <c r="BA82" i="18"/>
  <c r="AM79" i="14"/>
  <c r="AM79" i="18"/>
  <c r="AC78" i="14"/>
  <c r="AC78" i="18"/>
  <c r="BA87" i="14"/>
  <c r="BA87" i="18"/>
  <c r="J76" i="14"/>
  <c r="J76" i="18"/>
  <c r="R73" i="14"/>
  <c r="R73" i="18"/>
  <c r="AL71" i="14"/>
  <c r="AL71" i="18"/>
  <c r="AN68" i="14"/>
  <c r="AN68" i="18"/>
  <c r="V67" i="18"/>
  <c r="V67" i="14"/>
  <c r="X64" i="14"/>
  <c r="X64" i="18"/>
  <c r="F63" i="14"/>
  <c r="F63" i="18"/>
  <c r="AH61" i="14"/>
  <c r="AH61" i="18"/>
  <c r="H60" i="14"/>
  <c r="H60" i="18"/>
  <c r="R57" i="14"/>
  <c r="R57" i="18"/>
  <c r="AL55" i="14"/>
  <c r="AL55" i="18"/>
  <c r="AN52" i="14"/>
  <c r="AN52" i="18"/>
  <c r="V51" i="14"/>
  <c r="V51" i="18"/>
  <c r="X48" i="14"/>
  <c r="X48" i="18"/>
  <c r="F47" i="14"/>
  <c r="F47" i="18"/>
  <c r="AH45" i="14"/>
  <c r="AH45" i="18"/>
  <c r="J41" i="14"/>
  <c r="J41" i="18"/>
  <c r="AD39" i="18"/>
  <c r="AD39" i="14"/>
  <c r="N35" i="18"/>
  <c r="N35" i="14"/>
  <c r="AP33" i="14"/>
  <c r="AP33" i="18"/>
  <c r="P32" i="14"/>
  <c r="P32" i="18"/>
  <c r="AN84" i="14"/>
  <c r="AN84" i="18"/>
  <c r="K74" i="14"/>
  <c r="K74" i="18"/>
  <c r="BC72" i="14"/>
  <c r="BC72" i="18"/>
  <c r="AS71" i="14"/>
  <c r="AS71" i="18"/>
  <c r="Y69" i="14"/>
  <c r="Y69" i="18"/>
  <c r="O68" i="14"/>
  <c r="O68" i="18"/>
  <c r="E67" i="14"/>
  <c r="E67" i="18"/>
  <c r="AW65" i="14"/>
  <c r="AW65" i="18"/>
  <c r="AM64" i="14"/>
  <c r="AM64" i="18"/>
  <c r="AC63" i="14"/>
  <c r="AC63" i="18"/>
  <c r="S62" i="14"/>
  <c r="S62" i="18"/>
  <c r="I61" i="14"/>
  <c r="I61" i="18"/>
  <c r="BA59" i="14"/>
  <c r="BA59" i="18"/>
  <c r="Y57" i="18"/>
  <c r="Y57" i="14"/>
  <c r="O56" i="14"/>
  <c r="O56" i="18"/>
  <c r="E55" i="18"/>
  <c r="E55" i="14"/>
  <c r="AW53" i="14"/>
  <c r="AW53" i="18"/>
  <c r="AC51" i="18"/>
  <c r="AC51" i="14"/>
  <c r="S50" i="18"/>
  <c r="S50" i="14"/>
  <c r="I49" i="18"/>
  <c r="I49" i="14"/>
  <c r="BA47" i="18"/>
  <c r="BA47" i="14"/>
  <c r="AG45" i="14"/>
  <c r="AG45" i="18"/>
  <c r="W44" i="14"/>
  <c r="W44" i="18"/>
  <c r="AW41" i="14"/>
  <c r="AW41" i="18"/>
  <c r="AM40" i="14"/>
  <c r="AM40" i="18"/>
  <c r="AC39" i="18"/>
  <c r="AC39" i="14"/>
  <c r="I37" i="14"/>
  <c r="I37" i="18"/>
  <c r="BA35" i="18"/>
  <c r="BA35" i="14"/>
  <c r="AQ34" i="14"/>
  <c r="AQ34" i="18"/>
  <c r="AG33" i="14"/>
  <c r="AG33" i="18"/>
  <c r="M31" i="18"/>
  <c r="M31" i="14"/>
  <c r="AH92" i="14"/>
  <c r="AH92" i="18"/>
  <c r="S92" i="14"/>
  <c r="S92" i="18"/>
  <c r="E92" i="14"/>
  <c r="E92" i="18"/>
  <c r="AD92" i="14"/>
  <c r="AD92" i="18"/>
  <c r="AX92" i="14"/>
  <c r="AX92" i="18"/>
  <c r="AU92" i="14"/>
  <c r="AU92" i="18"/>
  <c r="AG88" i="14"/>
  <c r="AG88" i="18"/>
  <c r="F88" i="14"/>
  <c r="F88" i="18"/>
  <c r="O88" i="18"/>
  <c r="O88" i="14"/>
  <c r="Q84" i="14"/>
  <c r="Q84" i="18"/>
  <c r="AS84" i="14"/>
  <c r="AS84" i="18"/>
  <c r="BB84" i="14"/>
  <c r="BB84" i="18"/>
  <c r="AH80" i="14"/>
  <c r="AH80" i="18"/>
  <c r="K80" i="14"/>
  <c r="K80" i="18"/>
  <c r="AC80" i="14"/>
  <c r="AC80" i="18"/>
  <c r="AL80" i="14"/>
  <c r="AL80" i="18"/>
  <c r="AU80" i="14"/>
  <c r="AU80" i="18"/>
  <c r="AW76" i="14"/>
  <c r="AW76" i="18"/>
  <c r="M76" i="14"/>
  <c r="M76" i="18"/>
  <c r="V76" i="14"/>
  <c r="V76" i="18"/>
  <c r="AE76" i="14"/>
  <c r="AE76" i="18"/>
  <c r="AC74" i="14"/>
  <c r="AC74" i="18"/>
  <c r="AU74" i="14"/>
  <c r="AU74" i="18"/>
  <c r="N72" i="14"/>
  <c r="N72" i="18"/>
  <c r="AX70" i="14"/>
  <c r="AX70" i="18"/>
  <c r="AF69" i="14"/>
  <c r="AF69" i="18"/>
  <c r="F68" i="14"/>
  <c r="F68" i="18"/>
  <c r="AH66" i="14"/>
  <c r="AH66" i="18"/>
  <c r="BB64" i="14"/>
  <c r="BB64" i="18"/>
  <c r="AH62" i="14"/>
  <c r="AH62" i="18"/>
  <c r="P61" i="18"/>
  <c r="P61" i="14"/>
  <c r="F60" i="14"/>
  <c r="F60" i="18"/>
  <c r="AF57" i="14"/>
  <c r="AF57" i="18"/>
  <c r="N56" i="14"/>
  <c r="N56" i="18"/>
  <c r="AN53" i="14"/>
  <c r="AN53" i="18"/>
  <c r="J50" i="14"/>
  <c r="J50" i="18"/>
  <c r="AT48" i="14"/>
  <c r="AT48" i="18"/>
  <c r="Z46" i="14"/>
  <c r="Z46" i="18"/>
  <c r="H45" i="14"/>
  <c r="H45" i="18"/>
  <c r="AP42" i="14"/>
  <c r="AP42" i="18"/>
  <c r="X41" i="14"/>
  <c r="X41" i="18"/>
  <c r="N40" i="14"/>
  <c r="N40" i="18"/>
  <c r="AN37" i="14"/>
  <c r="AN37" i="18"/>
  <c r="AD36" i="14"/>
  <c r="AD36" i="18"/>
  <c r="AV33" i="14"/>
  <c r="AV33" i="18"/>
  <c r="AL32" i="14"/>
  <c r="AL32" i="18"/>
  <c r="J30" i="14"/>
  <c r="J30" i="18"/>
  <c r="AC72" i="14"/>
  <c r="AC72" i="18"/>
  <c r="S71" i="14"/>
  <c r="S71" i="18"/>
  <c r="AM69" i="14"/>
  <c r="AM69" i="18"/>
  <c r="E68" i="14"/>
  <c r="E68" i="18"/>
  <c r="AO66" i="14"/>
  <c r="AO66" i="18"/>
  <c r="AE65" i="14"/>
  <c r="AE65" i="18"/>
  <c r="M64" i="14"/>
  <c r="M64" i="18"/>
  <c r="AW62" i="14"/>
  <c r="AW62" i="18"/>
  <c r="AM61" i="14"/>
  <c r="AM61" i="18"/>
  <c r="AC60" i="14"/>
  <c r="AC60" i="18"/>
  <c r="S59" i="14"/>
  <c r="S59" i="18"/>
  <c r="I58" i="14"/>
  <c r="I58" i="18"/>
  <c r="AE45" i="14"/>
  <c r="AE45" i="18"/>
  <c r="AU41" i="14"/>
  <c r="AU41" i="18"/>
  <c r="AC40" i="14"/>
  <c r="AC40" i="18"/>
  <c r="AO38" i="14"/>
  <c r="AO38" i="18"/>
  <c r="AE37" i="14"/>
  <c r="AE37" i="18"/>
  <c r="U36" i="14"/>
  <c r="U36" i="18"/>
  <c r="K35" i="14"/>
  <c r="K35" i="18"/>
  <c r="AU33" i="14"/>
  <c r="AU33" i="18"/>
  <c r="AK32" i="14"/>
  <c r="AK32" i="18"/>
  <c r="Z92" i="18"/>
  <c r="Z92" i="14"/>
  <c r="X70" i="14"/>
  <c r="X70" i="18"/>
  <c r="AP67" i="14"/>
  <c r="AP67" i="18"/>
  <c r="X66" i="14"/>
  <c r="X66" i="18"/>
  <c r="N65" i="14"/>
  <c r="N65" i="18"/>
  <c r="AN62" i="14"/>
  <c r="AN62" i="18"/>
  <c r="AD61" i="14"/>
  <c r="AD61" i="18"/>
  <c r="J59" i="14"/>
  <c r="J59" i="18"/>
  <c r="AT57" i="14"/>
  <c r="AT57" i="18"/>
  <c r="J55" i="14"/>
  <c r="J55" i="18"/>
  <c r="AN50" i="14"/>
  <c r="AN50" i="18"/>
  <c r="AF46" i="14"/>
  <c r="AF46" i="18"/>
  <c r="N45" i="14"/>
  <c r="N45" i="18"/>
  <c r="AX43" i="14"/>
  <c r="AX43" i="18"/>
  <c r="AF42" i="14"/>
  <c r="AF42" i="18"/>
  <c r="V41" i="14"/>
  <c r="V41" i="18"/>
  <c r="AV38" i="14"/>
  <c r="AV38" i="18"/>
  <c r="AL37" i="14"/>
  <c r="AL37" i="18"/>
  <c r="R35" i="14"/>
  <c r="R35" i="18"/>
  <c r="BB33" i="14"/>
  <c r="BB33" i="18"/>
  <c r="AH31" i="14"/>
  <c r="AH31" i="18"/>
  <c r="P30" i="14"/>
  <c r="P30" i="18"/>
  <c r="AX76" i="14"/>
  <c r="AX76" i="18"/>
  <c r="Z72" i="14"/>
  <c r="Z72" i="18"/>
  <c r="BB70" i="14"/>
  <c r="BB70" i="18"/>
  <c r="J64" i="14"/>
  <c r="J64" i="18"/>
  <c r="AL62" i="14"/>
  <c r="AL62" i="18"/>
  <c r="AV59" i="14"/>
  <c r="AV59" i="18"/>
  <c r="AL58" i="18"/>
  <c r="AL58" i="14"/>
  <c r="BB54" i="14"/>
  <c r="BB54" i="18"/>
  <c r="AH52" i="14"/>
  <c r="AH52" i="18"/>
  <c r="P51" i="14"/>
  <c r="P51" i="18"/>
  <c r="F50" i="18"/>
  <c r="F50" i="14"/>
  <c r="AP48" i="14"/>
  <c r="AP48" i="18"/>
  <c r="X47" i="14"/>
  <c r="X47" i="18"/>
  <c r="N46" i="14"/>
  <c r="N46" i="18"/>
  <c r="AD42" i="14"/>
  <c r="AD42" i="18"/>
  <c r="J40" i="14"/>
  <c r="J40" i="18"/>
  <c r="AT38" i="14"/>
  <c r="AT38" i="18"/>
  <c r="Z36" i="14"/>
  <c r="Z36" i="18"/>
  <c r="BB34" i="14"/>
  <c r="BB34" i="18"/>
  <c r="AT30" i="14"/>
  <c r="AT30" i="18"/>
  <c r="W27" i="14"/>
  <c r="W27" i="18"/>
  <c r="E26" i="14"/>
  <c r="E26" i="18"/>
  <c r="AS22" i="14"/>
  <c r="AS22" i="18"/>
  <c r="AA21" i="14"/>
  <c r="AA21" i="18"/>
  <c r="O19" i="14"/>
  <c r="O19" i="18"/>
  <c r="AQ17" i="18"/>
  <c r="AQ17" i="14"/>
  <c r="AF84" i="14"/>
  <c r="AF84" i="18"/>
  <c r="Z29" i="14"/>
  <c r="Z29" i="18"/>
  <c r="AV29" i="14"/>
  <c r="AV29" i="18"/>
  <c r="V27" i="14"/>
  <c r="V27" i="18"/>
  <c r="BB23" i="14"/>
  <c r="BB23" i="18"/>
  <c r="AH21" i="14"/>
  <c r="AH21" i="18"/>
  <c r="V19" i="14"/>
  <c r="V19" i="18"/>
  <c r="AY90" i="14"/>
  <c r="AY90" i="18"/>
  <c r="BB51" i="14"/>
  <c r="BB51" i="18"/>
  <c r="U27" i="14"/>
  <c r="U27" i="18"/>
  <c r="K26" i="14"/>
  <c r="K26" i="18"/>
  <c r="M23" i="14"/>
  <c r="M23" i="18"/>
  <c r="C22" i="14"/>
  <c r="C22" i="18"/>
  <c r="AS19" i="14"/>
  <c r="AS19" i="18"/>
  <c r="AP26" i="14"/>
  <c r="AP26" i="18"/>
  <c r="R22" i="14"/>
  <c r="R22" i="18"/>
  <c r="D19" i="14"/>
  <c r="D19" i="18"/>
  <c r="BB47" i="14"/>
  <c r="BB47" i="18"/>
  <c r="AA27" i="14"/>
  <c r="AA27" i="18"/>
  <c r="Q26" i="14"/>
  <c r="Q26" i="18"/>
  <c r="C23" i="14"/>
  <c r="C23" i="18"/>
  <c r="AU21" i="14"/>
  <c r="AU21" i="18"/>
  <c r="AW18" i="14"/>
  <c r="AW18" i="18"/>
  <c r="AM17" i="14"/>
  <c r="AM17" i="18"/>
  <c r="J89" i="14"/>
  <c r="J89" i="18"/>
  <c r="C89" i="14"/>
  <c r="C89" i="18"/>
  <c r="M89" i="14"/>
  <c r="M89" i="18"/>
  <c r="V89" i="14"/>
  <c r="V89" i="18"/>
  <c r="AE89" i="14"/>
  <c r="AE89" i="18"/>
  <c r="AN89" i="14"/>
  <c r="AN89" i="18"/>
  <c r="AX85" i="14"/>
  <c r="AX85" i="18"/>
  <c r="BA85" i="14"/>
  <c r="BA85" i="18"/>
  <c r="G85" i="14"/>
  <c r="G85" i="18"/>
  <c r="P85" i="14"/>
  <c r="P85" i="18"/>
  <c r="AC81" i="18"/>
  <c r="AC81" i="14"/>
  <c r="AL81" i="14"/>
  <c r="AL81" i="18"/>
  <c r="AU81" i="14"/>
  <c r="AU81" i="18"/>
  <c r="I81" i="14"/>
  <c r="I81" i="18"/>
  <c r="E77" i="14"/>
  <c r="E77" i="18"/>
  <c r="N77" i="14"/>
  <c r="N77" i="18"/>
  <c r="W77" i="14"/>
  <c r="W77" i="18"/>
  <c r="AF77" i="14"/>
  <c r="AF77" i="18"/>
  <c r="AW77" i="14"/>
  <c r="AW77" i="18"/>
  <c r="AH23" i="14"/>
  <c r="AH23" i="18"/>
  <c r="AX19" i="14"/>
  <c r="AX19" i="18"/>
  <c r="BA73" i="14"/>
  <c r="BA73" i="18"/>
  <c r="U57" i="14"/>
  <c r="U57" i="18"/>
  <c r="AX24" i="14"/>
  <c r="AX24" i="18"/>
  <c r="S20" i="18"/>
  <c r="S20" i="14"/>
  <c r="AS14" i="14"/>
  <c r="AS14" i="18"/>
  <c r="AI13" i="18"/>
  <c r="AI13" i="14"/>
  <c r="Q12" i="18"/>
  <c r="Q12" i="14"/>
  <c r="BA34" i="14"/>
  <c r="BA34" i="18"/>
  <c r="BA54" i="14"/>
  <c r="BA54" i="18"/>
  <c r="BA52" i="14"/>
  <c r="BA52" i="18"/>
  <c r="BA94" i="14"/>
  <c r="BA94" i="18"/>
  <c r="BA124" i="14"/>
  <c r="BA124" i="18"/>
  <c r="AS38" i="14"/>
  <c r="AS38" i="18"/>
  <c r="AS58" i="14"/>
  <c r="AS58" i="18"/>
  <c r="AS52" i="14"/>
  <c r="AS52" i="18"/>
  <c r="AS110" i="14"/>
  <c r="AS110" i="18"/>
  <c r="AS128" i="14"/>
  <c r="AS128" i="18"/>
  <c r="AK42" i="14"/>
  <c r="AK42" i="18"/>
  <c r="AK62" i="14"/>
  <c r="AK62" i="18"/>
  <c r="AK52" i="14"/>
  <c r="AK52" i="18"/>
  <c r="AK93" i="14"/>
  <c r="AK93" i="18"/>
  <c r="AK99" i="18"/>
  <c r="AK99" i="14"/>
  <c r="AK148" i="14"/>
  <c r="AK148" i="18"/>
  <c r="AC45" i="14"/>
  <c r="AC45" i="18"/>
  <c r="AC65" i="14"/>
  <c r="AC65" i="18"/>
  <c r="AC105" i="14"/>
  <c r="AC105" i="18"/>
  <c r="AC101" i="14"/>
  <c r="AC101" i="18"/>
  <c r="AC133" i="14"/>
  <c r="AC133" i="18"/>
  <c r="U50" i="14"/>
  <c r="U50" i="18"/>
  <c r="U70" i="14"/>
  <c r="U70" i="18"/>
  <c r="U56" i="14"/>
  <c r="U56" i="18"/>
  <c r="U101" i="14"/>
  <c r="U101" i="18"/>
  <c r="U120" i="14"/>
  <c r="U120" i="18"/>
  <c r="U151" i="14"/>
  <c r="U151" i="18"/>
  <c r="M37" i="14"/>
  <c r="M37" i="18"/>
  <c r="M46" i="14"/>
  <c r="M46" i="18"/>
  <c r="M56" i="14"/>
  <c r="M56" i="18"/>
  <c r="M110" i="14"/>
  <c r="M110" i="18"/>
  <c r="M124" i="14"/>
  <c r="M124" i="18"/>
  <c r="M145" i="14"/>
  <c r="M145" i="18"/>
  <c r="E58" i="14"/>
  <c r="E58" i="18"/>
  <c r="E73" i="14"/>
  <c r="E73" i="18"/>
  <c r="E48" i="14"/>
  <c r="E48" i="18"/>
  <c r="E106" i="14"/>
  <c r="E106" i="18"/>
  <c r="E116" i="14"/>
  <c r="E116" i="18"/>
  <c r="E103" i="18"/>
  <c r="E103" i="14"/>
  <c r="K97" i="14"/>
  <c r="K97" i="18"/>
  <c r="AV48" i="14"/>
  <c r="AV48" i="18"/>
  <c r="M29" i="14"/>
  <c r="M29" i="18"/>
  <c r="H19" i="18"/>
  <c r="H19" i="14"/>
  <c r="AX15" i="14"/>
  <c r="AX15" i="18"/>
  <c r="AZ73" i="14"/>
  <c r="AZ73" i="18"/>
  <c r="AZ105" i="14"/>
  <c r="AZ105" i="18"/>
  <c r="BC58" i="14"/>
  <c r="BC58" i="18"/>
  <c r="AF23" i="14"/>
  <c r="AF23" i="18"/>
  <c r="V17" i="14"/>
  <c r="V17" i="18"/>
  <c r="AC15" i="14"/>
  <c r="AC15" i="18"/>
  <c r="O12" i="14"/>
  <c r="O12" i="18"/>
  <c r="E11" i="18"/>
  <c r="E11" i="14"/>
  <c r="AY69" i="14"/>
  <c r="AY69" i="18"/>
  <c r="AY101" i="14"/>
  <c r="AY101" i="18"/>
  <c r="AI37" i="14"/>
  <c r="AI37" i="18"/>
  <c r="AI57" i="14"/>
  <c r="AI57" i="18"/>
  <c r="AI25" i="14"/>
  <c r="AI25" i="18"/>
  <c r="AI109" i="14"/>
  <c r="AI109" i="18"/>
  <c r="AA138" i="14"/>
  <c r="AA138" i="18"/>
  <c r="S61" i="14"/>
  <c r="S61" i="18"/>
  <c r="S37" i="18"/>
  <c r="S37" i="14"/>
  <c r="S109" i="14"/>
  <c r="S109" i="18"/>
  <c r="S100" i="14"/>
  <c r="S100" i="18"/>
  <c r="S140" i="14"/>
  <c r="S140" i="18"/>
  <c r="K32" i="14"/>
  <c r="K32" i="18"/>
  <c r="K52" i="14"/>
  <c r="K52" i="18"/>
  <c r="K43" i="14"/>
  <c r="K43" i="18"/>
  <c r="K106" i="14"/>
  <c r="K106" i="18"/>
  <c r="K138" i="14"/>
  <c r="K138" i="18"/>
  <c r="C48" i="14"/>
  <c r="C48" i="18"/>
  <c r="C68" i="14"/>
  <c r="C68" i="18"/>
  <c r="C29" i="18"/>
  <c r="C29" i="14"/>
  <c r="C55" i="14"/>
  <c r="C55" i="18"/>
  <c r="C93" i="14"/>
  <c r="C93" i="18"/>
  <c r="C107" i="14"/>
  <c r="C107" i="18"/>
  <c r="C121" i="14"/>
  <c r="C121" i="18"/>
  <c r="C158" i="14"/>
  <c r="C158" i="18"/>
  <c r="AK38" i="14"/>
  <c r="AK38" i="18"/>
  <c r="AC28" i="14"/>
  <c r="AC28" i="18"/>
  <c r="AL28" i="14"/>
  <c r="AL28" i="18"/>
  <c r="AU28" i="14"/>
  <c r="AU28" i="18"/>
  <c r="I28" i="14"/>
  <c r="I28" i="18"/>
  <c r="O26" i="14"/>
  <c r="O26" i="18"/>
  <c r="AP20" i="14"/>
  <c r="AP20" i="18"/>
  <c r="E17" i="14"/>
  <c r="E17" i="18"/>
  <c r="T15" i="14"/>
  <c r="T15" i="18"/>
  <c r="J14" i="14"/>
  <c r="J14" i="18"/>
  <c r="AT12" i="14"/>
  <c r="AT12" i="18"/>
  <c r="AJ11" i="14"/>
  <c r="AJ11" i="18"/>
  <c r="AX150" i="14"/>
  <c r="AX150" i="18"/>
  <c r="AP149" i="14"/>
  <c r="AP149" i="18"/>
  <c r="AH148" i="14"/>
  <c r="AH148" i="18"/>
  <c r="Z156" i="14"/>
  <c r="Z156" i="18"/>
  <c r="J115" i="14"/>
  <c r="J115" i="18"/>
  <c r="J152" i="18"/>
  <c r="J152" i="14"/>
  <c r="AQ45" i="14"/>
  <c r="AQ45" i="18"/>
  <c r="AK25" i="14"/>
  <c r="AK25" i="18"/>
  <c r="AR24" i="14"/>
  <c r="AR24" i="18"/>
  <c r="BA24" i="14"/>
  <c r="BA24" i="18"/>
  <c r="G24" i="14"/>
  <c r="G24" i="18"/>
  <c r="P24" i="14"/>
  <c r="P24" i="18"/>
  <c r="AG24" i="18"/>
  <c r="AG24" i="14"/>
  <c r="AI20" i="14"/>
  <c r="AI20" i="18"/>
  <c r="AQ16" i="14"/>
  <c r="AQ16" i="18"/>
  <c r="K15" i="14"/>
  <c r="K15" i="18"/>
  <c r="BC13" i="14"/>
  <c r="BC13" i="18"/>
  <c r="AS12" i="18"/>
  <c r="AS12" i="14"/>
  <c r="AI11" i="14"/>
  <c r="AI11" i="18"/>
  <c r="G71" i="14"/>
  <c r="G71" i="18"/>
  <c r="C49" i="14"/>
  <c r="C49" i="18"/>
  <c r="P27" i="14"/>
  <c r="P27" i="18"/>
  <c r="AK21" i="14"/>
  <c r="AK21" i="18"/>
  <c r="AR20" i="18"/>
  <c r="AR20" i="14"/>
  <c r="BA20" i="14"/>
  <c r="BA20" i="18"/>
  <c r="P20" i="14"/>
  <c r="P20" i="18"/>
  <c r="AQ15" i="14"/>
  <c r="AQ15" i="18"/>
  <c r="AV17" i="14"/>
  <c r="AV17" i="18"/>
  <c r="AV87" i="14"/>
  <c r="AV87" i="18"/>
  <c r="AV126" i="14"/>
  <c r="AV126" i="18"/>
  <c r="AV129" i="14"/>
  <c r="AV129" i="18"/>
  <c r="AV159" i="14"/>
  <c r="AV159" i="18"/>
  <c r="AN91" i="14"/>
  <c r="AN91" i="18"/>
  <c r="AN137" i="14"/>
  <c r="AN137" i="18"/>
  <c r="AN145" i="14"/>
  <c r="AN145" i="18"/>
  <c r="AF50" i="14"/>
  <c r="AF50" i="18"/>
  <c r="AF82" i="14"/>
  <c r="AF82" i="18"/>
  <c r="AF126" i="14"/>
  <c r="AF126" i="18"/>
  <c r="AF152" i="14"/>
  <c r="AF152" i="18"/>
  <c r="AF146" i="14"/>
  <c r="AF146" i="18"/>
  <c r="AF158" i="14"/>
  <c r="AF158" i="18"/>
  <c r="X54" i="14"/>
  <c r="X54" i="18"/>
  <c r="X82" i="14"/>
  <c r="X82" i="18"/>
  <c r="P26" i="14"/>
  <c r="P26" i="18"/>
  <c r="P84" i="14"/>
  <c r="P84" i="18"/>
  <c r="P75" i="14"/>
  <c r="P75" i="18"/>
  <c r="P142" i="14"/>
  <c r="P142" i="18"/>
  <c r="P121" i="14"/>
  <c r="P121" i="18"/>
  <c r="P132" i="14"/>
  <c r="P132" i="18"/>
  <c r="H22" i="14"/>
  <c r="H22" i="18"/>
  <c r="H63" i="14"/>
  <c r="H63" i="18"/>
  <c r="H46" i="14"/>
  <c r="H46" i="18"/>
  <c r="H125" i="14"/>
  <c r="H125" i="18"/>
  <c r="H132" i="14"/>
  <c r="H132" i="18"/>
  <c r="H151" i="14"/>
  <c r="H151" i="18"/>
  <c r="AL74" i="18"/>
  <c r="AL74" i="14"/>
  <c r="AE54" i="14"/>
  <c r="AE54" i="18"/>
  <c r="G34" i="14"/>
  <c r="G34" i="18"/>
  <c r="AC25" i="14"/>
  <c r="AC25" i="18"/>
  <c r="O18" i="14"/>
  <c r="O18" i="18"/>
  <c r="E16" i="14"/>
  <c r="E16" i="18"/>
  <c r="BB16" i="14"/>
  <c r="BB16" i="18"/>
  <c r="Q16" i="18"/>
  <c r="Q16" i="14"/>
  <c r="I15" i="14"/>
  <c r="I15" i="18"/>
  <c r="BA13" i="18"/>
  <c r="BA13" i="14"/>
  <c r="BC51" i="14"/>
  <c r="BC51" i="18"/>
  <c r="BC103" i="14"/>
  <c r="BC103" i="18"/>
  <c r="BC134" i="14"/>
  <c r="BC134" i="18"/>
  <c r="BC149" i="14"/>
  <c r="BC149" i="18"/>
  <c r="AU38" i="14"/>
  <c r="AU38" i="18"/>
  <c r="AU42" i="14"/>
  <c r="AU42" i="18"/>
  <c r="AU73" i="14"/>
  <c r="AU73" i="18"/>
  <c r="AU99" i="14"/>
  <c r="AU99" i="18"/>
  <c r="AU149" i="14"/>
  <c r="AU149" i="18"/>
  <c r="AM21" i="14"/>
  <c r="AM21" i="18"/>
  <c r="AM35" i="14"/>
  <c r="AM35" i="18"/>
  <c r="AM49" i="14"/>
  <c r="AM49" i="18"/>
  <c r="AM99" i="14"/>
  <c r="AM99" i="18"/>
  <c r="AM117" i="14"/>
  <c r="AM117" i="18"/>
  <c r="AM146" i="14"/>
  <c r="AM146" i="18"/>
  <c r="AE58" i="14"/>
  <c r="AE58" i="18"/>
  <c r="AE66" i="14"/>
  <c r="AE66" i="18"/>
  <c r="AE129" i="14"/>
  <c r="AE129" i="18"/>
  <c r="AE113" i="14"/>
  <c r="AE113" i="18"/>
  <c r="AE138" i="14"/>
  <c r="AE138" i="18"/>
  <c r="AE149" i="14"/>
  <c r="AE149" i="18"/>
  <c r="W62" i="14"/>
  <c r="W62" i="18"/>
  <c r="W50" i="14"/>
  <c r="W50" i="18"/>
  <c r="W70" i="14"/>
  <c r="W70" i="18"/>
  <c r="W94" i="14"/>
  <c r="W94" i="18"/>
  <c r="W95" i="14"/>
  <c r="W95" i="18"/>
  <c r="W129" i="14"/>
  <c r="W129" i="18"/>
  <c r="W140" i="14"/>
  <c r="W140" i="18"/>
  <c r="O34" i="14"/>
  <c r="O34" i="18"/>
  <c r="O29" i="14"/>
  <c r="O29" i="18"/>
  <c r="O31" i="14"/>
  <c r="O31" i="18"/>
  <c r="O57" i="14"/>
  <c r="O57" i="18"/>
  <c r="O95" i="14"/>
  <c r="O95" i="18"/>
  <c r="O142" i="14"/>
  <c r="O142" i="18"/>
  <c r="O138" i="14"/>
  <c r="O138" i="18"/>
  <c r="G25" i="14"/>
  <c r="G25" i="18"/>
  <c r="G30" i="14"/>
  <c r="G30" i="18"/>
  <c r="G111" i="14"/>
  <c r="G111" i="18"/>
  <c r="G69" i="14"/>
  <c r="G69" i="18"/>
  <c r="G121" i="14"/>
  <c r="G121" i="18"/>
  <c r="G113" i="14"/>
  <c r="G113" i="18"/>
  <c r="G148" i="14"/>
  <c r="G148" i="18"/>
  <c r="M61" i="14"/>
  <c r="M61" i="18"/>
  <c r="AV32" i="14"/>
  <c r="AV32" i="18"/>
  <c r="AC21" i="14"/>
  <c r="AC21" i="18"/>
  <c r="M17" i="14"/>
  <c r="M17" i="18"/>
  <c r="X15" i="14"/>
  <c r="X15" i="18"/>
  <c r="N14" i="14"/>
  <c r="N14" i="18"/>
  <c r="D13" i="14"/>
  <c r="D13" i="18"/>
  <c r="AN11" i="14"/>
  <c r="AN11" i="18"/>
  <c r="BB53" i="14"/>
  <c r="BB53" i="18"/>
  <c r="BB82" i="14"/>
  <c r="BB82" i="18"/>
  <c r="BB129" i="18"/>
  <c r="BB129" i="14"/>
  <c r="BB141" i="14"/>
  <c r="BB141" i="18"/>
  <c r="AT25" i="14"/>
  <c r="AT25" i="18"/>
  <c r="AT78" i="14"/>
  <c r="AT78" i="18"/>
  <c r="AT121" i="14"/>
  <c r="AT121" i="18"/>
  <c r="AT124" i="14"/>
  <c r="AT124" i="18"/>
  <c r="AT157" i="14"/>
  <c r="AT157" i="18"/>
  <c r="AL87" i="14"/>
  <c r="AL87" i="18"/>
  <c r="AL113" i="14"/>
  <c r="AL113" i="18"/>
  <c r="AL132" i="14"/>
  <c r="AL132" i="18"/>
  <c r="AL144" i="14"/>
  <c r="AL144" i="18"/>
  <c r="AD82" i="14"/>
  <c r="AD82" i="18"/>
  <c r="AD83" i="14"/>
  <c r="AD83" i="18"/>
  <c r="AD125" i="14"/>
  <c r="AD125" i="18"/>
  <c r="AD133" i="14"/>
  <c r="AD133" i="18"/>
  <c r="AD150" i="14"/>
  <c r="AD150" i="18"/>
  <c r="V53" i="14"/>
  <c r="V53" i="18"/>
  <c r="V82" i="14"/>
  <c r="V82" i="18"/>
  <c r="V113" i="14"/>
  <c r="V113" i="18"/>
  <c r="V128" i="14"/>
  <c r="V128" i="18"/>
  <c r="V156" i="14"/>
  <c r="V156" i="18"/>
  <c r="V150" i="14"/>
  <c r="V150" i="18"/>
  <c r="N91" i="14"/>
  <c r="N91" i="18"/>
  <c r="N82" i="14"/>
  <c r="N82" i="18"/>
  <c r="N110" i="14"/>
  <c r="N110" i="18"/>
  <c r="N124" i="14"/>
  <c r="N124" i="18"/>
  <c r="N144" i="14"/>
  <c r="N144" i="18"/>
  <c r="F29" i="14"/>
  <c r="F29" i="18"/>
  <c r="F86" i="14"/>
  <c r="F86" i="18"/>
  <c r="F53" i="14"/>
  <c r="F53" i="18"/>
  <c r="F110" i="14"/>
  <c r="F110" i="18"/>
  <c r="F120" i="14"/>
  <c r="F120" i="18"/>
  <c r="F136" i="14"/>
  <c r="F136" i="18"/>
  <c r="AW12" i="18"/>
  <c r="AW12" i="14"/>
  <c r="AW71" i="14"/>
  <c r="AW71" i="18"/>
  <c r="AW47" i="14"/>
  <c r="AW47" i="18"/>
  <c r="AW108" i="14"/>
  <c r="AW108" i="18"/>
  <c r="AW122" i="14"/>
  <c r="AW122" i="18"/>
  <c r="AO43" i="14"/>
  <c r="AO43" i="18"/>
  <c r="AO99" i="14"/>
  <c r="AO99" i="18"/>
  <c r="AO118" i="18"/>
  <c r="AO118" i="14"/>
  <c r="AO150" i="14"/>
  <c r="AO150" i="18"/>
  <c r="AG52" i="14"/>
  <c r="AG52" i="18"/>
  <c r="AG50" i="14"/>
  <c r="AG50" i="18"/>
  <c r="AG147" i="14"/>
  <c r="AG147" i="18"/>
  <c r="Y39" i="14"/>
  <c r="Y39" i="18"/>
  <c r="Y59" i="14"/>
  <c r="Y59" i="18"/>
  <c r="Y103" i="14"/>
  <c r="Y103" i="18"/>
  <c r="Y114" i="14"/>
  <c r="Y114" i="18"/>
  <c r="Y116" i="14"/>
  <c r="Y116" i="18"/>
  <c r="Y150" i="14"/>
  <c r="Y150" i="18"/>
  <c r="Q60" i="14"/>
  <c r="Q60" i="18"/>
  <c r="Q64" i="14"/>
  <c r="Q64" i="18"/>
  <c r="Q46" i="14"/>
  <c r="Q46" i="18"/>
  <c r="Q90" i="14"/>
  <c r="Q90" i="18"/>
  <c r="Q110" i="14"/>
  <c r="Q110" i="18"/>
  <c r="Q133" i="14"/>
  <c r="Q133" i="18"/>
  <c r="I23" i="14"/>
  <c r="I23" i="18"/>
  <c r="I19" i="14"/>
  <c r="I19" i="18"/>
  <c r="I25" i="14"/>
  <c r="I25" i="18"/>
  <c r="I30" i="14"/>
  <c r="I30" i="18"/>
  <c r="I46" i="14"/>
  <c r="I46" i="18"/>
  <c r="I111" i="14"/>
  <c r="I111" i="18"/>
  <c r="I114" i="14"/>
  <c r="I114" i="18"/>
  <c r="I116" i="14"/>
  <c r="I116" i="18"/>
  <c r="I157" i="14"/>
  <c r="I157" i="18"/>
  <c r="AZ89" i="18"/>
  <c r="AA64" i="18"/>
  <c r="AM51" i="18"/>
  <c r="Q40" i="18"/>
  <c r="C25" i="18"/>
  <c r="H20" i="18"/>
  <c r="AJ18" i="18"/>
  <c r="Z17" i="18"/>
  <c r="H16" i="18"/>
  <c r="AZ14" i="18"/>
  <c r="AP13" i="18"/>
  <c r="X12" i="18"/>
  <c r="N11" i="18"/>
  <c r="AZ45" i="18"/>
  <c r="AZ139" i="18"/>
  <c r="AZ56" i="18"/>
  <c r="AZ31" i="18"/>
  <c r="AZ77" i="18"/>
  <c r="AZ46" i="18"/>
  <c r="AZ80" i="18"/>
  <c r="AZ109" i="18"/>
  <c r="AZ91" i="18"/>
  <c r="AZ66" i="18"/>
  <c r="AZ98" i="18"/>
  <c r="AZ123" i="18"/>
  <c r="AZ146" i="18"/>
  <c r="AZ145" i="18"/>
  <c r="AZ125" i="18"/>
  <c r="AZ112" i="18"/>
  <c r="AZ150" i="18"/>
  <c r="AR45" i="18"/>
  <c r="AR32" i="18"/>
  <c r="AR81" i="18"/>
  <c r="AR47" i="18"/>
  <c r="AR65" i="18"/>
  <c r="AR50" i="18"/>
  <c r="AR72" i="18"/>
  <c r="AR104" i="18"/>
  <c r="AR83" i="18"/>
  <c r="AR109" i="18"/>
  <c r="AR86" i="18"/>
  <c r="AR115" i="18"/>
  <c r="AR149" i="18"/>
  <c r="AR126" i="18"/>
  <c r="AR113" i="18"/>
  <c r="AR155" i="18"/>
  <c r="AR128" i="18"/>
  <c r="AJ33" i="18"/>
  <c r="AJ81" i="18"/>
  <c r="AJ52" i="18"/>
  <c r="AJ31" i="18"/>
  <c r="AJ68" i="18"/>
  <c r="AJ38" i="18"/>
  <c r="AJ72" i="18"/>
  <c r="AJ104" i="18"/>
  <c r="AJ87" i="18"/>
  <c r="AJ66" i="18"/>
  <c r="AJ98" i="18"/>
  <c r="AJ119" i="18"/>
  <c r="AJ138" i="18"/>
  <c r="AJ134" i="18"/>
  <c r="AJ113" i="18"/>
  <c r="AJ144" i="18"/>
  <c r="AJ132" i="18"/>
  <c r="AB33" i="18"/>
  <c r="AB64" i="18"/>
  <c r="AB32" i="18"/>
  <c r="AB68" i="18"/>
  <c r="AB39" i="18"/>
  <c r="AB105" i="18"/>
  <c r="AB54" i="18"/>
  <c r="AB80" i="18"/>
  <c r="AB63" i="18"/>
  <c r="AB95" i="18"/>
  <c r="AB74" i="18"/>
  <c r="AB106" i="18"/>
  <c r="AB141" i="18"/>
  <c r="AB130" i="18"/>
  <c r="AB158" i="18"/>
  <c r="AB146" i="18"/>
  <c r="AB124" i="18"/>
  <c r="T25" i="18"/>
  <c r="T57" i="18"/>
  <c r="T44" i="18"/>
  <c r="T89" i="18"/>
  <c r="T47" i="18"/>
  <c r="T34" i="18"/>
  <c r="T69" i="18"/>
  <c r="T88" i="18"/>
  <c r="T67" i="18"/>
  <c r="T99" i="18"/>
  <c r="T86" i="18"/>
  <c r="T111" i="18"/>
  <c r="T143" i="18"/>
  <c r="T134" i="18"/>
  <c r="T113" i="18"/>
  <c r="T158" i="18"/>
  <c r="T124" i="18"/>
  <c r="L61" i="18"/>
  <c r="L48" i="18"/>
  <c r="L27" i="18"/>
  <c r="L59" i="18"/>
  <c r="L30" i="18"/>
  <c r="L62" i="18"/>
  <c r="L92" i="18"/>
  <c r="L75" i="18"/>
  <c r="L107" i="18"/>
  <c r="L78" i="18"/>
  <c r="L156" i="18"/>
  <c r="L144" i="18"/>
  <c r="L126" i="18"/>
  <c r="L113" i="18"/>
  <c r="L139" i="18"/>
  <c r="L120" i="18"/>
  <c r="D25" i="18"/>
  <c r="D61" i="18"/>
  <c r="D44" i="18"/>
  <c r="D27" i="18"/>
  <c r="D81" i="18"/>
  <c r="D54" i="18"/>
  <c r="D88" i="18"/>
  <c r="D71" i="18"/>
  <c r="D107" i="18"/>
  <c r="D94" i="18"/>
  <c r="D123" i="18"/>
  <c r="D118" i="18"/>
  <c r="D152" i="18"/>
  <c r="D150" i="18"/>
  <c r="D128" i="18"/>
  <c r="AW60" i="18"/>
  <c r="Y48" i="18"/>
  <c r="BC31" i="18"/>
  <c r="AY21" i="18"/>
  <c r="AG19" i="18"/>
  <c r="K18" i="18"/>
  <c r="AM16" i="18"/>
  <c r="S14" i="18"/>
  <c r="BC12" i="18"/>
  <c r="AY28" i="18"/>
  <c r="AY63" i="18"/>
  <c r="AY39" i="18"/>
  <c r="AY30" i="18"/>
  <c r="AY76" i="18"/>
  <c r="AY109" i="18"/>
  <c r="AY95" i="18"/>
  <c r="AY74" i="18"/>
  <c r="AY127" i="18"/>
  <c r="AY93" i="18"/>
  <c r="AY118" i="18"/>
  <c r="AY117" i="18"/>
  <c r="AY112" i="18"/>
  <c r="AY139" i="18"/>
  <c r="AQ24" i="18"/>
  <c r="AQ60" i="18"/>
  <c r="AQ47" i="18"/>
  <c r="AQ30" i="18"/>
  <c r="AQ72" i="18"/>
  <c r="AQ111" i="18"/>
  <c r="AQ91" i="18"/>
  <c r="AQ127" i="18"/>
  <c r="AQ102" i="18"/>
  <c r="AQ85" i="18"/>
  <c r="AQ159" i="18"/>
  <c r="AQ145" i="18"/>
  <c r="AQ155" i="18"/>
  <c r="AQ154" i="18"/>
  <c r="AI48" i="18"/>
  <c r="AI35" i="18"/>
  <c r="AI22" i="18"/>
  <c r="AI58" i="18"/>
  <c r="AI88" i="18"/>
  <c r="AI75" i="18"/>
  <c r="AI127" i="18"/>
  <c r="AI98" i="18"/>
  <c r="AI77" i="18"/>
  <c r="AI139" i="18"/>
  <c r="AI134" i="18"/>
  <c r="AI129" i="18"/>
  <c r="AI124" i="18"/>
  <c r="AI142" i="18"/>
  <c r="AA36" i="18"/>
  <c r="AA66" i="18"/>
  <c r="AA51" i="18"/>
  <c r="AA46" i="18"/>
  <c r="AA92" i="18"/>
  <c r="AA87" i="18"/>
  <c r="AA78" i="18"/>
  <c r="AA77" i="18"/>
  <c r="AA151" i="18"/>
  <c r="AA113" i="18"/>
  <c r="AA128" i="18"/>
  <c r="AA154" i="18"/>
  <c r="S43" i="18"/>
  <c r="K103" i="18"/>
  <c r="K146" i="18"/>
  <c r="C79" i="18"/>
  <c r="C128" i="18"/>
  <c r="N19" i="18"/>
  <c r="AX36" i="18"/>
  <c r="AX82" i="18"/>
  <c r="AX138" i="18"/>
  <c r="AP103" i="18"/>
  <c r="AP151" i="18"/>
  <c r="AH150" i="18"/>
  <c r="AH116" i="18"/>
  <c r="Z62" i="18"/>
  <c r="Z139" i="18"/>
  <c r="R27" i="18"/>
  <c r="R81" i="18"/>
  <c r="J60" i="18"/>
  <c r="J90" i="18"/>
  <c r="J155" i="18"/>
  <c r="AY15" i="18"/>
  <c r="AW87" i="18"/>
  <c r="AW128" i="18"/>
  <c r="AO75" i="18"/>
  <c r="AO120" i="18"/>
  <c r="AG110" i="18"/>
  <c r="AG112" i="18"/>
  <c r="Y63" i="18"/>
  <c r="Y156" i="18"/>
  <c r="Q71" i="18"/>
  <c r="Q112" i="18"/>
  <c r="I66" i="18"/>
  <c r="I159" i="18"/>
  <c r="C20" i="18"/>
  <c r="L12" i="18"/>
  <c r="AV112" i="18"/>
  <c r="AV131" i="18"/>
  <c r="AN61" i="18"/>
  <c r="AN124" i="18"/>
  <c r="AF33" i="18"/>
  <c r="AF113" i="18"/>
  <c r="X50" i="18"/>
  <c r="X76" i="18"/>
  <c r="P82" i="18"/>
  <c r="P127" i="18"/>
  <c r="H66" i="18"/>
  <c r="H149" i="18"/>
  <c r="S29" i="18"/>
  <c r="BC42" i="18"/>
  <c r="BC100" i="18"/>
  <c r="AU30" i="18"/>
  <c r="AU129" i="18"/>
  <c r="AU155" i="18"/>
  <c r="AM155" i="18"/>
  <c r="AM140" i="18"/>
  <c r="AE73" i="18"/>
  <c r="AE130" i="18"/>
  <c r="W69" i="18"/>
  <c r="W159" i="18"/>
  <c r="O84" i="18"/>
  <c r="G62" i="18"/>
  <c r="G103" i="18"/>
  <c r="AG20" i="18"/>
  <c r="BB55" i="18"/>
  <c r="AD136" i="18"/>
  <c r="AK28" i="18"/>
  <c r="U144" i="18"/>
  <c r="Y109" i="14"/>
  <c r="AT93" i="14"/>
  <c r="E83" i="14"/>
  <c r="U29" i="14"/>
  <c r="N160" i="14"/>
  <c r="N160" i="18"/>
  <c r="X151" i="14"/>
  <c r="X151" i="18"/>
  <c r="AH136" i="14"/>
  <c r="AH136" i="18"/>
  <c r="AI137" i="14"/>
  <c r="AI137" i="18"/>
  <c r="C133" i="14"/>
  <c r="C133" i="18"/>
  <c r="BC154" i="14"/>
  <c r="BC154" i="18"/>
  <c r="E153" i="14"/>
  <c r="E153" i="18"/>
  <c r="C143" i="18"/>
  <c r="C143" i="14"/>
  <c r="W143" i="14"/>
  <c r="W143" i="18"/>
  <c r="BB136" i="14"/>
  <c r="BB136" i="18"/>
  <c r="AC140" i="14"/>
  <c r="AC140" i="18"/>
  <c r="BA126" i="14"/>
  <c r="BA126" i="18"/>
  <c r="M118" i="14"/>
  <c r="M118" i="18"/>
  <c r="Q121" i="14"/>
  <c r="Q121" i="18"/>
  <c r="AM116" i="14"/>
  <c r="AM116" i="18"/>
  <c r="Q113" i="14"/>
  <c r="Q113" i="18"/>
  <c r="N107" i="14"/>
  <c r="N107" i="18"/>
  <c r="AA110" i="14"/>
  <c r="AA110" i="18"/>
  <c r="AE100" i="14"/>
  <c r="AE100" i="18"/>
  <c r="BC122" i="14"/>
  <c r="BC122" i="18"/>
  <c r="V108" i="14"/>
  <c r="V108" i="18"/>
  <c r="AV105" i="14"/>
  <c r="AV105" i="18"/>
  <c r="J102" i="14"/>
  <c r="J102" i="18"/>
  <c r="H97" i="14"/>
  <c r="H97" i="18"/>
  <c r="U100" i="18"/>
  <c r="U100" i="14"/>
  <c r="G93" i="14"/>
  <c r="G93" i="18"/>
  <c r="G127" i="14"/>
  <c r="G127" i="18"/>
  <c r="Z111" i="14"/>
  <c r="Z111" i="18"/>
  <c r="J99" i="14"/>
  <c r="J99" i="18"/>
  <c r="AY135" i="14"/>
  <c r="AY135" i="18"/>
  <c r="AK119" i="14"/>
  <c r="AK119" i="18"/>
  <c r="AI82" i="14"/>
  <c r="AI82" i="18"/>
  <c r="V123" i="14"/>
  <c r="V123" i="18"/>
  <c r="AV108" i="14"/>
  <c r="AV108" i="18"/>
  <c r="Z91" i="14"/>
  <c r="Z91" i="18"/>
  <c r="BA86" i="14"/>
  <c r="BA86" i="18"/>
  <c r="S70" i="14"/>
  <c r="S70" i="18"/>
  <c r="M63" i="18"/>
  <c r="M63" i="14"/>
  <c r="AK35" i="18"/>
  <c r="AK35" i="14"/>
  <c r="G32" i="14"/>
  <c r="G32" i="18"/>
  <c r="U92" i="14"/>
  <c r="U92" i="18"/>
  <c r="AW88" i="14"/>
  <c r="AW88" i="18"/>
  <c r="AG84" i="14"/>
  <c r="AG84" i="18"/>
  <c r="AH76" i="14"/>
  <c r="AH76" i="18"/>
  <c r="AC76" i="18"/>
  <c r="AC76" i="14"/>
  <c r="AS74" i="18"/>
  <c r="AS74" i="14"/>
  <c r="N36" i="14"/>
  <c r="N36" i="18"/>
  <c r="AX34" i="14"/>
  <c r="AX34" i="18"/>
  <c r="V32" i="14"/>
  <c r="V32" i="18"/>
  <c r="M72" i="14"/>
  <c r="M72" i="18"/>
  <c r="O65" i="14"/>
  <c r="O65" i="18"/>
  <c r="Z67" i="14"/>
  <c r="Z67" i="18"/>
  <c r="AH43" i="14"/>
  <c r="AH43" i="18"/>
  <c r="AX39" i="14"/>
  <c r="AX39" i="18"/>
  <c r="V37" i="14"/>
  <c r="V37" i="18"/>
  <c r="AL70" i="14"/>
  <c r="AL70" i="18"/>
  <c r="R52" i="14"/>
  <c r="R52" i="18"/>
  <c r="Z48" i="14"/>
  <c r="Z48" i="18"/>
  <c r="X43" i="14"/>
  <c r="X43" i="18"/>
  <c r="AD38" i="14"/>
  <c r="AD38" i="18"/>
  <c r="AD30" i="14"/>
  <c r="AD30" i="18"/>
  <c r="K21" i="14"/>
  <c r="K21" i="18"/>
  <c r="AW25" i="14"/>
  <c r="AW25" i="18"/>
  <c r="AH89" i="14"/>
  <c r="AH89" i="18"/>
  <c r="AC89" i="14"/>
  <c r="AC89" i="18"/>
  <c r="BB81" i="18"/>
  <c r="BB81" i="14"/>
  <c r="AU11" i="18"/>
  <c r="AU11" i="14"/>
  <c r="AS30" i="14"/>
  <c r="AS30" i="18"/>
  <c r="AK101" i="14"/>
  <c r="AK101" i="18"/>
  <c r="AC93" i="14"/>
  <c r="AC93" i="18"/>
  <c r="M33" i="14"/>
  <c r="M33" i="18"/>
  <c r="BC47" i="14"/>
  <c r="BC47" i="18"/>
  <c r="AQ29" i="14"/>
  <c r="AQ29" i="18"/>
  <c r="K68" i="14"/>
  <c r="K68" i="18"/>
  <c r="BB28" i="14"/>
  <c r="BB28" i="18"/>
  <c r="AF19" i="14"/>
  <c r="AF19" i="18"/>
  <c r="AH111" i="14"/>
  <c r="AH111" i="18"/>
  <c r="AE38" i="14"/>
  <c r="AE38" i="18"/>
  <c r="W24" i="14"/>
  <c r="W24" i="18"/>
  <c r="AM13" i="14"/>
  <c r="AM13" i="18"/>
  <c r="AH20" i="14"/>
  <c r="AH20" i="18"/>
  <c r="AW20" i="14"/>
  <c r="AW20" i="18"/>
  <c r="F13" i="14"/>
  <c r="F13" i="18"/>
  <c r="AV128" i="14"/>
  <c r="AV128" i="18"/>
  <c r="AN118" i="14"/>
  <c r="AN118" i="18"/>
  <c r="AF17" i="14"/>
  <c r="AF17" i="18"/>
  <c r="X17" i="14"/>
  <c r="X17" i="18"/>
  <c r="X157" i="14"/>
  <c r="X157" i="18"/>
  <c r="P92" i="14"/>
  <c r="P92" i="18"/>
  <c r="P110" i="14"/>
  <c r="P110" i="18"/>
  <c r="H17" i="14"/>
  <c r="H17" i="18"/>
  <c r="H86" i="14"/>
  <c r="H86" i="18"/>
  <c r="H150" i="14"/>
  <c r="H150" i="18"/>
  <c r="Z24" i="14"/>
  <c r="Z24" i="18"/>
  <c r="AK13" i="14"/>
  <c r="AK13" i="18"/>
  <c r="BC49" i="14"/>
  <c r="BC49" i="18"/>
  <c r="AU54" i="14"/>
  <c r="AU54" i="18"/>
  <c r="AM31" i="14"/>
  <c r="AM31" i="18"/>
  <c r="W142" i="14"/>
  <c r="W142" i="18"/>
  <c r="O111" i="14"/>
  <c r="O111" i="18"/>
  <c r="O136" i="14"/>
  <c r="O136" i="18"/>
  <c r="G41" i="14"/>
  <c r="G41" i="18"/>
  <c r="G140" i="14"/>
  <c r="G140" i="18"/>
  <c r="AL16" i="14"/>
  <c r="AL16" i="18"/>
  <c r="X11" i="14"/>
  <c r="X11" i="18"/>
  <c r="AT79" i="14"/>
  <c r="AT79" i="18"/>
  <c r="AL141" i="14"/>
  <c r="AL141" i="18"/>
  <c r="AD141" i="14"/>
  <c r="AD141" i="18"/>
  <c r="V125" i="14"/>
  <c r="V125" i="18"/>
  <c r="N90" i="14"/>
  <c r="N90" i="18"/>
  <c r="F30" i="14"/>
  <c r="F30" i="18"/>
  <c r="AW19" i="14"/>
  <c r="AW19" i="18"/>
  <c r="AW107" i="14"/>
  <c r="AW107" i="18"/>
  <c r="AO71" i="14"/>
  <c r="AO71" i="18"/>
  <c r="AO68" i="14"/>
  <c r="AO68" i="18"/>
  <c r="AO103" i="14"/>
  <c r="AO103" i="18"/>
  <c r="AG72" i="14"/>
  <c r="AG72" i="18"/>
  <c r="Y36" i="14"/>
  <c r="Y36" i="18"/>
  <c r="Y110" i="14"/>
  <c r="Y110" i="18"/>
  <c r="Q51" i="14"/>
  <c r="Q51" i="18"/>
  <c r="AH19" i="18"/>
  <c r="AZ120" i="18"/>
  <c r="V160" i="14"/>
  <c r="V160" i="18"/>
  <c r="BA160" i="14"/>
  <c r="BA160" i="18"/>
  <c r="AO158" i="14"/>
  <c r="AO158" i="18"/>
  <c r="W157" i="14"/>
  <c r="W157" i="18"/>
  <c r="S160" i="14"/>
  <c r="S160" i="18"/>
  <c r="O158" i="14"/>
  <c r="O158" i="18"/>
  <c r="E157" i="18"/>
  <c r="E157" i="14"/>
  <c r="AO160" i="14"/>
  <c r="AO160" i="18"/>
  <c r="AC158" i="14"/>
  <c r="AC158" i="18"/>
  <c r="H160" i="14"/>
  <c r="H160" i="18"/>
  <c r="AX157" i="14"/>
  <c r="AX157" i="18"/>
  <c r="F159" i="14"/>
  <c r="F159" i="18"/>
  <c r="O159" i="14"/>
  <c r="O159" i="18"/>
  <c r="Y159" i="14"/>
  <c r="Y159" i="18"/>
  <c r="BC152" i="14"/>
  <c r="BC152" i="18"/>
  <c r="F151" i="14"/>
  <c r="F151" i="18"/>
  <c r="Z149" i="14"/>
  <c r="Z149" i="18"/>
  <c r="Y148" i="14"/>
  <c r="Y148" i="18"/>
  <c r="AT146" i="14"/>
  <c r="AT146" i="18"/>
  <c r="J144" i="14"/>
  <c r="J144" i="18"/>
  <c r="AF155" i="14"/>
  <c r="AF155" i="18"/>
  <c r="Q152" i="14"/>
  <c r="Q152" i="18"/>
  <c r="AA152" i="14"/>
  <c r="AA152" i="18"/>
  <c r="AK152" i="14"/>
  <c r="AK152" i="18"/>
  <c r="AS146" i="14"/>
  <c r="AS146" i="18"/>
  <c r="AN159" i="14"/>
  <c r="AN159" i="18"/>
  <c r="AS156" i="14"/>
  <c r="AS156" i="18"/>
  <c r="N152" i="14"/>
  <c r="N152" i="18"/>
  <c r="X150" i="14"/>
  <c r="X150" i="18"/>
  <c r="BA150" i="14"/>
  <c r="BA150" i="18"/>
  <c r="AW150" i="14"/>
  <c r="AW150" i="18"/>
  <c r="AA149" i="14"/>
  <c r="AA149" i="18"/>
  <c r="AK149" i="14"/>
  <c r="AK149" i="18"/>
  <c r="AH145" i="14"/>
  <c r="AH145" i="18"/>
  <c r="P144" i="14"/>
  <c r="P144" i="18"/>
  <c r="G151" i="14"/>
  <c r="G151" i="18"/>
  <c r="Q151" i="14"/>
  <c r="Q151" i="18"/>
  <c r="S146" i="14"/>
  <c r="S146" i="18"/>
  <c r="N155" i="14"/>
  <c r="N155" i="18"/>
  <c r="I155" i="14"/>
  <c r="I155" i="18"/>
  <c r="S155" i="14"/>
  <c r="S155" i="18"/>
  <c r="AK151" i="14"/>
  <c r="AK151" i="18"/>
  <c r="BC145" i="14"/>
  <c r="BC145" i="18"/>
  <c r="N154" i="14"/>
  <c r="N154" i="18"/>
  <c r="AD142" i="14"/>
  <c r="AD142" i="18"/>
  <c r="AH140" i="14"/>
  <c r="AH140" i="18"/>
  <c r="N138" i="18"/>
  <c r="N138" i="14"/>
  <c r="AP136" i="14"/>
  <c r="AP136" i="18"/>
  <c r="V134" i="14"/>
  <c r="V134" i="18"/>
  <c r="I143" i="14"/>
  <c r="I143" i="18"/>
  <c r="BA138" i="14"/>
  <c r="BA138" i="18"/>
  <c r="AG136" i="14"/>
  <c r="AG136" i="18"/>
  <c r="U134" i="14"/>
  <c r="U134" i="18"/>
  <c r="K133" i="14"/>
  <c r="K133" i="18"/>
  <c r="H154" i="14"/>
  <c r="H154" i="18"/>
  <c r="K154" i="14"/>
  <c r="K154" i="18"/>
  <c r="AK154" i="14"/>
  <c r="AK154" i="18"/>
  <c r="AU154" i="14"/>
  <c r="AU154" i="18"/>
  <c r="AK142" i="14"/>
  <c r="AK142" i="18"/>
  <c r="Z141" i="14"/>
  <c r="Z141" i="18"/>
  <c r="H140" i="14"/>
  <c r="H140" i="18"/>
  <c r="AX137" i="14"/>
  <c r="AX137" i="18"/>
  <c r="J133" i="14"/>
  <c r="J133" i="18"/>
  <c r="AG153" i="14"/>
  <c r="AG153" i="18"/>
  <c r="AN153" i="14"/>
  <c r="AN153" i="18"/>
  <c r="G153" i="14"/>
  <c r="G153" i="18"/>
  <c r="AS142" i="14"/>
  <c r="AS142" i="18"/>
  <c r="R143" i="14"/>
  <c r="R143" i="18"/>
  <c r="F143" i="14"/>
  <c r="F143" i="18"/>
  <c r="O143" i="14"/>
  <c r="O143" i="18"/>
  <c r="X143" i="14"/>
  <c r="X143" i="18"/>
  <c r="J142" i="14"/>
  <c r="J142" i="18"/>
  <c r="AT140" i="14"/>
  <c r="AT140" i="18"/>
  <c r="AV137" i="14"/>
  <c r="AV137" i="18"/>
  <c r="Z134" i="14"/>
  <c r="Z134" i="18"/>
  <c r="H133" i="14"/>
  <c r="H133" i="18"/>
  <c r="BA147" i="14"/>
  <c r="BA147" i="18"/>
  <c r="G147" i="14"/>
  <c r="G147" i="18"/>
  <c r="P147" i="14"/>
  <c r="P147" i="18"/>
  <c r="Y142" i="14"/>
  <c r="Y142" i="18"/>
  <c r="AK140" i="14"/>
  <c r="AK140" i="18"/>
  <c r="Y138" i="14"/>
  <c r="Y138" i="18"/>
  <c r="O137" i="14"/>
  <c r="O137" i="18"/>
  <c r="E136" i="14"/>
  <c r="E136" i="18"/>
  <c r="AU133" i="14"/>
  <c r="AU133" i="18"/>
  <c r="O130" i="14"/>
  <c r="O130" i="18"/>
  <c r="AE126" i="14"/>
  <c r="AE126" i="18"/>
  <c r="M125" i="14"/>
  <c r="M125" i="18"/>
  <c r="AU122" i="14"/>
  <c r="AU122" i="18"/>
  <c r="K120" i="14"/>
  <c r="K120" i="18"/>
  <c r="AS117" i="14"/>
  <c r="AS117" i="18"/>
  <c r="AA116" i="14"/>
  <c r="AA116" i="18"/>
  <c r="O114" i="14"/>
  <c r="O114" i="18"/>
  <c r="BA132" i="14"/>
  <c r="BA132" i="18"/>
  <c r="N130" i="14"/>
  <c r="N130" i="18"/>
  <c r="AT126" i="14"/>
  <c r="AT126" i="18"/>
  <c r="Z124" i="14"/>
  <c r="Z124" i="18"/>
  <c r="N122" i="14"/>
  <c r="N122" i="18"/>
  <c r="Z116" i="14"/>
  <c r="Z116" i="18"/>
  <c r="N114" i="14"/>
  <c r="N114" i="18"/>
  <c r="AW139" i="14"/>
  <c r="AW139" i="18"/>
  <c r="AC130" i="14"/>
  <c r="AC130" i="18"/>
  <c r="S129" i="14"/>
  <c r="S129" i="18"/>
  <c r="I128" i="14"/>
  <c r="I128" i="18"/>
  <c r="AO124" i="14"/>
  <c r="AO124" i="18"/>
  <c r="AC122" i="14"/>
  <c r="AC122" i="18"/>
  <c r="U118" i="14"/>
  <c r="U118" i="18"/>
  <c r="AW116" i="14"/>
  <c r="AW116" i="18"/>
  <c r="M114" i="14"/>
  <c r="M114" i="18"/>
  <c r="AW112" i="14"/>
  <c r="AW112" i="18"/>
  <c r="BB138" i="14"/>
  <c r="BB138" i="18"/>
  <c r="AX129" i="14"/>
  <c r="AX129" i="18"/>
  <c r="Z125" i="14"/>
  <c r="Z125" i="18"/>
  <c r="AV116" i="14"/>
  <c r="AV116" i="18"/>
  <c r="J113" i="14"/>
  <c r="J113" i="18"/>
  <c r="BB134" i="14"/>
  <c r="BB134" i="18"/>
  <c r="AW129" i="14"/>
  <c r="AW129" i="18"/>
  <c r="AM128" i="14"/>
  <c r="AM128" i="18"/>
  <c r="C126" i="14"/>
  <c r="C126" i="18"/>
  <c r="AU124" i="14"/>
  <c r="AU124" i="18"/>
  <c r="Y121" i="14"/>
  <c r="Y121" i="18"/>
  <c r="O120" i="14"/>
  <c r="O120" i="18"/>
  <c r="C118" i="14"/>
  <c r="C118" i="18"/>
  <c r="AU116" i="14"/>
  <c r="AU116" i="18"/>
  <c r="Y113" i="14"/>
  <c r="Y113" i="18"/>
  <c r="O112" i="18"/>
  <c r="O112" i="14"/>
  <c r="BA139" i="14"/>
  <c r="BA139" i="18"/>
  <c r="G139" i="14"/>
  <c r="G139" i="18"/>
  <c r="P139" i="14"/>
  <c r="P139" i="18"/>
  <c r="Z130" i="14"/>
  <c r="Z130" i="18"/>
  <c r="J126" i="14"/>
  <c r="J126" i="18"/>
  <c r="AP118" i="14"/>
  <c r="AP118" i="18"/>
  <c r="Z114" i="14"/>
  <c r="Z114" i="18"/>
  <c r="AN108" i="14"/>
  <c r="AN108" i="18"/>
  <c r="V107" i="14"/>
  <c r="V107" i="18"/>
  <c r="X104" i="14"/>
  <c r="X104" i="18"/>
  <c r="F103" i="14"/>
  <c r="F103" i="18"/>
  <c r="AH101" i="14"/>
  <c r="AH101" i="18"/>
  <c r="H100" i="14"/>
  <c r="H100" i="18"/>
  <c r="R97" i="14"/>
  <c r="R97" i="18"/>
  <c r="AL95" i="14"/>
  <c r="AL95" i="18"/>
  <c r="AP131" i="14"/>
  <c r="AP131" i="18"/>
  <c r="O108" i="14"/>
  <c r="O108" i="18"/>
  <c r="E107" i="14"/>
  <c r="E107" i="18"/>
  <c r="AM100" i="14"/>
  <c r="AM100" i="18"/>
  <c r="AG97" i="14"/>
  <c r="AG97" i="18"/>
  <c r="G96" i="14"/>
  <c r="G96" i="18"/>
  <c r="J127" i="14"/>
  <c r="J127" i="18"/>
  <c r="AV109" i="14"/>
  <c r="AV109" i="18"/>
  <c r="AD108" i="14"/>
  <c r="AD108" i="18"/>
  <c r="J106" i="14"/>
  <c r="J106" i="18"/>
  <c r="AT104" i="14"/>
  <c r="AT104" i="18"/>
  <c r="R102" i="14"/>
  <c r="R102" i="18"/>
  <c r="AH98" i="14"/>
  <c r="AH98" i="18"/>
  <c r="P97" i="14"/>
  <c r="P97" i="18"/>
  <c r="F96" i="14"/>
  <c r="F96" i="18"/>
  <c r="AX94" i="14"/>
  <c r="AX94" i="18"/>
  <c r="AF93" i="14"/>
  <c r="AF93" i="18"/>
  <c r="AK131" i="14"/>
  <c r="AK131" i="18"/>
  <c r="AT131" i="14"/>
  <c r="AT131" i="18"/>
  <c r="BC131" i="14"/>
  <c r="BC131" i="18"/>
  <c r="K119" i="14"/>
  <c r="K119" i="18"/>
  <c r="AW110" i="14"/>
  <c r="AW110" i="18"/>
  <c r="BA108" i="14"/>
  <c r="BA108" i="18"/>
  <c r="Y106" i="14"/>
  <c r="Y106" i="18"/>
  <c r="O105" i="14"/>
  <c r="O105" i="18"/>
  <c r="E104" i="14"/>
  <c r="E104" i="18"/>
  <c r="AW102" i="14"/>
  <c r="AW102" i="18"/>
  <c r="AM101" i="14"/>
  <c r="AM101" i="18"/>
  <c r="AC100" i="14"/>
  <c r="AC100" i="18"/>
  <c r="S99" i="14"/>
  <c r="S99" i="18"/>
  <c r="I98" i="14"/>
  <c r="I98" i="18"/>
  <c r="BA96" i="14"/>
  <c r="BA96" i="18"/>
  <c r="Y94" i="14"/>
  <c r="Y94" i="18"/>
  <c r="O93" i="14"/>
  <c r="O93" i="18"/>
  <c r="AS127" i="14"/>
  <c r="AS127" i="18"/>
  <c r="BB127" i="14"/>
  <c r="BB127" i="18"/>
  <c r="AL111" i="14"/>
  <c r="AL111" i="18"/>
  <c r="AT111" i="14"/>
  <c r="AT111" i="18"/>
  <c r="AO111" i="14"/>
  <c r="AO111" i="18"/>
  <c r="F109" i="14"/>
  <c r="F109" i="18"/>
  <c r="AX107" i="14"/>
  <c r="AX107" i="18"/>
  <c r="AF106" i="14"/>
  <c r="AF106" i="18"/>
  <c r="V105" i="14"/>
  <c r="V105" i="18"/>
  <c r="AV102" i="14"/>
  <c r="AV102" i="18"/>
  <c r="AL101" i="14"/>
  <c r="AL101" i="18"/>
  <c r="R99" i="14"/>
  <c r="R99" i="18"/>
  <c r="BB97" i="14"/>
  <c r="BB97" i="18"/>
  <c r="AH95" i="14"/>
  <c r="AH95" i="18"/>
  <c r="P94" i="14"/>
  <c r="P94" i="18"/>
  <c r="F93" i="14"/>
  <c r="F93" i="18"/>
  <c r="AX135" i="14"/>
  <c r="AX135" i="18"/>
  <c r="F135" i="14"/>
  <c r="F135" i="18"/>
  <c r="O135" i="14"/>
  <c r="O135" i="18"/>
  <c r="X135" i="14"/>
  <c r="X135" i="18"/>
  <c r="AC119" i="14"/>
  <c r="AC119" i="18"/>
  <c r="AL119" i="14"/>
  <c r="AL119" i="18"/>
  <c r="AU119" i="14"/>
  <c r="AU119" i="18"/>
  <c r="I119" i="14"/>
  <c r="I119" i="18"/>
  <c r="P111" i="14"/>
  <c r="P111" i="18"/>
  <c r="AX108" i="14"/>
  <c r="AX108" i="18"/>
  <c r="AH104" i="14"/>
  <c r="AH104" i="18"/>
  <c r="Z100" i="14"/>
  <c r="Z100" i="18"/>
  <c r="AT98" i="14"/>
  <c r="AT98" i="18"/>
  <c r="T97" i="18"/>
  <c r="T97" i="14"/>
  <c r="J96" i="14"/>
  <c r="J96" i="18"/>
  <c r="AT94" i="14"/>
  <c r="AT94" i="18"/>
  <c r="AC87" i="14"/>
  <c r="AC87" i="18"/>
  <c r="K86" i="14"/>
  <c r="K86" i="18"/>
  <c r="AQ82" i="14"/>
  <c r="AQ82" i="18"/>
  <c r="U79" i="14"/>
  <c r="U79" i="18"/>
  <c r="C78" i="14"/>
  <c r="C78" i="18"/>
  <c r="BA129" i="14"/>
  <c r="BA129" i="18"/>
  <c r="AP86" i="14"/>
  <c r="AP86" i="18"/>
  <c r="R82" i="14"/>
  <c r="R82" i="18"/>
  <c r="E123" i="14"/>
  <c r="E123" i="18"/>
  <c r="N123" i="14"/>
  <c r="N123" i="18"/>
  <c r="W123" i="14"/>
  <c r="W123" i="18"/>
  <c r="AF123" i="14"/>
  <c r="AF123" i="18"/>
  <c r="AW123" i="14"/>
  <c r="AW123" i="18"/>
  <c r="S91" i="14"/>
  <c r="S91" i="18"/>
  <c r="Y86" i="14"/>
  <c r="Y86" i="18"/>
  <c r="K83" i="18"/>
  <c r="K83" i="14"/>
  <c r="AO78" i="14"/>
  <c r="AO78" i="18"/>
  <c r="AA75" i="14"/>
  <c r="AA75" i="18"/>
  <c r="AH91" i="14"/>
  <c r="AH91" i="18"/>
  <c r="R87" i="14"/>
  <c r="R87" i="18"/>
  <c r="J79" i="14"/>
  <c r="J79" i="18"/>
  <c r="Z75" i="14"/>
  <c r="Z75" i="18"/>
  <c r="AX93" i="14"/>
  <c r="AX93" i="18"/>
  <c r="AO87" i="14"/>
  <c r="AO87" i="18"/>
  <c r="AE86" i="14"/>
  <c r="AE86" i="18"/>
  <c r="BC82" i="14"/>
  <c r="BC82" i="18"/>
  <c r="AO79" i="14"/>
  <c r="AO79" i="18"/>
  <c r="AE78" i="14"/>
  <c r="AE78" i="18"/>
  <c r="Q75" i="14"/>
  <c r="Q75" i="18"/>
  <c r="S115" i="14"/>
  <c r="S115" i="18"/>
  <c r="AS115" i="14"/>
  <c r="AS115" i="18"/>
  <c r="BB115" i="14"/>
  <c r="BB115" i="18"/>
  <c r="H115" i="14"/>
  <c r="H115" i="18"/>
  <c r="Y115" i="14"/>
  <c r="Y115" i="18"/>
  <c r="BC91" i="14"/>
  <c r="BC91" i="18"/>
  <c r="AS90" i="14"/>
  <c r="AS90" i="18"/>
  <c r="G87" i="14"/>
  <c r="G87" i="18"/>
  <c r="BC83" i="14"/>
  <c r="BC83" i="18"/>
  <c r="AS82" i="14"/>
  <c r="AS82" i="18"/>
  <c r="AE79" i="14"/>
  <c r="AE79" i="18"/>
  <c r="U78" i="18"/>
  <c r="U78" i="14"/>
  <c r="O75" i="14"/>
  <c r="O75" i="18"/>
  <c r="AP84" i="14"/>
  <c r="AP84" i="18"/>
  <c r="BA75" i="18"/>
  <c r="BA75" i="14"/>
  <c r="AD71" i="18"/>
  <c r="AD71" i="14"/>
  <c r="AF68" i="14"/>
  <c r="AF68" i="18"/>
  <c r="AP65" i="14"/>
  <c r="AP65" i="18"/>
  <c r="P64" i="14"/>
  <c r="P64" i="18"/>
  <c r="Z61" i="14"/>
  <c r="Z61" i="18"/>
  <c r="AT59" i="14"/>
  <c r="AT59" i="18"/>
  <c r="J57" i="14"/>
  <c r="J57" i="18"/>
  <c r="AD55" i="18"/>
  <c r="AD55" i="14"/>
  <c r="AF52" i="14"/>
  <c r="AF52" i="18"/>
  <c r="N51" i="14"/>
  <c r="N51" i="18"/>
  <c r="P48" i="14"/>
  <c r="P48" i="18"/>
  <c r="Z45" i="14"/>
  <c r="Z45" i="18"/>
  <c r="AT43" i="18"/>
  <c r="AT43" i="14"/>
  <c r="AN40" i="14"/>
  <c r="AN40" i="18"/>
  <c r="V39" i="18"/>
  <c r="V39" i="14"/>
  <c r="X36" i="14"/>
  <c r="X36" i="18"/>
  <c r="F35" i="14"/>
  <c r="F35" i="18"/>
  <c r="AH33" i="14"/>
  <c r="AH33" i="18"/>
  <c r="H32" i="18"/>
  <c r="H32" i="14"/>
  <c r="H84" i="14"/>
  <c r="H84" i="18"/>
  <c r="C74" i="14"/>
  <c r="C74" i="18"/>
  <c r="AU72" i="14"/>
  <c r="AU72" i="18"/>
  <c r="G68" i="18"/>
  <c r="G68" i="14"/>
  <c r="AY66" i="14"/>
  <c r="AY66" i="18"/>
  <c r="AO65" i="14"/>
  <c r="AO65" i="18"/>
  <c r="AE64" i="14"/>
  <c r="AE64" i="18"/>
  <c r="U63" i="18"/>
  <c r="U63" i="14"/>
  <c r="BC60" i="18"/>
  <c r="BC60" i="14"/>
  <c r="AS59" i="18"/>
  <c r="AS59" i="14"/>
  <c r="Q57" i="14"/>
  <c r="Q57" i="18"/>
  <c r="G56" i="14"/>
  <c r="G56" i="18"/>
  <c r="AO53" i="14"/>
  <c r="AO53" i="18"/>
  <c r="AE52" i="14"/>
  <c r="AE52" i="18"/>
  <c r="U51" i="14"/>
  <c r="U51" i="18"/>
  <c r="K50" i="14"/>
  <c r="K50" i="18"/>
  <c r="BC48" i="14"/>
  <c r="BC48" i="18"/>
  <c r="AS47" i="18"/>
  <c r="AS47" i="14"/>
  <c r="Y45" i="14"/>
  <c r="Y45" i="18"/>
  <c r="O44" i="14"/>
  <c r="O44" i="18"/>
  <c r="E43" i="18"/>
  <c r="E43" i="14"/>
  <c r="AE40" i="14"/>
  <c r="AE40" i="18"/>
  <c r="U39" i="18"/>
  <c r="U39" i="14"/>
  <c r="K38" i="14"/>
  <c r="K38" i="18"/>
  <c r="BC36" i="14"/>
  <c r="BC36" i="18"/>
  <c r="AS35" i="18"/>
  <c r="AS35" i="14"/>
  <c r="O32" i="14"/>
  <c r="O32" i="18"/>
  <c r="I92" i="14"/>
  <c r="I92" i="18"/>
  <c r="M92" i="14"/>
  <c r="M92" i="18"/>
  <c r="AO92" i="14"/>
  <c r="AO92" i="18"/>
  <c r="BC92" i="14"/>
  <c r="BC92" i="18"/>
  <c r="AO88" i="14"/>
  <c r="AO88" i="18"/>
  <c r="E88" i="14"/>
  <c r="E88" i="18"/>
  <c r="N88" i="14"/>
  <c r="N88" i="18"/>
  <c r="W88" i="14"/>
  <c r="W88" i="18"/>
  <c r="Y84" i="14"/>
  <c r="Y84" i="18"/>
  <c r="AI84" i="14"/>
  <c r="AI84" i="18"/>
  <c r="BA84" i="14"/>
  <c r="BA84" i="18"/>
  <c r="S80" i="14"/>
  <c r="S80" i="18"/>
  <c r="AK80" i="14"/>
  <c r="AK80" i="18"/>
  <c r="AT80" i="18"/>
  <c r="AT80" i="14"/>
  <c r="BC80" i="14"/>
  <c r="BC80" i="18"/>
  <c r="C76" i="14"/>
  <c r="C76" i="18"/>
  <c r="U76" i="14"/>
  <c r="U76" i="18"/>
  <c r="AD76" i="14"/>
  <c r="AD76" i="18"/>
  <c r="AM76" i="14"/>
  <c r="AM76" i="18"/>
  <c r="AK74" i="14"/>
  <c r="AK74" i="18"/>
  <c r="BC74" i="14"/>
  <c r="BC74" i="18"/>
  <c r="R74" i="14"/>
  <c r="R74" i="18"/>
  <c r="F72" i="14"/>
  <c r="F72" i="18"/>
  <c r="AP70" i="14"/>
  <c r="AP70" i="18"/>
  <c r="Z66" i="14"/>
  <c r="Z66" i="18"/>
  <c r="AT64" i="14"/>
  <c r="AT64" i="18"/>
  <c r="H61" i="14"/>
  <c r="H61" i="18"/>
  <c r="AP58" i="14"/>
  <c r="AP58" i="18"/>
  <c r="X57" i="14"/>
  <c r="X57" i="18"/>
  <c r="F56" i="14"/>
  <c r="F56" i="18"/>
  <c r="AX54" i="14"/>
  <c r="AX54" i="18"/>
  <c r="AF53" i="14"/>
  <c r="AF53" i="18"/>
  <c r="V52" i="14"/>
  <c r="V52" i="18"/>
  <c r="AV49" i="14"/>
  <c r="AV49" i="18"/>
  <c r="AL48" i="14"/>
  <c r="AL48" i="18"/>
  <c r="R46" i="14"/>
  <c r="R46" i="18"/>
  <c r="BB44" i="14"/>
  <c r="BB44" i="18"/>
  <c r="AH42" i="14"/>
  <c r="AH42" i="18"/>
  <c r="P41" i="14"/>
  <c r="P41" i="18"/>
  <c r="F40" i="14"/>
  <c r="F40" i="18"/>
  <c r="AX38" i="14"/>
  <c r="AX38" i="18"/>
  <c r="AF37" i="14"/>
  <c r="AF37" i="18"/>
  <c r="V36" i="14"/>
  <c r="V36" i="18"/>
  <c r="AN33" i="14"/>
  <c r="AN33" i="18"/>
  <c r="AD32" i="14"/>
  <c r="AD32" i="18"/>
  <c r="U72" i="14"/>
  <c r="U72" i="18"/>
  <c r="AW70" i="14"/>
  <c r="AW70" i="18"/>
  <c r="AE69" i="14"/>
  <c r="AE69" i="18"/>
  <c r="AG66" i="14"/>
  <c r="AG66" i="18"/>
  <c r="W65" i="14"/>
  <c r="W65" i="18"/>
  <c r="E64" i="14"/>
  <c r="E64" i="18"/>
  <c r="AO62" i="14"/>
  <c r="AO62" i="18"/>
  <c r="AE61" i="14"/>
  <c r="AE61" i="18"/>
  <c r="U60" i="14"/>
  <c r="U60" i="18"/>
  <c r="K59" i="14"/>
  <c r="K59" i="18"/>
  <c r="S47" i="14"/>
  <c r="S47" i="18"/>
  <c r="BA44" i="14"/>
  <c r="BA44" i="18"/>
  <c r="AM41" i="14"/>
  <c r="AM41" i="18"/>
  <c r="U40" i="14"/>
  <c r="U40" i="18"/>
  <c r="AG38" i="14"/>
  <c r="AG38" i="18"/>
  <c r="W37" i="14"/>
  <c r="W37" i="18"/>
  <c r="M36" i="14"/>
  <c r="M36" i="18"/>
  <c r="AW34" i="14"/>
  <c r="AW34" i="18"/>
  <c r="AM33" i="14"/>
  <c r="AM33" i="18"/>
  <c r="AC32" i="14"/>
  <c r="AC32" i="18"/>
  <c r="S31" i="14"/>
  <c r="S31" i="18"/>
  <c r="Z88" i="18"/>
  <c r="Z88" i="14"/>
  <c r="AH71" i="14"/>
  <c r="AH71" i="18"/>
  <c r="P70" i="14"/>
  <c r="P70" i="18"/>
  <c r="AH67" i="14"/>
  <c r="AH67" i="18"/>
  <c r="P66" i="14"/>
  <c r="P66" i="18"/>
  <c r="F65" i="14"/>
  <c r="F65" i="18"/>
  <c r="AX63" i="14"/>
  <c r="AX63" i="18"/>
  <c r="AF62" i="14"/>
  <c r="AF62" i="18"/>
  <c r="V61" i="14"/>
  <c r="V61" i="18"/>
  <c r="AV58" i="14"/>
  <c r="AV58" i="18"/>
  <c r="AL57" i="14"/>
  <c r="AL57" i="18"/>
  <c r="AX51" i="14"/>
  <c r="AX51" i="18"/>
  <c r="BB49" i="14"/>
  <c r="BB49" i="18"/>
  <c r="AP47" i="14"/>
  <c r="AP47" i="18"/>
  <c r="X46" i="14"/>
  <c r="X46" i="18"/>
  <c r="AP43" i="14"/>
  <c r="AP43" i="18"/>
  <c r="X42" i="14"/>
  <c r="X42" i="18"/>
  <c r="N41" i="14"/>
  <c r="N41" i="18"/>
  <c r="AN38" i="14"/>
  <c r="AN38" i="18"/>
  <c r="AD37" i="14"/>
  <c r="AD37" i="18"/>
  <c r="J35" i="14"/>
  <c r="J35" i="18"/>
  <c r="AT33" i="14"/>
  <c r="AT33" i="18"/>
  <c r="Z31" i="14"/>
  <c r="Z31" i="18"/>
  <c r="H30" i="14"/>
  <c r="H30" i="18"/>
  <c r="R76" i="14"/>
  <c r="R76" i="18"/>
  <c r="R72" i="14"/>
  <c r="R72" i="18"/>
  <c r="AT70" i="14"/>
  <c r="AT70" i="18"/>
  <c r="AV63" i="14"/>
  <c r="AV63" i="18"/>
  <c r="AD62" i="14"/>
  <c r="AD62" i="18"/>
  <c r="AN59" i="14"/>
  <c r="AN59" i="18"/>
  <c r="AD58" i="14"/>
  <c r="AD58" i="18"/>
  <c r="J56" i="14"/>
  <c r="J56" i="18"/>
  <c r="AT54" i="14"/>
  <c r="AT54" i="18"/>
  <c r="Z52" i="14"/>
  <c r="Z52" i="18"/>
  <c r="AH48" i="14"/>
  <c r="AH48" i="18"/>
  <c r="P47" i="14"/>
  <c r="P47" i="18"/>
  <c r="F46" i="14"/>
  <c r="F46" i="18"/>
  <c r="AX44" i="14"/>
  <c r="AX44" i="18"/>
  <c r="AF43" i="14"/>
  <c r="AF43" i="18"/>
  <c r="V42" i="14"/>
  <c r="V42" i="18"/>
  <c r="AV39" i="14"/>
  <c r="AV39" i="18"/>
  <c r="AL38" i="14"/>
  <c r="AL38" i="18"/>
  <c r="R36" i="14"/>
  <c r="R36" i="18"/>
  <c r="AT34" i="14"/>
  <c r="AT34" i="18"/>
  <c r="R32" i="14"/>
  <c r="R32" i="18"/>
  <c r="AL30" i="14"/>
  <c r="AL30" i="18"/>
  <c r="AX49" i="14"/>
  <c r="AX49" i="18"/>
  <c r="O27" i="14"/>
  <c r="O27" i="18"/>
  <c r="AQ25" i="14"/>
  <c r="AQ25" i="18"/>
  <c r="AK22" i="14"/>
  <c r="AK22" i="18"/>
  <c r="AI17" i="18"/>
  <c r="AI17" i="14"/>
  <c r="AF80" i="14"/>
  <c r="AF80" i="18"/>
  <c r="R29" i="14"/>
  <c r="R29" i="18"/>
  <c r="AW29" i="14"/>
  <c r="AW29" i="18"/>
  <c r="N27" i="18"/>
  <c r="N27" i="14"/>
  <c r="AT23" i="14"/>
  <c r="AT23" i="18"/>
  <c r="Z21" i="14"/>
  <c r="Z21" i="18"/>
  <c r="AX45" i="14"/>
  <c r="AX45" i="18"/>
  <c r="M27" i="18"/>
  <c r="M27" i="14"/>
  <c r="C26" i="14"/>
  <c r="C26" i="18"/>
  <c r="E23" i="18"/>
  <c r="E23" i="14"/>
  <c r="AW21" i="14"/>
  <c r="AW21" i="18"/>
  <c r="AK19" i="14"/>
  <c r="AK19" i="18"/>
  <c r="AH26" i="14"/>
  <c r="AH26" i="18"/>
  <c r="J22" i="14"/>
  <c r="J22" i="18"/>
  <c r="AX18" i="14"/>
  <c r="AX18" i="18"/>
  <c r="Z81" i="14"/>
  <c r="Z81" i="18"/>
  <c r="AX41" i="14"/>
  <c r="AX41" i="18"/>
  <c r="S27" i="14"/>
  <c r="S27" i="18"/>
  <c r="I26" i="14"/>
  <c r="I26" i="18"/>
  <c r="AW22" i="14"/>
  <c r="AW22" i="18"/>
  <c r="AO18" i="14"/>
  <c r="AO18" i="18"/>
  <c r="K89" i="14"/>
  <c r="K89" i="18"/>
  <c r="U89" i="14"/>
  <c r="U89" i="18"/>
  <c r="AD89" i="14"/>
  <c r="AD89" i="18"/>
  <c r="AM89" i="14"/>
  <c r="AM89" i="18"/>
  <c r="AV89" i="14"/>
  <c r="AV89" i="18"/>
  <c r="F85" i="14"/>
  <c r="F85" i="18"/>
  <c r="O85" i="14"/>
  <c r="O85" i="18"/>
  <c r="X85" i="14"/>
  <c r="X85" i="18"/>
  <c r="AO85" i="14"/>
  <c r="AO85" i="18"/>
  <c r="AK81" i="14"/>
  <c r="AK81" i="18"/>
  <c r="Q81" i="14"/>
  <c r="Q81" i="18"/>
  <c r="J77" i="14"/>
  <c r="J77" i="18"/>
  <c r="C77" i="14"/>
  <c r="C77" i="18"/>
  <c r="M77" i="14"/>
  <c r="M77" i="18"/>
  <c r="V77" i="14"/>
  <c r="V77" i="18"/>
  <c r="AE77" i="14"/>
  <c r="AE77" i="18"/>
  <c r="AN77" i="14"/>
  <c r="AN77" i="18"/>
  <c r="AT74" i="14"/>
  <c r="AT74" i="18"/>
  <c r="J27" i="14"/>
  <c r="J27" i="18"/>
  <c r="Z23" i="18"/>
  <c r="Z23" i="14"/>
  <c r="K72" i="14"/>
  <c r="K72" i="18"/>
  <c r="AL18" i="14"/>
  <c r="AL18" i="18"/>
  <c r="AK14" i="14"/>
  <c r="AK14" i="18"/>
  <c r="AA13" i="18"/>
  <c r="AA13" i="14"/>
  <c r="I12" i="18"/>
  <c r="I12" i="14"/>
  <c r="BA45" i="14"/>
  <c r="BA45" i="18"/>
  <c r="BA65" i="14"/>
  <c r="BA65" i="18"/>
  <c r="BA93" i="14"/>
  <c r="BA93" i="18"/>
  <c r="BA105" i="14"/>
  <c r="BA105" i="18"/>
  <c r="BA128" i="14"/>
  <c r="BA128" i="18"/>
  <c r="AS49" i="14"/>
  <c r="AS49" i="18"/>
  <c r="AS69" i="14"/>
  <c r="AS69" i="18"/>
  <c r="AS97" i="18"/>
  <c r="AS97" i="14"/>
  <c r="AS93" i="14"/>
  <c r="AS93" i="18"/>
  <c r="AS103" i="14"/>
  <c r="AS103" i="18"/>
  <c r="AK53" i="14"/>
  <c r="AK53" i="18"/>
  <c r="AK73" i="14"/>
  <c r="AK73" i="18"/>
  <c r="AK116" i="14"/>
  <c r="AK116" i="18"/>
  <c r="AK98" i="14"/>
  <c r="AK98" i="18"/>
  <c r="AK103" i="14"/>
  <c r="AK103" i="18"/>
  <c r="AC30" i="14"/>
  <c r="AC30" i="18"/>
  <c r="AC50" i="18"/>
  <c r="AC50" i="14"/>
  <c r="AC70" i="14"/>
  <c r="AC70" i="18"/>
  <c r="AC110" i="14"/>
  <c r="AC110" i="18"/>
  <c r="AC106" i="14"/>
  <c r="AC106" i="18"/>
  <c r="AC137" i="14"/>
  <c r="AC137" i="18"/>
  <c r="U61" i="14"/>
  <c r="U61" i="18"/>
  <c r="U37" i="14"/>
  <c r="U37" i="18"/>
  <c r="U90" i="14"/>
  <c r="U90" i="18"/>
  <c r="U106" i="14"/>
  <c r="U106" i="18"/>
  <c r="U99" i="14"/>
  <c r="U99" i="18"/>
  <c r="U148" i="14"/>
  <c r="U148" i="18"/>
  <c r="M42" i="14"/>
  <c r="M42" i="18"/>
  <c r="M57" i="14"/>
  <c r="M57" i="18"/>
  <c r="M90" i="14"/>
  <c r="M90" i="18"/>
  <c r="M112" i="14"/>
  <c r="M112" i="18"/>
  <c r="M128" i="14"/>
  <c r="M128" i="18"/>
  <c r="M144" i="14"/>
  <c r="M144" i="18"/>
  <c r="E69" i="14"/>
  <c r="E69" i="18"/>
  <c r="E34" i="14"/>
  <c r="E34" i="18"/>
  <c r="E52" i="14"/>
  <c r="E52" i="18"/>
  <c r="E124" i="14"/>
  <c r="E124" i="18"/>
  <c r="E97" i="14"/>
  <c r="E97" i="18"/>
  <c r="E133" i="14"/>
  <c r="E133" i="18"/>
  <c r="AL86" i="14"/>
  <c r="AL86" i="18"/>
  <c r="O46" i="14"/>
  <c r="O46" i="18"/>
  <c r="AP28" i="14"/>
  <c r="AP28" i="18"/>
  <c r="K24" i="14"/>
  <c r="K24" i="18"/>
  <c r="AE18" i="14"/>
  <c r="AE18" i="18"/>
  <c r="AM15" i="18"/>
  <c r="AM15" i="14"/>
  <c r="AL90" i="14"/>
  <c r="AL90" i="18"/>
  <c r="AA53" i="14"/>
  <c r="AA53" i="18"/>
  <c r="AI28" i="14"/>
  <c r="AI28" i="18"/>
  <c r="BC22" i="14"/>
  <c r="BC22" i="18"/>
  <c r="F17" i="14"/>
  <c r="F17" i="18"/>
  <c r="U15" i="14"/>
  <c r="U15" i="18"/>
  <c r="AQ108" i="14"/>
  <c r="AQ108" i="18"/>
  <c r="AI29" i="14"/>
  <c r="AI29" i="18"/>
  <c r="AA33" i="14"/>
  <c r="AA33" i="18"/>
  <c r="S48" i="14"/>
  <c r="S48" i="18"/>
  <c r="S97" i="14"/>
  <c r="S97" i="18"/>
  <c r="S105" i="14"/>
  <c r="S105" i="18"/>
  <c r="S150" i="18"/>
  <c r="S150" i="14"/>
  <c r="K57" i="14"/>
  <c r="K57" i="18"/>
  <c r="K47" i="14"/>
  <c r="K47" i="18"/>
  <c r="K136" i="14"/>
  <c r="K136" i="18"/>
  <c r="K142" i="14"/>
  <c r="K142" i="18"/>
  <c r="C53" i="14"/>
  <c r="C53" i="18"/>
  <c r="C100" i="14"/>
  <c r="C100" i="18"/>
  <c r="C63" i="14"/>
  <c r="C63" i="18"/>
  <c r="C104" i="14"/>
  <c r="C104" i="18"/>
  <c r="C132" i="14"/>
  <c r="C132" i="18"/>
  <c r="O62" i="14"/>
  <c r="O62" i="18"/>
  <c r="AS34" i="14"/>
  <c r="AS34" i="18"/>
  <c r="AT28" i="14"/>
  <c r="AT28" i="18"/>
  <c r="BC28" i="18"/>
  <c r="BC28" i="14"/>
  <c r="Q28" i="14"/>
  <c r="Q28" i="18"/>
  <c r="J20" i="14"/>
  <c r="J20" i="18"/>
  <c r="AR16" i="14"/>
  <c r="AR16" i="18"/>
  <c r="AX148" i="14"/>
  <c r="AX148" i="18"/>
  <c r="AP150" i="14"/>
  <c r="AP150" i="18"/>
  <c r="Z131" i="14"/>
  <c r="Z131" i="18"/>
  <c r="Z148" i="14"/>
  <c r="Z148" i="18"/>
  <c r="J147" i="14"/>
  <c r="J147" i="18"/>
  <c r="AV84" i="14"/>
  <c r="AV84" i="18"/>
  <c r="BA41" i="14"/>
  <c r="BA41" i="18"/>
  <c r="E25" i="14"/>
  <c r="E25" i="18"/>
  <c r="AZ24" i="14"/>
  <c r="AZ24" i="18"/>
  <c r="F24" i="14"/>
  <c r="F24" i="18"/>
  <c r="X24" i="14"/>
  <c r="X24" i="18"/>
  <c r="AO24" i="14"/>
  <c r="AO24" i="18"/>
  <c r="C15" i="14"/>
  <c r="C15" i="18"/>
  <c r="AU13" i="14"/>
  <c r="AU13" i="18"/>
  <c r="AK12" i="14"/>
  <c r="AK12" i="18"/>
  <c r="AA11" i="14"/>
  <c r="AA11" i="18"/>
  <c r="M45" i="14"/>
  <c r="M45" i="18"/>
  <c r="E21" i="18"/>
  <c r="E21" i="14"/>
  <c r="AZ20" i="14"/>
  <c r="AZ20" i="18"/>
  <c r="F20" i="14"/>
  <c r="F20" i="18"/>
  <c r="O20" i="14"/>
  <c r="O20" i="18"/>
  <c r="X20" i="14"/>
  <c r="X20" i="18"/>
  <c r="C16" i="14"/>
  <c r="C16" i="18"/>
  <c r="X14" i="14"/>
  <c r="X14" i="18"/>
  <c r="N13" i="14"/>
  <c r="N13" i="18"/>
  <c r="D12" i="14"/>
  <c r="D12" i="18"/>
  <c r="AV21" i="14"/>
  <c r="AV21" i="18"/>
  <c r="AV91" i="14"/>
  <c r="AV91" i="18"/>
  <c r="AV138" i="14"/>
  <c r="AV138" i="18"/>
  <c r="AV124" i="14"/>
  <c r="AV124" i="18"/>
  <c r="AV155" i="14"/>
  <c r="AV155" i="18"/>
  <c r="AN21" i="14"/>
  <c r="AN21" i="18"/>
  <c r="AN114" i="14"/>
  <c r="AN114" i="18"/>
  <c r="AF18" i="14"/>
  <c r="AF18" i="18"/>
  <c r="AF54" i="14"/>
  <c r="AF54" i="18"/>
  <c r="AF86" i="14"/>
  <c r="AF86" i="18"/>
  <c r="AF130" i="14"/>
  <c r="AF130" i="18"/>
  <c r="AF124" i="14"/>
  <c r="AF124" i="18"/>
  <c r="AF156" i="14"/>
  <c r="AF156" i="18"/>
  <c r="X73" i="14"/>
  <c r="X73" i="18"/>
  <c r="X86" i="14"/>
  <c r="X86" i="18"/>
  <c r="X130" i="14"/>
  <c r="X130" i="18"/>
  <c r="X142" i="14"/>
  <c r="X142" i="18"/>
  <c r="X141" i="14"/>
  <c r="X141" i="18"/>
  <c r="P17" i="14"/>
  <c r="P17" i="18"/>
  <c r="P88" i="14"/>
  <c r="P88" i="18"/>
  <c r="P78" i="18"/>
  <c r="P78" i="14"/>
  <c r="P126" i="14"/>
  <c r="P126" i="18"/>
  <c r="P125" i="14"/>
  <c r="P125" i="18"/>
  <c r="P134" i="14"/>
  <c r="P134" i="18"/>
  <c r="H67" i="14"/>
  <c r="H67" i="18"/>
  <c r="H50" i="14"/>
  <c r="H50" i="18"/>
  <c r="H82" i="14"/>
  <c r="H82" i="18"/>
  <c r="H109" i="14"/>
  <c r="H109" i="18"/>
  <c r="H134" i="14"/>
  <c r="H134" i="18"/>
  <c r="H146" i="14"/>
  <c r="H146" i="18"/>
  <c r="AZ17" i="14"/>
  <c r="AZ17" i="18"/>
  <c r="M16" i="14"/>
  <c r="M16" i="18"/>
  <c r="Y16" i="18"/>
  <c r="Y16" i="14"/>
  <c r="AI12" i="14"/>
  <c r="AI12" i="18"/>
  <c r="Y11" i="14"/>
  <c r="Y11" i="18"/>
  <c r="BC62" i="14"/>
  <c r="BC62" i="18"/>
  <c r="BC71" i="14"/>
  <c r="BC71" i="18"/>
  <c r="BC138" i="14"/>
  <c r="BC138" i="18"/>
  <c r="BC125" i="14"/>
  <c r="BC125" i="18"/>
  <c r="AU34" i="14"/>
  <c r="AU34" i="18"/>
  <c r="AU43" i="14"/>
  <c r="AU43" i="18"/>
  <c r="AU47" i="14"/>
  <c r="AU47" i="18"/>
  <c r="AU102" i="14"/>
  <c r="AU102" i="18"/>
  <c r="AU110" i="14"/>
  <c r="AU110" i="18"/>
  <c r="AU136" i="14"/>
  <c r="AU136" i="18"/>
  <c r="AU160" i="14"/>
  <c r="AU160" i="18"/>
  <c r="AM25" i="14"/>
  <c r="AM25" i="18"/>
  <c r="AM46" i="14"/>
  <c r="AM46" i="18"/>
  <c r="AM53" i="14"/>
  <c r="AM53" i="18"/>
  <c r="AM110" i="14"/>
  <c r="AM110" i="18"/>
  <c r="AM132" i="14"/>
  <c r="AM132" i="18"/>
  <c r="AM145" i="14"/>
  <c r="AM145" i="18"/>
  <c r="AE63" i="14"/>
  <c r="AE63" i="18"/>
  <c r="AE117" i="14"/>
  <c r="AE117" i="18"/>
  <c r="AE142" i="14"/>
  <c r="AE142" i="18"/>
  <c r="AE160" i="14"/>
  <c r="AE160" i="18"/>
  <c r="W55" i="14"/>
  <c r="W55" i="18"/>
  <c r="W45" i="14"/>
  <c r="W45" i="18"/>
  <c r="W110" i="14"/>
  <c r="W110" i="18"/>
  <c r="W106" i="14"/>
  <c r="W106" i="18"/>
  <c r="W134" i="14"/>
  <c r="W134" i="18"/>
  <c r="W160" i="14"/>
  <c r="W160" i="18"/>
  <c r="O102" i="14"/>
  <c r="O102" i="18"/>
  <c r="O42" i="14"/>
  <c r="O42" i="18"/>
  <c r="O69" i="14"/>
  <c r="O69" i="18"/>
  <c r="O106" i="14"/>
  <c r="O106" i="18"/>
  <c r="O141" i="14"/>
  <c r="O141" i="18"/>
  <c r="O160" i="14"/>
  <c r="O160" i="18"/>
  <c r="G29" i="14"/>
  <c r="G29" i="18"/>
  <c r="G106" i="14"/>
  <c r="G106" i="18"/>
  <c r="G73" i="14"/>
  <c r="G73" i="18"/>
  <c r="G98" i="14"/>
  <c r="G98" i="18"/>
  <c r="G117" i="14"/>
  <c r="G117" i="18"/>
  <c r="G136" i="14"/>
  <c r="G136" i="18"/>
  <c r="G160" i="14"/>
  <c r="G160" i="18"/>
  <c r="AZ16" i="14"/>
  <c r="AZ16" i="18"/>
  <c r="F14" i="14"/>
  <c r="F14" i="18"/>
  <c r="AX12" i="14"/>
  <c r="AX12" i="18"/>
  <c r="AF11" i="14"/>
  <c r="AF11" i="18"/>
  <c r="BB73" i="14"/>
  <c r="BB73" i="18"/>
  <c r="BB86" i="14"/>
  <c r="BB86" i="18"/>
  <c r="BB116" i="14"/>
  <c r="BB116" i="18"/>
  <c r="BB145" i="14"/>
  <c r="BB145" i="18"/>
  <c r="AT75" i="14"/>
  <c r="AT75" i="18"/>
  <c r="AT82" i="14"/>
  <c r="AT82" i="18"/>
  <c r="AT129" i="14"/>
  <c r="AT129" i="18"/>
  <c r="AT128" i="14"/>
  <c r="AT128" i="18"/>
  <c r="AT150" i="14"/>
  <c r="AT150" i="18"/>
  <c r="AL91" i="14"/>
  <c r="AL91" i="18"/>
  <c r="AL117" i="14"/>
  <c r="AL117" i="18"/>
  <c r="AL133" i="14"/>
  <c r="AL133" i="18"/>
  <c r="AL151" i="14"/>
  <c r="AL151" i="18"/>
  <c r="AD86" i="14"/>
  <c r="AD86" i="18"/>
  <c r="AD87" i="14"/>
  <c r="AD87" i="18"/>
  <c r="AD129" i="14"/>
  <c r="AD129" i="18"/>
  <c r="AD137" i="14"/>
  <c r="AD137" i="18"/>
  <c r="AD144" i="14"/>
  <c r="AD144" i="18"/>
  <c r="V73" i="14"/>
  <c r="V73" i="18"/>
  <c r="V86" i="18"/>
  <c r="V86" i="14"/>
  <c r="V121" i="14"/>
  <c r="V121" i="18"/>
  <c r="V132" i="14"/>
  <c r="V132" i="18"/>
  <c r="N66" i="14"/>
  <c r="N66" i="18"/>
  <c r="N86" i="14"/>
  <c r="N86" i="18"/>
  <c r="N112" i="14"/>
  <c r="N112" i="18"/>
  <c r="N128" i="14"/>
  <c r="N128" i="18"/>
  <c r="N148" i="14"/>
  <c r="N148" i="18"/>
  <c r="F75" i="14"/>
  <c r="F75" i="18"/>
  <c r="F90" i="14"/>
  <c r="F90" i="18"/>
  <c r="F69" i="14"/>
  <c r="F69" i="18"/>
  <c r="F129" i="14"/>
  <c r="F129" i="18"/>
  <c r="F124" i="14"/>
  <c r="F124" i="18"/>
  <c r="F140" i="14"/>
  <c r="F140" i="18"/>
  <c r="AW32" i="14"/>
  <c r="AW32" i="18"/>
  <c r="AW52" i="18"/>
  <c r="AW52" i="14"/>
  <c r="AW96" i="14"/>
  <c r="AW96" i="18"/>
  <c r="AW130" i="14"/>
  <c r="AW130" i="18"/>
  <c r="AW149" i="14"/>
  <c r="AW149" i="18"/>
  <c r="AO60" i="14"/>
  <c r="AO60" i="18"/>
  <c r="AO48" i="18"/>
  <c r="AO48" i="14"/>
  <c r="AO63" i="14"/>
  <c r="AO63" i="18"/>
  <c r="AO50" i="14"/>
  <c r="AO50" i="18"/>
  <c r="AO122" i="14"/>
  <c r="AO122" i="18"/>
  <c r="AO157" i="14"/>
  <c r="AO157" i="18"/>
  <c r="AG63" i="14"/>
  <c r="AG63" i="18"/>
  <c r="AG67" i="14"/>
  <c r="AG67" i="18"/>
  <c r="AG54" i="14"/>
  <c r="AG54" i="18"/>
  <c r="AG96" i="14"/>
  <c r="AG96" i="18"/>
  <c r="AG101" i="14"/>
  <c r="AG101" i="18"/>
  <c r="AG145" i="14"/>
  <c r="AG145" i="18"/>
  <c r="Y23" i="14"/>
  <c r="Y23" i="18"/>
  <c r="Y40" i="18"/>
  <c r="Y40" i="14"/>
  <c r="Y64" i="14"/>
  <c r="Y64" i="18"/>
  <c r="Y108" i="14"/>
  <c r="Y108" i="18"/>
  <c r="Y120" i="14"/>
  <c r="Y120" i="18"/>
  <c r="Q72" i="14"/>
  <c r="Q72" i="18"/>
  <c r="Q31" i="14"/>
  <c r="Q31" i="18"/>
  <c r="Q50" i="14"/>
  <c r="Q50" i="18"/>
  <c r="Q95" i="14"/>
  <c r="Q95" i="18"/>
  <c r="Q97" i="14"/>
  <c r="Q97" i="18"/>
  <c r="Q150" i="14"/>
  <c r="Q150" i="18"/>
  <c r="I27" i="14"/>
  <c r="I27" i="18"/>
  <c r="I39" i="14"/>
  <c r="I39" i="18"/>
  <c r="I29" i="14"/>
  <c r="I29" i="18"/>
  <c r="I35" i="14"/>
  <c r="I35" i="18"/>
  <c r="I90" i="14"/>
  <c r="I90" i="18"/>
  <c r="I97" i="14"/>
  <c r="I97" i="18"/>
  <c r="I120" i="14"/>
  <c r="I120" i="18"/>
  <c r="AJ85" i="18"/>
  <c r="G63" i="18"/>
  <c r="AI49" i="18"/>
  <c r="O39" i="18"/>
  <c r="AB24" i="18"/>
  <c r="AR19" i="18"/>
  <c r="AB18" i="18"/>
  <c r="R17" i="18"/>
  <c r="BB15" i="18"/>
  <c r="AR14" i="18"/>
  <c r="AH13" i="18"/>
  <c r="P12" i="18"/>
  <c r="F11" i="18"/>
  <c r="AZ49" i="18"/>
  <c r="AZ28" i="18"/>
  <c r="AZ60" i="18"/>
  <c r="AZ35" i="18"/>
  <c r="AZ93" i="18"/>
  <c r="AZ50" i="18"/>
  <c r="AZ84" i="18"/>
  <c r="AZ63" i="18"/>
  <c r="AZ95" i="18"/>
  <c r="AZ70" i="18"/>
  <c r="AZ102" i="18"/>
  <c r="AZ127" i="18"/>
  <c r="AZ147" i="18"/>
  <c r="AZ156" i="18"/>
  <c r="AZ129" i="18"/>
  <c r="AZ116" i="18"/>
  <c r="AZ151" i="18"/>
  <c r="AR49" i="18"/>
  <c r="AR36" i="18"/>
  <c r="AR97" i="18"/>
  <c r="AR51" i="18"/>
  <c r="AR22" i="18"/>
  <c r="AR54" i="18"/>
  <c r="AR76" i="18"/>
  <c r="AR150" i="18"/>
  <c r="AR87" i="18"/>
  <c r="AR114" i="18"/>
  <c r="AR90" i="18"/>
  <c r="AR119" i="18"/>
  <c r="AR160" i="18"/>
  <c r="AR130" i="18"/>
  <c r="AR117" i="18"/>
  <c r="AR142" i="18"/>
  <c r="AR132" i="18"/>
  <c r="AJ37" i="18"/>
  <c r="AJ97" i="18"/>
  <c r="AJ56" i="18"/>
  <c r="AJ35" i="18"/>
  <c r="AJ73" i="18"/>
  <c r="AJ42" i="18"/>
  <c r="AJ76" i="18"/>
  <c r="AJ114" i="18"/>
  <c r="AJ91" i="18"/>
  <c r="AJ70" i="18"/>
  <c r="AJ102" i="18"/>
  <c r="AJ123" i="18"/>
  <c r="AJ139" i="18"/>
  <c r="AJ137" i="18"/>
  <c r="AJ117" i="18"/>
  <c r="AJ154" i="18"/>
  <c r="AJ136" i="18"/>
  <c r="AB37" i="18"/>
  <c r="AB69" i="18"/>
  <c r="AB36" i="18"/>
  <c r="AB77" i="18"/>
  <c r="AB43" i="18"/>
  <c r="AB26" i="18"/>
  <c r="AB58" i="18"/>
  <c r="AB84" i="18"/>
  <c r="AB67" i="18"/>
  <c r="AB99" i="18"/>
  <c r="AB78" i="18"/>
  <c r="AB111" i="18"/>
  <c r="AB152" i="18"/>
  <c r="AB134" i="18"/>
  <c r="AB159" i="18"/>
  <c r="AB147" i="18"/>
  <c r="AB128" i="18"/>
  <c r="T29" i="18"/>
  <c r="T61" i="18"/>
  <c r="T48" i="18"/>
  <c r="T105" i="18"/>
  <c r="T51" i="18"/>
  <c r="T38" i="18"/>
  <c r="T108" i="18"/>
  <c r="T92" i="18"/>
  <c r="T71" i="18"/>
  <c r="T103" i="18"/>
  <c r="T90" i="18"/>
  <c r="T115" i="18"/>
  <c r="T153" i="18"/>
  <c r="T140" i="18"/>
  <c r="T117" i="18"/>
  <c r="T159" i="18"/>
  <c r="T128" i="18"/>
  <c r="L33" i="18"/>
  <c r="L77" i="18"/>
  <c r="L52" i="18"/>
  <c r="L31" i="18"/>
  <c r="L64" i="18"/>
  <c r="L34" i="18"/>
  <c r="L81" i="18"/>
  <c r="L96" i="18"/>
  <c r="L79" i="18"/>
  <c r="L109" i="18"/>
  <c r="L82" i="18"/>
  <c r="L111" i="18"/>
  <c r="L154" i="18"/>
  <c r="L130" i="18"/>
  <c r="L117" i="18"/>
  <c r="L149" i="18"/>
  <c r="L124" i="18"/>
  <c r="D68" i="18"/>
  <c r="D48" i="18"/>
  <c r="D31" i="18"/>
  <c r="D97" i="18"/>
  <c r="D58" i="18"/>
  <c r="D96" i="18"/>
  <c r="D75" i="18"/>
  <c r="D157" i="18"/>
  <c r="D98" i="18"/>
  <c r="D127" i="18"/>
  <c r="D122" i="18"/>
  <c r="D113" i="18"/>
  <c r="D138" i="18"/>
  <c r="D132" i="18"/>
  <c r="AU59" i="18"/>
  <c r="W47" i="18"/>
  <c r="AY29" i="18"/>
  <c r="AI21" i="18"/>
  <c r="X19" i="18"/>
  <c r="AW17" i="18"/>
  <c r="AE16" i="18"/>
  <c r="K14" i="18"/>
  <c r="AU12" i="18"/>
  <c r="AY32" i="18"/>
  <c r="AY64" i="18"/>
  <c r="AY43" i="18"/>
  <c r="AY38" i="18"/>
  <c r="AY80" i="18"/>
  <c r="AY137" i="18"/>
  <c r="AY99" i="18"/>
  <c r="AY78" i="18"/>
  <c r="AY148" i="18"/>
  <c r="AY97" i="18"/>
  <c r="AY126" i="18"/>
  <c r="AY121" i="18"/>
  <c r="AY116" i="18"/>
  <c r="AY149" i="18"/>
  <c r="AQ28" i="18"/>
  <c r="AQ62" i="18"/>
  <c r="AQ51" i="18"/>
  <c r="AQ38" i="18"/>
  <c r="AQ76" i="18"/>
  <c r="AQ115" i="18"/>
  <c r="AQ95" i="18"/>
  <c r="AQ70" i="18"/>
  <c r="AQ106" i="18"/>
  <c r="AQ89" i="18"/>
  <c r="AQ114" i="18"/>
  <c r="AQ156" i="18"/>
  <c r="AQ143" i="18"/>
  <c r="AQ141" i="18"/>
  <c r="AQ158" i="18"/>
  <c r="AI52" i="18"/>
  <c r="AI39" i="18"/>
  <c r="AI26" i="18"/>
  <c r="AI64" i="18"/>
  <c r="AI92" i="18"/>
  <c r="AI79" i="18"/>
  <c r="AI123" i="18"/>
  <c r="AI102" i="18"/>
  <c r="AI81" i="18"/>
  <c r="AI149" i="18"/>
  <c r="AI148" i="18"/>
  <c r="AI133" i="18"/>
  <c r="AI146" i="18"/>
  <c r="AA40" i="18"/>
  <c r="AA19" i="18"/>
  <c r="AA55" i="18"/>
  <c r="AA54" i="18"/>
  <c r="AA96" i="18"/>
  <c r="AA91" i="18"/>
  <c r="AA94" i="18"/>
  <c r="AA81" i="18"/>
  <c r="AA122" i="18"/>
  <c r="AA117" i="18"/>
  <c r="AA132" i="18"/>
  <c r="AA158" i="18"/>
  <c r="S51" i="18"/>
  <c r="S81" i="18"/>
  <c r="K48" i="18"/>
  <c r="K90" i="18"/>
  <c r="C36" i="18"/>
  <c r="C145" i="18"/>
  <c r="C142" i="18"/>
  <c r="AN17" i="18"/>
  <c r="AX64" i="18"/>
  <c r="AX69" i="18"/>
  <c r="AP40" i="18"/>
  <c r="AP78" i="18"/>
  <c r="AP139" i="18"/>
  <c r="AH103" i="18"/>
  <c r="AH154" i="18"/>
  <c r="Z121" i="18"/>
  <c r="R59" i="18"/>
  <c r="R113" i="18"/>
  <c r="J39" i="18"/>
  <c r="J73" i="18"/>
  <c r="AM62" i="18"/>
  <c r="AO14" i="18"/>
  <c r="AW74" i="18"/>
  <c r="AW111" i="18"/>
  <c r="AO107" i="18"/>
  <c r="AO151" i="18"/>
  <c r="AG99" i="18"/>
  <c r="AG154" i="18"/>
  <c r="Y95" i="18"/>
  <c r="Y144" i="18"/>
  <c r="Q103" i="18"/>
  <c r="Q156" i="18"/>
  <c r="I95" i="18"/>
  <c r="I147" i="18"/>
  <c r="X18" i="18"/>
  <c r="AV98" i="18"/>
  <c r="AV158" i="18"/>
  <c r="AN32" i="18"/>
  <c r="AN141" i="18"/>
  <c r="AF75" i="18"/>
  <c r="AF157" i="18"/>
  <c r="X107" i="18"/>
  <c r="P31" i="18"/>
  <c r="P160" i="18"/>
  <c r="P114" i="18"/>
  <c r="H44" i="18"/>
  <c r="H158" i="18"/>
  <c r="D22" i="18"/>
  <c r="BC25" i="18"/>
  <c r="BC79" i="18"/>
  <c r="AU96" i="18"/>
  <c r="AM26" i="18"/>
  <c r="AM88" i="18"/>
  <c r="AE105" i="18"/>
  <c r="AE140" i="18"/>
  <c r="W101" i="18"/>
  <c r="O71" i="18"/>
  <c r="G49" i="18"/>
  <c r="G124" i="18"/>
  <c r="AD18" i="18"/>
  <c r="BB100" i="18"/>
  <c r="V90" i="18"/>
  <c r="BA37" i="18"/>
  <c r="AK86" i="18"/>
  <c r="AM50" i="14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<sst xmlns="http://schemas.openxmlformats.org/spreadsheetml/2006/main" count="405" uniqueCount="337">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</sst>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10" fontId="0" fillId="3" borderId="0" xfId="0" applyNumberFormat="1" applyFill="1"/>
    <xf numFmtId="164" fontId="17" fillId="14" borderId="0" xfId="1" applyNumberFormat="1" applyFont="1" applyFill="1"/>
    <xf numFmtId="164" fontId="17" fillId="14" borderId="1" xfId="1" applyNumberFormat="1" applyFont="1" applyFill="1" applyBorder="1"/>
  </cellXfs>
  <cellStyles count="4">
    <cellStyle name="Collegamento ipertestuale" xfId="2" builtinId="8"/>
    <cellStyle name="Normale" xfId="0" builtinId="0"/>
    <cellStyle name="Percentuale" xfId="1" builtinId="5"/>
    <cellStyle name="Titolo 1" xfId="3" builtinId="16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/>
  </sheetViews>
  <sheetFormatPr defaultColWidth="0" defaultRowHeight="13.8" zeroHeight="1" x14ac:dyDescent="0.3"/>
  <cols>
    <col min="1" max="1" width="10.6640625" style="27" customWidth="1"/>
    <col min="2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x14ac:dyDescent="0.3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3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3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3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3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3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3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3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3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3.95" customHeight="1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3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3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3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3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4.4" x14ac:dyDescent="0.3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3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ht="43.2" x14ac:dyDescent="0.3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41">
        <f>RFR_spot_with_VA!C11-INDEX(RFR_spot_no_VA!$C$11:$BC$160,VA!$B11,MATCH(C$2,RFR_spot_no_VA!$C$2:$BC$2,0))</f>
        <v>1.800000000000003E-3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3">
      <c r="A12" s="2"/>
      <c r="B12" s="2">
        <f>RFR_spot_no_VA!B12</f>
        <v>2</v>
      </c>
      <c r="C12" s="41">
        <f>RFR_spot_with_VA!C12-INDEX(RFR_spot_no_VA!$C$11:$BC$160,VA!$B12,MATCH(C$2,RFR_spot_no_VA!$C$2:$BC$2,0))</f>
        <v>1.7999999999999995E-3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3">
      <c r="A13" s="2"/>
      <c r="B13" s="2">
        <f>RFR_spot_no_VA!B13</f>
        <v>3</v>
      </c>
      <c r="C13" s="41">
        <f>RFR_spot_with_VA!C13-INDEX(RFR_spot_no_VA!$C$11:$BC$160,VA!$B13,MATCH(C$2,RFR_spot_no_VA!$C$2:$BC$2,0))</f>
        <v>1.7999999999999995E-3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3">
      <c r="A14" s="2"/>
      <c r="B14" s="2">
        <f>RFR_spot_no_VA!B14</f>
        <v>4</v>
      </c>
      <c r="C14" s="41">
        <f>RFR_spot_with_VA!C14-INDEX(RFR_spot_no_VA!$C$11:$BC$160,VA!$B14,MATCH(C$2,RFR_spot_no_VA!$C$2:$BC$2,0))</f>
        <v>1.7999999999999995E-3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3">
      <c r="A15" s="2"/>
      <c r="B15" s="4">
        <f>RFR_spot_no_VA!B15</f>
        <v>5</v>
      </c>
      <c r="C15" s="43">
        <f>RFR_spot_with_VA!C15-INDEX(RFR_spot_no_VA!$C$11:$BC$160,VA!$B15,MATCH(C$2,RFR_spot_no_VA!$C$2:$BC$2,0))</f>
        <v>1.7999999999999995E-3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3">
      <c r="A16" s="2"/>
      <c r="B16" s="2">
        <f>RFR_spot_no_VA!B16</f>
        <v>6</v>
      </c>
      <c r="C16" s="41">
        <f>RFR_spot_with_VA!C16-INDEX(RFR_spot_no_VA!$C$11:$BC$160,VA!$B16,MATCH(C$2,RFR_spot_no_VA!$C$2:$BC$2,0))</f>
        <v>1.800000000000003E-3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3">
      <c r="A17" s="2"/>
      <c r="B17" s="2">
        <f>RFR_spot_no_VA!B17</f>
        <v>7</v>
      </c>
      <c r="C17" s="41">
        <f>RFR_spot_with_VA!C17-INDEX(RFR_spot_no_VA!$C$11:$BC$160,VA!$B17,MATCH(C$2,RFR_spot_no_VA!$C$2:$BC$2,0))</f>
        <v>1.7999999999999995E-3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3">
      <c r="A18" s="2"/>
      <c r="B18" s="2">
        <f>RFR_spot_no_VA!B18</f>
        <v>8</v>
      </c>
      <c r="C18" s="41">
        <f>RFR_spot_with_VA!C18-INDEX(RFR_spot_no_VA!$C$11:$BC$160,VA!$B18,MATCH(C$2,RFR_spot_no_VA!$C$2:$BC$2,0))</f>
        <v>1.7999999999999995E-3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3">
      <c r="A19" s="2"/>
      <c r="B19" s="2">
        <f>RFR_spot_no_VA!B19</f>
        <v>9</v>
      </c>
      <c r="C19" s="41">
        <f>RFR_spot_with_VA!C19-INDEX(RFR_spot_no_VA!$C$11:$BC$160,VA!$B19,MATCH(C$2,RFR_spot_no_VA!$C$2:$BC$2,0))</f>
        <v>1.7999999999999995E-3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3">
      <c r="A20" s="2"/>
      <c r="B20" s="4">
        <f>RFR_spot_no_VA!B20</f>
        <v>10</v>
      </c>
      <c r="C20" s="43">
        <f>RFR_spot_with_VA!C20-INDEX(RFR_spot_no_VA!$C$11:$BC$160,VA!$B20,MATCH(C$2,RFR_spot_no_VA!$C$2:$BC$2,0))</f>
        <v>1.799999999999996E-3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3">
      <c r="A21" s="2"/>
      <c r="B21" s="2">
        <f>RFR_spot_no_VA!B21</f>
        <v>11</v>
      </c>
      <c r="C21" s="41">
        <f>RFR_spot_with_VA!C21-INDEX(RFR_spot_no_VA!$C$11:$BC$160,VA!$B21,MATCH(C$2,RFR_spot_no_VA!$C$2:$BC$2,0))</f>
        <v>1.7999999999999995E-3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3">
      <c r="A22" s="2"/>
      <c r="B22" s="2">
        <f>RFR_spot_no_VA!B22</f>
        <v>12</v>
      </c>
      <c r="C22" s="41">
        <f>RFR_spot_with_VA!C22-INDEX(RFR_spot_no_VA!$C$11:$BC$160,VA!$B22,MATCH(C$2,RFR_spot_no_VA!$C$2:$BC$2,0))</f>
        <v>1.7999999999999995E-3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3">
      <c r="A23" s="2"/>
      <c r="B23" s="2">
        <f>RFR_spot_no_VA!B23</f>
        <v>13</v>
      </c>
      <c r="C23" s="41">
        <f>RFR_spot_with_VA!C23-INDEX(RFR_spot_no_VA!$C$11:$BC$160,VA!$B23,MATCH(C$2,RFR_spot_no_VA!$C$2:$BC$2,0))</f>
        <v>1.7999999999999995E-3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3">
      <c r="A24" s="2"/>
      <c r="B24" s="2">
        <f>RFR_spot_no_VA!B24</f>
        <v>14</v>
      </c>
      <c r="C24" s="41">
        <f>RFR_spot_with_VA!C24-INDEX(RFR_spot_no_VA!$C$11:$BC$160,VA!$B24,MATCH(C$2,RFR_spot_no_VA!$C$2:$BC$2,0))</f>
        <v>1.799999999999996E-3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3">
      <c r="A25" s="2"/>
      <c r="B25" s="4">
        <f>RFR_spot_no_VA!B25</f>
        <v>15</v>
      </c>
      <c r="C25" s="43">
        <f>RFR_spot_with_VA!C25-INDEX(RFR_spot_no_VA!$C$11:$BC$160,VA!$B25,MATCH(C$2,RFR_spot_no_VA!$C$2:$BC$2,0))</f>
        <v>1.799999999999996E-3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3">
      <c r="A26" s="2"/>
      <c r="B26" s="2">
        <f>RFR_spot_no_VA!B26</f>
        <v>16</v>
      </c>
      <c r="C26" s="41">
        <f>RFR_spot_with_VA!C26-INDEX(RFR_spot_no_VA!$C$11:$BC$160,VA!$B26,MATCH(C$2,RFR_spot_no_VA!$C$2:$BC$2,0))</f>
        <v>1.799999999999996E-3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3">
      <c r="A27" s="2"/>
      <c r="B27" s="2">
        <f>RFR_spot_no_VA!B27</f>
        <v>17</v>
      </c>
      <c r="C27" s="41">
        <f>RFR_spot_with_VA!C27-INDEX(RFR_spot_no_VA!$C$11:$BC$160,VA!$B27,MATCH(C$2,RFR_spot_no_VA!$C$2:$BC$2,0))</f>
        <v>1.7999999999999995E-3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3">
      <c r="A28" s="2"/>
      <c r="B28" s="2">
        <f>RFR_spot_no_VA!B28</f>
        <v>18</v>
      </c>
      <c r="C28" s="41">
        <f>RFR_spot_with_VA!C28-INDEX(RFR_spot_no_VA!$C$11:$BC$160,VA!$B28,MATCH(C$2,RFR_spot_no_VA!$C$2:$BC$2,0))</f>
        <v>1.799999999999996E-3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3">
      <c r="A29" s="2"/>
      <c r="B29" s="2">
        <f>RFR_spot_no_VA!B29</f>
        <v>19</v>
      </c>
      <c r="C29" s="41">
        <f>RFR_spot_with_VA!C29-INDEX(RFR_spot_no_VA!$C$11:$BC$160,VA!$B29,MATCH(C$2,RFR_spot_no_VA!$C$2:$BC$2,0))</f>
        <v>1.7999999999999995E-3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3">
      <c r="A30" s="2"/>
      <c r="B30" s="4">
        <f>RFR_spot_no_VA!B30</f>
        <v>20</v>
      </c>
      <c r="C30" s="43">
        <f>RFR_spot_with_VA!C30-INDEX(RFR_spot_no_VA!$C$11:$BC$160,VA!$B30,MATCH(C$2,RFR_spot_no_VA!$C$2:$BC$2,0))</f>
        <v>1.7999999999999995E-3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3">
      <c r="A31" s="2"/>
      <c r="B31" s="2">
        <f>RFR_spot_no_VA!B31</f>
        <v>21</v>
      </c>
      <c r="C31" s="41">
        <f>RFR_spot_with_VA!C31-INDEX(RFR_spot_no_VA!$C$11:$BC$160,VA!$B31,MATCH(C$2,RFR_spot_no_VA!$C$2:$BC$2,0))</f>
        <v>1.7900000000000034E-3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3">
      <c r="A32" s="2"/>
      <c r="B32" s="2">
        <f>RFR_spot_no_VA!B32</f>
        <v>22</v>
      </c>
      <c r="C32" s="41">
        <f>RFR_spot_with_VA!C32-INDEX(RFR_spot_no_VA!$C$11:$BC$160,VA!$B32,MATCH(C$2,RFR_spot_no_VA!$C$2:$BC$2,0))</f>
        <v>1.7700000000000042E-3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3">
      <c r="A33" s="2"/>
      <c r="B33" s="2">
        <f>RFR_spot_no_VA!B33</f>
        <v>23</v>
      </c>
      <c r="C33" s="41">
        <f>RFR_spot_with_VA!C33-INDEX(RFR_spot_no_VA!$C$11:$BC$160,VA!$B33,MATCH(C$2,RFR_spot_no_VA!$C$2:$BC$2,0))</f>
        <v>1.7500000000000016E-3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3">
      <c r="A34" s="2"/>
      <c r="B34" s="2">
        <f>RFR_spot_no_VA!B34</f>
        <v>24</v>
      </c>
      <c r="C34" s="41">
        <f>RFR_spot_with_VA!C34-INDEX(RFR_spot_no_VA!$C$11:$BC$160,VA!$B34,MATCH(C$2,RFR_spot_no_VA!$C$2:$BC$2,0))</f>
        <v>1.7199999999999993E-3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3">
      <c r="A35" s="2"/>
      <c r="B35" s="4">
        <f>RFR_spot_no_VA!B35</f>
        <v>25</v>
      </c>
      <c r="C35" s="43">
        <f>RFR_spot_with_VA!C35-INDEX(RFR_spot_no_VA!$C$11:$BC$160,VA!$B35,MATCH(C$2,RFR_spot_no_VA!$C$2:$BC$2,0))</f>
        <v>1.6899999999999971E-3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3">
      <c r="A36" s="2"/>
      <c r="B36" s="2">
        <f>RFR_spot_no_VA!B36</f>
        <v>26</v>
      </c>
      <c r="C36" s="41">
        <f>RFR_spot_with_VA!C36-INDEX(RFR_spot_no_VA!$C$11:$BC$160,VA!$B36,MATCH(C$2,RFR_spot_no_VA!$C$2:$BC$2,0))</f>
        <v>1.6599999999999983E-3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3">
      <c r="A37" s="2"/>
      <c r="B37" s="2">
        <f>RFR_spot_no_VA!B37</f>
        <v>27</v>
      </c>
      <c r="C37" s="41">
        <f>RFR_spot_with_VA!C37-INDEX(RFR_spot_no_VA!$C$11:$BC$160,VA!$B37,MATCH(C$2,RFR_spot_no_VA!$C$2:$BC$2,0))</f>
        <v>1.6199999999999999E-3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3">
      <c r="A38" s="2"/>
      <c r="B38" s="2">
        <f>RFR_spot_no_VA!B38</f>
        <v>28</v>
      </c>
      <c r="C38" s="41">
        <f>RFR_spot_with_VA!C38-INDEX(RFR_spot_no_VA!$C$11:$BC$160,VA!$B38,MATCH(C$2,RFR_spot_no_VA!$C$2:$BC$2,0))</f>
        <v>1.5800000000000015E-3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3">
      <c r="A39" s="2"/>
      <c r="B39" s="2">
        <f>RFR_spot_no_VA!B39</f>
        <v>29</v>
      </c>
      <c r="C39" s="41">
        <f>RFR_spot_with_VA!C39-INDEX(RFR_spot_no_VA!$C$11:$BC$160,VA!$B39,MATCH(C$2,RFR_spot_no_VA!$C$2:$BC$2,0))</f>
        <v>1.5499999999999993E-3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3">
      <c r="A40" s="2"/>
      <c r="B40" s="4">
        <f>RFR_spot_no_VA!B40</f>
        <v>30</v>
      </c>
      <c r="C40" s="43">
        <f>RFR_spot_with_VA!C40-INDEX(RFR_spot_no_VA!$C$11:$BC$160,VA!$B40,MATCH(C$2,RFR_spot_no_VA!$C$2:$BC$2,0))</f>
        <v>1.520000000000004E-3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3">
      <c r="A41" s="2"/>
      <c r="B41" s="2">
        <f>RFR_spot_no_VA!B41</f>
        <v>31</v>
      </c>
      <c r="C41" s="41">
        <f>RFR_spot_with_VA!C41-INDEX(RFR_spot_no_VA!$C$11:$BC$160,VA!$B41,MATCH(C$2,RFR_spot_no_VA!$C$2:$BC$2,0))</f>
        <v>1.4800000000000021E-3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3">
      <c r="A42" s="2"/>
      <c r="B42" s="2">
        <f>RFR_spot_no_VA!B42</f>
        <v>32</v>
      </c>
      <c r="C42" s="41">
        <f>RFR_spot_with_VA!C42-INDEX(RFR_spot_no_VA!$C$11:$BC$160,VA!$B42,MATCH(C$2,RFR_spot_no_VA!$C$2:$BC$2,0))</f>
        <v>1.4499999999999999E-3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3">
      <c r="A43" s="2"/>
      <c r="B43" s="2">
        <f>RFR_spot_no_VA!B43</f>
        <v>33</v>
      </c>
      <c r="C43" s="41">
        <f>RFR_spot_with_VA!C43-INDEX(RFR_spot_no_VA!$C$11:$BC$160,VA!$B43,MATCH(C$2,RFR_spot_no_VA!$C$2:$BC$2,0))</f>
        <v>1.4100000000000015E-3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3">
      <c r="A44" s="2"/>
      <c r="B44" s="2">
        <f>RFR_spot_no_VA!B44</f>
        <v>34</v>
      </c>
      <c r="C44" s="41">
        <f>RFR_spot_with_VA!C44-INDEX(RFR_spot_no_VA!$C$11:$BC$160,VA!$B44,MATCH(C$2,RFR_spot_no_VA!$C$2:$BC$2,0))</f>
        <v>1.3799999999999993E-3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3">
      <c r="A45" s="2"/>
      <c r="B45" s="4">
        <f>RFR_spot_no_VA!B45</f>
        <v>35</v>
      </c>
      <c r="C45" s="43">
        <f>RFR_spot_with_VA!C45-INDEX(RFR_spot_no_VA!$C$11:$BC$160,VA!$B45,MATCH(C$2,RFR_spot_no_VA!$C$2:$BC$2,0))</f>
        <v>1.3500000000000005E-3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3">
      <c r="A46" s="2"/>
      <c r="B46" s="2">
        <f>RFR_spot_no_VA!B46</f>
        <v>36</v>
      </c>
      <c r="C46" s="41">
        <f>RFR_spot_with_VA!C46-INDEX(RFR_spot_no_VA!$C$11:$BC$160,VA!$B46,MATCH(C$2,RFR_spot_no_VA!$C$2:$BC$2,0))</f>
        <v>1.3199999999999983E-3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3">
      <c r="A47" s="2"/>
      <c r="B47" s="2">
        <f>RFR_spot_no_VA!B47</f>
        <v>37</v>
      </c>
      <c r="C47" s="41">
        <f>RFR_spot_with_VA!C47-INDEX(RFR_spot_no_VA!$C$11:$BC$160,VA!$B47,MATCH(C$2,RFR_spot_no_VA!$C$2:$BC$2,0))</f>
        <v>1.2899999999999995E-3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3">
      <c r="A48" s="2"/>
      <c r="B48" s="2">
        <f>RFR_spot_no_VA!B48</f>
        <v>38</v>
      </c>
      <c r="C48" s="41">
        <f>RFR_spot_with_VA!C48-INDEX(RFR_spot_no_VA!$C$11:$BC$160,VA!$B48,MATCH(C$2,RFR_spot_no_VA!$C$2:$BC$2,0))</f>
        <v>1.2600000000000007E-3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3">
      <c r="A49" s="2"/>
      <c r="B49" s="2">
        <f>RFR_spot_no_VA!B49</f>
        <v>39</v>
      </c>
      <c r="C49" s="41">
        <f>RFR_spot_with_VA!C49-INDEX(RFR_spot_no_VA!$C$11:$BC$160,VA!$B49,MATCH(C$2,RFR_spot_no_VA!$C$2:$BC$2,0))</f>
        <v>1.2299999999999985E-3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3">
      <c r="A50" s="2"/>
      <c r="B50" s="4">
        <f>RFR_spot_no_VA!B50</f>
        <v>40</v>
      </c>
      <c r="C50" s="43">
        <f>RFR_spot_with_VA!C50-INDEX(RFR_spot_no_VA!$C$11:$BC$160,VA!$B50,MATCH(C$2,RFR_spot_no_VA!$C$2:$BC$2,0))</f>
        <v>1.2000000000000031E-3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3">
      <c r="A51" s="2"/>
      <c r="B51" s="2">
        <f>RFR_spot_no_VA!B51</f>
        <v>41</v>
      </c>
      <c r="C51" s="41">
        <f>RFR_spot_with_VA!C51-INDEX(RFR_spot_no_VA!$C$11:$BC$160,VA!$B51,MATCH(C$2,RFR_spot_no_VA!$C$2:$BC$2,0))</f>
        <v>1.1800000000000005E-3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3">
      <c r="A52" s="2"/>
      <c r="B52" s="2">
        <f>RFR_spot_no_VA!B52</f>
        <v>42</v>
      </c>
      <c r="C52" s="41">
        <f>RFR_spot_with_VA!C52-INDEX(RFR_spot_no_VA!$C$11:$BC$160,VA!$B52,MATCH(C$2,RFR_spot_no_VA!$C$2:$BC$2,0))</f>
        <v>1.1599999999999978E-3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3">
      <c r="A53" s="2"/>
      <c r="B53" s="2">
        <f>RFR_spot_no_VA!B53</f>
        <v>43</v>
      </c>
      <c r="C53" s="41">
        <f>RFR_spot_with_VA!C53-INDEX(RFR_spot_no_VA!$C$11:$BC$160,VA!$B53,MATCH(C$2,RFR_spot_no_VA!$C$2:$BC$2,0))</f>
        <v>1.1299999999999991E-3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3">
      <c r="A54" s="2"/>
      <c r="B54" s="2">
        <f>RFR_spot_no_VA!B54</f>
        <v>44</v>
      </c>
      <c r="C54" s="41">
        <f>RFR_spot_with_VA!C54-INDEX(RFR_spot_no_VA!$C$11:$BC$160,VA!$B54,MATCH(C$2,RFR_spot_no_VA!$C$2:$BC$2,0))</f>
        <v>1.1099999999999999E-3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3">
      <c r="A55" s="2"/>
      <c r="B55" s="4">
        <f>RFR_spot_no_VA!B55</f>
        <v>45</v>
      </c>
      <c r="C55" s="43">
        <f>RFR_spot_with_VA!C55-INDEX(RFR_spot_no_VA!$C$11:$BC$160,VA!$B55,MATCH(C$2,RFR_spot_no_VA!$C$2:$BC$2,0))</f>
        <v>1.0900000000000007E-3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3">
      <c r="A56" s="2"/>
      <c r="B56" s="2">
        <f>RFR_spot_no_VA!B56</f>
        <v>46</v>
      </c>
      <c r="C56" s="41">
        <f>RFR_spot_with_VA!C56-INDEX(RFR_spot_no_VA!$C$11:$BC$160,VA!$B56,MATCH(C$2,RFR_spot_no_VA!$C$2:$BC$2,0))</f>
        <v>1.069999999999998E-3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3">
      <c r="A57" s="2"/>
      <c r="B57" s="2">
        <f>RFR_spot_no_VA!B57</f>
        <v>47</v>
      </c>
      <c r="C57" s="41">
        <f>RFR_spot_with_VA!C57-INDEX(RFR_spot_no_VA!$C$11:$BC$160,VA!$B57,MATCH(C$2,RFR_spot_no_VA!$C$2:$BC$2,0))</f>
        <v>1.0500000000000023E-3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3">
      <c r="A58" s="2"/>
      <c r="B58" s="2">
        <f>RFR_spot_no_VA!B58</f>
        <v>48</v>
      </c>
      <c r="C58" s="41">
        <f>RFR_spot_with_VA!C58-INDEX(RFR_spot_no_VA!$C$11:$BC$160,VA!$B58,MATCH(C$2,RFR_spot_no_VA!$C$2:$BC$2,0))</f>
        <v>1.0299999999999997E-3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3">
      <c r="A59" s="2"/>
      <c r="B59" s="2">
        <f>RFR_spot_no_VA!B59</f>
        <v>49</v>
      </c>
      <c r="C59" s="41">
        <f>RFR_spot_with_VA!C59-INDEX(RFR_spot_no_VA!$C$11:$BC$160,VA!$B59,MATCH(C$2,RFR_spot_no_VA!$C$2:$BC$2,0))</f>
        <v>1.0200000000000001E-3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3">
      <c r="A60" s="2"/>
      <c r="B60" s="4">
        <f>RFR_spot_no_VA!B60</f>
        <v>50</v>
      </c>
      <c r="C60" s="43">
        <f>RFR_spot_with_VA!C60-INDEX(RFR_spot_no_VA!$C$11:$BC$160,VA!$B60,MATCH(C$2,RFR_spot_no_VA!$C$2:$BC$2,0))</f>
        <v>9.900000000000013E-4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3">
      <c r="A61" s="2"/>
      <c r="B61" s="2">
        <f>RFR_spot_no_VA!B61</f>
        <v>51</v>
      </c>
      <c r="C61" s="41">
        <f>RFR_spot_with_VA!C61-INDEX(RFR_spot_no_VA!$C$11:$BC$160,VA!$B61,MATCH(C$2,RFR_spot_no_VA!$C$2:$BC$2,0))</f>
        <v>9.800000000000017E-4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3">
      <c r="A62" s="2"/>
      <c r="B62" s="2">
        <f>RFR_spot_no_VA!B62</f>
        <v>52</v>
      </c>
      <c r="C62" s="41">
        <f>RFR_spot_with_VA!C62-INDEX(RFR_spot_no_VA!$C$11:$BC$160,VA!$B62,MATCH(C$2,RFR_spot_no_VA!$C$2:$BC$2,0))</f>
        <v>9.5999999999999905E-4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3">
      <c r="A63" s="2"/>
      <c r="B63" s="2">
        <f>RFR_spot_no_VA!B63</f>
        <v>53</v>
      </c>
      <c r="C63" s="41">
        <f>RFR_spot_with_VA!C63-INDEX(RFR_spot_no_VA!$C$11:$BC$160,VA!$B63,MATCH(C$2,RFR_spot_no_VA!$C$2:$BC$2,0))</f>
        <v>9.3999999999999986E-4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3">
      <c r="A64" s="2"/>
      <c r="B64" s="2">
        <f>RFR_spot_no_VA!B64</f>
        <v>54</v>
      </c>
      <c r="C64" s="41">
        <f>RFR_spot_with_VA!C64-INDEX(RFR_spot_no_VA!$C$11:$BC$160,VA!$B64,MATCH(C$2,RFR_spot_no_VA!$C$2:$BC$2,0))</f>
        <v>9.3000000000000374E-4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3">
      <c r="A65" s="2"/>
      <c r="B65" s="4">
        <f>RFR_spot_no_VA!B65</f>
        <v>55</v>
      </c>
      <c r="C65" s="43">
        <f>RFR_spot_with_VA!C65-INDEX(RFR_spot_no_VA!$C$11:$BC$160,VA!$B65,MATCH(C$2,RFR_spot_no_VA!$C$2:$BC$2,0))</f>
        <v>9.2000000000000068E-4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3">
      <c r="A66" s="2"/>
      <c r="B66" s="2">
        <f>RFR_spot_no_VA!B66</f>
        <v>56</v>
      </c>
      <c r="C66" s="41">
        <f>RFR_spot_with_VA!C66-INDEX(RFR_spot_no_VA!$C$11:$BC$160,VA!$B66,MATCH(C$2,RFR_spot_no_VA!$C$2:$BC$2,0))</f>
        <v>8.9999999999999802E-4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3">
      <c r="A67" s="2"/>
      <c r="B67" s="2">
        <f>RFR_spot_no_VA!B67</f>
        <v>57</v>
      </c>
      <c r="C67" s="41">
        <f>RFR_spot_with_VA!C67-INDEX(RFR_spot_no_VA!$C$11:$BC$160,VA!$B67,MATCH(C$2,RFR_spot_no_VA!$C$2:$BC$2,0))</f>
        <v>8.7999999999999884E-4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3">
      <c r="A68" s="2"/>
      <c r="B68" s="2">
        <f>RFR_spot_no_VA!B68</f>
        <v>58</v>
      </c>
      <c r="C68" s="41">
        <f>RFR_spot_with_VA!C68-INDEX(RFR_spot_no_VA!$C$11:$BC$160,VA!$B68,MATCH(C$2,RFR_spot_no_VA!$C$2:$BC$2,0))</f>
        <v>8.8000000000000231E-4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3">
      <c r="A69" s="2"/>
      <c r="B69" s="2">
        <f>RFR_spot_no_VA!B69</f>
        <v>59</v>
      </c>
      <c r="C69" s="41">
        <f>RFR_spot_with_VA!C69-INDEX(RFR_spot_no_VA!$C$11:$BC$160,VA!$B69,MATCH(C$2,RFR_spot_no_VA!$C$2:$BC$2,0))</f>
        <v>8.5999999999999965E-4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3">
      <c r="A70" s="2"/>
      <c r="B70" s="4">
        <f>RFR_spot_no_VA!B70</f>
        <v>60</v>
      </c>
      <c r="C70" s="43">
        <f>RFR_spot_with_VA!C70-INDEX(RFR_spot_no_VA!$C$11:$BC$160,VA!$B70,MATCH(C$2,RFR_spot_no_VA!$C$2:$BC$2,0))</f>
        <v>8.5000000000000006E-4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3">
      <c r="A71" s="2"/>
      <c r="B71" s="2">
        <f>RFR_spot_no_VA!B71</f>
        <v>61</v>
      </c>
      <c r="C71" s="41">
        <f>RFR_spot_with_VA!C71-INDEX(RFR_spot_no_VA!$C$11:$BC$160,VA!$B71,MATCH(C$2,RFR_spot_no_VA!$C$2:$BC$2,0))</f>
        <v>8.4000000000000047E-4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3">
      <c r="A72" s="2"/>
      <c r="B72" s="2">
        <f>RFR_spot_no_VA!B72</f>
        <v>62</v>
      </c>
      <c r="C72" s="41">
        <f>RFR_spot_with_VA!C72-INDEX(RFR_spot_no_VA!$C$11:$BC$160,VA!$B72,MATCH(C$2,RFR_spot_no_VA!$C$2:$BC$2,0))</f>
        <v>8.2999999999999741E-4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3">
      <c r="A73" s="2"/>
      <c r="B73" s="2">
        <f>RFR_spot_no_VA!B73</f>
        <v>63</v>
      </c>
      <c r="C73" s="41">
        <f>RFR_spot_with_VA!C73-INDEX(RFR_spot_no_VA!$C$11:$BC$160,VA!$B73,MATCH(C$2,RFR_spot_no_VA!$C$2:$BC$2,0))</f>
        <v>8.1000000000000169E-4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3">
      <c r="A74" s="2"/>
      <c r="B74" s="2">
        <f>RFR_spot_no_VA!B74</f>
        <v>64</v>
      </c>
      <c r="C74" s="41">
        <f>RFR_spot_with_VA!C74-INDEX(RFR_spot_no_VA!$C$11:$BC$160,VA!$B74,MATCH(C$2,RFR_spot_no_VA!$C$2:$BC$2,0))</f>
        <v>7.9999999999999863E-4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3">
      <c r="A75" s="2"/>
      <c r="B75" s="4">
        <f>RFR_spot_no_VA!B75</f>
        <v>65</v>
      </c>
      <c r="C75" s="43">
        <f>RFR_spot_with_VA!C75-INDEX(RFR_spot_no_VA!$C$11:$BC$160,VA!$B75,MATCH(C$2,RFR_spot_no_VA!$C$2:$BC$2,0))</f>
        <v>7.8999999999999904E-4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3">
      <c r="A76" s="2"/>
      <c r="B76" s="2">
        <f>RFR_spot_no_VA!B76</f>
        <v>66</v>
      </c>
      <c r="C76" s="41">
        <f>RFR_spot_with_VA!C76-INDEX(RFR_spot_no_VA!$C$11:$BC$160,VA!$B76,MATCH(C$2,RFR_spot_no_VA!$C$2:$BC$2,0))</f>
        <v>7.7999999999999944E-4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3">
      <c r="A77" s="2"/>
      <c r="B77" s="2">
        <f>RFR_spot_no_VA!B77</f>
        <v>67</v>
      </c>
      <c r="C77" s="41">
        <f>RFR_spot_with_VA!C77-INDEX(RFR_spot_no_VA!$C$11:$BC$160,VA!$B77,MATCH(C$2,RFR_spot_no_VA!$C$2:$BC$2,0))</f>
        <v>7.7000000000000332E-4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3">
      <c r="A78" s="2"/>
      <c r="B78" s="2">
        <f>RFR_spot_no_VA!B78</f>
        <v>68</v>
      </c>
      <c r="C78" s="41">
        <f>RFR_spot_with_VA!C78-INDEX(RFR_spot_no_VA!$C$11:$BC$160,VA!$B78,MATCH(C$2,RFR_spot_no_VA!$C$2:$BC$2,0))</f>
        <v>7.6000000000000026E-4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3">
      <c r="A79" s="2"/>
      <c r="B79" s="2">
        <f>RFR_spot_no_VA!B79</f>
        <v>69</v>
      </c>
      <c r="C79" s="41">
        <f>RFR_spot_with_VA!C79-INDEX(RFR_spot_no_VA!$C$11:$BC$160,VA!$B79,MATCH(C$2,RFR_spot_no_VA!$C$2:$BC$2,0))</f>
        <v>7.5000000000000067E-4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3">
      <c r="A80" s="2"/>
      <c r="B80" s="4">
        <f>RFR_spot_no_VA!B80</f>
        <v>70</v>
      </c>
      <c r="C80" s="43">
        <f>RFR_spot_with_VA!C80-INDEX(RFR_spot_no_VA!$C$11:$BC$160,VA!$B80,MATCH(C$2,RFR_spot_no_VA!$C$2:$BC$2,0))</f>
        <v>7.399999999999976E-4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3">
      <c r="A81" s="2"/>
      <c r="B81" s="2">
        <f>RFR_spot_no_VA!B81</f>
        <v>71</v>
      </c>
      <c r="C81" s="41">
        <f>RFR_spot_with_VA!C81-INDEX(RFR_spot_no_VA!$C$11:$BC$160,VA!$B81,MATCH(C$2,RFR_spot_no_VA!$C$2:$BC$2,0))</f>
        <v>7.3000000000000148E-4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3">
      <c r="A82" s="2"/>
      <c r="B82" s="2">
        <f>RFR_spot_no_VA!B82</f>
        <v>72</v>
      </c>
      <c r="C82" s="41">
        <f>RFR_spot_with_VA!C82-INDEX(RFR_spot_no_VA!$C$11:$BC$160,VA!$B82,MATCH(C$2,RFR_spot_no_VA!$C$2:$BC$2,0))</f>
        <v>7.2999999999999801E-4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3">
      <c r="A83" s="2"/>
      <c r="B83" s="2">
        <f>RFR_spot_no_VA!B83</f>
        <v>73</v>
      </c>
      <c r="C83" s="41">
        <f>RFR_spot_with_VA!C83-INDEX(RFR_spot_no_VA!$C$11:$BC$160,VA!$B83,MATCH(C$2,RFR_spot_no_VA!$C$2:$BC$2,0))</f>
        <v>7.2000000000000189E-4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3">
      <c r="A84" s="2"/>
      <c r="B84" s="2">
        <f>RFR_spot_no_VA!B84</f>
        <v>74</v>
      </c>
      <c r="C84" s="41">
        <f>RFR_spot_with_VA!C84-INDEX(RFR_spot_no_VA!$C$11:$BC$160,VA!$B84,MATCH(C$2,RFR_spot_no_VA!$C$2:$BC$2,0))</f>
        <v>7.0999999999999536E-4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3">
      <c r="A85" s="2"/>
      <c r="B85" s="4">
        <f>RFR_spot_no_VA!B85</f>
        <v>75</v>
      </c>
      <c r="C85" s="43">
        <f>RFR_spot_with_VA!C85-INDEX(RFR_spot_no_VA!$C$11:$BC$160,VA!$B85,MATCH(C$2,RFR_spot_no_VA!$C$2:$BC$2,0))</f>
        <v>6.9999999999999923E-4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3">
      <c r="A86" s="2"/>
      <c r="B86" s="2">
        <f>RFR_spot_no_VA!B86</f>
        <v>76</v>
      </c>
      <c r="C86" s="41">
        <f>RFR_spot_with_VA!C86-INDEX(RFR_spot_no_VA!$C$11:$BC$160,VA!$B86,MATCH(C$2,RFR_spot_no_VA!$C$2:$BC$2,0))</f>
        <v>6.8999999999999964E-4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3">
      <c r="A87" s="2"/>
      <c r="B87" s="2">
        <f>RFR_spot_no_VA!B87</f>
        <v>77</v>
      </c>
      <c r="C87" s="41">
        <f>RFR_spot_with_VA!C87-INDEX(RFR_spot_no_VA!$C$11:$BC$160,VA!$B87,MATCH(C$2,RFR_spot_no_VA!$C$2:$BC$2,0))</f>
        <v>6.8999999999999964E-4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3">
      <c r="A88" s="2"/>
      <c r="B88" s="2">
        <f>RFR_spot_no_VA!B88</f>
        <v>78</v>
      </c>
      <c r="C88" s="41">
        <f>RFR_spot_with_VA!C88-INDEX(RFR_spot_no_VA!$C$11:$BC$160,VA!$B88,MATCH(C$2,RFR_spot_no_VA!$C$2:$BC$2,0))</f>
        <v>6.7000000000000046E-4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3">
      <c r="A89" s="2"/>
      <c r="B89" s="2">
        <f>RFR_spot_no_VA!B89</f>
        <v>79</v>
      </c>
      <c r="C89" s="41">
        <f>RFR_spot_with_VA!C89-INDEX(RFR_spot_no_VA!$C$11:$BC$160,VA!$B89,MATCH(C$2,RFR_spot_no_VA!$C$2:$BC$2,0))</f>
        <v>6.7000000000000046E-4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3">
      <c r="A90" s="2"/>
      <c r="B90" s="4">
        <f>RFR_spot_no_VA!B90</f>
        <v>80</v>
      </c>
      <c r="C90" s="43">
        <f>RFR_spot_with_VA!C90-INDEX(RFR_spot_no_VA!$C$11:$BC$160,VA!$B90,MATCH(C$2,RFR_spot_no_VA!$C$2:$BC$2,0))</f>
        <v>6.6000000000000086E-4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3">
      <c r="A91" s="2"/>
      <c r="B91" s="2">
        <f>RFR_spot_no_VA!B91</f>
        <v>81</v>
      </c>
      <c r="C91" s="41">
        <f>RFR_spot_with_VA!C91-INDEX(RFR_spot_no_VA!$C$11:$BC$160,VA!$B91,MATCH(C$2,RFR_spot_no_VA!$C$2:$BC$2,0))</f>
        <v>6.6000000000000086E-4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3">
      <c r="A92" s="2"/>
      <c r="B92" s="2">
        <f>RFR_spot_no_VA!B92</f>
        <v>82</v>
      </c>
      <c r="C92" s="41">
        <f>RFR_spot_with_VA!C92-INDEX(RFR_spot_no_VA!$C$11:$BC$160,VA!$B92,MATCH(C$2,RFR_spot_no_VA!$C$2:$BC$2,0))</f>
        <v>6.5000000000000127E-4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3">
      <c r="A93" s="2"/>
      <c r="B93" s="2">
        <f>RFR_spot_no_VA!B93</f>
        <v>83</v>
      </c>
      <c r="C93" s="41">
        <f>RFR_spot_with_VA!C93-INDEX(RFR_spot_no_VA!$C$11:$BC$160,VA!$B93,MATCH(C$2,RFR_spot_no_VA!$C$2:$BC$2,0))</f>
        <v>6.4000000000000168E-4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3">
      <c r="A94" s="2"/>
      <c r="B94" s="2">
        <f>RFR_spot_no_VA!B94</f>
        <v>84</v>
      </c>
      <c r="C94" s="41">
        <f>RFR_spot_with_VA!C94-INDEX(RFR_spot_no_VA!$C$11:$BC$160,VA!$B94,MATCH(C$2,RFR_spot_no_VA!$C$2:$BC$2,0))</f>
        <v>6.3999999999999821E-4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3">
      <c r="A95" s="2"/>
      <c r="B95" s="4">
        <f>RFR_spot_no_VA!B95</f>
        <v>85</v>
      </c>
      <c r="C95" s="43">
        <f>RFR_spot_with_VA!C95-INDEX(RFR_spot_no_VA!$C$11:$BC$160,VA!$B95,MATCH(C$2,RFR_spot_no_VA!$C$2:$BC$2,0))</f>
        <v>6.3000000000000209E-4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3">
      <c r="A96" s="2"/>
      <c r="B96" s="2">
        <f>RFR_spot_no_VA!B96</f>
        <v>86</v>
      </c>
      <c r="C96" s="41">
        <f>RFR_spot_with_VA!C96-INDEX(RFR_spot_no_VA!$C$11:$BC$160,VA!$B96,MATCH(C$2,RFR_spot_no_VA!$C$2:$BC$2,0))</f>
        <v>6.1999999999999902E-4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3">
      <c r="A97" s="2"/>
      <c r="B97" s="2">
        <f>RFR_spot_no_VA!B97</f>
        <v>87</v>
      </c>
      <c r="C97" s="41">
        <f>RFR_spot_with_VA!C97-INDEX(RFR_spot_no_VA!$C$11:$BC$160,VA!$B97,MATCH(C$2,RFR_spot_no_VA!$C$2:$BC$2,0))</f>
        <v>6.1999999999999902E-4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3">
      <c r="A98" s="2"/>
      <c r="B98" s="2">
        <f>RFR_spot_no_VA!B98</f>
        <v>88</v>
      </c>
      <c r="C98" s="41">
        <f>RFR_spot_with_VA!C98-INDEX(RFR_spot_no_VA!$C$11:$BC$160,VA!$B98,MATCH(C$2,RFR_spot_no_VA!$C$2:$BC$2,0))</f>
        <v>6.0999999999999943E-4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3">
      <c r="A99" s="2"/>
      <c r="B99" s="2">
        <f>RFR_spot_no_VA!B99</f>
        <v>89</v>
      </c>
      <c r="C99" s="41">
        <f>RFR_spot_with_VA!C99-INDEX(RFR_spot_no_VA!$C$11:$BC$160,VA!$B99,MATCH(C$2,RFR_spot_no_VA!$C$2:$BC$2,0))</f>
        <v>5.9999999999999637E-4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3">
      <c r="A100" s="2"/>
      <c r="B100" s="4">
        <f>RFR_spot_no_VA!B100</f>
        <v>90</v>
      </c>
      <c r="C100" s="43">
        <f>RFR_spot_with_VA!C100-INDEX(RFR_spot_no_VA!$C$11:$BC$160,VA!$B100,MATCH(C$2,RFR_spot_no_VA!$C$2:$BC$2,0))</f>
        <v>5.9999999999999984E-4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3">
      <c r="A101" s="2"/>
      <c r="B101" s="2">
        <f>RFR_spot_no_VA!B101</f>
        <v>91</v>
      </c>
      <c r="C101" s="41">
        <f>RFR_spot_with_VA!C101-INDEX(RFR_spot_no_VA!$C$11:$BC$160,VA!$B101,MATCH(C$2,RFR_spot_no_VA!$C$2:$BC$2,0))</f>
        <v>5.9000000000000372E-4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3">
      <c r="A102" s="2"/>
      <c r="B102" s="2">
        <f>RFR_spot_no_VA!B102</f>
        <v>92</v>
      </c>
      <c r="C102" s="41">
        <f>RFR_spot_with_VA!C102-INDEX(RFR_spot_no_VA!$C$11:$BC$160,VA!$B102,MATCH(C$2,RFR_spot_no_VA!$C$2:$BC$2,0))</f>
        <v>5.9000000000000025E-4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3">
      <c r="A103" s="2"/>
      <c r="B103" s="2">
        <f>RFR_spot_no_VA!B103</f>
        <v>93</v>
      </c>
      <c r="C103" s="41">
        <f>RFR_spot_with_VA!C103-INDEX(RFR_spot_no_VA!$C$11:$BC$160,VA!$B103,MATCH(C$2,RFR_spot_no_VA!$C$2:$BC$2,0))</f>
        <v>5.7999999999999718E-4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3">
      <c r="A104" s="2"/>
      <c r="B104" s="2">
        <f>RFR_spot_no_VA!B104</f>
        <v>94</v>
      </c>
      <c r="C104" s="41">
        <f>RFR_spot_with_VA!C104-INDEX(RFR_spot_no_VA!$C$11:$BC$160,VA!$B104,MATCH(C$2,RFR_spot_no_VA!$C$2:$BC$2,0))</f>
        <v>5.8000000000000065E-4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3">
      <c r="A105" s="2"/>
      <c r="B105" s="4">
        <f>RFR_spot_no_VA!B105</f>
        <v>95</v>
      </c>
      <c r="C105" s="43">
        <f>RFR_spot_with_VA!C105-INDEX(RFR_spot_no_VA!$C$11:$BC$160,VA!$B105,MATCH(C$2,RFR_spot_no_VA!$C$2:$BC$2,0))</f>
        <v>5.7000000000000106E-4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3">
      <c r="A106" s="2"/>
      <c r="B106" s="2">
        <f>RFR_spot_no_VA!B106</f>
        <v>96</v>
      </c>
      <c r="C106" s="41">
        <f>RFR_spot_with_VA!C106-INDEX(RFR_spot_no_VA!$C$11:$BC$160,VA!$B106,MATCH(C$2,RFR_spot_no_VA!$C$2:$BC$2,0))</f>
        <v>5.6999999999999759E-4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3">
      <c r="A107" s="2"/>
      <c r="B107" s="2">
        <f>RFR_spot_no_VA!B107</f>
        <v>97</v>
      </c>
      <c r="C107" s="41">
        <f>RFR_spot_with_VA!C107-INDEX(RFR_spot_no_VA!$C$11:$BC$160,VA!$B107,MATCH(C$2,RFR_spot_no_VA!$C$2:$BC$2,0))</f>
        <v>5.6000000000000147E-4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3">
      <c r="A108" s="2"/>
      <c r="B108" s="2">
        <f>RFR_spot_no_VA!B108</f>
        <v>98</v>
      </c>
      <c r="C108" s="41">
        <f>RFR_spot_with_VA!C108-INDEX(RFR_spot_no_VA!$C$11:$BC$160,VA!$B108,MATCH(C$2,RFR_spot_no_VA!$C$2:$BC$2,0))</f>
        <v>5.4999999999999841E-4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3">
      <c r="A109" s="2"/>
      <c r="B109" s="2">
        <f>RFR_spot_no_VA!B109</f>
        <v>99</v>
      </c>
      <c r="C109" s="41">
        <f>RFR_spot_with_VA!C109-INDEX(RFR_spot_no_VA!$C$11:$BC$160,VA!$B109,MATCH(C$2,RFR_spot_no_VA!$C$2:$BC$2,0))</f>
        <v>5.6000000000000147E-4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3">
      <c r="A110" s="2"/>
      <c r="B110" s="4">
        <f>RFR_spot_no_VA!B110</f>
        <v>100</v>
      </c>
      <c r="C110" s="43">
        <f>RFR_spot_with_VA!C110-INDEX(RFR_spot_no_VA!$C$11:$BC$160,VA!$B110,MATCH(C$2,RFR_spot_no_VA!$C$2:$BC$2,0))</f>
        <v>5.4999999999999841E-4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3">
      <c r="A111" s="2"/>
      <c r="B111" s="2">
        <f>RFR_spot_no_VA!B111</f>
        <v>101</v>
      </c>
      <c r="C111" s="41">
        <f>RFR_spot_with_VA!C111-INDEX(RFR_spot_no_VA!$C$11:$BC$160,VA!$B111,MATCH(C$2,RFR_spot_no_VA!$C$2:$BC$2,0))</f>
        <v>5.3999999999999881E-4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3">
      <c r="A112" s="2"/>
      <c r="B112" s="2">
        <f>RFR_spot_no_VA!B112</f>
        <v>102</v>
      </c>
      <c r="C112" s="41">
        <f>RFR_spot_with_VA!C112-INDEX(RFR_spot_no_VA!$C$11:$BC$160,VA!$B112,MATCH(C$2,RFR_spot_no_VA!$C$2:$BC$2,0))</f>
        <v>5.4000000000000228E-4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3">
      <c r="A113" s="2"/>
      <c r="B113" s="2">
        <f>RFR_spot_no_VA!B113</f>
        <v>103</v>
      </c>
      <c r="C113" s="41">
        <f>RFR_spot_with_VA!C113-INDEX(RFR_spot_no_VA!$C$11:$BC$160,VA!$B113,MATCH(C$2,RFR_spot_no_VA!$C$2:$BC$2,0))</f>
        <v>5.2999999999999922E-4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3">
      <c r="A114" s="2"/>
      <c r="B114" s="2">
        <f>RFR_spot_no_VA!B114</f>
        <v>104</v>
      </c>
      <c r="C114" s="41">
        <f>RFR_spot_with_VA!C114-INDEX(RFR_spot_no_VA!$C$11:$BC$160,VA!$B114,MATCH(C$2,RFR_spot_no_VA!$C$2:$BC$2,0))</f>
        <v>5.2999999999999922E-4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3">
      <c r="A115" s="2"/>
      <c r="B115" s="4">
        <f>RFR_spot_no_VA!B115</f>
        <v>105</v>
      </c>
      <c r="C115" s="43">
        <f>RFR_spot_with_VA!C115-INDEX(RFR_spot_no_VA!$C$11:$BC$160,VA!$B115,MATCH(C$2,RFR_spot_no_VA!$C$2:$BC$2,0))</f>
        <v>5.3000000000000269E-4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3">
      <c r="A116" s="2"/>
      <c r="B116" s="2">
        <f>RFR_spot_no_VA!B116</f>
        <v>106</v>
      </c>
      <c r="C116" s="41">
        <f>RFR_spot_with_VA!C116-INDEX(RFR_spot_no_VA!$C$11:$BC$160,VA!$B116,MATCH(C$2,RFR_spot_no_VA!$C$2:$BC$2,0))</f>
        <v>5.2999999999999922E-4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3">
      <c r="A117" s="2"/>
      <c r="B117" s="2">
        <f>RFR_spot_no_VA!B117</f>
        <v>107</v>
      </c>
      <c r="C117" s="41">
        <f>RFR_spot_with_VA!C117-INDEX(RFR_spot_no_VA!$C$11:$BC$160,VA!$B117,MATCH(C$2,RFR_spot_no_VA!$C$2:$BC$2,0))</f>
        <v>5.1999999999999963E-4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3">
      <c r="A118" s="2"/>
      <c r="B118" s="2">
        <f>RFR_spot_no_VA!B118</f>
        <v>108</v>
      </c>
      <c r="C118" s="41">
        <f>RFR_spot_with_VA!C118-INDEX(RFR_spot_no_VA!$C$11:$BC$160,VA!$B118,MATCH(C$2,RFR_spot_no_VA!$C$2:$BC$2,0))</f>
        <v>5.0999999999999657E-4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3">
      <c r="A119" s="2"/>
      <c r="B119" s="2">
        <f>RFR_spot_no_VA!B119</f>
        <v>109</v>
      </c>
      <c r="C119" s="41">
        <f>RFR_spot_with_VA!C119-INDEX(RFR_spot_no_VA!$C$11:$BC$160,VA!$B119,MATCH(C$2,RFR_spot_no_VA!$C$2:$BC$2,0))</f>
        <v>5.1000000000000004E-4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3">
      <c r="A120" s="2"/>
      <c r="B120" s="4">
        <f>RFR_spot_no_VA!B120</f>
        <v>110</v>
      </c>
      <c r="C120" s="43">
        <f>RFR_spot_with_VA!C120-INDEX(RFR_spot_no_VA!$C$11:$BC$160,VA!$B120,MATCH(C$2,RFR_spot_no_VA!$C$2:$BC$2,0))</f>
        <v>5.1000000000000004E-4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3">
      <c r="A121" s="2"/>
      <c r="B121" s="2">
        <f>RFR_spot_no_VA!B121</f>
        <v>111</v>
      </c>
      <c r="C121" s="41">
        <f>RFR_spot_with_VA!C121-INDEX(RFR_spot_no_VA!$C$11:$BC$160,VA!$B121,MATCH(C$2,RFR_spot_no_VA!$C$2:$BC$2,0))</f>
        <v>4.9999999999999697E-4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3">
      <c r="A122" s="2"/>
      <c r="B122" s="2">
        <f>RFR_spot_no_VA!B122</f>
        <v>112</v>
      </c>
      <c r="C122" s="41">
        <f>RFR_spot_with_VA!C122-INDEX(RFR_spot_no_VA!$C$11:$BC$160,VA!$B122,MATCH(C$2,RFR_spot_no_VA!$C$2:$BC$2,0))</f>
        <v>5.0000000000000044E-4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3">
      <c r="A123" s="2"/>
      <c r="B123" s="2">
        <f>RFR_spot_no_VA!B123</f>
        <v>113</v>
      </c>
      <c r="C123" s="41">
        <f>RFR_spot_with_VA!C123-INDEX(RFR_spot_no_VA!$C$11:$BC$160,VA!$B123,MATCH(C$2,RFR_spot_no_VA!$C$2:$BC$2,0))</f>
        <v>4.9999999999999697E-4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3">
      <c r="A124" s="2"/>
      <c r="B124" s="2">
        <f>RFR_spot_no_VA!B124</f>
        <v>114</v>
      </c>
      <c r="C124" s="41">
        <f>RFR_spot_with_VA!C124-INDEX(RFR_spot_no_VA!$C$11:$BC$160,VA!$B124,MATCH(C$2,RFR_spot_no_VA!$C$2:$BC$2,0))</f>
        <v>4.9000000000000085E-4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3">
      <c r="A125" s="2"/>
      <c r="B125" s="4">
        <f>RFR_spot_no_VA!B125</f>
        <v>115</v>
      </c>
      <c r="C125" s="43">
        <f>RFR_spot_with_VA!C125-INDEX(RFR_spot_no_VA!$C$11:$BC$160,VA!$B125,MATCH(C$2,RFR_spot_no_VA!$C$2:$BC$2,0))</f>
        <v>4.8999999999999738E-4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3">
      <c r="A126" s="2"/>
      <c r="B126" s="2">
        <f>RFR_spot_no_VA!B126</f>
        <v>116</v>
      </c>
      <c r="C126" s="41">
        <f>RFR_spot_with_VA!C126-INDEX(RFR_spot_no_VA!$C$11:$BC$160,VA!$B126,MATCH(C$2,RFR_spot_no_VA!$C$2:$BC$2,0))</f>
        <v>4.9000000000000085E-4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3">
      <c r="A127" s="2"/>
      <c r="B127" s="2">
        <f>RFR_spot_no_VA!B127</f>
        <v>117</v>
      </c>
      <c r="C127" s="41">
        <f>RFR_spot_with_VA!C127-INDEX(RFR_spot_no_VA!$C$11:$BC$160,VA!$B127,MATCH(C$2,RFR_spot_no_VA!$C$2:$BC$2,0))</f>
        <v>4.7999999999999779E-4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3">
      <c r="A128" s="2"/>
      <c r="B128" s="2">
        <f>RFR_spot_no_VA!B128</f>
        <v>118</v>
      </c>
      <c r="C128" s="41">
        <f>RFR_spot_with_VA!C128-INDEX(RFR_spot_no_VA!$C$11:$BC$160,VA!$B128,MATCH(C$2,RFR_spot_no_VA!$C$2:$BC$2,0))</f>
        <v>4.7999999999999779E-4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3">
      <c r="A129" s="2"/>
      <c r="B129" s="2">
        <f>RFR_spot_no_VA!B129</f>
        <v>119</v>
      </c>
      <c r="C129" s="41">
        <f>RFR_spot_with_VA!C129-INDEX(RFR_spot_no_VA!$C$11:$BC$160,VA!$B129,MATCH(C$2,RFR_spot_no_VA!$C$2:$BC$2,0))</f>
        <v>4.7999999999999779E-4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3">
      <c r="A130" s="2"/>
      <c r="B130" s="4">
        <f>RFR_spot_no_VA!B130</f>
        <v>120</v>
      </c>
      <c r="C130" s="43">
        <f>RFR_spot_with_VA!C130-INDEX(RFR_spot_no_VA!$C$11:$BC$160,VA!$B130,MATCH(C$2,RFR_spot_no_VA!$C$2:$BC$2,0))</f>
        <v>4.7000000000000167E-4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3">
      <c r="A131" s="2"/>
      <c r="B131" s="2">
        <f>RFR_spot_no_VA!B131</f>
        <v>121</v>
      </c>
      <c r="C131" s="41">
        <f>RFR_spot_with_VA!C131-INDEX(RFR_spot_no_VA!$C$11:$BC$160,VA!$B131,MATCH(C$2,RFR_spot_no_VA!$C$2:$BC$2,0))</f>
        <v>4.699999999999982E-4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3">
      <c r="A132" s="2"/>
      <c r="B132" s="2">
        <f>RFR_spot_no_VA!B132</f>
        <v>122</v>
      </c>
      <c r="C132" s="41">
        <f>RFR_spot_with_VA!C132-INDEX(RFR_spot_no_VA!$C$11:$BC$160,VA!$B132,MATCH(C$2,RFR_spot_no_VA!$C$2:$BC$2,0))</f>
        <v>4.699999999999982E-4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3">
      <c r="A133" s="2"/>
      <c r="B133" s="2">
        <f>RFR_spot_no_VA!B133</f>
        <v>123</v>
      </c>
      <c r="C133" s="41">
        <f>RFR_spot_with_VA!C133-INDEX(RFR_spot_no_VA!$C$11:$BC$160,VA!$B133,MATCH(C$2,RFR_spot_no_VA!$C$2:$BC$2,0))</f>
        <v>4.699999999999982E-4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3">
      <c r="A134" s="2"/>
      <c r="B134" s="2">
        <f>RFR_spot_no_VA!B134</f>
        <v>124</v>
      </c>
      <c r="C134" s="41">
        <f>RFR_spot_with_VA!C134-INDEX(RFR_spot_no_VA!$C$11:$BC$160,VA!$B134,MATCH(C$2,RFR_spot_no_VA!$C$2:$BC$2,0))</f>
        <v>4.599999999999986E-4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3">
      <c r="A135" s="2"/>
      <c r="B135" s="4">
        <f>RFR_spot_no_VA!B135</f>
        <v>125</v>
      </c>
      <c r="C135" s="43">
        <f>RFR_spot_with_VA!C135-INDEX(RFR_spot_no_VA!$C$11:$BC$160,VA!$B135,MATCH(C$2,RFR_spot_no_VA!$C$2:$BC$2,0))</f>
        <v>4.5000000000000248E-4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3">
      <c r="A136" s="2"/>
      <c r="B136" s="2">
        <f>RFR_spot_no_VA!B136</f>
        <v>126</v>
      </c>
      <c r="C136" s="41">
        <f>RFR_spot_with_VA!C136-INDEX(RFR_spot_no_VA!$C$11:$BC$160,VA!$B136,MATCH(C$2,RFR_spot_no_VA!$C$2:$BC$2,0))</f>
        <v>4.599999999999986E-4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3">
      <c r="A137" s="2"/>
      <c r="B137" s="2">
        <f>RFR_spot_no_VA!B137</f>
        <v>127</v>
      </c>
      <c r="C137" s="41">
        <f>RFR_spot_with_VA!C137-INDEX(RFR_spot_no_VA!$C$11:$BC$160,VA!$B137,MATCH(C$2,RFR_spot_no_VA!$C$2:$BC$2,0))</f>
        <v>4.4999999999999901E-4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3">
      <c r="A138" s="2"/>
      <c r="B138" s="2">
        <f>RFR_spot_no_VA!B138</f>
        <v>128</v>
      </c>
      <c r="C138" s="41">
        <f>RFR_spot_with_VA!C138-INDEX(RFR_spot_no_VA!$C$11:$BC$160,VA!$B138,MATCH(C$2,RFR_spot_no_VA!$C$2:$BC$2,0))</f>
        <v>4.4999999999999901E-4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3">
      <c r="A139" s="2"/>
      <c r="B139" s="2">
        <f>RFR_spot_no_VA!B139</f>
        <v>129</v>
      </c>
      <c r="C139" s="41">
        <f>RFR_spot_with_VA!C139-INDEX(RFR_spot_no_VA!$C$11:$BC$160,VA!$B139,MATCH(C$2,RFR_spot_no_VA!$C$2:$BC$2,0))</f>
        <v>4.4999999999999901E-4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3">
      <c r="A140" s="2"/>
      <c r="B140" s="4">
        <f>RFR_spot_no_VA!B140</f>
        <v>130</v>
      </c>
      <c r="C140" s="43">
        <f>RFR_spot_with_VA!C140-INDEX(RFR_spot_no_VA!$C$11:$BC$160,VA!$B140,MATCH(C$2,RFR_spot_no_VA!$C$2:$BC$2,0))</f>
        <v>4.4000000000000289E-4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3">
      <c r="A141" s="2"/>
      <c r="B141" s="2">
        <f>RFR_spot_no_VA!B141</f>
        <v>131</v>
      </c>
      <c r="C141" s="41">
        <f>RFR_spot_with_VA!C141-INDEX(RFR_spot_no_VA!$C$11:$BC$160,VA!$B141,MATCH(C$2,RFR_spot_no_VA!$C$2:$BC$2,0))</f>
        <v>4.4999999999999901E-4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3">
      <c r="A142" s="2"/>
      <c r="B142" s="2">
        <f>RFR_spot_no_VA!B142</f>
        <v>132</v>
      </c>
      <c r="C142" s="41">
        <f>RFR_spot_with_VA!C142-INDEX(RFR_spot_no_VA!$C$11:$BC$160,VA!$B142,MATCH(C$2,RFR_spot_no_VA!$C$2:$BC$2,0))</f>
        <v>4.3999999999999595E-4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3">
      <c r="A143" s="2"/>
      <c r="B143" s="2">
        <f>RFR_spot_no_VA!B143</f>
        <v>133</v>
      </c>
      <c r="C143" s="41">
        <f>RFR_spot_with_VA!C143-INDEX(RFR_spot_no_VA!$C$11:$BC$160,VA!$B143,MATCH(C$2,RFR_spot_no_VA!$C$2:$BC$2,0))</f>
        <v>4.4000000000000289E-4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3">
      <c r="A144" s="2"/>
      <c r="B144" s="2">
        <f>RFR_spot_no_VA!B144</f>
        <v>134</v>
      </c>
      <c r="C144" s="41">
        <f>RFR_spot_with_VA!C144-INDEX(RFR_spot_no_VA!$C$11:$BC$160,VA!$B144,MATCH(C$2,RFR_spot_no_VA!$C$2:$BC$2,0))</f>
        <v>2.1999999999999451E-4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3">
      <c r="A145" s="2"/>
      <c r="B145" s="4">
        <f>RFR_spot_no_VA!B145</f>
        <v>135</v>
      </c>
      <c r="C145" s="43">
        <f>RFR_spot_with_VA!C145-INDEX(RFR_spot_no_VA!$C$11:$BC$160,VA!$B145,MATCH(C$2,RFR_spot_no_VA!$C$2:$BC$2,0))</f>
        <v>4.5000000000000248E-4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3">
      <c r="A146" s="2"/>
      <c r="B146" s="2">
        <f>RFR_spot_no_VA!B146</f>
        <v>136</v>
      </c>
      <c r="C146" s="41">
        <f>RFR_spot_with_VA!C146-INDEX(RFR_spot_no_VA!$C$11:$BC$160,VA!$B146,MATCH(C$2,RFR_spot_no_VA!$C$2:$BC$2,0))</f>
        <v>4.4999999999999901E-4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3">
      <c r="A147" s="2"/>
      <c r="B147" s="2">
        <f>RFR_spot_no_VA!B147</f>
        <v>137</v>
      </c>
      <c r="C147" s="41">
        <f>RFR_spot_with_VA!C147-INDEX(RFR_spot_no_VA!$C$11:$BC$160,VA!$B147,MATCH(C$2,RFR_spot_no_VA!$C$2:$BC$2,0))</f>
        <v>4.3999999999999942E-4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3">
      <c r="A148" s="2"/>
      <c r="B148" s="2">
        <f>RFR_spot_no_VA!B148</f>
        <v>138</v>
      </c>
      <c r="C148" s="41">
        <f>RFR_spot_with_VA!C148-INDEX(RFR_spot_no_VA!$C$11:$BC$160,VA!$B148,MATCH(C$2,RFR_spot_no_VA!$C$2:$BC$2,0))</f>
        <v>4.3999999999999595E-4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3">
      <c r="A149" s="2"/>
      <c r="B149" s="2">
        <f>RFR_spot_no_VA!B149</f>
        <v>139</v>
      </c>
      <c r="C149" s="41">
        <f>RFR_spot_with_VA!C149-INDEX(RFR_spot_no_VA!$C$11:$BC$160,VA!$B149,MATCH(C$2,RFR_spot_no_VA!$C$2:$BC$2,0))</f>
        <v>4.300000000000033E-4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3">
      <c r="A150" s="2"/>
      <c r="B150" s="4">
        <f>RFR_spot_no_VA!B150</f>
        <v>140</v>
      </c>
      <c r="C150" s="43">
        <f>RFR_spot_with_VA!C150-INDEX(RFR_spot_no_VA!$C$11:$BC$160,VA!$B150,MATCH(C$2,RFR_spot_no_VA!$C$2:$BC$2,0))</f>
        <v>4.3999999999999942E-4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3">
      <c r="A151" s="2"/>
      <c r="B151" s="2">
        <f>RFR_spot_no_VA!B151</f>
        <v>141</v>
      </c>
      <c r="C151" s="41">
        <f>RFR_spot_with_VA!C151-INDEX(RFR_spot_no_VA!$C$11:$BC$160,VA!$B151,MATCH(C$2,RFR_spot_no_VA!$C$2:$BC$2,0))</f>
        <v>4.2999999999999636E-4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3">
      <c r="A152" s="2"/>
      <c r="B152" s="2">
        <f>RFR_spot_no_VA!B152</f>
        <v>142</v>
      </c>
      <c r="C152" s="41">
        <f>RFR_spot_with_VA!C152-INDEX(RFR_spot_no_VA!$C$11:$BC$160,VA!$B152,MATCH(C$2,RFR_spot_no_VA!$C$2:$BC$2,0))</f>
        <v>4.2999999999999983E-4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3">
      <c r="A153" s="2"/>
      <c r="B153" s="2">
        <f>RFR_spot_no_VA!B153</f>
        <v>143</v>
      </c>
      <c r="C153" s="41">
        <f>RFR_spot_with_VA!C153-INDEX(RFR_spot_no_VA!$C$11:$BC$160,VA!$B153,MATCH(C$2,RFR_spot_no_VA!$C$2:$BC$2,0))</f>
        <v>4.2999999999999983E-4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3">
      <c r="A154" s="2"/>
      <c r="B154" s="2">
        <f>RFR_spot_no_VA!B154</f>
        <v>144</v>
      </c>
      <c r="C154" s="41">
        <f>RFR_spot_with_VA!C154-INDEX(RFR_spot_no_VA!$C$11:$BC$160,VA!$B154,MATCH(C$2,RFR_spot_no_VA!$C$2:$BC$2,0))</f>
        <v>4.1999999999999676E-4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3">
      <c r="A155" s="2"/>
      <c r="B155" s="4">
        <f>RFR_spot_no_VA!B155</f>
        <v>145</v>
      </c>
      <c r="C155" s="43">
        <f>RFR_spot_with_VA!C155-INDEX(RFR_spot_no_VA!$C$11:$BC$160,VA!$B155,MATCH(C$2,RFR_spot_no_VA!$C$2:$BC$2,0))</f>
        <v>4.200000000000037E-4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3">
      <c r="A156" s="2"/>
      <c r="B156" s="2">
        <f>RFR_spot_no_VA!B156</f>
        <v>146</v>
      </c>
      <c r="C156" s="41">
        <f>RFR_spot_with_VA!C156-INDEX(RFR_spot_no_VA!$C$11:$BC$160,VA!$B156,MATCH(C$2,RFR_spot_no_VA!$C$2:$BC$2,0))</f>
        <v>4.1999999999999676E-4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3">
      <c r="A157" s="2"/>
      <c r="B157" s="2">
        <f>RFR_spot_no_VA!B157</f>
        <v>147</v>
      </c>
      <c r="C157" s="41">
        <f>RFR_spot_with_VA!C157-INDEX(RFR_spot_no_VA!$C$11:$BC$160,VA!$B157,MATCH(C$2,RFR_spot_no_VA!$C$2:$BC$2,0))</f>
        <v>4.2000000000000023E-4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3">
      <c r="A158" s="2"/>
      <c r="B158" s="2">
        <f>RFR_spot_no_VA!B158</f>
        <v>148</v>
      </c>
      <c r="C158" s="41">
        <f>RFR_spot_with_VA!C158-INDEX(RFR_spot_no_VA!$C$11:$BC$160,VA!$B158,MATCH(C$2,RFR_spot_no_VA!$C$2:$BC$2,0))</f>
        <v>4.0999999999999717E-4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3">
      <c r="A159" s="2"/>
      <c r="B159" s="2">
        <f>RFR_spot_no_VA!B159</f>
        <v>149</v>
      </c>
      <c r="C159" s="41">
        <f>RFR_spot_with_VA!C159-INDEX(RFR_spot_no_VA!$C$11:$BC$160,VA!$B159,MATCH(C$2,RFR_spot_no_VA!$C$2:$BC$2,0))</f>
        <v>4.0999999999999717E-4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3">
      <c r="A160" s="2"/>
      <c r="B160" s="4">
        <f>RFR_spot_no_VA!B160</f>
        <v>150</v>
      </c>
      <c r="C160" s="43">
        <f>RFR_spot_with_VA!C160-INDEX(RFR_spot_no_VA!$C$11:$BC$160,VA!$B160,MATCH(C$2,RFR_spot_no_VA!$C$2:$BC$2,0))</f>
        <v>4.1000000000000064E-4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defaultColWidth="9.109375" defaultRowHeight="14.4" x14ac:dyDescent="0.3"/>
  <cols>
    <col min="1" max="1" width="2.5546875" style="2" customWidth="1"/>
    <col min="2" max="16384" width="9.109375" style="2"/>
  </cols>
  <sheetData>
    <row r="1" spans="2:3" ht="6.75" customHeight="1" x14ac:dyDescent="0.3"/>
    <row r="2" spans="2:3" s="30" customFormat="1" ht="20.399999999999999" thickBot="1" x14ac:dyDescent="0.45">
      <c r="B2" s="30" t="s">
        <v>17</v>
      </c>
    </row>
    <row r="3" spans="2:3" ht="15" thickTop="1" x14ac:dyDescent="0.3"/>
    <row r="4" spans="2:3" x14ac:dyDescent="0.3">
      <c r="B4" s="31" t="s">
        <v>18</v>
      </c>
      <c r="C4" s="31" t="s">
        <v>19</v>
      </c>
    </row>
    <row r="5" spans="2:3" x14ac:dyDescent="0.3">
      <c r="B5" s="2" t="s">
        <v>20</v>
      </c>
      <c r="C5" s="2" t="s">
        <v>21</v>
      </c>
    </row>
    <row r="6" spans="2:3" x14ac:dyDescent="0.3">
      <c r="B6" s="2" t="s">
        <v>22</v>
      </c>
      <c r="C6" s="2" t="s">
        <v>23</v>
      </c>
    </row>
    <row r="7" spans="2:3" x14ac:dyDescent="0.3">
      <c r="B7" s="2" t="s">
        <v>24</v>
      </c>
      <c r="C7" s="2" t="s">
        <v>21</v>
      </c>
    </row>
    <row r="8" spans="2:3" x14ac:dyDescent="0.3">
      <c r="B8" s="2" t="s">
        <v>25</v>
      </c>
      <c r="C8" s="2" t="s">
        <v>26</v>
      </c>
    </row>
    <row r="9" spans="2:3" x14ac:dyDescent="0.3">
      <c r="B9" s="2" t="s">
        <v>27</v>
      </c>
      <c r="C9" s="2" t="s">
        <v>28</v>
      </c>
    </row>
    <row r="10" spans="2:3" x14ac:dyDescent="0.3">
      <c r="B10" s="2" t="s">
        <v>29</v>
      </c>
      <c r="C10" s="2" t="s">
        <v>30</v>
      </c>
    </row>
    <row r="11" spans="2:3" x14ac:dyDescent="0.3">
      <c r="B11" s="2" t="s">
        <v>31</v>
      </c>
      <c r="C11" s="2" t="s">
        <v>32</v>
      </c>
    </row>
    <row r="12" spans="2:3" x14ac:dyDescent="0.3">
      <c r="B12" s="2" t="s">
        <v>33</v>
      </c>
      <c r="C12" s="2" t="s">
        <v>34</v>
      </c>
    </row>
    <row r="13" spans="2:3" x14ac:dyDescent="0.3">
      <c r="B13" s="2" t="s">
        <v>35</v>
      </c>
      <c r="C13" s="2" t="s">
        <v>36</v>
      </c>
    </row>
    <row r="14" spans="2:3" x14ac:dyDescent="0.3">
      <c r="B14" s="2" t="s">
        <v>37</v>
      </c>
      <c r="C14" s="2" t="s">
        <v>38</v>
      </c>
    </row>
    <row r="15" spans="2:3" x14ac:dyDescent="0.3">
      <c r="B15" s="2" t="s">
        <v>39</v>
      </c>
      <c r="C15" s="2" t="s">
        <v>21</v>
      </c>
    </row>
    <row r="16" spans="2:3" x14ac:dyDescent="0.3">
      <c r="B16" s="2" t="s">
        <v>40</v>
      </c>
      <c r="C16" s="2" t="s">
        <v>41</v>
      </c>
    </row>
    <row r="17" spans="2:3" x14ac:dyDescent="0.3">
      <c r="B17" s="2" t="s">
        <v>42</v>
      </c>
      <c r="C17" s="2" t="s">
        <v>21</v>
      </c>
    </row>
    <row r="18" spans="2:3" x14ac:dyDescent="0.3">
      <c r="B18" s="2" t="s">
        <v>43</v>
      </c>
      <c r="C18" s="2" t="s">
        <v>44</v>
      </c>
    </row>
    <row r="19" spans="2:3" x14ac:dyDescent="0.3">
      <c r="B19" s="2" t="s">
        <v>45</v>
      </c>
      <c r="C19" s="2" t="s">
        <v>21</v>
      </c>
    </row>
    <row r="20" spans="2:3" x14ac:dyDescent="0.3">
      <c r="B20" s="2" t="s">
        <v>46</v>
      </c>
      <c r="C20" s="2" t="s">
        <v>21</v>
      </c>
    </row>
    <row r="21" spans="2:3" x14ac:dyDescent="0.3">
      <c r="B21" s="2" t="s">
        <v>47</v>
      </c>
      <c r="C21" s="2" t="s">
        <v>21</v>
      </c>
    </row>
    <row r="22" spans="2:3" x14ac:dyDescent="0.3">
      <c r="B22" s="2" t="s">
        <v>48</v>
      </c>
      <c r="C22" s="2" t="s">
        <v>21</v>
      </c>
    </row>
    <row r="23" spans="2:3" x14ac:dyDescent="0.3">
      <c r="B23" s="2" t="s">
        <v>49</v>
      </c>
      <c r="C23" s="2" t="s">
        <v>21</v>
      </c>
    </row>
    <row r="24" spans="2:3" x14ac:dyDescent="0.3">
      <c r="B24" s="2" t="s">
        <v>50</v>
      </c>
      <c r="C24" s="2" t="s">
        <v>21</v>
      </c>
    </row>
    <row r="25" spans="2:3" x14ac:dyDescent="0.3">
      <c r="B25" s="2" t="s">
        <v>51</v>
      </c>
      <c r="C25" s="2" t="s">
        <v>52</v>
      </c>
    </row>
    <row r="26" spans="2:3" x14ac:dyDescent="0.3">
      <c r="B26" s="2" t="s">
        <v>53</v>
      </c>
      <c r="C26" s="2" t="s">
        <v>54</v>
      </c>
    </row>
    <row r="27" spans="2:3" x14ac:dyDescent="0.3">
      <c r="B27" s="2" t="s">
        <v>55</v>
      </c>
      <c r="C27" s="2" t="s">
        <v>56</v>
      </c>
    </row>
    <row r="28" spans="2:3" x14ac:dyDescent="0.3">
      <c r="B28" s="2" t="s">
        <v>57</v>
      </c>
      <c r="C28" s="2" t="s">
        <v>21</v>
      </c>
    </row>
    <row r="29" spans="2:3" x14ac:dyDescent="0.3">
      <c r="B29" s="2" t="s">
        <v>58</v>
      </c>
      <c r="C29" s="2" t="s">
        <v>59</v>
      </c>
    </row>
    <row r="30" spans="2:3" x14ac:dyDescent="0.3">
      <c r="B30" s="2" t="s">
        <v>60</v>
      </c>
      <c r="C30" s="2" t="s">
        <v>61</v>
      </c>
    </row>
    <row r="31" spans="2:3" x14ac:dyDescent="0.3">
      <c r="B31" s="2" t="s">
        <v>62</v>
      </c>
      <c r="C31" s="2" t="s">
        <v>21</v>
      </c>
    </row>
    <row r="32" spans="2:3" x14ac:dyDescent="0.3">
      <c r="B32" s="2" t="s">
        <v>63</v>
      </c>
      <c r="C32" s="2" t="s">
        <v>64</v>
      </c>
    </row>
    <row r="33" spans="2:3" x14ac:dyDescent="0.3">
      <c r="B33" s="2" t="s">
        <v>65</v>
      </c>
      <c r="C33" s="2" t="s">
        <v>66</v>
      </c>
    </row>
    <row r="34" spans="2:3" x14ac:dyDescent="0.3">
      <c r="B34" s="2" t="s">
        <v>67</v>
      </c>
      <c r="C34" s="2" t="s">
        <v>32</v>
      </c>
    </row>
    <row r="35" spans="2:3" x14ac:dyDescent="0.3">
      <c r="B35" s="2" t="s">
        <v>68</v>
      </c>
      <c r="C35" s="2" t="s">
        <v>21</v>
      </c>
    </row>
    <row r="36" spans="2:3" x14ac:dyDescent="0.3">
      <c r="B36" s="2" t="s">
        <v>69</v>
      </c>
      <c r="C36" s="2" t="s">
        <v>21</v>
      </c>
    </row>
    <row r="37" spans="2:3" x14ac:dyDescent="0.3">
      <c r="B37" s="2" t="s">
        <v>70</v>
      </c>
      <c r="C37" s="2" t="s">
        <v>21</v>
      </c>
    </row>
    <row r="38" spans="2:3" x14ac:dyDescent="0.3">
      <c r="B38" s="2" t="s">
        <v>71</v>
      </c>
      <c r="C38" s="2" t="s">
        <v>21</v>
      </c>
    </row>
    <row r="39" spans="2:3" x14ac:dyDescent="0.3">
      <c r="B39" s="2" t="s">
        <v>72</v>
      </c>
      <c r="C39" s="2" t="s">
        <v>73</v>
      </c>
    </row>
    <row r="40" spans="2:3" x14ac:dyDescent="0.3">
      <c r="B40" s="2" t="s">
        <v>74</v>
      </c>
      <c r="C40" s="2" t="s">
        <v>75</v>
      </c>
    </row>
    <row r="41" spans="2:3" x14ac:dyDescent="0.3">
      <c r="B41" s="2" t="s">
        <v>76</v>
      </c>
      <c r="C41" s="2" t="s">
        <v>21</v>
      </c>
    </row>
    <row r="42" spans="2:3" x14ac:dyDescent="0.3">
      <c r="B42" s="2" t="s">
        <v>77</v>
      </c>
      <c r="C42" s="2" t="s">
        <v>78</v>
      </c>
    </row>
    <row r="43" spans="2:3" x14ac:dyDescent="0.3">
      <c r="B43" s="2" t="s">
        <v>79</v>
      </c>
      <c r="C43" s="2" t="s">
        <v>80</v>
      </c>
    </row>
    <row r="44" spans="2:3" x14ac:dyDescent="0.3">
      <c r="B44" s="2" t="s">
        <v>81</v>
      </c>
      <c r="C44" s="2" t="s">
        <v>82</v>
      </c>
    </row>
    <row r="45" spans="2:3" x14ac:dyDescent="0.3">
      <c r="B45" s="2" t="s">
        <v>83</v>
      </c>
      <c r="C45" s="2" t="s">
        <v>21</v>
      </c>
    </row>
    <row r="46" spans="2:3" x14ac:dyDescent="0.3">
      <c r="B46" s="2" t="s">
        <v>84</v>
      </c>
      <c r="C46" s="2" t="s">
        <v>85</v>
      </c>
    </row>
    <row r="47" spans="2:3" x14ac:dyDescent="0.3">
      <c r="B47" s="2" t="s">
        <v>86</v>
      </c>
      <c r="C47" s="2" t="s">
        <v>87</v>
      </c>
    </row>
    <row r="48" spans="2:3" x14ac:dyDescent="0.3">
      <c r="B48" s="2" t="s">
        <v>88</v>
      </c>
      <c r="C48" s="2" t="s">
        <v>89</v>
      </c>
    </row>
    <row r="49" spans="2:3" x14ac:dyDescent="0.3">
      <c r="B49" s="2" t="s">
        <v>90</v>
      </c>
      <c r="C49" s="2" t="s">
        <v>91</v>
      </c>
    </row>
    <row r="50" spans="2:3" x14ac:dyDescent="0.3">
      <c r="B50" s="2" t="s">
        <v>92</v>
      </c>
      <c r="C50" s="2" t="s">
        <v>21</v>
      </c>
    </row>
    <row r="51" spans="2:3" x14ac:dyDescent="0.3">
      <c r="B51" s="2" t="s">
        <v>93</v>
      </c>
      <c r="C51" s="2" t="s">
        <v>21</v>
      </c>
    </row>
    <row r="52" spans="2:3" x14ac:dyDescent="0.3">
      <c r="B52" s="2" t="s">
        <v>94</v>
      </c>
      <c r="C52" s="2" t="s">
        <v>95</v>
      </c>
    </row>
    <row r="53" spans="2:3" x14ac:dyDescent="0.3">
      <c r="B53" s="2" t="s">
        <v>96</v>
      </c>
      <c r="C53" s="2" t="s">
        <v>97</v>
      </c>
    </row>
    <row r="54" spans="2:3" x14ac:dyDescent="0.3">
      <c r="B54" s="2" t="s">
        <v>98</v>
      </c>
      <c r="C54" s="2" t="s">
        <v>99</v>
      </c>
    </row>
    <row r="55" spans="2:3" x14ac:dyDescent="0.3">
      <c r="B55" s="2" t="s">
        <v>100</v>
      </c>
      <c r="C55" s="2" t="s">
        <v>101</v>
      </c>
    </row>
    <row r="56" spans="2:3" x14ac:dyDescent="0.3">
      <c r="B56" s="2" t="s">
        <v>102</v>
      </c>
      <c r="C56" s="2" t="s">
        <v>103</v>
      </c>
    </row>
    <row r="57" spans="2:3" x14ac:dyDescent="0.3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defaultColWidth="0" defaultRowHeight="14.25" customHeight="1" zeroHeight="1" x14ac:dyDescent="0.3"/>
  <cols>
    <col min="1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09375" style="27" hidden="1" customWidth="1"/>
    <col min="20" max="16384" width="9.109375" style="27" hidden="1"/>
  </cols>
  <sheetData>
    <row r="1" spans="1:17" ht="13.8" x14ac:dyDescent="0.3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3.8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3.8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3.8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3.8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3.8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3.8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3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3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3.8" x14ac:dyDescent="0.3">
      <c r="E11" s="29" t="s">
        <v>14</v>
      </c>
    </row>
    <row r="12" spans="1:17" s="26" customFormat="1" ht="14.25" customHeight="1" x14ac:dyDescent="0.3"/>
    <row r="13" spans="1:17" s="26" customFormat="1" ht="14.25" customHeight="1" x14ac:dyDescent="0.3"/>
    <row r="14" spans="1:17" s="26" customFormat="1" ht="14.25" customHeight="1" x14ac:dyDescent="0.3"/>
    <row r="15" spans="1:17" s="26" customFormat="1" ht="14.25" customHeight="1" x14ac:dyDescent="0.3"/>
    <row r="16" spans="1:17" s="26" customFormat="1" ht="13.8" x14ac:dyDescent="0.3"/>
    <row r="17" spans="1:17" s="26" customFormat="1" ht="13.8" x14ac:dyDescent="0.3"/>
    <row r="18" spans="1:17" s="26" customFormat="1" ht="14.25" customHeight="1" x14ac:dyDescent="0.3"/>
    <row r="19" spans="1:17" s="26" customFormat="1" ht="14.25" customHeight="1" x14ac:dyDescent="0.3"/>
    <row r="20" spans="1:17" s="26" customFormat="1" ht="14.25" customHeight="1" x14ac:dyDescent="0.3"/>
    <row r="21" spans="1:17" s="26" customFormat="1" ht="14.25" customHeight="1" x14ac:dyDescent="0.3"/>
    <row r="22" spans="1:17" s="26" customFormat="1" ht="13.8" x14ac:dyDescent="0.3"/>
    <row r="23" spans="1:17" s="26" customFormat="1" ht="14.25" customHeight="1" x14ac:dyDescent="0.3"/>
    <row r="24" spans="1:17" s="26" customFormat="1" ht="14.25" customHeight="1" x14ac:dyDescent="0.3"/>
    <row r="25" spans="1:17" s="26" customFormat="1" ht="14.25" customHeight="1" x14ac:dyDescent="0.3"/>
    <row r="26" spans="1:17" s="26" customFormat="1" ht="14.25" customHeight="1" x14ac:dyDescent="0.3"/>
    <row r="27" spans="1:17" s="26" customFormat="1" ht="14.25" customHeight="1" x14ac:dyDescent="0.3"/>
    <row r="28" spans="1:17" s="26" customFormat="1" ht="13.8" x14ac:dyDescent="0.3"/>
    <row r="29" spans="1:17" ht="13.8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3.8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3.8" hidden="1" x14ac:dyDescent="0.3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207"/>
  <sheetViews>
    <sheetView tabSelected="1" zoomScale="80" zoomScaleNormal="80" workbookViewId="0">
      <selection activeCell="C11" sqref="C11:C160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3" width="8.88671875" hidden="1"/>
    <col min="16384" max="16384" width="20.6640625" customWidth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3.2" x14ac:dyDescent="0.3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3">
      <c r="A11" s="2"/>
      <c r="B11" s="2">
        <v>1</v>
      </c>
      <c r="C11" s="56">
        <f>3.514%-0.01%</f>
        <v>3.5039999999999995E-2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3">
      <c r="A12" s="2"/>
      <c r="B12" s="2">
        <v>2</v>
      </c>
      <c r="C12" s="56">
        <f>3.035%-0.01%</f>
        <v>3.0250000000000003E-2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3">
      <c r="A13" s="2"/>
      <c r="B13" s="2">
        <v>3</v>
      </c>
      <c r="C13" s="56">
        <f>2.783%-0.01%</f>
        <v>2.7730000000000001E-2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3">
      <c r="A14" s="2"/>
      <c r="B14" s="2">
        <v>4</v>
      </c>
      <c r="C14" s="56">
        <f>2.637%-0.01%</f>
        <v>2.6270000000000002E-2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3">
      <c r="A15" s="2"/>
      <c r="B15" s="4">
        <v>5</v>
      </c>
      <c r="C15" s="57">
        <f>2.549%-0.01%</f>
        <v>2.5389999999999999E-2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3">
      <c r="A16" s="2"/>
      <c r="B16" s="2">
        <v>6</v>
      </c>
      <c r="C16" s="56">
        <f>2.502%-0.01%</f>
        <v>2.4919999999999998E-2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3">
      <c r="A17" s="2"/>
      <c r="B17" s="2">
        <v>7</v>
      </c>
      <c r="C17" s="56">
        <f>2.477%-0.01%</f>
        <v>2.4670000000000001E-2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3">
      <c r="A18" s="2"/>
      <c r="B18" s="2">
        <v>8</v>
      </c>
      <c r="C18" s="56">
        <f>2.466%-0.01%</f>
        <v>2.4560000000000002E-2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3">
      <c r="A19" s="2"/>
      <c r="B19" s="2">
        <v>9</v>
      </c>
      <c r="C19" s="56">
        <f>2.464%-0.01%</f>
        <v>2.4539999999999999E-2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3">
      <c r="A20" s="2"/>
      <c r="B20" s="4">
        <v>10</v>
      </c>
      <c r="C20" s="57">
        <f>2.47%-0.01%</f>
        <v>2.4600000000000004E-2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3">
      <c r="A21" s="2"/>
      <c r="B21" s="2">
        <v>11</v>
      </c>
      <c r="C21" s="56">
        <f>2.487%-0.01%</f>
        <v>2.477E-2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3">
      <c r="A22" s="2"/>
      <c r="B22" s="2">
        <v>12</v>
      </c>
      <c r="C22" s="56">
        <f>2.487%-0.01%</f>
        <v>2.477E-2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3">
      <c r="A23" s="2"/>
      <c r="B23" s="2">
        <v>13</v>
      </c>
      <c r="C23" s="56">
        <f>2.492%-0.01%</f>
        <v>2.4820000000000002E-2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3">
      <c r="A24" s="2"/>
      <c r="B24" s="2">
        <v>14</v>
      </c>
      <c r="C24" s="56">
        <f>2.499%-0.01%</f>
        <v>2.4890000000000002E-2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3">
      <c r="A25" s="2"/>
      <c r="B25" s="4">
        <v>15</v>
      </c>
      <c r="C25" s="57">
        <f>2.498%-0.01%</f>
        <v>2.4880000000000003E-2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3">
      <c r="A26" s="2"/>
      <c r="B26" s="2">
        <v>16</v>
      </c>
      <c r="C26" s="56">
        <f>2.486%-0.01%</f>
        <v>2.4760000000000004E-2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3">
      <c r="A27" s="2"/>
      <c r="B27" s="2">
        <v>17</v>
      </c>
      <c r="C27" s="56">
        <f>2.466%-0.01%</f>
        <v>2.4560000000000002E-2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3">
      <c r="A28" s="2"/>
      <c r="B28" s="2">
        <v>18</v>
      </c>
      <c r="C28" s="56">
        <f>2.446%-0.01%</f>
        <v>2.4360000000000003E-2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3">
      <c r="A29" s="2"/>
      <c r="B29" s="2">
        <v>19</v>
      </c>
      <c r="C29" s="56">
        <f>2.427%-0.01%</f>
        <v>2.4170000000000001E-2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3">
      <c r="A30" s="2"/>
      <c r="B30" s="4">
        <v>20</v>
      </c>
      <c r="C30" s="57">
        <f>2.415%-0.01%</f>
        <v>2.4050000000000002E-2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3">
      <c r="A31" s="2"/>
      <c r="B31" s="2">
        <v>21</v>
      </c>
      <c r="C31" s="56">
        <f>2.409%-0.01%</f>
        <v>2.3989999999999997E-2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3">
      <c r="A32" s="2"/>
      <c r="B32" s="2">
        <v>22</v>
      </c>
      <c r="C32" s="56">
        <f>2.409%-0.01%</f>
        <v>2.3989999999999997E-2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3">
      <c r="A33" s="2"/>
      <c r="B33" s="2">
        <v>23</v>
      </c>
      <c r="C33" s="56">
        <f>2.413%-0.01%</f>
        <v>2.4029999999999999E-2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3">
      <c r="A34" s="2"/>
      <c r="B34" s="2">
        <v>24</v>
      </c>
      <c r="C34" s="56">
        <f>2.421%-0.01%</f>
        <v>2.4109999999999999E-2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3">
      <c r="A35" s="2"/>
      <c r="B35" s="4">
        <v>25</v>
      </c>
      <c r="C35" s="57">
        <f>2.431%-0.01%</f>
        <v>2.4210000000000002E-2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3">
      <c r="A36" s="2"/>
      <c r="B36" s="2">
        <v>26</v>
      </c>
      <c r="C36" s="56">
        <f>2.443%-0.01%</f>
        <v>2.4330000000000001E-2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3">
      <c r="A37" s="2"/>
      <c r="B37" s="2">
        <v>27</v>
      </c>
      <c r="C37" s="56">
        <f>2.457%-0.01%</f>
        <v>2.4469999999999999E-2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3">
      <c r="A38" s="2"/>
      <c r="B38" s="2">
        <v>28</v>
      </c>
      <c r="C38" s="56">
        <f>2.472%-0.01%</f>
        <v>2.462E-2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3">
      <c r="A39" s="2"/>
      <c r="B39" s="2">
        <v>29</v>
      </c>
      <c r="C39" s="56">
        <f>2.487%-0.01%</f>
        <v>2.477E-2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3">
      <c r="A40" s="2"/>
      <c r="B40" s="4">
        <v>30</v>
      </c>
      <c r="C40" s="57">
        <f>2.502%-0.01%</f>
        <v>2.4919999999999998E-2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3">
      <c r="A41" s="2"/>
      <c r="B41" s="2">
        <v>31</v>
      </c>
      <c r="C41" s="56">
        <f>2.518%-0.01%</f>
        <v>2.5079999999999998E-2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3">
      <c r="A42" s="2"/>
      <c r="B42" s="2">
        <v>32</v>
      </c>
      <c r="C42" s="56">
        <f>2.534%-0.01%</f>
        <v>2.5239999999999999E-2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3">
      <c r="A43" s="2"/>
      <c r="B43" s="2">
        <v>33</v>
      </c>
      <c r="C43" s="56">
        <f>2.55%-0.01%</f>
        <v>2.5399999999999999E-2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3">
      <c r="A44" s="2"/>
      <c r="B44" s="2">
        <v>34</v>
      </c>
      <c r="C44" s="56">
        <f>2.566%-0.01%</f>
        <v>2.5559999999999999E-2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3">
      <c r="A45" s="2"/>
      <c r="B45" s="4">
        <v>35</v>
      </c>
      <c r="C45" s="57">
        <f>2.581%-0.01%</f>
        <v>2.571E-2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3">
      <c r="A46" s="2"/>
      <c r="B46" s="2">
        <v>36</v>
      </c>
      <c r="C46" s="56">
        <f>2.596%-0.01%</f>
        <v>2.5860000000000001E-2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3">
      <c r="A47" s="2"/>
      <c r="B47" s="2">
        <v>37</v>
      </c>
      <c r="C47" s="56">
        <f>2.611%-0.01%</f>
        <v>2.6010000000000002E-2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3">
      <c r="A48" s="2"/>
      <c r="B48" s="2">
        <v>38</v>
      </c>
      <c r="C48" s="56">
        <f>2.626%-0.01%</f>
        <v>2.6159999999999999E-2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3">
      <c r="A49" s="2"/>
      <c r="B49" s="2">
        <v>39</v>
      </c>
      <c r="C49" s="56">
        <f>2.64%-0.01%</f>
        <v>2.63E-2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3">
      <c r="A50" s="2"/>
      <c r="B50" s="4">
        <v>40</v>
      </c>
      <c r="C50" s="57">
        <f>2.654%-0.01%</f>
        <v>2.6439999999999998E-2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3">
      <c r="A51" s="2"/>
      <c r="B51" s="2">
        <v>41</v>
      </c>
      <c r="C51" s="56">
        <f>2.667%-0.01%</f>
        <v>2.657E-2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3">
      <c r="A52" s="2"/>
      <c r="B52" s="2">
        <v>42</v>
      </c>
      <c r="C52" s="56">
        <f>2.68%-0.01%</f>
        <v>2.6700000000000002E-2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3">
      <c r="A53" s="2"/>
      <c r="B53" s="2">
        <v>43</v>
      </c>
      <c r="C53" s="56">
        <f>2.693%-0.01%</f>
        <v>2.683E-2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3">
      <c r="A54" s="2"/>
      <c r="B54" s="2">
        <v>44</v>
      </c>
      <c r="C54" s="56">
        <f>2.705%-0.01%</f>
        <v>2.6950000000000002E-2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3">
      <c r="A55" s="2"/>
      <c r="B55" s="4">
        <v>45</v>
      </c>
      <c r="C55" s="57">
        <f>2.717%-0.01%</f>
        <v>2.707E-2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3">
      <c r="A56" s="2"/>
      <c r="B56" s="2">
        <v>46</v>
      </c>
      <c r="C56" s="56">
        <f>2.728%-0.01%</f>
        <v>2.7180000000000003E-2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3">
      <c r="A57" s="2"/>
      <c r="B57" s="2">
        <v>47</v>
      </c>
      <c r="C57" s="56">
        <f>2.739%-0.01%</f>
        <v>2.7289999999999998E-2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3">
      <c r="A58" s="2"/>
      <c r="B58" s="2">
        <v>48</v>
      </c>
      <c r="C58" s="56">
        <f>2.75%-0.01%</f>
        <v>2.7400000000000001E-2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3">
      <c r="A59" s="2"/>
      <c r="B59" s="2">
        <v>49</v>
      </c>
      <c r="C59" s="56">
        <f>2.76%-0.01%</f>
        <v>2.75E-2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3">
      <c r="A60" s="2"/>
      <c r="B60" s="4">
        <v>50</v>
      </c>
      <c r="C60" s="57">
        <f>2.771%-0.01%</f>
        <v>2.7609999999999999E-2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3">
      <c r="A61" s="2"/>
      <c r="B61" s="2">
        <v>51</v>
      </c>
      <c r="C61" s="56">
        <f>2.78%-0.01%</f>
        <v>2.7699999999999999E-2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3">
      <c r="A62" s="2"/>
      <c r="B62" s="2">
        <v>52</v>
      </c>
      <c r="C62" s="56">
        <f>2.79%-0.01%</f>
        <v>2.7800000000000002E-2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3">
      <c r="A63" s="2"/>
      <c r="B63" s="2">
        <v>53</v>
      </c>
      <c r="C63" s="56">
        <f>2.799%-0.01%</f>
        <v>2.7890000000000002E-2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3">
      <c r="A64" s="2"/>
      <c r="B64" s="2">
        <v>54</v>
      </c>
      <c r="C64" s="56">
        <f>2.808%-0.01%</f>
        <v>2.7979999999999998E-2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3">
      <c r="A65" s="2"/>
      <c r="B65" s="4">
        <v>55</v>
      </c>
      <c r="C65" s="57">
        <f>2.816%-0.01%</f>
        <v>2.8059999999999998E-2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3">
      <c r="A66" s="2"/>
      <c r="B66" s="2">
        <v>56</v>
      </c>
      <c r="C66" s="56">
        <f>2.825%-0.01%</f>
        <v>2.8150000000000001E-2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3">
      <c r="A67" s="2"/>
      <c r="B67" s="2">
        <v>57</v>
      </c>
      <c r="C67" s="56">
        <f>2.833%-0.01%</f>
        <v>2.8230000000000002E-2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3">
      <c r="A68" s="2"/>
      <c r="B68" s="2">
        <v>58</v>
      </c>
      <c r="C68" s="56">
        <f>2.84%-0.01%</f>
        <v>2.8299999999999999E-2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3">
      <c r="A69" s="2"/>
      <c r="B69" s="2">
        <v>59</v>
      </c>
      <c r="C69" s="56">
        <f>2.848%-0.01%</f>
        <v>2.8379999999999999E-2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3">
      <c r="A70" s="2"/>
      <c r="B70" s="4">
        <v>60</v>
      </c>
      <c r="C70" s="57">
        <f>2.855%-0.01%</f>
        <v>2.845E-2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3">
      <c r="A71" s="2"/>
      <c r="B71" s="2">
        <v>61</v>
      </c>
      <c r="C71" s="56">
        <f>2.862%-0.01%</f>
        <v>2.852E-2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3">
      <c r="A72" s="2"/>
      <c r="B72" s="2">
        <v>62</v>
      </c>
      <c r="C72" s="56">
        <f>2.869%-0.01%</f>
        <v>2.8590000000000004E-2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3">
      <c r="A73" s="2"/>
      <c r="B73" s="2">
        <v>63</v>
      </c>
      <c r="C73" s="56">
        <f>2.876%-0.01%</f>
        <v>2.8659999999999998E-2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3">
      <c r="A74" s="2"/>
      <c r="B74" s="2">
        <v>64</v>
      </c>
      <c r="C74" s="56">
        <f>2.883%-0.01%</f>
        <v>2.8730000000000002E-2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3">
      <c r="A75" s="2"/>
      <c r="B75" s="4">
        <v>65</v>
      </c>
      <c r="C75" s="57">
        <f>2.889%-0.01%</f>
        <v>2.879E-2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3">
      <c r="A76" s="2"/>
      <c r="B76" s="2">
        <v>66</v>
      </c>
      <c r="C76" s="56">
        <f>2.895%-0.01%</f>
        <v>2.8850000000000001E-2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3">
      <c r="A77" s="2"/>
      <c r="B77" s="2">
        <v>67</v>
      </c>
      <c r="C77" s="56">
        <f>2.901%-0.01%</f>
        <v>2.8909999999999998E-2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3">
      <c r="A78" s="2"/>
      <c r="B78" s="2">
        <v>68</v>
      </c>
      <c r="C78" s="56">
        <f>2.907%-0.01%</f>
        <v>2.8969999999999999E-2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3">
      <c r="A79" s="2"/>
      <c r="B79" s="2">
        <v>69</v>
      </c>
      <c r="C79" s="56">
        <f>2.912%-0.01%</f>
        <v>2.9020000000000001E-2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3">
      <c r="A80" s="2"/>
      <c r="B80" s="4">
        <v>70</v>
      </c>
      <c r="C80" s="57">
        <f>2.918%-0.01%</f>
        <v>2.9080000000000002E-2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3">
      <c r="A81" s="2"/>
      <c r="B81" s="2">
        <v>71</v>
      </c>
      <c r="C81" s="56">
        <f>2.923%-0.01%</f>
        <v>2.913E-2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3">
      <c r="A82" s="2"/>
      <c r="B82" s="2">
        <v>72</v>
      </c>
      <c r="C82" s="56">
        <f>2.928%-0.01%</f>
        <v>2.9180000000000001E-2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3">
      <c r="A83" s="2"/>
      <c r="B83" s="2">
        <v>73</v>
      </c>
      <c r="C83" s="56">
        <f>2.933%-0.01%</f>
        <v>2.9229999999999999E-2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3">
      <c r="A84" s="2"/>
      <c r="B84" s="2">
        <v>74</v>
      </c>
      <c r="C84" s="56">
        <f>2.938%-0.01%</f>
        <v>2.9280000000000004E-2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3">
      <c r="A85" s="2"/>
      <c r="B85" s="4">
        <v>75</v>
      </c>
      <c r="C85" s="57">
        <f>2.943%-0.01%</f>
        <v>2.9330000000000002E-2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3">
      <c r="A86" s="2"/>
      <c r="B86" s="2">
        <v>76</v>
      </c>
      <c r="C86" s="56">
        <f>2.948%-0.01%</f>
        <v>2.938E-2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3">
      <c r="A87" s="2"/>
      <c r="B87" s="2">
        <v>77</v>
      </c>
      <c r="C87" s="56">
        <f>2.952%-0.01%</f>
        <v>2.9420000000000002E-2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3">
      <c r="A88" s="2"/>
      <c r="B88" s="2">
        <v>78</v>
      </c>
      <c r="C88" s="56">
        <f>2.957%-0.01%</f>
        <v>2.947E-2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3">
      <c r="A89" s="2"/>
      <c r="B89" s="2">
        <v>79</v>
      </c>
      <c r="C89" s="56">
        <f>2.961%-0.01%</f>
        <v>2.9509999999999998E-2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3">
      <c r="A90" s="2"/>
      <c r="B90" s="4">
        <v>80</v>
      </c>
      <c r="C90" s="57">
        <f>2.965%-0.01%</f>
        <v>2.955E-2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3">
      <c r="A91" s="2"/>
      <c r="B91" s="2">
        <v>81</v>
      </c>
      <c r="C91" s="56">
        <f>2.969%-0.01%</f>
        <v>2.9589999999999998E-2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3">
      <c r="A92" s="2"/>
      <c r="B92" s="2">
        <v>82</v>
      </c>
      <c r="C92" s="56">
        <f>2.973%-0.01%</f>
        <v>2.963E-2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3">
      <c r="A93" s="2"/>
      <c r="B93" s="2">
        <v>83</v>
      </c>
      <c r="C93" s="56">
        <f>2.977%-0.01%</f>
        <v>2.9669999999999998E-2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3">
      <c r="A94" s="2"/>
      <c r="B94" s="2">
        <v>84</v>
      </c>
      <c r="C94" s="56">
        <f>2.981%-0.01%</f>
        <v>2.971E-2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3">
      <c r="A95" s="2"/>
      <c r="B95" s="4">
        <v>85</v>
      </c>
      <c r="C95" s="57">
        <f>2.985%-0.01%</f>
        <v>2.9749999999999999E-2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3">
      <c r="A96" s="2"/>
      <c r="B96" s="2">
        <v>86</v>
      </c>
      <c r="C96" s="56">
        <f>2.989%-0.01%</f>
        <v>2.9790000000000001E-2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3">
      <c r="A97" s="2"/>
      <c r="B97" s="2">
        <v>87</v>
      </c>
      <c r="C97" s="56">
        <f>2.992%-0.01%</f>
        <v>2.9819999999999999E-2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3">
      <c r="A98" s="2"/>
      <c r="B98" s="2">
        <v>88</v>
      </c>
      <c r="C98" s="56">
        <f>2.996%-0.01%</f>
        <v>2.9860000000000001E-2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3">
      <c r="A99" s="2"/>
      <c r="B99" s="2">
        <v>89</v>
      </c>
      <c r="C99" s="56">
        <f>2.999%-0.01%</f>
        <v>2.9890000000000003E-2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3">
      <c r="A100" s="2"/>
      <c r="B100" s="4">
        <v>90</v>
      </c>
      <c r="C100" s="57">
        <f>3.002%-0.01%</f>
        <v>2.9919999999999999E-2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3">
      <c r="A101" s="2"/>
      <c r="B101" s="2">
        <v>91</v>
      </c>
      <c r="C101" s="56">
        <f>3.006%-0.01%</f>
        <v>2.9959999999999997E-2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3">
      <c r="A102" s="2"/>
      <c r="B102" s="2">
        <v>92</v>
      </c>
      <c r="C102" s="56">
        <f>3.009%-0.01%</f>
        <v>2.9989999999999999E-2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3">
      <c r="A103" s="2"/>
      <c r="B103" s="2">
        <v>93</v>
      </c>
      <c r="C103" s="56">
        <f>3.012%-0.01%</f>
        <v>3.0020000000000002E-2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3">
      <c r="A104" s="2"/>
      <c r="B104" s="2">
        <v>94</v>
      </c>
      <c r="C104" s="56">
        <f>3.015%-0.01%</f>
        <v>3.005E-2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3">
      <c r="A105" s="2"/>
      <c r="B105" s="4">
        <v>95</v>
      </c>
      <c r="C105" s="57">
        <f>3.018%-0.01%</f>
        <v>3.0079999999999999E-2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3">
      <c r="A106" s="2"/>
      <c r="B106" s="2">
        <v>96</v>
      </c>
      <c r="C106" s="56">
        <f>3.021%-0.01%</f>
        <v>3.0110000000000001E-2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3">
      <c r="A107" s="2"/>
      <c r="B107" s="2">
        <v>97</v>
      </c>
      <c r="C107" s="56">
        <f>3.024%-0.01%</f>
        <v>3.014E-2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3">
      <c r="A108" s="2"/>
      <c r="B108" s="2">
        <v>98</v>
      </c>
      <c r="C108" s="56">
        <f>3.027%-0.01%</f>
        <v>3.0170000000000002E-2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3">
      <c r="A109" s="2"/>
      <c r="B109" s="2">
        <v>99</v>
      </c>
      <c r="C109" s="56">
        <f>3.029%-0.01%</f>
        <v>3.0189999999999998E-2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3">
      <c r="A110" s="2"/>
      <c r="B110" s="4">
        <v>100</v>
      </c>
      <c r="C110" s="57">
        <f>3.032%-0.01%</f>
        <v>3.022E-2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3">
      <c r="A111" s="2"/>
      <c r="B111" s="2">
        <v>101</v>
      </c>
      <c r="C111" s="56">
        <f>3.035%-0.01%</f>
        <v>3.0250000000000003E-2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3">
      <c r="A112" s="2"/>
      <c r="B112" s="2">
        <v>102</v>
      </c>
      <c r="C112" s="56">
        <f>3.037%-0.01%</f>
        <v>3.0269999999999998E-2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3">
      <c r="A113" s="2"/>
      <c r="B113" s="2">
        <v>103</v>
      </c>
      <c r="C113" s="56">
        <f>3.04%-0.01%</f>
        <v>3.0300000000000001E-2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3">
      <c r="A114" s="2"/>
      <c r="B114" s="2">
        <v>104</v>
      </c>
      <c r="C114" s="56">
        <f>3.042%-0.01%</f>
        <v>3.032E-2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3">
      <c r="A115" s="2"/>
      <c r="B115" s="4">
        <v>105</v>
      </c>
      <c r="C115" s="57">
        <f>3.045%-0.01%</f>
        <v>3.0349999999999999E-2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3">
      <c r="A116" s="2"/>
      <c r="B116" s="2">
        <v>106</v>
      </c>
      <c r="C116" s="56">
        <f>3.047%-0.01%</f>
        <v>3.0370000000000001E-2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3">
      <c r="A117" s="2"/>
      <c r="B117" s="2">
        <v>107</v>
      </c>
      <c r="C117" s="56">
        <f>3.05%-0.01%</f>
        <v>3.04E-2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3">
      <c r="A118" s="2"/>
      <c r="B118" s="2">
        <v>108</v>
      </c>
      <c r="C118" s="56">
        <f>3.052%-0.01%</f>
        <v>3.0420000000000003E-2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3">
      <c r="A119" s="2"/>
      <c r="B119" s="2">
        <v>109</v>
      </c>
      <c r="C119" s="56">
        <f>3.054%-0.01%</f>
        <v>3.0439999999999998E-2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3">
      <c r="A120" s="2"/>
      <c r="B120" s="4">
        <v>110</v>
      </c>
      <c r="C120" s="57">
        <f>3.056%-0.01%</f>
        <v>3.0460000000000001E-2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3">
      <c r="A121" s="2"/>
      <c r="B121" s="2">
        <v>111</v>
      </c>
      <c r="C121" s="56">
        <f>3.059%-0.01%</f>
        <v>3.0490000000000003E-2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3">
      <c r="A122" s="2"/>
      <c r="B122" s="2">
        <v>112</v>
      </c>
      <c r="C122" s="56">
        <f>3.061%-0.01%</f>
        <v>3.0509999999999999E-2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3">
      <c r="A123" s="2"/>
      <c r="B123" s="2">
        <v>113</v>
      </c>
      <c r="C123" s="56">
        <f>3.063%-0.01%</f>
        <v>3.0530000000000002E-2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3">
      <c r="A124" s="2"/>
      <c r="B124" s="2">
        <v>114</v>
      </c>
      <c r="C124" s="56">
        <f>3.065%-0.01%</f>
        <v>3.0550000000000001E-2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3">
      <c r="A125" s="2"/>
      <c r="B125" s="4">
        <v>115</v>
      </c>
      <c r="C125" s="57">
        <f>3.067%-0.01%</f>
        <v>3.0570000000000003E-2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3">
      <c r="A126" s="2"/>
      <c r="B126" s="2">
        <v>116</v>
      </c>
      <c r="C126" s="56">
        <f>3.069%-0.01%</f>
        <v>3.0589999999999999E-2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3">
      <c r="A127" s="2"/>
      <c r="B127" s="2">
        <v>117</v>
      </c>
      <c r="C127" s="56">
        <f>3.071%-0.01%</f>
        <v>3.0610000000000002E-2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3">
      <c r="A128" s="2"/>
      <c r="B128" s="2">
        <v>118</v>
      </c>
      <c r="C128" s="56">
        <f>3.073%-0.01%</f>
        <v>3.0630000000000001E-2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3">
      <c r="A129" s="2"/>
      <c r="B129" s="2">
        <v>119</v>
      </c>
      <c r="C129" s="56">
        <f>3.075%-0.01%</f>
        <v>3.0650000000000004E-2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3">
      <c r="A130" s="2"/>
      <c r="B130" s="4">
        <v>120</v>
      </c>
      <c r="C130" s="57">
        <f>3.077%-0.01%</f>
        <v>3.0669999999999999E-2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3">
      <c r="A131" s="2"/>
      <c r="B131" s="2">
        <v>121</v>
      </c>
      <c r="C131" s="56">
        <f>3.079%-0.01%</f>
        <v>3.0690000000000002E-2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3">
      <c r="A132" s="2"/>
      <c r="B132" s="2">
        <v>122</v>
      </c>
      <c r="C132" s="56">
        <f>3.08%-0.01%</f>
        <v>3.0700000000000002E-2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3">
      <c r="A133" s="2"/>
      <c r="B133" s="2">
        <v>123</v>
      </c>
      <c r="C133" s="56">
        <f>3.082%-0.01%</f>
        <v>3.0720000000000001E-2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3">
      <c r="A134" s="2"/>
      <c r="B134" s="2">
        <v>124</v>
      </c>
      <c r="C134" s="56">
        <f>3.084%-0.01%</f>
        <v>3.074E-2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3">
      <c r="A135" s="2"/>
      <c r="B135" s="4">
        <v>125</v>
      </c>
      <c r="C135" s="57">
        <f>3.086%-0.01%</f>
        <v>3.0759999999999999E-2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3">
      <c r="A136" s="2"/>
      <c r="B136" s="2">
        <v>126</v>
      </c>
      <c r="C136" s="56">
        <f>3.087%-0.01%</f>
        <v>3.0770000000000002E-2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3">
      <c r="A137" s="2"/>
      <c r="B137" s="2">
        <v>127</v>
      </c>
      <c r="C137" s="56">
        <f>3.089%-0.01%</f>
        <v>3.0790000000000001E-2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3">
      <c r="A138" s="2"/>
      <c r="B138" s="2">
        <v>128</v>
      </c>
      <c r="C138" s="56">
        <f>3.091%-0.01%</f>
        <v>3.0810000000000004E-2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3">
      <c r="A139" s="2"/>
      <c r="B139" s="2">
        <v>129</v>
      </c>
      <c r="C139" s="56">
        <f>3.092%-0.01%</f>
        <v>3.082E-2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3">
      <c r="A140" s="2"/>
      <c r="B140" s="4">
        <v>130</v>
      </c>
      <c r="C140" s="57">
        <f>3.094%-0.01%</f>
        <v>3.0839999999999999E-2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3">
      <c r="A141" s="2"/>
      <c r="B141" s="2">
        <v>131</v>
      </c>
      <c r="C141" s="56">
        <f>3.095%-0.01%</f>
        <v>3.0850000000000002E-2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3">
      <c r="A142" s="2"/>
      <c r="B142" s="2">
        <v>132</v>
      </c>
      <c r="C142" s="56">
        <f>3.097%-0.01%</f>
        <v>3.0870000000000002E-2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3">
      <c r="A143" s="2"/>
      <c r="B143" s="2">
        <v>133</v>
      </c>
      <c r="C143" s="56">
        <f>3.098%-0.01%</f>
        <v>3.0879999999999998E-2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3">
      <c r="A144" s="2"/>
      <c r="B144" s="2">
        <v>134</v>
      </c>
      <c r="C144" s="56">
        <f>3.121%-0.01%</f>
        <v>3.1110000000000002E-2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3">
      <c r="A145" s="2"/>
      <c r="B145" s="4">
        <v>135</v>
      </c>
      <c r="C145" s="57">
        <f>3.1%-0.01%</f>
        <v>3.09E-2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3">
      <c r="A146" s="2"/>
      <c r="B146" s="2">
        <v>136</v>
      </c>
      <c r="C146" s="56">
        <f>3.101%-0.01%</f>
        <v>3.091E-2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3">
      <c r="A147" s="2"/>
      <c r="B147" s="2">
        <v>137</v>
      </c>
      <c r="C147" s="56">
        <f>3.103%-0.01%</f>
        <v>3.0930000000000003E-2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3">
      <c r="A148" s="2"/>
      <c r="B148" s="2">
        <v>138</v>
      </c>
      <c r="C148" s="56">
        <f>3.104%-0.01%</f>
        <v>3.0940000000000002E-2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3">
      <c r="A149" s="2"/>
      <c r="B149" s="2">
        <v>139</v>
      </c>
      <c r="C149" s="56">
        <f>3.106%-0.01%</f>
        <v>3.0959999999999998E-2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3">
      <c r="A150" s="2"/>
      <c r="B150" s="4">
        <v>140</v>
      </c>
      <c r="C150" s="57">
        <f>3.107%-0.01%</f>
        <v>3.0970000000000001E-2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3">
      <c r="A151" s="2"/>
      <c r="B151" s="2">
        <v>141</v>
      </c>
      <c r="C151" s="56">
        <f>3.109%-0.01%</f>
        <v>3.099E-2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3">
      <c r="A152" s="2"/>
      <c r="B152" s="2">
        <v>142</v>
      </c>
      <c r="C152" s="56">
        <f>3.11%-0.01%</f>
        <v>3.1E-2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3">
      <c r="A153" s="2"/>
      <c r="B153" s="2">
        <v>143</v>
      </c>
      <c r="C153" s="56">
        <f>3.111%-0.01%</f>
        <v>3.1010000000000003E-2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3">
      <c r="A154" s="2"/>
      <c r="B154" s="2">
        <v>144</v>
      </c>
      <c r="C154" s="56">
        <f>3.113%-0.01%</f>
        <v>3.1030000000000002E-2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3">
      <c r="A155" s="2"/>
      <c r="B155" s="4">
        <v>145</v>
      </c>
      <c r="C155" s="57">
        <f>3.114%-0.01%</f>
        <v>3.1039999999999998E-2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3">
      <c r="A156" s="2"/>
      <c r="B156" s="2">
        <v>146</v>
      </c>
      <c r="C156" s="56">
        <f>3.115%-0.01%</f>
        <v>3.1050000000000001E-2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3">
      <c r="A157" s="2"/>
      <c r="B157" s="2">
        <v>147</v>
      </c>
      <c r="C157" s="56">
        <f>3.116%-0.01%</f>
        <v>3.1060000000000001E-2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3">
      <c r="A158" s="2"/>
      <c r="B158" s="2">
        <v>148</v>
      </c>
      <c r="C158" s="56">
        <f>3.118%-0.01%</f>
        <v>3.108E-2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3">
      <c r="A159" s="2"/>
      <c r="B159" s="2">
        <v>149</v>
      </c>
      <c r="C159" s="56">
        <f>3.119%-0.01%</f>
        <v>3.1090000000000003E-2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3">
      <c r="A160" s="2"/>
      <c r="B160" s="4">
        <v>150</v>
      </c>
      <c r="C160" s="57">
        <f>3.12%-0.01%</f>
        <v>3.1100000000000003E-2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pans="3:3" s="2" customFormat="1" x14ac:dyDescent="0.3">
      <c r="C161" s="55"/>
    </row>
    <row r="162" spans="3:3" s="2" customFormat="1" x14ac:dyDescent="0.3">
      <c r="C162" s="55"/>
    </row>
    <row r="163" spans="3:3" s="2" customFormat="1" x14ac:dyDescent="0.3">
      <c r="C163" s="55"/>
    </row>
    <row r="164" spans="3:3" s="2" customFormat="1" x14ac:dyDescent="0.3">
      <c r="C164" s="55"/>
    </row>
    <row r="165" spans="3:3" s="2" customFormat="1" x14ac:dyDescent="0.3">
      <c r="C165" s="55"/>
    </row>
    <row r="166" spans="3:3" s="2" customFormat="1" x14ac:dyDescent="0.3">
      <c r="C166" s="55"/>
    </row>
    <row r="167" spans="3:3" s="2" customFormat="1" x14ac:dyDescent="0.3">
      <c r="C167" s="55"/>
    </row>
    <row r="168" spans="3:3" s="2" customFormat="1" x14ac:dyDescent="0.3">
      <c r="C168" s="55"/>
    </row>
    <row r="169" spans="3:3" s="2" customFormat="1" x14ac:dyDescent="0.3">
      <c r="C169" s="55"/>
    </row>
    <row r="170" spans="3:3" s="2" customFormat="1" x14ac:dyDescent="0.3">
      <c r="C170" s="55"/>
    </row>
    <row r="202" x14ac:dyDescent="0.3"/>
    <row r="203" x14ac:dyDescent="0.3"/>
    <row r="204" x14ac:dyDescent="0.3"/>
    <row r="205" x14ac:dyDescent="0.3"/>
    <row r="206" x14ac:dyDescent="0.3"/>
    <row r="207" x14ac:dyDescent="0.3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3.2" x14ac:dyDescent="0.3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0.199999999999999" x14ac:dyDescent="0.2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0.199999999999999" x14ac:dyDescent="0.2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0.199999999999999" x14ac:dyDescent="0.2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0.199999999999999" x14ac:dyDescent="0.2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0.199999999999999" x14ac:dyDescent="0.2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0.199999999999999" x14ac:dyDescent="0.2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0.199999999999999" x14ac:dyDescent="0.2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ht="14.4" x14ac:dyDescent="0.3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ht="14.4" x14ac:dyDescent="0.3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ht="14.4" x14ac:dyDescent="0.3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ht="14.4" x14ac:dyDescent="0.3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ht="14.4" x14ac:dyDescent="0.3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ht="14.4" x14ac:dyDescent="0.3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ht="14.4" x14ac:dyDescent="0.3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ht="14.4" x14ac:dyDescent="0.3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ht="14.4" x14ac:dyDescent="0.3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ht="14.4" x14ac:dyDescent="0.3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ht="14.4" x14ac:dyDescent="0.3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ht="14.4" x14ac:dyDescent="0.3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ht="14.4" x14ac:dyDescent="0.3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ht="14.4" x14ac:dyDescent="0.3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ht="14.4" x14ac:dyDescent="0.3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ht="14.4" x14ac:dyDescent="0.3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ht="14.4" x14ac:dyDescent="0.3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ht="14.4" x14ac:dyDescent="0.3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ht="14.4" x14ac:dyDescent="0.3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ht="14.4" x14ac:dyDescent="0.3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ht="14.4" x14ac:dyDescent="0.3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ht="14.4" x14ac:dyDescent="0.3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ht="14.4" x14ac:dyDescent="0.3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ht="14.4" x14ac:dyDescent="0.3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ht="14.4" x14ac:dyDescent="0.3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ht="14.4" x14ac:dyDescent="0.3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ht="14.4" x14ac:dyDescent="0.3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ht="14.4" x14ac:dyDescent="0.3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ht="14.4" x14ac:dyDescent="0.3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ht="14.4" x14ac:dyDescent="0.3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ht="14.4" x14ac:dyDescent="0.3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ht="14.4" x14ac:dyDescent="0.3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ht="14.4" x14ac:dyDescent="0.3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ht="14.4" x14ac:dyDescent="0.3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ht="14.4" x14ac:dyDescent="0.3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ht="14.4" x14ac:dyDescent="0.3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ht="14.4" x14ac:dyDescent="0.3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ht="14.4" x14ac:dyDescent="0.3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ht="14.4" x14ac:dyDescent="0.3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ht="14.4" x14ac:dyDescent="0.3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ht="14.4" x14ac:dyDescent="0.3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ht="14.4" x14ac:dyDescent="0.3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ht="14.4" x14ac:dyDescent="0.3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ht="14.4" x14ac:dyDescent="0.3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ht="14.4" x14ac:dyDescent="0.3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ht="14.4" x14ac:dyDescent="0.3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ht="14.4" x14ac:dyDescent="0.3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ht="14.4" x14ac:dyDescent="0.3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ht="14.4" x14ac:dyDescent="0.3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ht="14.4" x14ac:dyDescent="0.3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ht="14.4" x14ac:dyDescent="0.3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ht="14.4" x14ac:dyDescent="0.3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ht="14.4" x14ac:dyDescent="0.3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ht="14.4" x14ac:dyDescent="0.3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ht="14.4" x14ac:dyDescent="0.3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ht="14.4" x14ac:dyDescent="0.3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ht="14.4" x14ac:dyDescent="0.3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ht="14.4" x14ac:dyDescent="0.3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ht="14.4" x14ac:dyDescent="0.3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ht="14.4" x14ac:dyDescent="0.3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ht="14.4" x14ac:dyDescent="0.3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ht="14.4" x14ac:dyDescent="0.3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ht="14.4" x14ac:dyDescent="0.3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ht="14.4" x14ac:dyDescent="0.3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ht="14.4" x14ac:dyDescent="0.3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ht="14.4" x14ac:dyDescent="0.3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ht="14.4" x14ac:dyDescent="0.3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ht="14.4" x14ac:dyDescent="0.3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ht="14.4" x14ac:dyDescent="0.3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ht="14.4" x14ac:dyDescent="0.3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ht="14.4" x14ac:dyDescent="0.3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ht="14.4" x14ac:dyDescent="0.3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ht="14.4" x14ac:dyDescent="0.3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ht="14.4" x14ac:dyDescent="0.3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ht="14.4" x14ac:dyDescent="0.3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ht="14.4" x14ac:dyDescent="0.3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ht="14.4" x14ac:dyDescent="0.3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ht="14.4" x14ac:dyDescent="0.3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ht="14.4" x14ac:dyDescent="0.3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ht="14.4" x14ac:dyDescent="0.3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ht="14.4" x14ac:dyDescent="0.3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ht="14.4" x14ac:dyDescent="0.3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ht="14.4" x14ac:dyDescent="0.3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ht="14.4" x14ac:dyDescent="0.3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ht="14.4" x14ac:dyDescent="0.3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ht="14.4" x14ac:dyDescent="0.3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ht="14.4" x14ac:dyDescent="0.3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ht="14.4" x14ac:dyDescent="0.3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ht="14.4" x14ac:dyDescent="0.3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ht="14.4" x14ac:dyDescent="0.3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ht="14.4" x14ac:dyDescent="0.3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ht="14.4" x14ac:dyDescent="0.3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ht="14.4" x14ac:dyDescent="0.3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ht="14.4" x14ac:dyDescent="0.3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ht="14.4" x14ac:dyDescent="0.3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ht="14.4" x14ac:dyDescent="0.3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ht="14.4" x14ac:dyDescent="0.3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ht="14.4" x14ac:dyDescent="0.3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ht="14.4" x14ac:dyDescent="0.3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ht="14.4" x14ac:dyDescent="0.3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ht="14.4" x14ac:dyDescent="0.3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ht="14.4" x14ac:dyDescent="0.3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ht="14.4" x14ac:dyDescent="0.3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ht="14.4" x14ac:dyDescent="0.3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ht="14.4" x14ac:dyDescent="0.3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ht="14.4" x14ac:dyDescent="0.3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ht="14.4" x14ac:dyDescent="0.3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ht="14.4" x14ac:dyDescent="0.3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ht="14.4" x14ac:dyDescent="0.3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ht="14.4" x14ac:dyDescent="0.3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ht="14.4" x14ac:dyDescent="0.3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ht="14.4" x14ac:dyDescent="0.3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ht="14.4" x14ac:dyDescent="0.3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ht="14.4" x14ac:dyDescent="0.3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ht="14.4" x14ac:dyDescent="0.3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ht="14.4" x14ac:dyDescent="0.3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ht="14.4" x14ac:dyDescent="0.3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ht="14.4" x14ac:dyDescent="0.3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ht="14.4" x14ac:dyDescent="0.3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ht="14.4" x14ac:dyDescent="0.3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ht="14.4" x14ac:dyDescent="0.3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ht="14.4" x14ac:dyDescent="0.3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ht="14.4" x14ac:dyDescent="0.3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ht="14.4" x14ac:dyDescent="0.3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ht="14.4" x14ac:dyDescent="0.3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ht="14.4" x14ac:dyDescent="0.3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ht="14.4" x14ac:dyDescent="0.3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ht="14.4" x14ac:dyDescent="0.3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ht="14.4" x14ac:dyDescent="0.3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ht="14.4" x14ac:dyDescent="0.3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ht="14.4" x14ac:dyDescent="0.3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ht="14.4" x14ac:dyDescent="0.3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ht="14.4" x14ac:dyDescent="0.3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ht="14.4" x14ac:dyDescent="0.3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ht="14.4" x14ac:dyDescent="0.3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ht="14.4" x14ac:dyDescent="0.3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ht="14.4" x14ac:dyDescent="0.3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ht="14.4" x14ac:dyDescent="0.3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ht="14.4" x14ac:dyDescent="0.3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ht="14.4" x14ac:dyDescent="0.3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ht="14.4" x14ac:dyDescent="0.3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ht="14.4" x14ac:dyDescent="0.3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ht="14.4" x14ac:dyDescent="0.3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ht="14.4" x14ac:dyDescent="0.3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ht="14.4" x14ac:dyDescent="0.3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ht="14.4" x14ac:dyDescent="0.3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ht="14.4" x14ac:dyDescent="0.3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ht="14.4" x14ac:dyDescent="0.3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ht="14.4" x14ac:dyDescent="0.3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ht="14.4" x14ac:dyDescent="0.3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4.4" hidden="1" x14ac:dyDescent="0.3"/>
    <row r="172" ht="14.4" hidden="1" x14ac:dyDescent="0.3"/>
    <row r="173" ht="14.4" hidden="1" x14ac:dyDescent="0.3"/>
    <row r="174" ht="14.4" hidden="1" x14ac:dyDescent="0.3"/>
    <row r="175" ht="14.4" hidden="1" x14ac:dyDescent="0.3"/>
    <row r="176" ht="14.4" hidden="1" x14ac:dyDescent="0.3"/>
    <row r="177" ht="14.4" hidden="1" x14ac:dyDescent="0.3"/>
    <row r="178" ht="14.4" hidden="1" x14ac:dyDescent="0.3"/>
    <row r="179" ht="14.4" hidden="1" x14ac:dyDescent="0.3"/>
    <row r="180" ht="14.4" hidden="1" x14ac:dyDescent="0.3"/>
    <row r="181" ht="14.4" hidden="1" x14ac:dyDescent="0.3"/>
    <row r="182" ht="14.4" hidden="1" x14ac:dyDescent="0.3"/>
    <row r="183" ht="14.4" hidden="1" x14ac:dyDescent="0.3"/>
    <row r="184" ht="14.4" hidden="1" x14ac:dyDescent="0.3"/>
    <row r="185" ht="14.4" hidden="1" x14ac:dyDescent="0.3"/>
    <row r="186" ht="14.4" hidden="1" x14ac:dyDescent="0.3"/>
    <row r="187" ht="14.4" hidden="1" x14ac:dyDescent="0.3"/>
    <row r="188" ht="14.4" hidden="1" x14ac:dyDescent="0.3"/>
    <row r="189" ht="14.4" hidden="1" x14ac:dyDescent="0.3"/>
    <row r="190" ht="14.4" hidden="1" x14ac:dyDescent="0.3"/>
    <row r="191" ht="14.4" hidden="1" x14ac:dyDescent="0.3"/>
    <row r="192" ht="14.4" hidden="1" x14ac:dyDescent="0.3"/>
    <row r="193" ht="14.4" hidden="1" x14ac:dyDescent="0.3"/>
    <row r="194" ht="14.4" hidden="1" x14ac:dyDescent="0.3"/>
    <row r="195" ht="14.4" hidden="1" x14ac:dyDescent="0.3"/>
    <row r="196" ht="14.4" hidden="1" x14ac:dyDescent="0.3"/>
    <row r="197" ht="14.4" hidden="1" x14ac:dyDescent="0.3"/>
    <row r="198" ht="14.4" hidden="1" x14ac:dyDescent="0.3"/>
    <row r="199" ht="14.4" hidden="1" x14ac:dyDescent="0.3"/>
    <row r="200" ht="14.4" hidden="1" x14ac:dyDescent="0.3"/>
    <row r="201" ht="14.4" hidden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ROUND(RFR_spot_no_VA!C11 + MAX(0.01,Shocks!$E11*ABS(RFR_spot_no_VA!C11) ),5)</f>
        <v>5.9569999999999998E-2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ROUND(RFR_spot_no_VA!C12 + MAX(0.01,Shocks!$E12*ABS(RFR_spot_no_VA!C12) ),5)</f>
        <v>5.1429999999999997E-2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ROUND(RFR_spot_no_VA!C13 + MAX(0.01,Shocks!$E13*ABS(RFR_spot_no_VA!C13) ),5)</f>
        <v>4.548E-2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ROUND(RFR_spot_no_VA!C14 + MAX(0.01,Shocks!$E14*ABS(RFR_spot_no_VA!C14) ),5)</f>
        <v>4.1770000000000002E-2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ROUND(RFR_spot_no_VA!C15 + MAX(0.01,Shocks!$E15*ABS(RFR_spot_no_VA!C15) ),5)</f>
        <v>3.9350000000000003E-2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ROUND(RFR_spot_no_VA!C16 + MAX(0.01,Shocks!$E16*ABS(RFR_spot_no_VA!C16) ),5)</f>
        <v>3.7879999999999997E-2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ROUND(RFR_spot_no_VA!C17 + MAX(0.01,Shocks!$E17*ABS(RFR_spot_no_VA!C17) ),5)</f>
        <v>3.6760000000000001E-2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ROUND(RFR_spot_no_VA!C18 + MAX(0.01,Shocks!$E18*ABS(RFR_spot_no_VA!C18) ),5)</f>
        <v>3.61E-2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ROUND(RFR_spot_no_VA!C19 + MAX(0.01,Shocks!$E19*ABS(RFR_spot_no_VA!C19) ),5)</f>
        <v>3.5340000000000003E-2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ROUND(RFR_spot_no_VA!C20 + MAX(0.01,Shocks!$E20*ABS(RFR_spot_no_VA!C20) ),5)</f>
        <v>3.4930000000000003E-2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ROUND(RFR_spot_no_VA!C21 + MAX(0.01,Shocks!$E21*ABS(RFR_spot_no_VA!C21) ),5)</f>
        <v>3.4770000000000002E-2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ROUND(RFR_spot_no_VA!C22 + MAX(0.01,Shocks!$E22*ABS(RFR_spot_no_VA!C22) ),5)</f>
        <v>3.4770000000000002E-2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ROUND(RFR_spot_no_VA!C23 + MAX(0.01,Shocks!$E23*ABS(RFR_spot_no_VA!C23) ),5)</f>
        <v>3.4819999999999997E-2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ROUND(RFR_spot_no_VA!C24 + MAX(0.01,Shocks!$E24*ABS(RFR_spot_no_VA!C24) ),5)</f>
        <v>3.4889999999999997E-2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ROUND(RFR_spot_no_VA!C25 + MAX(0.01,Shocks!$E25*ABS(RFR_spot_no_VA!C25) ),5)</f>
        <v>3.4880000000000001E-2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ROUND(RFR_spot_no_VA!C26 + MAX(0.01,Shocks!$E26*ABS(RFR_spot_no_VA!C26) ),5)</f>
        <v>3.4759999999999999E-2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ROUND(RFR_spot_no_VA!C27 + MAX(0.01,Shocks!$E27*ABS(RFR_spot_no_VA!C27) ),5)</f>
        <v>3.456E-2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ROUND(RFR_spot_no_VA!C28 + MAX(0.01,Shocks!$E28*ABS(RFR_spot_no_VA!C28) ),5)</f>
        <v>3.4360000000000002E-2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ROUND(RFR_spot_no_VA!C29 + MAX(0.01,Shocks!$E29*ABS(RFR_spot_no_VA!C29) ),5)</f>
        <v>3.4169999999999999E-2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ROUND(RFR_spot_no_VA!C30 + MAX(0.01,Shocks!$E30*ABS(RFR_spot_no_VA!C30) ),5)</f>
        <v>3.4049999999999997E-2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ROUND(RFR_spot_no_VA!C31 + MAX(0.01,Shocks!$E31*ABS(RFR_spot_no_VA!C31) ),5)</f>
        <v>3.3989999999999999E-2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ROUND(RFR_spot_no_VA!C32 + MAX(0.01,Shocks!$E32*ABS(RFR_spot_no_VA!C32) ),5)</f>
        <v>3.3989999999999999E-2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ROUND(RFR_spot_no_VA!C33 + MAX(0.01,Shocks!$E33*ABS(RFR_spot_no_VA!C33) ),5)</f>
        <v>3.4029999999999998E-2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ROUND(RFR_spot_no_VA!C34 + MAX(0.01,Shocks!$E34*ABS(RFR_spot_no_VA!C34) ),5)</f>
        <v>3.4110000000000001E-2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ROUND(RFR_spot_no_VA!C35 + MAX(0.01,Shocks!$E35*ABS(RFR_spot_no_VA!C35) ),5)</f>
        <v>3.4209999999999997E-2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ROUND(RFR_spot_no_VA!C36 + MAX(0.01,Shocks!$E36*ABS(RFR_spot_no_VA!C36) ),5)</f>
        <v>3.4329999999999999E-2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ROUND(RFR_spot_no_VA!C37 + MAX(0.01,Shocks!$E37*ABS(RFR_spot_no_VA!C37) ),5)</f>
        <v>3.4470000000000001E-2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ROUND(RFR_spot_no_VA!C38 + MAX(0.01,Shocks!$E38*ABS(RFR_spot_no_VA!C38) ),5)</f>
        <v>3.4619999999999998E-2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ROUND(RFR_spot_no_VA!C39 + MAX(0.01,Shocks!$E39*ABS(RFR_spot_no_VA!C39) ),5)</f>
        <v>3.4770000000000002E-2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ROUND(RFR_spot_no_VA!C40 + MAX(0.01,Shocks!$E40*ABS(RFR_spot_no_VA!C40) ),5)</f>
        <v>3.492E-2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ROUND(RFR_spot_no_VA!C41 + MAX(0.01,Shocks!$E41*ABS(RFR_spot_no_VA!C41) ),5)</f>
        <v>3.508E-2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ROUND(RFR_spot_no_VA!C42 + MAX(0.01,Shocks!$E42*ABS(RFR_spot_no_VA!C42) ),5)</f>
        <v>3.524E-2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ROUND(RFR_spot_no_VA!C43 + MAX(0.01,Shocks!$E43*ABS(RFR_spot_no_VA!C43) ),5)</f>
        <v>3.5400000000000001E-2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ROUND(RFR_spot_no_VA!C44 + MAX(0.01,Shocks!$E44*ABS(RFR_spot_no_VA!C44) ),5)</f>
        <v>3.5560000000000001E-2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ROUND(RFR_spot_no_VA!C45 + MAX(0.01,Shocks!$E45*ABS(RFR_spot_no_VA!C45) ),5)</f>
        <v>3.5709999999999999E-2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ROUND(RFR_spot_no_VA!C46 + MAX(0.01,Shocks!$E46*ABS(RFR_spot_no_VA!C46) ),5)</f>
        <v>3.5860000000000003E-2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ROUND(RFR_spot_no_VA!C47 + MAX(0.01,Shocks!$E47*ABS(RFR_spot_no_VA!C47) ),5)</f>
        <v>3.601E-2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ROUND(RFR_spot_no_VA!C48 + MAX(0.01,Shocks!$E48*ABS(RFR_spot_no_VA!C48) ),5)</f>
        <v>3.6159999999999998E-2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ROUND(RFR_spot_no_VA!C49 + MAX(0.01,Shocks!$E49*ABS(RFR_spot_no_VA!C49) ),5)</f>
        <v>3.6299999999999999E-2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ROUND(RFR_spot_no_VA!C50 + MAX(0.01,Shocks!$E50*ABS(RFR_spot_no_VA!C50) ),5)</f>
        <v>3.644E-2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ROUND(RFR_spot_no_VA!C51 + MAX(0.01,Shocks!$E51*ABS(RFR_spot_no_VA!C51) ),5)</f>
        <v>3.6569999999999998E-2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ROUND(RFR_spot_no_VA!C52 + MAX(0.01,Shocks!$E52*ABS(RFR_spot_no_VA!C52) ),5)</f>
        <v>3.6700000000000003E-2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ROUND(RFR_spot_no_VA!C53 + MAX(0.01,Shocks!$E53*ABS(RFR_spot_no_VA!C53) ),5)</f>
        <v>3.6830000000000002E-2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ROUND(RFR_spot_no_VA!C54 + MAX(0.01,Shocks!$E54*ABS(RFR_spot_no_VA!C54) ),5)</f>
        <v>3.6949999999999997E-2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ROUND(RFR_spot_no_VA!C55 + MAX(0.01,Shocks!$E55*ABS(RFR_spot_no_VA!C55) ),5)</f>
        <v>3.7069999999999999E-2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ROUND(RFR_spot_no_VA!C56 + MAX(0.01,Shocks!$E56*ABS(RFR_spot_no_VA!C56) ),5)</f>
        <v>3.7179999999999998E-2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ROUND(RFR_spot_no_VA!C57 + MAX(0.01,Shocks!$E57*ABS(RFR_spot_no_VA!C57) ),5)</f>
        <v>3.7289999999999997E-2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ROUND(RFR_spot_no_VA!C58 + MAX(0.01,Shocks!$E58*ABS(RFR_spot_no_VA!C58) ),5)</f>
        <v>3.7400000000000003E-2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ROUND(RFR_spot_no_VA!C59 + MAX(0.01,Shocks!$E59*ABS(RFR_spot_no_VA!C59) ),5)</f>
        <v>3.7499999999999999E-2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ROUND(RFR_spot_no_VA!C60 + MAX(0.01,Shocks!$E60*ABS(RFR_spot_no_VA!C60) ),5)</f>
        <v>3.7609999999999998E-2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ROUND(RFR_spot_no_VA!C61 + MAX(0.01,Shocks!$E61*ABS(RFR_spot_no_VA!C61) ),5)</f>
        <v>3.7699999999999997E-2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ROUND(RFR_spot_no_VA!C62 + MAX(0.01,Shocks!$E62*ABS(RFR_spot_no_VA!C62) ),5)</f>
        <v>3.78E-2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ROUND(RFR_spot_no_VA!C63 + MAX(0.01,Shocks!$E63*ABS(RFR_spot_no_VA!C63) ),5)</f>
        <v>3.789E-2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ROUND(RFR_spot_no_VA!C64 + MAX(0.01,Shocks!$E64*ABS(RFR_spot_no_VA!C64) ),5)</f>
        <v>3.798E-2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ROUND(RFR_spot_no_VA!C65 + MAX(0.01,Shocks!$E65*ABS(RFR_spot_no_VA!C65) ),5)</f>
        <v>3.8059999999999997E-2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ROUND(RFR_spot_no_VA!C66 + MAX(0.01,Shocks!$E66*ABS(RFR_spot_no_VA!C66) ),5)</f>
        <v>3.8150000000000003E-2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ROUND(RFR_spot_no_VA!C67 + MAX(0.01,Shocks!$E67*ABS(RFR_spot_no_VA!C67) ),5)</f>
        <v>3.823E-2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ROUND(RFR_spot_no_VA!C68 + MAX(0.01,Shocks!$E68*ABS(RFR_spot_no_VA!C68) ),5)</f>
        <v>3.8300000000000001E-2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ROUND(RFR_spot_no_VA!C69 + MAX(0.01,Shocks!$E69*ABS(RFR_spot_no_VA!C69) ),5)</f>
        <v>3.8379999999999997E-2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ROUND(RFR_spot_no_VA!C70 + MAX(0.01,Shocks!$E70*ABS(RFR_spot_no_VA!C70) ),5)</f>
        <v>3.8449999999999998E-2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ROUND(RFR_spot_no_VA!C71 + MAX(0.01,Shocks!$E71*ABS(RFR_spot_no_VA!C71) ),5)</f>
        <v>3.8519999999999999E-2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ROUND(RFR_spot_no_VA!C72 + MAX(0.01,Shocks!$E72*ABS(RFR_spot_no_VA!C72) ),5)</f>
        <v>3.8589999999999999E-2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ROUND(RFR_spot_no_VA!C73 + MAX(0.01,Shocks!$E73*ABS(RFR_spot_no_VA!C73) ),5)</f>
        <v>3.866E-2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ROUND(RFR_spot_no_VA!C74 + MAX(0.01,Shocks!$E74*ABS(RFR_spot_no_VA!C74) ),5)</f>
        <v>3.8730000000000001E-2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ROUND(RFR_spot_no_VA!C75 + MAX(0.01,Shocks!$E75*ABS(RFR_spot_no_VA!C75) ),5)</f>
        <v>3.8789999999999998E-2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ROUND(RFR_spot_no_VA!C76 + MAX(0.01,Shocks!$E76*ABS(RFR_spot_no_VA!C76) ),5)</f>
        <v>3.8850000000000003E-2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ROUND(RFR_spot_no_VA!C77 + MAX(0.01,Shocks!$E77*ABS(RFR_spot_no_VA!C77) ),5)</f>
        <v>3.891E-2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ROUND(RFR_spot_no_VA!C78 + MAX(0.01,Shocks!$E78*ABS(RFR_spot_no_VA!C78) ),5)</f>
        <v>3.8969999999999998E-2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ROUND(RFR_spot_no_VA!C79 + MAX(0.01,Shocks!$E79*ABS(RFR_spot_no_VA!C79) ),5)</f>
        <v>3.9019999999999999E-2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ROUND(RFR_spot_no_VA!C80 + MAX(0.01,Shocks!$E80*ABS(RFR_spot_no_VA!C80) ),5)</f>
        <v>3.9079999999999997E-2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ROUND(RFR_spot_no_VA!C81 + MAX(0.01,Shocks!$E81*ABS(RFR_spot_no_VA!C81) ),5)</f>
        <v>3.9129999999999998E-2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ROUND(RFR_spot_no_VA!C82 + MAX(0.01,Shocks!$E82*ABS(RFR_spot_no_VA!C82) ),5)</f>
        <v>3.918E-2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ROUND(RFR_spot_no_VA!C83 + MAX(0.01,Shocks!$E83*ABS(RFR_spot_no_VA!C83) ),5)</f>
        <v>3.9230000000000001E-2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ROUND(RFR_spot_no_VA!C84 + MAX(0.01,Shocks!$E84*ABS(RFR_spot_no_VA!C84) ),5)</f>
        <v>3.9280000000000002E-2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ROUND(RFR_spot_no_VA!C85 + MAX(0.01,Shocks!$E85*ABS(RFR_spot_no_VA!C85) ),5)</f>
        <v>3.9329999999999997E-2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ROUND(RFR_spot_no_VA!C86 + MAX(0.01,Shocks!$E86*ABS(RFR_spot_no_VA!C86) ),5)</f>
        <v>3.9379999999999998E-2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ROUND(RFR_spot_no_VA!C87 + MAX(0.01,Shocks!$E87*ABS(RFR_spot_no_VA!C87) ),5)</f>
        <v>3.9419999999999997E-2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ROUND(RFR_spot_no_VA!C88 + MAX(0.01,Shocks!$E88*ABS(RFR_spot_no_VA!C88) ),5)</f>
        <v>3.9469999999999998E-2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ROUND(RFR_spot_no_VA!C89 + MAX(0.01,Shocks!$E89*ABS(RFR_spot_no_VA!C89) ),5)</f>
        <v>3.9510000000000003E-2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ROUND(RFR_spot_no_VA!C90 + MAX(0.01,Shocks!$E90*ABS(RFR_spot_no_VA!C90) ),5)</f>
        <v>3.9550000000000002E-2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ROUND(RFR_spot_no_VA!C91 + MAX(0.01,Shocks!$E91*ABS(RFR_spot_no_VA!C91) ),5)</f>
        <v>3.959E-2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ROUND(RFR_spot_no_VA!C92 + MAX(0.01,Shocks!$E92*ABS(RFR_spot_no_VA!C92) ),5)</f>
        <v>3.9629999999999999E-2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ROUND(RFR_spot_no_VA!C93 + MAX(0.01,Shocks!$E93*ABS(RFR_spot_no_VA!C93) ),5)</f>
        <v>3.9669999999999997E-2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ROUND(RFR_spot_no_VA!C94 + MAX(0.01,Shocks!$E94*ABS(RFR_spot_no_VA!C94) ),5)</f>
        <v>3.9710000000000002E-2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ROUND(RFR_spot_no_VA!C95 + MAX(0.01,Shocks!$E95*ABS(RFR_spot_no_VA!C95) ),5)</f>
        <v>3.9750000000000001E-2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ROUND(RFR_spot_no_VA!C96 + MAX(0.01,Shocks!$E96*ABS(RFR_spot_no_VA!C96) ),5)</f>
        <v>3.9789999999999999E-2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ROUND(RFR_spot_no_VA!C97 + MAX(0.01,Shocks!$E97*ABS(RFR_spot_no_VA!C97) ),5)</f>
        <v>3.9820000000000001E-2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ROUND(RFR_spot_no_VA!C98 + MAX(0.01,Shocks!$E98*ABS(RFR_spot_no_VA!C98) ),5)</f>
        <v>3.986E-2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ROUND(RFR_spot_no_VA!C99 + MAX(0.01,Shocks!$E99*ABS(RFR_spot_no_VA!C99) ),5)</f>
        <v>3.9890000000000002E-2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ROUND(RFR_spot_no_VA!C100 + MAX(0.01,Shocks!$E100*ABS(RFR_spot_no_VA!C100) ),5)</f>
        <v>3.9919999999999997E-2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ROUND(RFR_spot_no_VA!C101 + MAX(0.01,Shocks!$E101*ABS(RFR_spot_no_VA!C101) ),5)</f>
        <v>3.9960000000000002E-2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ROUND(RFR_spot_no_VA!C102 + MAX(0.01,Shocks!$E102*ABS(RFR_spot_no_VA!C102) ),5)</f>
        <v>3.9989999999999998E-2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ROUND(RFR_spot_no_VA!C103 + MAX(0.01,Shocks!$E103*ABS(RFR_spot_no_VA!C103) ),5)</f>
        <v>4.002E-2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ROUND(RFR_spot_no_VA!C104 + MAX(0.01,Shocks!$E104*ABS(RFR_spot_no_VA!C104) ),5)</f>
        <v>4.0050000000000002E-2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ROUND(RFR_spot_no_VA!C105 + MAX(0.01,Shocks!$E105*ABS(RFR_spot_no_VA!C105) ),5)</f>
        <v>4.0079999999999998E-2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ROUND(RFR_spot_no_VA!C106 + MAX(0.01,Shocks!$E106*ABS(RFR_spot_no_VA!C106) ),5)</f>
        <v>4.011E-2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ROUND(RFR_spot_no_VA!C107 + MAX(0.01,Shocks!$E107*ABS(RFR_spot_no_VA!C107) ),5)</f>
        <v>4.0140000000000002E-2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ROUND(RFR_spot_no_VA!C108 + MAX(0.01,Shocks!$E108*ABS(RFR_spot_no_VA!C108) ),5)</f>
        <v>4.0169999999999997E-2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ROUND(RFR_spot_no_VA!C109 + MAX(0.01,Shocks!$E109*ABS(RFR_spot_no_VA!C109) ),5)</f>
        <v>4.0189999999999997E-2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ROUND(RFR_spot_no_VA!C110 + MAX(0.01,Shocks!$E110*ABS(RFR_spot_no_VA!C110) ),5)</f>
        <v>4.0219999999999999E-2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ROUND(RFR_spot_no_VA!C111 + MAX(0.01,Shocks!$E111*ABS(RFR_spot_no_VA!C111) ),5)</f>
        <v>4.0250000000000001E-2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ROUND(RFR_spot_no_VA!C112 + MAX(0.01,Shocks!$E112*ABS(RFR_spot_no_VA!C112) ),5)</f>
        <v>4.027E-2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ROUND(RFR_spot_no_VA!C113 + MAX(0.01,Shocks!$E113*ABS(RFR_spot_no_VA!C113) ),5)</f>
        <v>4.0300000000000002E-2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ROUND(RFR_spot_no_VA!C114 + MAX(0.01,Shocks!$E114*ABS(RFR_spot_no_VA!C114) ),5)</f>
        <v>4.0320000000000002E-2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ROUND(RFR_spot_no_VA!C115 + MAX(0.01,Shocks!$E115*ABS(RFR_spot_no_VA!C115) ),5)</f>
        <v>4.0349999999999997E-2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ROUND(RFR_spot_no_VA!C116 + MAX(0.01,Shocks!$E116*ABS(RFR_spot_no_VA!C116) ),5)</f>
        <v>4.0370000000000003E-2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ROUND(RFR_spot_no_VA!C117 + MAX(0.01,Shocks!$E117*ABS(RFR_spot_no_VA!C117) ),5)</f>
        <v>4.0399999999999998E-2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ROUND(RFR_spot_no_VA!C118 + MAX(0.01,Shocks!$E118*ABS(RFR_spot_no_VA!C118) ),5)</f>
        <v>4.0419999999999998E-2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ROUND(RFR_spot_no_VA!C119 + MAX(0.01,Shocks!$E119*ABS(RFR_spot_no_VA!C119) ),5)</f>
        <v>4.0439999999999997E-2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ROUND(RFR_spot_no_VA!C120 + MAX(0.01,Shocks!$E120*ABS(RFR_spot_no_VA!C120) ),5)</f>
        <v>4.0460000000000003E-2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ROUND(RFR_spot_no_VA!C121 + MAX(0.01,Shocks!$E121*ABS(RFR_spot_no_VA!C121) ),5)</f>
        <v>4.0489999999999998E-2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ROUND(RFR_spot_no_VA!C122 + MAX(0.01,Shocks!$E122*ABS(RFR_spot_no_VA!C122) ),5)</f>
        <v>4.0509999999999997E-2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ROUND(RFR_spot_no_VA!C123 + MAX(0.01,Shocks!$E123*ABS(RFR_spot_no_VA!C123) ),5)</f>
        <v>4.0529999999999997E-2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ROUND(RFR_spot_no_VA!C124 + MAX(0.01,Shocks!$E124*ABS(RFR_spot_no_VA!C124) ),5)</f>
        <v>4.0550000000000003E-2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ROUND(RFR_spot_no_VA!C125 + MAX(0.01,Shocks!$E125*ABS(RFR_spot_no_VA!C125) ),5)</f>
        <v>4.0570000000000002E-2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ROUND(RFR_spot_no_VA!C126 + MAX(0.01,Shocks!$E126*ABS(RFR_spot_no_VA!C126) ),5)</f>
        <v>4.0590000000000001E-2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ROUND(RFR_spot_no_VA!C127 + MAX(0.01,Shocks!$E127*ABS(RFR_spot_no_VA!C127) ),5)</f>
        <v>4.061E-2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ROUND(RFR_spot_no_VA!C128 + MAX(0.01,Shocks!$E128*ABS(RFR_spot_no_VA!C128) ),5)</f>
        <v>4.0629999999999999E-2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ROUND(RFR_spot_no_VA!C129 + MAX(0.01,Shocks!$E129*ABS(RFR_spot_no_VA!C129) ),5)</f>
        <v>4.0649999999999999E-2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ROUND(RFR_spot_no_VA!C130 + MAX(0.01,Shocks!$E130*ABS(RFR_spot_no_VA!C130) ),5)</f>
        <v>4.0669999999999998E-2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ROUND(RFR_spot_no_VA!C131 + MAX(0.01,Shocks!$E131*ABS(RFR_spot_no_VA!C131) ),5)</f>
        <v>4.0689999999999997E-2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ROUND(RFR_spot_no_VA!C132 + MAX(0.01,Shocks!$E132*ABS(RFR_spot_no_VA!C132) ),5)</f>
        <v>4.07E-2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ROUND(RFR_spot_no_VA!C133 + MAX(0.01,Shocks!$E133*ABS(RFR_spot_no_VA!C133) ),5)</f>
        <v>4.0719999999999999E-2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ROUND(RFR_spot_no_VA!C134 + MAX(0.01,Shocks!$E134*ABS(RFR_spot_no_VA!C134) ),5)</f>
        <v>4.0739999999999998E-2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ROUND(RFR_spot_no_VA!C135 + MAX(0.01,Shocks!$E135*ABS(RFR_spot_no_VA!C135) ),5)</f>
        <v>4.0759999999999998E-2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ROUND(RFR_spot_no_VA!C136 + MAX(0.01,Shocks!$E136*ABS(RFR_spot_no_VA!C136) ),5)</f>
        <v>4.0770000000000001E-2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ROUND(RFR_spot_no_VA!C137 + MAX(0.01,Shocks!$E137*ABS(RFR_spot_no_VA!C137) ),5)</f>
        <v>4.079E-2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ROUND(RFR_spot_no_VA!C138 + MAX(0.01,Shocks!$E138*ABS(RFR_spot_no_VA!C138) ),5)</f>
        <v>4.0809999999999999E-2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ROUND(RFR_spot_no_VA!C139 + MAX(0.01,Shocks!$E139*ABS(RFR_spot_no_VA!C139) ),5)</f>
        <v>4.0820000000000002E-2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ROUND(RFR_spot_no_VA!C140 + MAX(0.01,Shocks!$E140*ABS(RFR_spot_no_VA!C140) ),5)</f>
        <v>4.0840000000000001E-2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ROUND(RFR_spot_no_VA!C141 + MAX(0.01,Shocks!$E141*ABS(RFR_spot_no_VA!C141) ),5)</f>
        <v>4.0849999999999997E-2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ROUND(RFR_spot_no_VA!C142 + MAX(0.01,Shocks!$E142*ABS(RFR_spot_no_VA!C142) ),5)</f>
        <v>4.0869999999999997E-2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ROUND(RFR_spot_no_VA!C143 + MAX(0.01,Shocks!$E143*ABS(RFR_spot_no_VA!C143) ),5)</f>
        <v>4.088E-2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ROUND(RFR_spot_no_VA!C144 + MAX(0.01,Shocks!$E144*ABS(RFR_spot_no_VA!C144) ),5)</f>
        <v>4.1110000000000001E-2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ROUND(RFR_spot_no_VA!C145 + MAX(0.01,Shocks!$E145*ABS(RFR_spot_no_VA!C145) ),5)</f>
        <v>4.0899999999999999E-2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ROUND(RFR_spot_no_VA!C146 + MAX(0.01,Shocks!$E146*ABS(RFR_spot_no_VA!C146) ),5)</f>
        <v>4.0910000000000002E-2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ROUND(RFR_spot_no_VA!C147 + MAX(0.01,Shocks!$E147*ABS(RFR_spot_no_VA!C147) ),5)</f>
        <v>4.0930000000000001E-2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ROUND(RFR_spot_no_VA!C148 + MAX(0.01,Shocks!$E148*ABS(RFR_spot_no_VA!C148) ),5)</f>
        <v>4.0939999999999997E-2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ROUND(RFR_spot_no_VA!C149 + MAX(0.01,Shocks!$E149*ABS(RFR_spot_no_VA!C149) ),5)</f>
        <v>4.0960000000000003E-2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ROUND(RFR_spot_no_VA!C150 + MAX(0.01,Shocks!$E150*ABS(RFR_spot_no_VA!C150) ),5)</f>
        <v>4.0969999999999999E-2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ROUND(RFR_spot_no_VA!C151 + MAX(0.01,Shocks!$E151*ABS(RFR_spot_no_VA!C151) ),5)</f>
        <v>4.0989999999999999E-2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ROUND(RFR_spot_no_VA!C152 + MAX(0.01,Shocks!$E152*ABS(RFR_spot_no_VA!C152) ),5)</f>
        <v>4.1000000000000002E-2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ROUND(RFR_spot_no_VA!C153 + MAX(0.01,Shocks!$E153*ABS(RFR_spot_no_VA!C153) ),5)</f>
        <v>4.1009999999999998E-2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ROUND(RFR_spot_no_VA!C154 + MAX(0.01,Shocks!$E154*ABS(RFR_spot_no_VA!C154) ),5)</f>
        <v>4.1029999999999997E-2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ROUND(RFR_spot_no_VA!C155 + MAX(0.01,Shocks!$E155*ABS(RFR_spot_no_VA!C155) ),5)</f>
        <v>4.104E-2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ROUND(RFR_spot_no_VA!C156 + MAX(0.01,Shocks!$E156*ABS(RFR_spot_no_VA!C156) ),5)</f>
        <v>4.1050000000000003E-2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ROUND(RFR_spot_no_VA!C157 + MAX(0.01,Shocks!$E157*ABS(RFR_spot_no_VA!C157) ),5)</f>
        <v>4.1059999999999999E-2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ROUND(RFR_spot_no_VA!C158 + MAX(0.01,Shocks!$E158*ABS(RFR_spot_no_VA!C158) ),5)</f>
        <v>4.1079999999999998E-2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ROUND(RFR_spot_no_VA!C159 + MAX(0.01,Shocks!$E159*ABS(RFR_spot_no_VA!C159) ),5)</f>
        <v>4.1090000000000002E-2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ROUND(RFR_spot_no_VA!C160 + MAX(0.01,Shocks!$E160*ABS(RFR_spot_no_VA!C160) ),5)</f>
        <v>4.1099999999999998E-2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8.7600000000000004E-3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1.059E-2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1.2200000000000001E-2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1.3140000000000001E-2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1.371E-2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1.4449999999999999E-2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1.5049999999999999E-2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1.5720000000000001E-2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1.644E-2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1.6969999999999999E-2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1.7340000000000001E-2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1.7590000000000001E-2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1.787E-2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1.7919999999999998E-2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1.8159999999999999E-2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1.7829999999999999E-2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1.7680000000000001E-2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1.754E-2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1.7160000000000002E-2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1.7080000000000001E-2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1.7059999999999999E-2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1.7090000000000001E-2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1.7149999999999999E-2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1.7239999999999998E-2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1.7340000000000001E-2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1.746E-2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1.7590000000000001E-2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1.7729999999999999E-2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1.787E-2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1.8010000000000002E-2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1.8159999999999999E-2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1.831E-2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1.8460000000000001E-2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1.8610000000000002E-2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1.8749999999999999E-2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1.8890000000000001E-2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1.9040000000000001E-2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1.9179999999999999E-2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1.932E-2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1.9449999999999999E-2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1.958E-2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1.9709999999999998E-2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1.984E-2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1.9970000000000002E-2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2.009E-2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2.0209999999999999E-2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2.0320000000000001E-2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2.044E-2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2.0549999999999999E-2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2.0670000000000001E-2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2.077E-2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2.0879999999999999E-2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2.0990000000000002E-2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2.1090000000000001E-2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2.1190000000000001E-2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2.129E-2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2.1389999999999999E-2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2.1479999999999999E-2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2.1569999999999999E-2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2.1659999999999999E-2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2.1749999999999999E-2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2.1839999999999998E-2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2.1930000000000002E-2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2.2020000000000001E-2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2.2110000000000001E-2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2.2190000000000001E-2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2.2270000000000002E-2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2.2360000000000001E-2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2.2429999999999999E-2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2.2519999999999998E-2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2.2589999999999999E-2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2.2669999999999999E-2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2.2749999999999999E-2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2.282E-2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2.29E-2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2.298E-2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2.3040000000000001E-2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2.3120000000000002E-2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2.3189999999999999E-2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2.3259999999999999E-2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2.333E-2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2.3400000000000001E-2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2.3470000000000001E-2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2.3539999999999998E-2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2.3609999999999999E-2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2.368E-2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2.3740000000000001E-2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2.3810000000000001E-2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2.3869999999999999E-2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2.3939999999999999E-2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2.3970000000000002E-2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2.3990000000000001E-2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2.402E-2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2.4039999999999999E-2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2.4060000000000002E-2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2.409E-2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2.4109999999999999E-2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2.4140000000000002E-2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2.4150000000000001E-2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2.418E-2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2.4199999999999999E-2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2.4219999999999998E-2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2.4240000000000001E-2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2.426E-2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2.4279999999999999E-2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2.4299999999999999E-2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2.4320000000000001E-2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2.4340000000000001E-2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2.435E-2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2.4369999999999999E-2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2.4389999999999998E-2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2.4410000000000001E-2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2.4420000000000001E-2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2.444E-2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2.4459999999999999E-2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2.4469999999999999E-2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2.4490000000000001E-2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2.4500000000000001E-2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2.452E-2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2.4539999999999999E-2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2.4549999999999999E-2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2.4559999999999998E-2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2.4580000000000001E-2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2.4590000000000001E-2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2.461E-2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2.462E-2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2.4629999999999999E-2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2.4649999999999998E-2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2.4660000000000001E-2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2.4670000000000001E-2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2.4680000000000001E-2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2.47E-2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2.47E-2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2.4889999999999999E-2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2.4719999999999999E-2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2.4729999999999999E-2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2.4740000000000002E-2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2.4750000000000001E-2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2.477E-2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2.478E-2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2.479E-2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2.4799999999999999E-2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2.4809999999999999E-2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2.4819999999999998E-2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2.4830000000000001E-2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2.4840000000000001E-2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2.4850000000000001E-2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2.486E-2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2.487E-2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2.4879999999999999E-2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5" customHeight="1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ht="14.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4.4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ht="14.4" x14ac:dyDescent="0.3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6.1370000000000001E-2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ht="14.4" x14ac:dyDescent="0.3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5.323E-2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ht="14.4" x14ac:dyDescent="0.3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4.7280000000000003E-2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ht="14.4" x14ac:dyDescent="0.3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4.3569999999999998E-2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ht="14.4" x14ac:dyDescent="0.3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4.1149999999999999E-2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ht="14.4" x14ac:dyDescent="0.3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3.968E-2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ht="14.4" x14ac:dyDescent="0.3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3.8559999999999997E-2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ht="14.4" x14ac:dyDescent="0.3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3.7900000000000003E-2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ht="14.4" x14ac:dyDescent="0.3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3.7139999999999999E-2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ht="14.4" x14ac:dyDescent="0.3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3.6729999999999999E-2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ht="14.4" x14ac:dyDescent="0.3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ht="14.4" x14ac:dyDescent="0.3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ht="14.4" x14ac:dyDescent="0.3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ht="14.4" x14ac:dyDescent="0.3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ht="14.4" x14ac:dyDescent="0.3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ht="14.4" x14ac:dyDescent="0.3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ht="14.4" x14ac:dyDescent="0.3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ht="14.4" x14ac:dyDescent="0.3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ht="14.4" x14ac:dyDescent="0.3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ht="14.4" x14ac:dyDescent="0.3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ht="14.4" x14ac:dyDescent="0.3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ht="14.4" x14ac:dyDescent="0.3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ht="14.4" x14ac:dyDescent="0.3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ht="14.4" x14ac:dyDescent="0.3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ht="14.4" x14ac:dyDescent="0.3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ht="14.4" x14ac:dyDescent="0.3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ht="14.4" x14ac:dyDescent="0.3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ht="14.4" x14ac:dyDescent="0.3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ht="14.4" x14ac:dyDescent="0.3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ht="14.4" x14ac:dyDescent="0.3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ht="14.4" x14ac:dyDescent="0.3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ht="14.4" x14ac:dyDescent="0.3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ht="14.4" x14ac:dyDescent="0.3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ht="14.4" x14ac:dyDescent="0.3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ht="14.4" x14ac:dyDescent="0.3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ht="14.4" x14ac:dyDescent="0.3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ht="14.4" x14ac:dyDescent="0.3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ht="14.4" x14ac:dyDescent="0.3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ht="14.4" x14ac:dyDescent="0.3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ht="14.4" x14ac:dyDescent="0.3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ht="14.4" x14ac:dyDescent="0.3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ht="14.4" x14ac:dyDescent="0.3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ht="14.4" x14ac:dyDescent="0.3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ht="14.4" x14ac:dyDescent="0.3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ht="14.4" x14ac:dyDescent="0.3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ht="14.4" x14ac:dyDescent="0.3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ht="14.4" x14ac:dyDescent="0.3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ht="14.4" x14ac:dyDescent="0.3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ht="14.4" x14ac:dyDescent="0.3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ht="14.4" x14ac:dyDescent="0.3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ht="14.4" x14ac:dyDescent="0.3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ht="14.4" x14ac:dyDescent="0.3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ht="14.4" x14ac:dyDescent="0.3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ht="14.4" x14ac:dyDescent="0.3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ht="14.4" x14ac:dyDescent="0.3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ht="14.4" x14ac:dyDescent="0.3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ht="14.4" x14ac:dyDescent="0.3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ht="14.4" x14ac:dyDescent="0.3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ht="14.4" x14ac:dyDescent="0.3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ht="14.4" x14ac:dyDescent="0.3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ht="14.4" x14ac:dyDescent="0.3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ht="14.4" x14ac:dyDescent="0.3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ht="14.4" x14ac:dyDescent="0.3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ht="14.4" x14ac:dyDescent="0.3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ht="14.4" x14ac:dyDescent="0.3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ht="14.4" x14ac:dyDescent="0.3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ht="14.4" x14ac:dyDescent="0.3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ht="14.4" x14ac:dyDescent="0.3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ht="14.4" x14ac:dyDescent="0.3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ht="14.4" x14ac:dyDescent="0.3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ht="14.4" x14ac:dyDescent="0.3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ht="14.4" x14ac:dyDescent="0.3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ht="14.4" x14ac:dyDescent="0.3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ht="14.4" x14ac:dyDescent="0.3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ht="14.4" x14ac:dyDescent="0.3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ht="14.4" x14ac:dyDescent="0.3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ht="14.4" x14ac:dyDescent="0.3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ht="14.4" x14ac:dyDescent="0.3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ht="14.4" x14ac:dyDescent="0.3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ht="14.4" x14ac:dyDescent="0.3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ht="14.4" x14ac:dyDescent="0.3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ht="14.4" x14ac:dyDescent="0.3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ht="14.4" x14ac:dyDescent="0.3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ht="14.4" x14ac:dyDescent="0.3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ht="14.4" x14ac:dyDescent="0.3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ht="14.4" x14ac:dyDescent="0.3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ht="14.4" x14ac:dyDescent="0.3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ht="14.4" x14ac:dyDescent="0.3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ht="14.4" x14ac:dyDescent="0.3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ht="14.4" x14ac:dyDescent="0.3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ht="14.4" x14ac:dyDescent="0.3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ht="14.4" x14ac:dyDescent="0.3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ht="14.4" x14ac:dyDescent="0.3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ht="14.4" x14ac:dyDescent="0.3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ht="14.4" x14ac:dyDescent="0.3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ht="14.4" x14ac:dyDescent="0.3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ht="14.4" x14ac:dyDescent="0.3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ht="14.4" x14ac:dyDescent="0.3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ht="14.4" x14ac:dyDescent="0.3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ht="14.4" x14ac:dyDescent="0.3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ht="14.4" x14ac:dyDescent="0.3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ht="14.4" x14ac:dyDescent="0.3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ht="14.4" x14ac:dyDescent="0.3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ht="14.4" x14ac:dyDescent="0.3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ht="14.4" x14ac:dyDescent="0.3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ht="14.4" x14ac:dyDescent="0.3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ht="14.4" x14ac:dyDescent="0.3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ht="14.4" x14ac:dyDescent="0.3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ht="14.4" x14ac:dyDescent="0.3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ht="14.4" x14ac:dyDescent="0.3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ht="14.4" x14ac:dyDescent="0.3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ht="14.4" x14ac:dyDescent="0.3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ht="14.4" x14ac:dyDescent="0.3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ht="14.4" x14ac:dyDescent="0.3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ht="14.4" x14ac:dyDescent="0.3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ht="14.4" x14ac:dyDescent="0.3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ht="14.4" x14ac:dyDescent="0.3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ht="14.4" x14ac:dyDescent="0.3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ht="14.4" x14ac:dyDescent="0.3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ht="14.4" x14ac:dyDescent="0.3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ht="14.4" x14ac:dyDescent="0.3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ht="14.4" x14ac:dyDescent="0.3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ht="14.4" x14ac:dyDescent="0.3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ht="14.4" x14ac:dyDescent="0.3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ht="14.4" x14ac:dyDescent="0.3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ht="14.4" x14ac:dyDescent="0.3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ht="14.4" x14ac:dyDescent="0.3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ht="14.4" x14ac:dyDescent="0.3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ht="14.4" x14ac:dyDescent="0.3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ht="14.4" x14ac:dyDescent="0.3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ht="14.4" x14ac:dyDescent="0.3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ht="14.4" x14ac:dyDescent="0.3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ht="14.4" x14ac:dyDescent="0.3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ht="14.4" x14ac:dyDescent="0.3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ht="14.4" x14ac:dyDescent="0.3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ht="14.4" x14ac:dyDescent="0.3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ht="14.4" x14ac:dyDescent="0.3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ht="14.4" x14ac:dyDescent="0.3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ht="14.4" x14ac:dyDescent="0.3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ht="14.4" x14ac:dyDescent="0.3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ht="14.4" x14ac:dyDescent="0.3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ht="14.4" x14ac:dyDescent="0.3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ht="14.4" x14ac:dyDescent="0.3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ht="14.4" x14ac:dyDescent="0.3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ht="14.4" x14ac:dyDescent="0.3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ht="14.4" x14ac:dyDescent="0.3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ht="14.4" x14ac:dyDescent="0.3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ht="14.4" x14ac:dyDescent="0.3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ht="14.4" x14ac:dyDescent="0.3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ht="14.4" x14ac:dyDescent="0.3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ht="14.4" x14ac:dyDescent="0.3"/>
    <row r="162" s="2" customFormat="1" ht="14.4" x14ac:dyDescent="0.3"/>
    <row r="163" s="2" customFormat="1" ht="14.4" x14ac:dyDescent="0.3"/>
    <row r="164" s="2" customFormat="1" ht="14.4" x14ac:dyDescent="0.3"/>
    <row r="165" s="2" customFormat="1" ht="14.4" x14ac:dyDescent="0.3"/>
    <row r="166" s="2" customFormat="1" ht="14.4" x14ac:dyDescent="0.3"/>
    <row r="167" s="2" customFormat="1" ht="14.4" x14ac:dyDescent="0.3"/>
    <row r="168" s="2" customFormat="1" ht="14.4" x14ac:dyDescent="0.3"/>
    <row r="169" s="2" customFormat="1" ht="14.4" x14ac:dyDescent="0.3"/>
    <row r="170" s="2" customFormat="1" ht="14.4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0" defaultRowHeight="14.4" zeroHeight="1" x14ac:dyDescent="0.3"/>
  <cols>
    <col min="1" max="1" width="3.6640625" customWidth="1"/>
    <col min="2" max="2" width="9.88671875" customWidth="1"/>
    <col min="3" max="55" width="15.6640625" customWidth="1"/>
    <col min="56" max="57" width="5.5546875" customWidth="1"/>
    <col min="58" max="16384" width="8.88671875" hidden="1"/>
  </cols>
  <sheetData>
    <row r="1" spans="1:57" s="1" customForma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2.4" x14ac:dyDescent="0.3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x14ac:dyDescent="0.3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3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3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3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3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3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3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3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3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1.056E-2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3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1.239E-2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3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1.4E-2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3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1.494E-2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3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1.5509999999999999E-2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3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1.6250000000000001E-2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3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1.685E-2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3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1.7520000000000001E-2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3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1.8239999999999999E-2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3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1.8769999999999998E-2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3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1.9140000000000001E-2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3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1.9390000000000001E-2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3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1.967E-2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3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1.9720000000000001E-2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3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1.9959999999999999E-2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3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1.9630000000000002E-2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3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1.9480000000000001E-2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3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1.934E-2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3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1.8960000000000001E-2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3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1.8880000000000001E-2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3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1.8849999999999999E-2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3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1.8859999999999998E-2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3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1.89E-2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3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1.8960000000000001E-2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3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1.9029999999999998E-2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3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1.9120000000000002E-2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3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1.9210000000000001E-2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3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1.9310000000000001E-2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3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1.942E-2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3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1.9529999999999999E-2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3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1.9640000000000001E-2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3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1.976E-2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3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1.9869999999999999E-2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3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1.9990000000000001E-2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3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2.01E-2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3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2.0209999999999999E-2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3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2.0330000000000001E-2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3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2.044E-2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3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2.0549999999999999E-2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3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2.0650000000000002E-2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3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2.0760000000000001E-2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3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2.087E-2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3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2.0969999999999999E-2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3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2.1080000000000002E-2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3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2.1180000000000001E-2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3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2.128E-2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3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2.137E-2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3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2.147E-2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3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2.1569999999999999E-2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3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2.1659999999999999E-2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3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2.1749999999999999E-2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3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2.1839999999999998E-2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3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2.1930000000000002E-2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3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2.2020000000000001E-2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3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2.2110000000000001E-2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3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2.2190000000000001E-2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3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2.2270000000000002E-2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3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2.2360000000000001E-2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3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2.2429999999999999E-2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3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2.2509999999999999E-2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3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2.2589999999999999E-2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3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2.2669999999999999E-2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3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2.274E-2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3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2.282E-2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3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2.29E-2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3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2.2970000000000001E-2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3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2.3040000000000001E-2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3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2.3120000000000002E-2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3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2.3179999999999999E-2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3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2.3259999999999999E-2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3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2.332E-2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3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2.3400000000000001E-2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3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2.3470000000000001E-2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3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2.3529999999999999E-2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3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2.3599999999999999E-2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3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2.367E-2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3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2.3730000000000001E-2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3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2.3789999999999999E-2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3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2.3859999999999999E-2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3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2.392E-2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3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2.3990000000000001E-2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3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2.4049999999999998E-2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3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2.4109999999999999E-2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3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2.418E-2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3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2.4240000000000001E-2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3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2.4299999999999999E-2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3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2.436E-2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3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2.4420000000000001E-2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3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2.4469999999999999E-2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3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2.4539999999999999E-2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3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2.4559999999999998E-2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3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2.4580000000000001E-2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3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2.46E-2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3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2.462E-2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3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2.4629999999999999E-2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3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2.4660000000000001E-2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3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2.4670000000000001E-2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3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2.469E-2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3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2.4709999999999999E-2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3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2.4729999999999999E-2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3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2.4740000000000002E-2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3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2.4760000000000001E-2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3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2.477E-2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3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2.479E-2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3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2.4809999999999999E-2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3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2.4830000000000001E-2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3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2.4840000000000001E-2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3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2.4850000000000001E-2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3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2.486E-2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3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2.4879999999999999E-2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3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2.4889999999999999E-2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3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2.4910000000000002E-2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3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2.4920000000000001E-2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3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2.4930000000000001E-2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3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2.495E-2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3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2.496E-2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3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2.4969999999999999E-2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3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2.4979999999999999E-2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3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2.5000000000000001E-2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3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2.5010000000000001E-2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3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2.5020000000000001E-2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3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2.503E-2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3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2.5049999999999999E-2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3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2.5049999999999999E-2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3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2.5059999999999999E-2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3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2.5080000000000002E-2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3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2.5080000000000002E-2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3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2.5100000000000001E-2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3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2.511E-2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3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2.511E-2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3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2.513E-2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3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2.5139999999999999E-2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3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2.5139999999999999E-2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3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2.511E-2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3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2.5170000000000001E-2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3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2.5180000000000001E-2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3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2.5180000000000001E-2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3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2.5190000000000001E-2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3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2.52E-2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3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2.5219999999999999E-2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3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2.5219999999999999E-2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3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2.5229999999999999E-2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3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2.5239999999999999E-2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3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2.5239999999999999E-2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3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2.5250000000000002E-2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3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2.5260000000000001E-2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3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2.5270000000000001E-2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3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2.5270000000000001E-2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3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2.528E-2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3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2.529E-2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6" zeroHeight="1" x14ac:dyDescent="0.2"/>
  <cols>
    <col min="1" max="1" width="9.109375" style="14" customWidth="1"/>
    <col min="2" max="2" width="9.109375" style="23" customWidth="1"/>
    <col min="3" max="3" width="4.44140625" style="14" customWidth="1"/>
    <col min="4" max="4" width="13.6640625" style="24" customWidth="1"/>
    <col min="5" max="5" width="11.6640625" style="24" customWidth="1"/>
    <col min="6" max="7" width="9.109375" style="14" customWidth="1"/>
    <col min="8" max="16384" width="9.109375" style="14" hidden="1"/>
  </cols>
  <sheetData>
    <row r="1" spans="1:7" x14ac:dyDescent="0.2">
      <c r="A1" s="11"/>
      <c r="B1" s="12"/>
      <c r="C1" s="11"/>
      <c r="D1" s="13"/>
      <c r="E1" s="13"/>
      <c r="F1" s="11"/>
      <c r="G1" s="11"/>
    </row>
    <row r="2" spans="1:7" x14ac:dyDescent="0.2">
      <c r="A2" s="11"/>
      <c r="B2" s="12"/>
      <c r="C2" s="11"/>
      <c r="D2" s="13"/>
      <c r="E2" s="13"/>
      <c r="F2" s="11"/>
      <c r="G2" s="11"/>
    </row>
    <row r="3" spans="1:7" ht="15" customHeight="1" x14ac:dyDescent="0.2">
      <c r="A3" s="11"/>
      <c r="B3" s="53" t="s">
        <v>3</v>
      </c>
      <c r="C3" s="53"/>
      <c r="D3" s="53"/>
      <c r="E3" s="53"/>
      <c r="F3" s="11"/>
      <c r="G3" s="11"/>
    </row>
    <row r="4" spans="1:7" x14ac:dyDescent="0.2">
      <c r="A4" s="11"/>
      <c r="B4" s="53"/>
      <c r="C4" s="53"/>
      <c r="D4" s="53"/>
      <c r="E4" s="53"/>
      <c r="F4" s="11"/>
      <c r="G4" s="11"/>
    </row>
    <row r="5" spans="1:7" x14ac:dyDescent="0.2">
      <c r="A5" s="11"/>
      <c r="B5" s="12"/>
      <c r="C5" s="11"/>
      <c r="D5" s="13"/>
      <c r="E5" s="13"/>
      <c r="F5" s="11"/>
      <c r="G5" s="11"/>
    </row>
    <row r="6" spans="1:7" ht="16.2" x14ac:dyDescent="0.3">
      <c r="A6" s="11"/>
      <c r="B6" s="54" t="s">
        <v>4</v>
      </c>
      <c r="C6" s="54"/>
      <c r="D6" s="54"/>
      <c r="E6" s="54"/>
      <c r="F6" s="11"/>
      <c r="G6" s="11"/>
    </row>
    <row r="7" spans="1:7" x14ac:dyDescent="0.2">
      <c r="A7" s="11"/>
      <c r="B7" s="12"/>
      <c r="C7" s="11"/>
      <c r="D7" s="13"/>
      <c r="E7" s="13"/>
      <c r="F7" s="11"/>
      <c r="G7" s="11"/>
    </row>
    <row r="8" spans="1:7" x14ac:dyDescent="0.2">
      <c r="A8" s="11"/>
      <c r="B8" s="12"/>
      <c r="C8" s="11"/>
      <c r="D8" s="15"/>
      <c r="E8" s="13"/>
      <c r="F8" s="11"/>
      <c r="G8" s="11"/>
    </row>
    <row r="9" spans="1:7" ht="25.2" x14ac:dyDescent="0.2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2">
      <c r="A10" s="11"/>
      <c r="B10" s="12"/>
      <c r="C10" s="11"/>
      <c r="D10" s="13"/>
      <c r="E10" s="13"/>
      <c r="F10" s="11"/>
      <c r="G10" s="11"/>
    </row>
    <row r="11" spans="1:7" x14ac:dyDescent="0.2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2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2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2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2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2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2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2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2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2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2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2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2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2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2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2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2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2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2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2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2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2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2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2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x14ac:dyDescent="0.2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x14ac:dyDescent="0.2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x14ac:dyDescent="0.2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x14ac:dyDescent="0.2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x14ac:dyDescent="0.2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x14ac:dyDescent="0.2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x14ac:dyDescent="0.2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x14ac:dyDescent="0.2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x14ac:dyDescent="0.2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x14ac:dyDescent="0.2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x14ac:dyDescent="0.2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x14ac:dyDescent="0.2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x14ac:dyDescent="0.2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x14ac:dyDescent="0.2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x14ac:dyDescent="0.2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x14ac:dyDescent="0.2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x14ac:dyDescent="0.2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x14ac:dyDescent="0.2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x14ac:dyDescent="0.2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x14ac:dyDescent="0.2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x14ac:dyDescent="0.2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x14ac:dyDescent="0.2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x14ac:dyDescent="0.2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x14ac:dyDescent="0.2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x14ac:dyDescent="0.2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x14ac:dyDescent="0.2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x14ac:dyDescent="0.2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x14ac:dyDescent="0.2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x14ac:dyDescent="0.2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x14ac:dyDescent="0.2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x14ac:dyDescent="0.2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x14ac:dyDescent="0.2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x14ac:dyDescent="0.2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x14ac:dyDescent="0.2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x14ac:dyDescent="0.2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x14ac:dyDescent="0.2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x14ac:dyDescent="0.2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x14ac:dyDescent="0.2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x14ac:dyDescent="0.2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x14ac:dyDescent="0.2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x14ac:dyDescent="0.2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x14ac:dyDescent="0.2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x14ac:dyDescent="0.2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x14ac:dyDescent="0.2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x14ac:dyDescent="0.2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x14ac:dyDescent="0.2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x14ac:dyDescent="0.2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x14ac:dyDescent="0.2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x14ac:dyDescent="0.2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x14ac:dyDescent="0.2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x14ac:dyDescent="0.2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x14ac:dyDescent="0.2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x14ac:dyDescent="0.2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x14ac:dyDescent="0.2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x14ac:dyDescent="0.2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x14ac:dyDescent="0.2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x14ac:dyDescent="0.2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x14ac:dyDescent="0.2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x14ac:dyDescent="0.2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x14ac:dyDescent="0.2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x14ac:dyDescent="0.2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x14ac:dyDescent="0.2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x14ac:dyDescent="0.2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x14ac:dyDescent="0.2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x14ac:dyDescent="0.2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x14ac:dyDescent="0.2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x14ac:dyDescent="0.2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x14ac:dyDescent="0.2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x14ac:dyDescent="0.2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x14ac:dyDescent="0.2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x14ac:dyDescent="0.2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x14ac:dyDescent="0.2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x14ac:dyDescent="0.2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x14ac:dyDescent="0.2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x14ac:dyDescent="0.2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x14ac:dyDescent="0.2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x14ac:dyDescent="0.2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x14ac:dyDescent="0.2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x14ac:dyDescent="0.2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x14ac:dyDescent="0.2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x14ac:dyDescent="0.2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x14ac:dyDescent="0.2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x14ac:dyDescent="0.2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x14ac:dyDescent="0.2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x14ac:dyDescent="0.2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x14ac:dyDescent="0.2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x14ac:dyDescent="0.2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x14ac:dyDescent="0.2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x14ac:dyDescent="0.2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x14ac:dyDescent="0.2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x14ac:dyDescent="0.2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x14ac:dyDescent="0.2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x14ac:dyDescent="0.2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x14ac:dyDescent="0.2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x14ac:dyDescent="0.2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x14ac:dyDescent="0.2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x14ac:dyDescent="0.2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x14ac:dyDescent="0.2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x14ac:dyDescent="0.2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x14ac:dyDescent="0.2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x14ac:dyDescent="0.2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x14ac:dyDescent="0.2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x14ac:dyDescent="0.2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x14ac:dyDescent="0.2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x14ac:dyDescent="0.2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x14ac:dyDescent="0.2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x14ac:dyDescent="0.2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x14ac:dyDescent="0.2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x14ac:dyDescent="0.2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x14ac:dyDescent="0.2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x14ac:dyDescent="0.2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x14ac:dyDescent="0.2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x14ac:dyDescent="0.2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x14ac:dyDescent="0.2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x14ac:dyDescent="0.2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x14ac:dyDescent="0.2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x14ac:dyDescent="0.2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x14ac:dyDescent="0.2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x14ac:dyDescent="0.2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x14ac:dyDescent="0.2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x14ac:dyDescent="0.2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x14ac:dyDescent="0.2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x14ac:dyDescent="0.2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x14ac:dyDescent="0.2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x14ac:dyDescent="0.2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x14ac:dyDescent="0.2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x14ac:dyDescent="0.2">
      <c r="A161" s="11"/>
      <c r="B161" s="12"/>
      <c r="C161" s="11"/>
      <c r="D161" s="13"/>
      <c r="E161" s="13"/>
      <c r="F161" s="11"/>
      <c r="G161" s="11"/>
    </row>
    <row r="162" spans="1:7" x14ac:dyDescent="0.2">
      <c r="A162" s="11"/>
      <c r="B162" s="12"/>
      <c r="C162" s="11"/>
      <c r="D162" s="13"/>
      <c r="E162" s="13"/>
      <c r="F162" s="11"/>
      <c r="G162" s="11"/>
    </row>
    <row r="163" spans="1:7" x14ac:dyDescent="0.2">
      <c r="A163" s="11"/>
      <c r="B163" s="12"/>
      <c r="C163" s="11"/>
      <c r="D163" s="13"/>
      <c r="E163" s="13"/>
      <c r="F163" s="11"/>
      <c r="G163" s="11"/>
    </row>
    <row r="164" spans="1:7" x14ac:dyDescent="0.2">
      <c r="A164" s="11"/>
      <c r="B164" s="12"/>
      <c r="C164" s="11"/>
      <c r="D164" s="13"/>
      <c r="E164" s="13"/>
      <c r="F164" s="11"/>
      <c r="G164" s="11"/>
    </row>
    <row r="165" spans="1:7" x14ac:dyDescent="0.2">
      <c r="A165" s="11"/>
      <c r="B165" s="12"/>
      <c r="C165" s="11"/>
      <c r="D165" s="13"/>
      <c r="E165" s="13"/>
      <c r="F165" s="11"/>
      <c r="G165" s="11"/>
    </row>
    <row r="166" spans="1:7" x14ac:dyDescent="0.2">
      <c r="A166" s="11"/>
      <c r="B166" s="12"/>
      <c r="C166" s="11"/>
      <c r="D166" s="13"/>
      <c r="E166" s="13"/>
      <c r="F166" s="11"/>
      <c r="G166" s="11"/>
    </row>
    <row r="167" spans="1:7" x14ac:dyDescent="0.2">
      <c r="A167" s="11"/>
      <c r="B167" s="12"/>
      <c r="C167" s="11"/>
      <c r="D167" s="13"/>
      <c r="E167" s="13"/>
      <c r="F167" s="11"/>
      <c r="G167" s="11"/>
    </row>
    <row r="168" spans="1:7" x14ac:dyDescent="0.2">
      <c r="A168" s="11"/>
      <c r="B168" s="12"/>
      <c r="C168" s="11"/>
      <c r="D168" s="13"/>
      <c r="E168" s="13"/>
      <c r="F168" s="11"/>
      <c r="G168" s="11"/>
    </row>
    <row r="169" spans="1:7" x14ac:dyDescent="0.2">
      <c r="A169" s="11"/>
      <c r="B169" s="12"/>
      <c r="C169" s="11"/>
      <c r="D169" s="13"/>
      <c r="E169" s="13"/>
      <c r="F169" s="11"/>
      <c r="G169" s="11"/>
    </row>
    <row r="170" spans="1:7" x14ac:dyDescent="0.2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Matteo Torba</cp:lastModifiedBy>
  <dcterms:created xsi:type="dcterms:W3CDTF">2013-08-28T07:56:19Z</dcterms:created>
  <dcterms:modified xsi:type="dcterms:W3CDTF">2024-05-15T20:20:04Z</dcterms:modified>
</cp:coreProperties>
</file>