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Kovács Máté\PythonSuli\DIGI KULT ÉRETTSÉGI GYAKORLÁS\"/>
    </mc:Choice>
  </mc:AlternateContent>
  <xr:revisionPtr revIDLastSave="0" documentId="13_ncr:1_{AF125A86-2906-4D04-AEDB-774FAD252015}" xr6:coauthVersionLast="36" xr6:coauthVersionMax="36" xr10:uidLastSave="{00000000-0000-0000-0000-000000000000}"/>
  <bookViews>
    <workbookView xWindow="0" yWindow="0" windowWidth="27975" windowHeight="3735" activeTab="3" xr2:uid="{01B4FD2B-B6C4-4AC7-A2C2-5A0B3A013E01}"/>
  </bookViews>
  <sheets>
    <sheet name="1fordulo" sheetId="2" r:id="rId1"/>
    <sheet name="2fordulo" sheetId="1" r:id="rId2"/>
    <sheet name="3fordulo" sheetId="3" r:id="rId3"/>
    <sheet name="osszesi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4" l="1"/>
  <c r="C24" i="4" s="1"/>
  <c r="C25" i="4" s="1"/>
  <c r="C30" i="4"/>
  <c r="C31" i="4"/>
  <c r="C29" i="4"/>
  <c r="B30" i="4"/>
  <c r="B31" i="4" s="1"/>
  <c r="B2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3" i="4"/>
  <c r="E1" i="4"/>
  <c r="D19" i="4"/>
  <c r="B19" i="4"/>
  <c r="C1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3" i="4"/>
  <c r="F1" i="1"/>
  <c r="D1" i="4"/>
  <c r="C1" i="4"/>
  <c r="B1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3" i="3"/>
  <c r="F1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F1" i="2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3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3" i="1"/>
  <c r="C26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BE380-027A-459D-ABEB-E82FCDA680BA}" keepAlive="1" name="Lekérdezés - 1fordulo" description="A munkafüzetben levő „1fordulo” lekérdezés kapcsolata" type="5" refreshedVersion="6" background="1">
    <dbPr connection="Provider=Microsoft.Mashup.OleDb.1;Data Source=$Workbook$;Location=1fordulo;Extended Properties=&quot;&quot;" command="SELECT * FROM [1fordulo]"/>
  </connection>
</connections>
</file>

<file path=xl/sharedStrings.xml><?xml version="1.0" encoding="utf-8"?>
<sst xmlns="http://schemas.openxmlformats.org/spreadsheetml/2006/main" count="47" uniqueCount="31">
  <si>
    <t>1. feladat</t>
  </si>
  <si>
    <t>2. feladat</t>
  </si>
  <si>
    <t>3. feladat</t>
  </si>
  <si>
    <t>4. feladat</t>
  </si>
  <si>
    <t>Balog Barna</t>
  </si>
  <si>
    <t>Esztergom Andrea</t>
  </si>
  <si>
    <t>Esztergom Eszter</t>
  </si>
  <si>
    <t>Farkas Ferenc</t>
  </si>
  <si>
    <t>Havasi Hedvig</t>
  </si>
  <si>
    <t>Major Anna</t>
  </si>
  <si>
    <t>Reszet Elek</t>
  </si>
  <si>
    <t>Ultra Viola</t>
  </si>
  <si>
    <t>Wincs Eszter</t>
  </si>
  <si>
    <t>max. pontszám</t>
  </si>
  <si>
    <t>Név</t>
  </si>
  <si>
    <t>összesen</t>
  </si>
  <si>
    <t>Arany Áron</t>
  </si>
  <si>
    <t>Asztalos Amália</t>
  </si>
  <si>
    <t>Kala Pál</t>
  </si>
  <si>
    <t>Mezei Virág</t>
  </si>
  <si>
    <t>Mustár Márta</t>
  </si>
  <si>
    <t>Pécsi Péter</t>
  </si>
  <si>
    <t>Zöld Piroska</t>
  </si>
  <si>
    <t>1. forduló</t>
  </si>
  <si>
    <t>2. forduló</t>
  </si>
  <si>
    <t>3. forduló</t>
  </si>
  <si>
    <t>összesítés</t>
  </si>
  <si>
    <t>átlag</t>
  </si>
  <si>
    <t>helyezés</t>
  </si>
  <si>
    <t>pont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</si>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</sst>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&quot; fő&quot;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5" xfId="0" applyBorder="1"/>
    <xf numFmtId="2" fontId="0" fillId="0" borderId="5" xfId="0" applyNumberFormat="1" applyBorder="1"/>
    <xf numFmtId="0" fontId="0" fillId="0" borderId="4" xfId="0" applyBorder="1"/>
  </cellXfs>
  <cellStyles count="1">
    <cellStyle name="Normá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5B50-1324-494D-8F36-FCF4D947E3A9}">
  <dimension ref="A1:F18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6" width="11.140625" bestFit="1" customWidth="1"/>
  </cols>
  <sheetData>
    <row r="1" spans="1:6" x14ac:dyDescent="0.25">
      <c r="A1" t="s">
        <v>13</v>
      </c>
      <c r="B1">
        <v>6</v>
      </c>
      <c r="C1">
        <v>15</v>
      </c>
      <c r="D1">
        <v>4</v>
      </c>
      <c r="E1">
        <v>15</v>
      </c>
      <c r="F1">
        <f>SUM(B1:E1)</f>
        <v>40</v>
      </c>
    </row>
    <row r="2" spans="1:6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15</v>
      </c>
    </row>
    <row r="3" spans="1:6" x14ac:dyDescent="0.25">
      <c r="A3" t="s">
        <v>16</v>
      </c>
      <c r="B3">
        <v>6</v>
      </c>
      <c r="C3">
        <v>13.5</v>
      </c>
      <c r="D3">
        <v>4</v>
      </c>
      <c r="E3">
        <v>14.5</v>
      </c>
      <c r="F3">
        <f>SUM(B3:E3)</f>
        <v>38</v>
      </c>
    </row>
    <row r="4" spans="1:6" x14ac:dyDescent="0.25">
      <c r="A4" t="s">
        <v>17</v>
      </c>
      <c r="B4">
        <v>6</v>
      </c>
      <c r="C4">
        <v>12</v>
      </c>
      <c r="D4">
        <v>4</v>
      </c>
      <c r="E4">
        <v>9</v>
      </c>
      <c r="F4">
        <f t="shared" ref="F4:F18" si="0">SUM(B4:E4)</f>
        <v>31</v>
      </c>
    </row>
    <row r="5" spans="1:6" x14ac:dyDescent="0.25">
      <c r="A5" t="s">
        <v>4</v>
      </c>
      <c r="B5">
        <v>6</v>
      </c>
      <c r="C5">
        <v>15</v>
      </c>
      <c r="D5">
        <v>4</v>
      </c>
      <c r="E5">
        <v>11.5</v>
      </c>
      <c r="F5">
        <f t="shared" si="0"/>
        <v>36.5</v>
      </c>
    </row>
    <row r="6" spans="1:6" x14ac:dyDescent="0.25">
      <c r="A6" t="s">
        <v>5</v>
      </c>
      <c r="B6">
        <v>6</v>
      </c>
      <c r="C6">
        <v>15</v>
      </c>
      <c r="D6">
        <v>4</v>
      </c>
      <c r="E6">
        <v>15</v>
      </c>
      <c r="F6">
        <f t="shared" si="0"/>
        <v>40</v>
      </c>
    </row>
    <row r="7" spans="1:6" x14ac:dyDescent="0.25">
      <c r="A7" t="s">
        <v>6</v>
      </c>
      <c r="B7">
        <v>6</v>
      </c>
      <c r="C7">
        <v>14</v>
      </c>
      <c r="D7">
        <v>4</v>
      </c>
      <c r="E7">
        <v>14</v>
      </c>
      <c r="F7">
        <f t="shared" si="0"/>
        <v>38</v>
      </c>
    </row>
    <row r="8" spans="1:6" x14ac:dyDescent="0.25">
      <c r="A8" t="s">
        <v>7</v>
      </c>
      <c r="B8">
        <v>6</v>
      </c>
      <c r="C8">
        <v>10.5</v>
      </c>
      <c r="D8">
        <v>4</v>
      </c>
      <c r="E8">
        <v>8.5</v>
      </c>
      <c r="F8">
        <f t="shared" si="0"/>
        <v>29</v>
      </c>
    </row>
    <row r="9" spans="1:6" x14ac:dyDescent="0.25">
      <c r="A9" t="s">
        <v>8</v>
      </c>
      <c r="B9">
        <v>6</v>
      </c>
      <c r="C9">
        <v>13.5</v>
      </c>
      <c r="D9">
        <v>4</v>
      </c>
      <c r="E9">
        <v>13.5</v>
      </c>
      <c r="F9">
        <f t="shared" si="0"/>
        <v>37</v>
      </c>
    </row>
    <row r="10" spans="1:6" x14ac:dyDescent="0.25">
      <c r="A10" t="s">
        <v>18</v>
      </c>
      <c r="B10">
        <v>6</v>
      </c>
      <c r="C10">
        <v>14</v>
      </c>
      <c r="D10">
        <v>3</v>
      </c>
      <c r="E10">
        <v>14</v>
      </c>
      <c r="F10">
        <f t="shared" si="0"/>
        <v>37</v>
      </c>
    </row>
    <row r="11" spans="1:6" x14ac:dyDescent="0.25">
      <c r="A11" t="s">
        <v>9</v>
      </c>
      <c r="B11">
        <v>6</v>
      </c>
      <c r="C11">
        <v>15</v>
      </c>
      <c r="D11">
        <v>4</v>
      </c>
      <c r="E11">
        <v>14.5</v>
      </c>
      <c r="F11">
        <f t="shared" si="0"/>
        <v>39.5</v>
      </c>
    </row>
    <row r="12" spans="1:6" x14ac:dyDescent="0.25">
      <c r="A12" t="s">
        <v>19</v>
      </c>
      <c r="B12">
        <v>6</v>
      </c>
      <c r="C12">
        <v>14</v>
      </c>
      <c r="D12">
        <v>4</v>
      </c>
      <c r="E12">
        <v>13.5</v>
      </c>
      <c r="F12">
        <f t="shared" si="0"/>
        <v>37.5</v>
      </c>
    </row>
    <row r="13" spans="1:6" x14ac:dyDescent="0.25">
      <c r="A13" t="s">
        <v>20</v>
      </c>
      <c r="B13">
        <v>6</v>
      </c>
      <c r="C13">
        <v>14.5</v>
      </c>
      <c r="D13">
        <v>4</v>
      </c>
      <c r="E13">
        <v>14</v>
      </c>
      <c r="F13">
        <f t="shared" si="0"/>
        <v>38.5</v>
      </c>
    </row>
    <row r="14" spans="1:6" x14ac:dyDescent="0.25">
      <c r="A14" t="s">
        <v>21</v>
      </c>
      <c r="F14">
        <f t="shared" si="0"/>
        <v>0</v>
      </c>
    </row>
    <row r="15" spans="1:6" x14ac:dyDescent="0.25">
      <c r="A15" t="s">
        <v>10</v>
      </c>
      <c r="B15">
        <v>6</v>
      </c>
      <c r="C15">
        <v>14</v>
      </c>
      <c r="D15">
        <v>2</v>
      </c>
      <c r="E15">
        <v>7</v>
      </c>
      <c r="F15">
        <f t="shared" si="0"/>
        <v>29</v>
      </c>
    </row>
    <row r="16" spans="1:6" x14ac:dyDescent="0.25">
      <c r="A16" t="s">
        <v>11</v>
      </c>
      <c r="B16">
        <v>6</v>
      </c>
      <c r="C16">
        <v>12</v>
      </c>
      <c r="D16">
        <v>4</v>
      </c>
      <c r="E16">
        <v>13</v>
      </c>
      <c r="F16">
        <f t="shared" si="0"/>
        <v>35</v>
      </c>
    </row>
    <row r="17" spans="1:6" x14ac:dyDescent="0.25">
      <c r="A17" t="s">
        <v>12</v>
      </c>
      <c r="B17">
        <v>5</v>
      </c>
      <c r="C17">
        <v>2</v>
      </c>
      <c r="D17">
        <v>0</v>
      </c>
      <c r="E17">
        <v>6</v>
      </c>
      <c r="F17">
        <f t="shared" si="0"/>
        <v>13</v>
      </c>
    </row>
    <row r="18" spans="1:6" x14ac:dyDescent="0.25">
      <c r="A18" t="s">
        <v>22</v>
      </c>
      <c r="B18">
        <v>6</v>
      </c>
      <c r="C18">
        <v>15</v>
      </c>
      <c r="D18">
        <v>4</v>
      </c>
      <c r="E18">
        <v>15</v>
      </c>
      <c r="F18">
        <f t="shared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BBE2-81E8-45B1-86AD-83CA742D64C6}">
  <dimension ref="A1:F18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</cols>
  <sheetData>
    <row r="1" spans="1:6" x14ac:dyDescent="0.25">
      <c r="A1" t="s">
        <v>13</v>
      </c>
      <c r="B1">
        <v>7</v>
      </c>
      <c r="C1">
        <v>13</v>
      </c>
      <c r="D1">
        <v>4</v>
      </c>
      <c r="E1">
        <v>16</v>
      </c>
      <c r="F1">
        <f>SUM(B1:E1)</f>
        <v>40</v>
      </c>
    </row>
    <row r="2" spans="1:6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15</v>
      </c>
    </row>
    <row r="3" spans="1:6" x14ac:dyDescent="0.25">
      <c r="A3" t="str">
        <f>'1fordulo'!A3</f>
        <v>Arany Áron</v>
      </c>
      <c r="B3">
        <v>4</v>
      </c>
      <c r="C3">
        <v>11</v>
      </c>
      <c r="D3">
        <v>0</v>
      </c>
      <c r="E3">
        <v>6.5</v>
      </c>
      <c r="F3">
        <f>SUM(B3:E3)</f>
        <v>21.5</v>
      </c>
    </row>
    <row r="4" spans="1:6" x14ac:dyDescent="0.25">
      <c r="A4" t="str">
        <f>'1fordulo'!A4</f>
        <v>Asztalos Amália</v>
      </c>
      <c r="B4">
        <v>7</v>
      </c>
      <c r="C4">
        <v>12.5</v>
      </c>
      <c r="D4">
        <v>3</v>
      </c>
      <c r="E4">
        <v>1</v>
      </c>
      <c r="F4">
        <f t="shared" ref="F4:F18" si="0">SUM(B4:E4)</f>
        <v>23.5</v>
      </c>
    </row>
    <row r="5" spans="1:6" x14ac:dyDescent="0.25">
      <c r="A5" t="str">
        <f>'1fordulo'!A5</f>
        <v>Balog Barna</v>
      </c>
      <c r="B5">
        <v>4</v>
      </c>
      <c r="C5">
        <v>10.5</v>
      </c>
      <c r="D5">
        <v>2</v>
      </c>
      <c r="E5">
        <v>1</v>
      </c>
      <c r="F5">
        <f t="shared" si="0"/>
        <v>17.5</v>
      </c>
    </row>
    <row r="6" spans="1:6" x14ac:dyDescent="0.25">
      <c r="A6" t="str">
        <f>'1fordulo'!A6</f>
        <v>Esztergom Andrea</v>
      </c>
      <c r="B6">
        <v>7</v>
      </c>
      <c r="C6">
        <v>13</v>
      </c>
      <c r="D6">
        <v>4</v>
      </c>
      <c r="E6">
        <v>15</v>
      </c>
      <c r="F6">
        <f t="shared" si="0"/>
        <v>39</v>
      </c>
    </row>
    <row r="7" spans="1:6" x14ac:dyDescent="0.25">
      <c r="A7" t="str">
        <f>'1fordulo'!A7</f>
        <v>Esztergom Eszter</v>
      </c>
      <c r="B7">
        <v>7</v>
      </c>
      <c r="C7">
        <v>12.5</v>
      </c>
      <c r="D7">
        <v>3</v>
      </c>
      <c r="E7">
        <v>16</v>
      </c>
      <c r="F7">
        <f t="shared" si="0"/>
        <v>38.5</v>
      </c>
    </row>
    <row r="8" spans="1:6" x14ac:dyDescent="0.25">
      <c r="A8" t="str">
        <f>'1fordulo'!A8</f>
        <v>Farkas Ferenc</v>
      </c>
      <c r="B8">
        <v>4</v>
      </c>
      <c r="C8">
        <v>11</v>
      </c>
      <c r="D8">
        <v>3.5</v>
      </c>
      <c r="E8">
        <v>13</v>
      </c>
      <c r="F8">
        <f t="shared" si="0"/>
        <v>31.5</v>
      </c>
    </row>
    <row r="9" spans="1:6" x14ac:dyDescent="0.25">
      <c r="A9" t="str">
        <f>'1fordulo'!A9</f>
        <v>Havasi Hedvig</v>
      </c>
      <c r="F9">
        <f t="shared" si="0"/>
        <v>0</v>
      </c>
    </row>
    <row r="10" spans="1:6" x14ac:dyDescent="0.25">
      <c r="A10" t="str">
        <f>'1fordulo'!A10</f>
        <v>Kala Pál</v>
      </c>
      <c r="B10">
        <v>7</v>
      </c>
      <c r="C10">
        <v>12.5</v>
      </c>
      <c r="D10">
        <v>4</v>
      </c>
      <c r="E10">
        <v>16</v>
      </c>
      <c r="F10">
        <f t="shared" si="0"/>
        <v>39.5</v>
      </c>
    </row>
    <row r="11" spans="1:6" x14ac:dyDescent="0.25">
      <c r="A11" t="str">
        <f>'1fordulo'!A11</f>
        <v>Major Anna</v>
      </c>
      <c r="B11">
        <v>5</v>
      </c>
      <c r="C11">
        <v>12.5</v>
      </c>
      <c r="D11">
        <v>2</v>
      </c>
      <c r="E11">
        <v>14.5</v>
      </c>
      <c r="F11">
        <f t="shared" si="0"/>
        <v>34</v>
      </c>
    </row>
    <row r="12" spans="1:6" x14ac:dyDescent="0.25">
      <c r="A12" t="str">
        <f>'1fordulo'!A12</f>
        <v>Mezei Virág</v>
      </c>
      <c r="B12">
        <v>3</v>
      </c>
      <c r="C12">
        <v>13</v>
      </c>
      <c r="D12">
        <v>2</v>
      </c>
      <c r="E12">
        <v>1</v>
      </c>
      <c r="F12">
        <f t="shared" si="0"/>
        <v>19</v>
      </c>
    </row>
    <row r="13" spans="1:6" x14ac:dyDescent="0.25">
      <c r="A13" t="str">
        <f>'1fordulo'!A13</f>
        <v>Mustár Márta</v>
      </c>
      <c r="B13">
        <v>7</v>
      </c>
      <c r="C13">
        <v>12.5</v>
      </c>
      <c r="D13">
        <v>2</v>
      </c>
      <c r="E13">
        <v>14</v>
      </c>
      <c r="F13">
        <f t="shared" si="0"/>
        <v>35.5</v>
      </c>
    </row>
    <row r="14" spans="1:6" x14ac:dyDescent="0.25">
      <c r="A14" t="str">
        <f>'1fordulo'!A14</f>
        <v>Pécsi Péter</v>
      </c>
      <c r="F14">
        <f t="shared" si="0"/>
        <v>0</v>
      </c>
    </row>
    <row r="15" spans="1:6" x14ac:dyDescent="0.25">
      <c r="A15" t="str">
        <f>'1fordulo'!A15</f>
        <v>Reszet Elek</v>
      </c>
      <c r="B15">
        <v>7</v>
      </c>
      <c r="C15">
        <v>13</v>
      </c>
      <c r="D15">
        <v>4</v>
      </c>
      <c r="E15">
        <v>16</v>
      </c>
      <c r="F15">
        <f t="shared" si="0"/>
        <v>40</v>
      </c>
    </row>
    <row r="16" spans="1:6" x14ac:dyDescent="0.25">
      <c r="A16" t="str">
        <f>'1fordulo'!A16</f>
        <v>Ultra Viola</v>
      </c>
      <c r="B16">
        <v>7</v>
      </c>
      <c r="C16">
        <v>13</v>
      </c>
      <c r="D16">
        <v>3</v>
      </c>
      <c r="E16">
        <v>16</v>
      </c>
      <c r="F16">
        <f t="shared" si="0"/>
        <v>39</v>
      </c>
    </row>
    <row r="17" spans="1:6" x14ac:dyDescent="0.25">
      <c r="A17" t="str">
        <f>'1fordulo'!A17</f>
        <v>Wincs Eszter</v>
      </c>
      <c r="B17">
        <v>6</v>
      </c>
      <c r="C17">
        <v>10.5</v>
      </c>
      <c r="D17">
        <v>2</v>
      </c>
      <c r="E17">
        <v>0</v>
      </c>
      <c r="F17">
        <f t="shared" si="0"/>
        <v>18.5</v>
      </c>
    </row>
    <row r="18" spans="1:6" x14ac:dyDescent="0.25">
      <c r="A18" t="str">
        <f>'1fordulo'!A18</f>
        <v>Zöld Piroska</v>
      </c>
      <c r="B18">
        <v>7</v>
      </c>
      <c r="C18">
        <v>8</v>
      </c>
      <c r="D18">
        <v>3</v>
      </c>
      <c r="E18">
        <v>10</v>
      </c>
      <c r="F18">
        <f t="shared" si="0"/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9AA9-3526-441F-AC25-23CFA2EAA5FF}">
  <dimension ref="A1:F18"/>
  <sheetViews>
    <sheetView workbookViewId="0">
      <selection activeCell="F3" sqref="F3:F18"/>
    </sheetView>
  </sheetViews>
  <sheetFormatPr defaultRowHeight="15" x14ac:dyDescent="0.25"/>
  <cols>
    <col min="1" max="1" width="17.28515625" bestFit="1" customWidth="1"/>
  </cols>
  <sheetData>
    <row r="1" spans="1:6" x14ac:dyDescent="0.25">
      <c r="A1" t="s">
        <v>13</v>
      </c>
      <c r="B1">
        <v>8</v>
      </c>
      <c r="C1">
        <v>8</v>
      </c>
      <c r="D1">
        <v>14</v>
      </c>
      <c r="E1">
        <v>10</v>
      </c>
      <c r="F1">
        <f>SUM(B1:E1)</f>
        <v>40</v>
      </c>
    </row>
    <row r="2" spans="1:6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15</v>
      </c>
    </row>
    <row r="3" spans="1:6" x14ac:dyDescent="0.25">
      <c r="A3" t="str">
        <f>'1fordulo'!A3</f>
        <v>Arany Áron</v>
      </c>
      <c r="B3">
        <v>5</v>
      </c>
      <c r="C3">
        <v>7</v>
      </c>
      <c r="D3">
        <v>12</v>
      </c>
      <c r="E3">
        <v>7</v>
      </c>
      <c r="F3">
        <f>SUM(B3:E3)</f>
        <v>31</v>
      </c>
    </row>
    <row r="4" spans="1:6" x14ac:dyDescent="0.25">
      <c r="A4" t="str">
        <f>'1fordulo'!A4</f>
        <v>Asztalos Amália</v>
      </c>
      <c r="B4">
        <v>8</v>
      </c>
      <c r="C4">
        <v>8</v>
      </c>
      <c r="D4">
        <v>12</v>
      </c>
      <c r="E4">
        <v>1</v>
      </c>
      <c r="F4">
        <f t="shared" ref="F4:F18" si="0">SUM(B4:E4)</f>
        <v>29</v>
      </c>
    </row>
    <row r="5" spans="1:6" x14ac:dyDescent="0.25">
      <c r="A5" t="str">
        <f>'1fordulo'!A5</f>
        <v>Balog Barna</v>
      </c>
      <c r="F5">
        <f t="shared" si="0"/>
        <v>0</v>
      </c>
    </row>
    <row r="6" spans="1:6" x14ac:dyDescent="0.25">
      <c r="A6" t="str">
        <f>'1fordulo'!A6</f>
        <v>Esztergom Andrea</v>
      </c>
      <c r="B6">
        <v>7</v>
      </c>
      <c r="C6">
        <v>8</v>
      </c>
      <c r="D6">
        <v>13</v>
      </c>
      <c r="E6">
        <v>10</v>
      </c>
      <c r="F6">
        <f t="shared" si="0"/>
        <v>38</v>
      </c>
    </row>
    <row r="7" spans="1:6" x14ac:dyDescent="0.25">
      <c r="A7" t="str">
        <f>'1fordulo'!A7</f>
        <v>Esztergom Eszter</v>
      </c>
      <c r="B7">
        <v>8</v>
      </c>
      <c r="C7">
        <v>8</v>
      </c>
      <c r="D7">
        <v>13</v>
      </c>
      <c r="E7">
        <v>10</v>
      </c>
      <c r="F7">
        <f t="shared" si="0"/>
        <v>39</v>
      </c>
    </row>
    <row r="8" spans="1:6" x14ac:dyDescent="0.25">
      <c r="A8" t="str">
        <f>'1fordulo'!A8</f>
        <v>Farkas Ferenc</v>
      </c>
      <c r="B8">
        <v>8</v>
      </c>
      <c r="C8">
        <v>8</v>
      </c>
      <c r="D8">
        <v>12</v>
      </c>
      <c r="E8">
        <v>4</v>
      </c>
      <c r="F8">
        <f t="shared" si="0"/>
        <v>32</v>
      </c>
    </row>
    <row r="9" spans="1:6" x14ac:dyDescent="0.25">
      <c r="A9" t="str">
        <f>'1fordulo'!A9</f>
        <v>Havasi Hedvig</v>
      </c>
      <c r="B9">
        <v>7</v>
      </c>
      <c r="C9">
        <v>4</v>
      </c>
      <c r="D9">
        <v>8</v>
      </c>
      <c r="E9">
        <v>9</v>
      </c>
      <c r="F9">
        <f t="shared" si="0"/>
        <v>28</v>
      </c>
    </row>
    <row r="10" spans="1:6" x14ac:dyDescent="0.25">
      <c r="A10" t="str">
        <f>'1fordulo'!A10</f>
        <v>Kala Pál</v>
      </c>
      <c r="B10">
        <v>8</v>
      </c>
      <c r="C10">
        <v>7</v>
      </c>
      <c r="D10">
        <v>14</v>
      </c>
      <c r="E10">
        <v>9</v>
      </c>
      <c r="F10">
        <f t="shared" si="0"/>
        <v>38</v>
      </c>
    </row>
    <row r="11" spans="1:6" x14ac:dyDescent="0.25">
      <c r="A11" t="str">
        <f>'1fordulo'!A11</f>
        <v>Major Anna</v>
      </c>
      <c r="B11">
        <v>7</v>
      </c>
      <c r="C11">
        <v>8</v>
      </c>
      <c r="D11">
        <v>12.5</v>
      </c>
      <c r="E11">
        <v>10</v>
      </c>
      <c r="F11">
        <f t="shared" si="0"/>
        <v>37.5</v>
      </c>
    </row>
    <row r="12" spans="1:6" x14ac:dyDescent="0.25">
      <c r="A12" t="str">
        <f>'1fordulo'!A12</f>
        <v>Mezei Virág</v>
      </c>
      <c r="B12">
        <v>5</v>
      </c>
      <c r="C12">
        <v>5</v>
      </c>
      <c r="D12">
        <v>10</v>
      </c>
      <c r="E12">
        <v>5</v>
      </c>
      <c r="F12">
        <f t="shared" si="0"/>
        <v>25</v>
      </c>
    </row>
    <row r="13" spans="1:6" x14ac:dyDescent="0.25">
      <c r="A13" t="str">
        <f>'1fordulo'!A13</f>
        <v>Mustár Márta</v>
      </c>
      <c r="B13">
        <v>6</v>
      </c>
      <c r="C13">
        <v>7</v>
      </c>
      <c r="D13">
        <v>10</v>
      </c>
      <c r="E13">
        <v>4</v>
      </c>
      <c r="F13">
        <f t="shared" si="0"/>
        <v>27</v>
      </c>
    </row>
    <row r="14" spans="1:6" x14ac:dyDescent="0.25">
      <c r="A14" t="str">
        <f>'1fordulo'!A14</f>
        <v>Pécsi Péter</v>
      </c>
      <c r="F14">
        <f t="shared" si="0"/>
        <v>0</v>
      </c>
    </row>
    <row r="15" spans="1:6" x14ac:dyDescent="0.25">
      <c r="A15" t="str">
        <f>'1fordulo'!A15</f>
        <v>Reszet Elek</v>
      </c>
      <c r="B15">
        <v>8</v>
      </c>
      <c r="C15">
        <v>7</v>
      </c>
      <c r="D15">
        <v>14</v>
      </c>
      <c r="E15">
        <v>9</v>
      </c>
      <c r="F15">
        <f t="shared" si="0"/>
        <v>38</v>
      </c>
    </row>
    <row r="16" spans="1:6" x14ac:dyDescent="0.25">
      <c r="A16" t="str">
        <f>'1fordulo'!A16</f>
        <v>Ultra Viola</v>
      </c>
      <c r="B16">
        <v>8</v>
      </c>
      <c r="C16">
        <v>8</v>
      </c>
      <c r="D16">
        <v>13</v>
      </c>
      <c r="E16">
        <v>10</v>
      </c>
      <c r="F16">
        <f t="shared" si="0"/>
        <v>39</v>
      </c>
    </row>
    <row r="17" spans="1:6" x14ac:dyDescent="0.25">
      <c r="A17" t="str">
        <f>'1fordulo'!A17</f>
        <v>Wincs Eszter</v>
      </c>
      <c r="F17">
        <f t="shared" si="0"/>
        <v>0</v>
      </c>
    </row>
    <row r="18" spans="1:6" x14ac:dyDescent="0.25">
      <c r="A18" t="str">
        <f>'1fordulo'!A18</f>
        <v>Zöld Piroska</v>
      </c>
      <c r="B18">
        <v>8</v>
      </c>
      <c r="C18">
        <v>5</v>
      </c>
      <c r="D18">
        <v>13</v>
      </c>
      <c r="E18">
        <v>5</v>
      </c>
      <c r="F18">
        <f t="shared" si="0"/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EE11-8899-4AB1-BC92-B7A37EF95FB3}">
  <dimension ref="A1:E31"/>
  <sheetViews>
    <sheetView tabSelected="1" topLeftCell="A10" workbookViewId="0">
      <selection activeCell="C27" sqref="C27"/>
    </sheetView>
  </sheetViews>
  <sheetFormatPr defaultRowHeight="15" x14ac:dyDescent="0.25"/>
  <cols>
    <col min="1" max="1" width="17.28515625" bestFit="1" customWidth="1"/>
    <col min="2" max="2" width="13.7109375" customWidth="1"/>
    <col min="3" max="3" width="22.42578125" bestFit="1" customWidth="1"/>
    <col min="4" max="4" width="12" customWidth="1"/>
    <col min="5" max="5" width="13.7109375" customWidth="1"/>
  </cols>
  <sheetData>
    <row r="1" spans="1:5" x14ac:dyDescent="0.25">
      <c r="A1" s="2" t="s">
        <v>13</v>
      </c>
      <c r="B1" s="2">
        <f>'1fordulo'!F1</f>
        <v>40</v>
      </c>
      <c r="C1" s="2">
        <f>'2fordulo'!F1</f>
        <v>40</v>
      </c>
      <c r="D1" s="2">
        <f>'3fordulo'!F1</f>
        <v>40</v>
      </c>
      <c r="E1" s="2">
        <f>SUM(B1:D1)</f>
        <v>120</v>
      </c>
    </row>
    <row r="2" spans="1:5" ht="15.75" thickBot="1" x14ac:dyDescent="0.3">
      <c r="A2" s="6" t="s">
        <v>14</v>
      </c>
      <c r="B2" s="6" t="s">
        <v>23</v>
      </c>
      <c r="C2" s="6" t="s">
        <v>24</v>
      </c>
      <c r="D2" s="6" t="s">
        <v>25</v>
      </c>
      <c r="E2" s="6" t="s">
        <v>26</v>
      </c>
    </row>
    <row r="3" spans="1:5" ht="15.75" thickTop="1" x14ac:dyDescent="0.25">
      <c r="A3" s="7" t="str">
        <f>'1fordulo'!A3</f>
        <v>Arany Áron</v>
      </c>
      <c r="B3" s="7">
        <f>'1fordulo'!F3</f>
        <v>38</v>
      </c>
      <c r="C3" s="7">
        <f>'2fordulo'!F3</f>
        <v>21.5</v>
      </c>
      <c r="D3" s="7">
        <f>'3fordulo'!F3</f>
        <v>31</v>
      </c>
      <c r="E3" s="7">
        <f>SUM(B3:D3)</f>
        <v>90.5</v>
      </c>
    </row>
    <row r="4" spans="1:5" x14ac:dyDescent="0.25">
      <c r="A4" s="2" t="str">
        <f>'1fordulo'!A4</f>
        <v>Asztalos Amália</v>
      </c>
      <c r="B4" s="2">
        <f>'1fordulo'!F4</f>
        <v>31</v>
      </c>
      <c r="C4" s="2">
        <f>'2fordulo'!F4</f>
        <v>23.5</v>
      </c>
      <c r="D4" s="2">
        <f>'3fordulo'!F4</f>
        <v>29</v>
      </c>
      <c r="E4" s="2">
        <f t="shared" ref="E4:E18" si="0">SUM(B4:D4)</f>
        <v>83.5</v>
      </c>
    </row>
    <row r="5" spans="1:5" x14ac:dyDescent="0.25">
      <c r="A5" s="2" t="str">
        <f>'1fordulo'!A5</f>
        <v>Balog Barna</v>
      </c>
      <c r="B5" s="2">
        <f>'1fordulo'!F5</f>
        <v>36.5</v>
      </c>
      <c r="C5" s="2">
        <f>'2fordulo'!F5</f>
        <v>17.5</v>
      </c>
      <c r="D5" s="2">
        <f>'3fordulo'!F5</f>
        <v>0</v>
      </c>
      <c r="E5" s="2">
        <f t="shared" si="0"/>
        <v>54</v>
      </c>
    </row>
    <row r="6" spans="1:5" x14ac:dyDescent="0.25">
      <c r="A6" s="2" t="str">
        <f>'1fordulo'!A6</f>
        <v>Esztergom Andrea</v>
      </c>
      <c r="B6" s="2">
        <f>'1fordulo'!F6</f>
        <v>40</v>
      </c>
      <c r="C6" s="2">
        <f>'2fordulo'!F6</f>
        <v>39</v>
      </c>
      <c r="D6" s="2">
        <f>'3fordulo'!F6</f>
        <v>38</v>
      </c>
      <c r="E6" s="2">
        <f t="shared" si="0"/>
        <v>117</v>
      </c>
    </row>
    <row r="7" spans="1:5" x14ac:dyDescent="0.25">
      <c r="A7" s="2" t="str">
        <f>'1fordulo'!A7</f>
        <v>Esztergom Eszter</v>
      </c>
      <c r="B7" s="2">
        <f>'1fordulo'!F7</f>
        <v>38</v>
      </c>
      <c r="C7" s="2">
        <f>'2fordulo'!F7</f>
        <v>38.5</v>
      </c>
      <c r="D7" s="2">
        <f>'3fordulo'!F7</f>
        <v>39</v>
      </c>
      <c r="E7" s="2">
        <f t="shared" si="0"/>
        <v>115.5</v>
      </c>
    </row>
    <row r="8" spans="1:5" x14ac:dyDescent="0.25">
      <c r="A8" s="2" t="str">
        <f>'1fordulo'!A8</f>
        <v>Farkas Ferenc</v>
      </c>
      <c r="B8" s="2">
        <f>'1fordulo'!F8</f>
        <v>29</v>
      </c>
      <c r="C8" s="2">
        <f>'2fordulo'!F8</f>
        <v>31.5</v>
      </c>
      <c r="D8" s="2">
        <f>'3fordulo'!F8</f>
        <v>32</v>
      </c>
      <c r="E8" s="2">
        <f t="shared" si="0"/>
        <v>92.5</v>
      </c>
    </row>
    <row r="9" spans="1:5" x14ac:dyDescent="0.25">
      <c r="A9" s="2" t="str">
        <f>'1fordulo'!A9</f>
        <v>Havasi Hedvig</v>
      </c>
      <c r="B9" s="2">
        <f>'1fordulo'!F9</f>
        <v>37</v>
      </c>
      <c r="C9" s="2">
        <f>'2fordulo'!F9</f>
        <v>0</v>
      </c>
      <c r="D9" s="2">
        <f>'3fordulo'!F9</f>
        <v>28</v>
      </c>
      <c r="E9" s="2">
        <f t="shared" si="0"/>
        <v>65</v>
      </c>
    </row>
    <row r="10" spans="1:5" x14ac:dyDescent="0.25">
      <c r="A10" s="2" t="str">
        <f>'1fordulo'!A10</f>
        <v>Kala Pál</v>
      </c>
      <c r="B10" s="2">
        <f>'1fordulo'!F10</f>
        <v>37</v>
      </c>
      <c r="C10" s="2">
        <f>'2fordulo'!F10</f>
        <v>39.5</v>
      </c>
      <c r="D10" s="2">
        <f>'3fordulo'!F10</f>
        <v>38</v>
      </c>
      <c r="E10" s="2">
        <f t="shared" si="0"/>
        <v>114.5</v>
      </c>
    </row>
    <row r="11" spans="1:5" x14ac:dyDescent="0.25">
      <c r="A11" s="2" t="str">
        <f>'1fordulo'!A11</f>
        <v>Major Anna</v>
      </c>
      <c r="B11" s="2">
        <f>'1fordulo'!F11</f>
        <v>39.5</v>
      </c>
      <c r="C11" s="2">
        <f>'2fordulo'!F11</f>
        <v>34</v>
      </c>
      <c r="D11" s="2">
        <f>'3fordulo'!F11</f>
        <v>37.5</v>
      </c>
      <c r="E11" s="2">
        <f t="shared" si="0"/>
        <v>111</v>
      </c>
    </row>
    <row r="12" spans="1:5" x14ac:dyDescent="0.25">
      <c r="A12" s="2" t="str">
        <f>'1fordulo'!A12</f>
        <v>Mezei Virág</v>
      </c>
      <c r="B12" s="2">
        <f>'1fordulo'!F12</f>
        <v>37.5</v>
      </c>
      <c r="C12" s="2">
        <f>'2fordulo'!F12</f>
        <v>19</v>
      </c>
      <c r="D12" s="2">
        <f>'3fordulo'!F12</f>
        <v>25</v>
      </c>
      <c r="E12" s="2">
        <f t="shared" si="0"/>
        <v>81.5</v>
      </c>
    </row>
    <row r="13" spans="1:5" x14ac:dyDescent="0.25">
      <c r="A13" s="2" t="str">
        <f>'1fordulo'!A13</f>
        <v>Mustár Márta</v>
      </c>
      <c r="B13" s="2">
        <f>'1fordulo'!F13</f>
        <v>38.5</v>
      </c>
      <c r="C13" s="2">
        <f>'2fordulo'!F13</f>
        <v>35.5</v>
      </c>
      <c r="D13" s="2">
        <f>'3fordulo'!F13</f>
        <v>27</v>
      </c>
      <c r="E13" s="2">
        <f t="shared" si="0"/>
        <v>101</v>
      </c>
    </row>
    <row r="14" spans="1:5" x14ac:dyDescent="0.25">
      <c r="A14" s="2" t="str">
        <f>'1fordulo'!A14</f>
        <v>Pécsi Péter</v>
      </c>
      <c r="B14" s="2">
        <f>'1fordulo'!F14</f>
        <v>0</v>
      </c>
      <c r="C14" s="2">
        <f>'2fordulo'!F14</f>
        <v>0</v>
      </c>
      <c r="D14" s="2">
        <f>'3fordulo'!F14</f>
        <v>0</v>
      </c>
      <c r="E14" s="2">
        <f t="shared" si="0"/>
        <v>0</v>
      </c>
    </row>
    <row r="15" spans="1:5" x14ac:dyDescent="0.25">
      <c r="A15" s="2" t="str">
        <f>'1fordulo'!A15</f>
        <v>Reszet Elek</v>
      </c>
      <c r="B15" s="2">
        <f>'1fordulo'!F15</f>
        <v>29</v>
      </c>
      <c r="C15" s="2">
        <f>'2fordulo'!F15</f>
        <v>40</v>
      </c>
      <c r="D15" s="2">
        <f>'3fordulo'!F15</f>
        <v>38</v>
      </c>
      <c r="E15" s="2">
        <f t="shared" si="0"/>
        <v>107</v>
      </c>
    </row>
    <row r="16" spans="1:5" x14ac:dyDescent="0.25">
      <c r="A16" s="2" t="str">
        <f>'1fordulo'!A16</f>
        <v>Ultra Viola</v>
      </c>
      <c r="B16" s="2">
        <f>'1fordulo'!F16</f>
        <v>35</v>
      </c>
      <c r="C16" s="2">
        <f>'2fordulo'!F16</f>
        <v>39</v>
      </c>
      <c r="D16" s="2">
        <f>'3fordulo'!F16</f>
        <v>39</v>
      </c>
      <c r="E16" s="2">
        <f t="shared" si="0"/>
        <v>113</v>
      </c>
    </row>
    <row r="17" spans="1:5" x14ac:dyDescent="0.25">
      <c r="A17" s="2" t="str">
        <f>'1fordulo'!A17</f>
        <v>Wincs Eszter</v>
      </c>
      <c r="B17" s="2">
        <f>'1fordulo'!F17</f>
        <v>13</v>
      </c>
      <c r="C17" s="2">
        <f>'2fordulo'!F17</f>
        <v>18.5</v>
      </c>
      <c r="D17" s="2">
        <f>'3fordulo'!F17</f>
        <v>0</v>
      </c>
      <c r="E17" s="2">
        <f t="shared" si="0"/>
        <v>31.5</v>
      </c>
    </row>
    <row r="18" spans="1:5" ht="15.75" thickBot="1" x14ac:dyDescent="0.3">
      <c r="A18" s="10" t="str">
        <f>'1fordulo'!A18</f>
        <v>Zöld Piroska</v>
      </c>
      <c r="B18" s="10">
        <f>'1fordulo'!F18</f>
        <v>40</v>
      </c>
      <c r="C18" s="10">
        <f>'2fordulo'!F18</f>
        <v>28</v>
      </c>
      <c r="D18" s="10">
        <f>'3fordulo'!F18</f>
        <v>31</v>
      </c>
      <c r="E18" s="10">
        <f t="shared" si="0"/>
        <v>99</v>
      </c>
    </row>
    <row r="19" spans="1:5" ht="15.75" thickTop="1" x14ac:dyDescent="0.25">
      <c r="A19" s="8" t="s">
        <v>27</v>
      </c>
      <c r="B19" s="9">
        <f>AVERAGEIF(B3:B18,"&gt;0")</f>
        <v>34.6</v>
      </c>
      <c r="C19" s="9">
        <f>AVERAGEIF(C3:C18,"&gt;0")</f>
        <v>30.357142857142858</v>
      </c>
      <c r="D19" s="9">
        <f>AVERAGEIF(D3:D18,"&gt;0")</f>
        <v>33.269230769230766</v>
      </c>
      <c r="E19" s="8"/>
    </row>
    <row r="23" spans="1:5" x14ac:dyDescent="0.25">
      <c r="A23">
        <v>100.5</v>
      </c>
      <c r="B23">
        <v>120</v>
      </c>
      <c r="C23" s="1">
        <f>COUNTIF($E$3:$E$18,"&gt;="&amp;A23)</f>
        <v>7</v>
      </c>
    </row>
    <row r="24" spans="1:5" x14ac:dyDescent="0.25">
      <c r="A24">
        <v>80.5</v>
      </c>
      <c r="B24">
        <v>100</v>
      </c>
      <c r="C24" s="1">
        <f>COUNTIF($E$3:$E$18,"&gt;="&amp;A24)-SUM($C$23:C23)</f>
        <v>5</v>
      </c>
    </row>
    <row r="25" spans="1:5" x14ac:dyDescent="0.25">
      <c r="A25">
        <v>60.5</v>
      </c>
      <c r="B25">
        <v>80</v>
      </c>
      <c r="C25" s="1">
        <f>COUNTIF($E$3:$E$18,"&gt;="&amp;A25)-SUM($C$23:C24)</f>
        <v>1</v>
      </c>
    </row>
    <row r="26" spans="1:5" x14ac:dyDescent="0.25">
      <c r="A26">
        <v>0</v>
      </c>
      <c r="B26">
        <v>60</v>
      </c>
      <c r="C26" s="1">
        <f>COUNTIF($E$3:$E$18,"&gt;="&amp;A26)-SUM($C$23:C25)</f>
        <v>3</v>
      </c>
    </row>
    <row r="28" spans="1:5" ht="18.75" x14ac:dyDescent="0.3">
      <c r="A28" s="3" t="s">
        <v>28</v>
      </c>
      <c r="B28" s="4" t="s">
        <v>29</v>
      </c>
      <c r="C28" s="5" t="s">
        <v>30</v>
      </c>
    </row>
    <row r="29" spans="1:5" ht="18.75" x14ac:dyDescent="0.3">
      <c r="A29" s="5">
        <v>1</v>
      </c>
      <c r="B29" s="4">
        <f>MAX($E$3:$E$18)</f>
        <v>117</v>
      </c>
      <c r="C29" s="5" t="str">
        <f>INDEX($A$3:$A$18,MATCH(B29,$E$3:$E$18,0))</f>
        <v>Esztergom Andrea</v>
      </c>
    </row>
    <row r="30" spans="1:5" ht="18.75" x14ac:dyDescent="0.3">
      <c r="A30" s="5">
        <v>2</v>
      </c>
      <c r="B30" s="4">
        <f>_xlfn.MAXIFS($E$3:$E$18,$E$3:$E$18,"&lt;"&amp;B29)</f>
        <v>115.5</v>
      </c>
      <c r="C30" s="5" t="str">
        <f t="shared" ref="C30:C31" si="1">INDEX($A$3:$A$18,MATCH(B30,$E$3:$E$18,0))</f>
        <v>Esztergom Eszter</v>
      </c>
    </row>
    <row r="31" spans="1:5" ht="18.75" x14ac:dyDescent="0.3">
      <c r="A31" s="5">
        <v>3</v>
      </c>
      <c r="B31" s="4">
        <f>_xlfn.MAXIFS($E$3:$E$18,$E$3:$E$18,"&lt;"&amp;B30)</f>
        <v>114.5</v>
      </c>
      <c r="C31" s="5" t="str">
        <f t="shared" si="1"/>
        <v>Kala Pál</v>
      </c>
    </row>
  </sheetData>
  <conditionalFormatting sqref="A3:E18">
    <cfRule type="expression" dxfId="1" priority="1">
      <formula>OR($B3=0,$C3=0,$D3=0)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C252A-1BA4-49CD-BE66-B6C5D0C58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1fordulo</vt:lpstr>
      <vt:lpstr>2fordulo</vt:lpstr>
      <vt:lpstr>3fordulo</vt:lpstr>
      <vt:lpstr>osszesites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Máté</dc:creator>
  <cp:lastModifiedBy>Kovács Máté</cp:lastModifiedBy>
  <dcterms:created xsi:type="dcterms:W3CDTF">2025-05-16T06:27:06Z</dcterms:created>
  <dcterms:modified xsi:type="dcterms:W3CDTF">2025-05-16T07:18:24Z</dcterms:modified>
</cp:coreProperties>
</file>