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uli\Programozasi-alapok\PythonSuli\DIGI KULT ÉRETTSÉGI GYAKORLÁS\bringa_excel\"/>
    </mc:Choice>
  </mc:AlternateContent>
  <xr:revisionPtr revIDLastSave="0" documentId="13_ncr:1_{2877389F-7371-4443-A631-153C21D0E1C3}" xr6:coauthVersionLast="47" xr6:coauthVersionMax="47" xr10:uidLastSave="{00000000-0000-0000-0000-000000000000}"/>
  <bookViews>
    <workbookView xWindow="-120" yWindow="-120" windowWidth="38640" windowHeight="15720" xr2:uid="{CF0839CC-CE57-4508-9E5B-EC1A199DA9AE}"/>
  </bookViews>
  <sheets>
    <sheet name="bringa" sheetId="2" r:id="rId1"/>
    <sheet name="Munk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  <c r="H2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J10" i="2" l="1"/>
  <c r="J13" i="2"/>
  <c r="J15" i="2"/>
  <c r="J7" i="2"/>
  <c r="J14" i="2"/>
  <c r="J8" i="2"/>
  <c r="J6" i="2"/>
  <c r="J9" i="2"/>
  <c r="J11" i="2"/>
  <c r="J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C0DF3-B19E-48C7-90A0-5A3174D6F60A}" keepAlive="1" name="Lekérdezés - bringa" description="A munkafüzetben levő „bringa” lekérdezés kapcsolata" type="5" refreshedVersion="0" background="1">
    <dbPr connection="Provider=Microsoft.Mashup.OleDb.1;Data Source=$Workbook$;Location=bringa;Extended Properties=&quot;&quot;" command="SELECT * FROM [bringa]"/>
  </connection>
</connections>
</file>

<file path=xl/sharedStrings.xml><?xml version="1.0" encoding="utf-8"?>
<sst xmlns="http://schemas.openxmlformats.org/spreadsheetml/2006/main" count="43" uniqueCount="39">
  <si>
    <t>Név</t>
  </si>
  <si>
    <t>Rajtszám</t>
  </si>
  <si>
    <t>Rajt</t>
  </si>
  <si>
    <t>Cél</t>
  </si>
  <si>
    <t>Versenyidő</t>
  </si>
  <si>
    <t>Átlagsebesség (km/h)</t>
  </si>
  <si>
    <t>Helyezés</t>
  </si>
  <si>
    <t>Skvar Tamás</t>
  </si>
  <si>
    <t>Tatár István</t>
  </si>
  <si>
    <t>Szekeres József</t>
  </si>
  <si>
    <t>Sebő Tas</t>
  </si>
  <si>
    <t>Szendrődi Csaba</t>
  </si>
  <si>
    <t>Berger Péter</t>
  </si>
  <si>
    <t>Szőke Mátyás</t>
  </si>
  <si>
    <t>Keszthelyi Zsolt</t>
  </si>
  <si>
    <t>Kiss Lajos</t>
  </si>
  <si>
    <t>Vég Kálmán</t>
  </si>
  <si>
    <t>Hirzer Zsolt</t>
  </si>
  <si>
    <t>Kincses Zoltán</t>
  </si>
  <si>
    <t>Kovai Róbert</t>
  </si>
  <si>
    <t>Koch Róbert</t>
  </si>
  <si>
    <t>Szilágyi István</t>
  </si>
  <si>
    <t>Horváth Pál</t>
  </si>
  <si>
    <t>Duma Árpád</t>
  </si>
  <si>
    <t>Zsolnai Péter</t>
  </si>
  <si>
    <t>Szűcs Lóránt</t>
  </si>
  <si>
    <t>Sarlós Róbert</t>
  </si>
  <si>
    <t>Dudás Krisztián</t>
  </si>
  <si>
    <t>Csordás Kálmán</t>
  </si>
  <si>
    <t>Senkey Tamás</t>
  </si>
  <si>
    <t>Siket Ábel</t>
  </si>
  <si>
    <t>Nyers Sándor</t>
  </si>
  <si>
    <t>Berényi Zsolt</t>
  </si>
  <si>
    <t>Sima Dezső</t>
  </si>
  <si>
    <t>Rudas Ádám</t>
  </si>
  <si>
    <t>Máté Oszkár</t>
  </si>
  <si>
    <t>Tóti Albert</t>
  </si>
  <si>
    <t>Petres Zoltán</t>
  </si>
  <si>
    <t>Kiesett versenyzők: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</si>
</sst>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70" formatCode="mm:ss.0;@"/>
    <numFmt numFmtId="182" formatCode="h:mm:ss.0;@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8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ál" xfId="0" builtinId="0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BEE8-3890-4DA6-9E73-CA63A160F1ED}">
  <dimension ref="A1:K33"/>
  <sheetViews>
    <sheetView tabSelected="1" workbookViewId="0">
      <selection activeCell="J10" sqref="J10"/>
    </sheetView>
  </sheetViews>
  <sheetFormatPr defaultRowHeight="15" x14ac:dyDescent="0.25"/>
  <cols>
    <col min="1" max="1" width="15.85546875" bestFit="1" customWidth="1"/>
    <col min="2" max="2" width="11.42578125" bestFit="1" customWidth="1"/>
    <col min="3" max="4" width="9.7109375" bestFit="1" customWidth="1"/>
    <col min="5" max="5" width="14.140625" customWidth="1"/>
    <col min="6" max="6" width="16.7109375" customWidth="1"/>
    <col min="7" max="7" width="11.5703125" bestFit="1" customWidth="1"/>
    <col min="10" max="10" width="19.140625" customWidth="1"/>
    <col min="11" max="11" width="14.42578125" bestFit="1" customWidth="1"/>
    <col min="12" max="12" width="10.140625" bestFit="1" customWidth="1"/>
  </cols>
  <sheetData>
    <row r="1" spans="1:11" ht="31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1" x14ac:dyDescent="0.25">
      <c r="A2" t="s">
        <v>7</v>
      </c>
      <c r="B2" s="2">
        <v>264</v>
      </c>
      <c r="C2" s="4">
        <v>0.54166666666666663</v>
      </c>
      <c r="D2" s="4">
        <v>0.58009027777777777</v>
      </c>
      <c r="E2" s="5">
        <f>IF(ISBLANK(D2),"nem fejezte be", D2-C2)</f>
        <v>3.8423611111111144E-2</v>
      </c>
      <c r="F2" s="6">
        <f>IFERROR(38/((MINUTE(E2)+SECOND(E2)/60)/60),"")</f>
        <v>41.204819277108435</v>
      </c>
      <c r="G2" s="7">
        <f>IFERROR(_xlfn.RANK.EQ(E2,$E$2:$E$33,1),32)</f>
        <v>26</v>
      </c>
      <c r="H2" s="1">
        <f>SECOND(E2)</f>
        <v>20</v>
      </c>
      <c r="J2" t="s">
        <v>38</v>
      </c>
      <c r="K2">
        <f>COUNTIF(E2:E33,"nem fejezte be")</f>
        <v>2</v>
      </c>
    </row>
    <row r="3" spans="1:11" x14ac:dyDescent="0.25">
      <c r="A3" t="s">
        <v>8</v>
      </c>
      <c r="B3" s="2">
        <v>265</v>
      </c>
      <c r="C3" s="4">
        <v>0.54236111111111107</v>
      </c>
      <c r="D3" s="4">
        <v>0.57968518518518519</v>
      </c>
      <c r="E3" s="5">
        <f t="shared" ref="E3:E33" si="0">IF(ISBLANK(D3),"nem fejezte be", D3-C3)</f>
        <v>3.7324074074074121E-2</v>
      </c>
      <c r="F3" s="6">
        <f>IFERROR(38/((MINUTE(E3)+SECOND(E3)/60)/60),"")</f>
        <v>42.418604651162788</v>
      </c>
      <c r="G3" s="7">
        <f t="shared" ref="G3:G33" si="1">IFERROR(_xlfn.RANK.EQ(E3,$E$2:$E$33,1),32)</f>
        <v>22</v>
      </c>
    </row>
    <row r="4" spans="1:11" x14ac:dyDescent="0.25">
      <c r="A4" t="s">
        <v>9</v>
      </c>
      <c r="B4" s="2">
        <v>266</v>
      </c>
      <c r="C4" s="4">
        <v>0.54305555555555551</v>
      </c>
      <c r="D4" s="4">
        <v>0.57867939814814817</v>
      </c>
      <c r="E4" s="5">
        <f t="shared" si="0"/>
        <v>3.5623842592592658E-2</v>
      </c>
      <c r="F4" s="6">
        <f t="shared" ref="F4:F33" si="2">IFERROR(38/((MINUTE(E4)+SECOND(E4)/60)/60),"")</f>
        <v>44.444444444444443</v>
      </c>
      <c r="G4" s="7">
        <f t="shared" si="1"/>
        <v>15</v>
      </c>
    </row>
    <row r="5" spans="1:11" x14ac:dyDescent="0.25">
      <c r="A5" t="s">
        <v>10</v>
      </c>
      <c r="B5" s="2">
        <v>267</v>
      </c>
      <c r="C5" s="4">
        <v>0.54374999999999996</v>
      </c>
      <c r="D5" s="4"/>
      <c r="E5" s="5" t="str">
        <f t="shared" si="0"/>
        <v>nem fejezte be</v>
      </c>
      <c r="F5" s="6" t="str">
        <f t="shared" si="2"/>
        <v/>
      </c>
      <c r="G5" s="7">
        <f t="shared" si="1"/>
        <v>32</v>
      </c>
      <c r="I5" t="s">
        <v>6</v>
      </c>
      <c r="J5" t="s">
        <v>0</v>
      </c>
      <c r="K5" t="s">
        <v>1</v>
      </c>
    </row>
    <row r="6" spans="1:11" x14ac:dyDescent="0.25">
      <c r="A6" t="s">
        <v>11</v>
      </c>
      <c r="B6" s="2">
        <v>268</v>
      </c>
      <c r="C6" s="4">
        <v>0.5444444444444444</v>
      </c>
      <c r="D6" s="4">
        <v>0.58531134259259254</v>
      </c>
      <c r="E6" s="5">
        <f t="shared" si="0"/>
        <v>4.0866898148148145E-2</v>
      </c>
      <c r="F6" s="6">
        <f t="shared" si="2"/>
        <v>38.742565845369583</v>
      </c>
      <c r="G6" s="7">
        <f t="shared" si="1"/>
        <v>30</v>
      </c>
      <c r="I6">
        <v>1</v>
      </c>
      <c r="J6" t="str">
        <f>INDEX($A$2:$A$33,MATCH(I6,$G$2:$G$33,0))</f>
        <v>Szekeres József</v>
      </c>
      <c r="K6">
        <f>INDEX($B$2:$B$33,MATCH(I6,$G$2:$G$33,0))</f>
        <v>291</v>
      </c>
    </row>
    <row r="7" spans="1:11" x14ac:dyDescent="0.25">
      <c r="A7" t="s">
        <v>12</v>
      </c>
      <c r="B7" s="2">
        <v>269</v>
      </c>
      <c r="C7" s="4">
        <v>0.54513888888888884</v>
      </c>
      <c r="D7" s="4">
        <v>0.58150578703703704</v>
      </c>
      <c r="E7" s="5">
        <f t="shared" si="0"/>
        <v>3.6366898148148197E-2</v>
      </c>
      <c r="F7" s="6">
        <f t="shared" si="2"/>
        <v>43.539147040101845</v>
      </c>
      <c r="G7" s="7">
        <f t="shared" si="1"/>
        <v>19</v>
      </c>
      <c r="I7">
        <v>2</v>
      </c>
      <c r="J7" t="str">
        <f t="shared" ref="J7:J15" si="3">INDEX($A$2:$A$33,MATCH(I7,$G$2:$G$33,0))</f>
        <v>Tóti Albert</v>
      </c>
      <c r="K7">
        <f t="shared" ref="K7:K15" si="4">INDEX($B$2:$B$33,MATCH(I7,$G$2:$G$33,0))</f>
        <v>296</v>
      </c>
    </row>
    <row r="8" spans="1:11" x14ac:dyDescent="0.25">
      <c r="A8" t="s">
        <v>13</v>
      </c>
      <c r="B8" s="2">
        <v>270</v>
      </c>
      <c r="C8" s="4">
        <v>0.54583333333333328</v>
      </c>
      <c r="D8" s="4"/>
      <c r="E8" s="5" t="str">
        <f t="shared" si="0"/>
        <v>nem fejezte be</v>
      </c>
      <c r="F8" s="6" t="str">
        <f t="shared" si="2"/>
        <v/>
      </c>
      <c r="G8" s="7">
        <f t="shared" si="1"/>
        <v>32</v>
      </c>
      <c r="I8">
        <v>3</v>
      </c>
      <c r="J8" t="str">
        <f t="shared" si="3"/>
        <v>Sima Dezső</v>
      </c>
      <c r="K8">
        <f t="shared" si="4"/>
        <v>293</v>
      </c>
    </row>
    <row r="9" spans="1:11" x14ac:dyDescent="0.25">
      <c r="A9" t="s">
        <v>14</v>
      </c>
      <c r="B9" s="2">
        <v>272</v>
      </c>
      <c r="C9" s="4">
        <v>0.54652777777777772</v>
      </c>
      <c r="D9" s="4">
        <v>0.58469328703703705</v>
      </c>
      <c r="E9" s="5">
        <f t="shared" si="0"/>
        <v>3.8165509259259323E-2</v>
      </c>
      <c r="F9" s="6">
        <f t="shared" si="2"/>
        <v>41.479684657368104</v>
      </c>
      <c r="G9" s="7">
        <f t="shared" si="1"/>
        <v>25</v>
      </c>
      <c r="I9">
        <v>4</v>
      </c>
      <c r="J9" t="str">
        <f t="shared" si="3"/>
        <v>Kovai Róbert</v>
      </c>
      <c r="K9">
        <f t="shared" si="4"/>
        <v>278</v>
      </c>
    </row>
    <row r="10" spans="1:11" x14ac:dyDescent="0.25">
      <c r="A10" t="s">
        <v>15</v>
      </c>
      <c r="B10" s="2">
        <v>273</v>
      </c>
      <c r="C10" s="4">
        <v>0.54722222222222228</v>
      </c>
      <c r="D10" s="4">
        <v>0.58467476851851852</v>
      </c>
      <c r="E10" s="5">
        <f t="shared" si="0"/>
        <v>3.7452546296296241E-2</v>
      </c>
      <c r="F10" s="6">
        <f t="shared" si="2"/>
        <v>42.274412855377008</v>
      </c>
      <c r="G10" s="7">
        <f t="shared" si="1"/>
        <v>23</v>
      </c>
      <c r="I10">
        <v>5</v>
      </c>
      <c r="J10" t="str">
        <f t="shared" si="3"/>
        <v>Máté Oszkár</v>
      </c>
      <c r="K10">
        <f t="shared" si="4"/>
        <v>295</v>
      </c>
    </row>
    <row r="11" spans="1:11" x14ac:dyDescent="0.25">
      <c r="A11" t="s">
        <v>16</v>
      </c>
      <c r="B11" s="2">
        <v>274</v>
      </c>
      <c r="C11" s="4">
        <v>0.54791666666666672</v>
      </c>
      <c r="D11" s="4">
        <v>0.58276157407407403</v>
      </c>
      <c r="E11" s="5">
        <f t="shared" si="0"/>
        <v>3.4844907407407311E-2</v>
      </c>
      <c r="F11" s="6">
        <f t="shared" si="2"/>
        <v>45.433410826967787</v>
      </c>
      <c r="G11" s="7">
        <f t="shared" si="1"/>
        <v>10</v>
      </c>
      <c r="I11">
        <v>6</v>
      </c>
      <c r="J11" t="str">
        <f t="shared" si="3"/>
        <v>Petres Zoltán</v>
      </c>
      <c r="K11">
        <f t="shared" si="4"/>
        <v>297</v>
      </c>
    </row>
    <row r="12" spans="1:11" x14ac:dyDescent="0.25">
      <c r="A12" t="s">
        <v>17</v>
      </c>
      <c r="B12" s="2">
        <v>276</v>
      </c>
      <c r="C12" s="4">
        <v>0.54861111111111116</v>
      </c>
      <c r="D12" s="4">
        <v>0.58643055555555557</v>
      </c>
      <c r="E12" s="5">
        <f t="shared" si="0"/>
        <v>3.7819444444444406E-2</v>
      </c>
      <c r="F12" s="6">
        <f t="shared" si="2"/>
        <v>41.860465116279066</v>
      </c>
      <c r="G12" s="7">
        <f t="shared" si="1"/>
        <v>24</v>
      </c>
      <c r="I12">
        <v>7</v>
      </c>
      <c r="J12" t="str">
        <f t="shared" si="3"/>
        <v>Berényi Zsolt</v>
      </c>
      <c r="K12">
        <f t="shared" si="4"/>
        <v>292</v>
      </c>
    </row>
    <row r="13" spans="1:11" x14ac:dyDescent="0.25">
      <c r="A13" t="s">
        <v>18</v>
      </c>
      <c r="B13" s="2">
        <v>277</v>
      </c>
      <c r="C13" s="4">
        <v>0.5493055555555556</v>
      </c>
      <c r="D13" s="4">
        <v>0.58453472222222225</v>
      </c>
      <c r="E13" s="5">
        <f t="shared" si="0"/>
        <v>3.5229166666666645E-2</v>
      </c>
      <c r="F13" s="6">
        <f t="shared" si="2"/>
        <v>44.940867279894874</v>
      </c>
      <c r="G13" s="7">
        <f t="shared" si="1"/>
        <v>11</v>
      </c>
      <c r="I13">
        <v>8</v>
      </c>
      <c r="J13" t="str">
        <f t="shared" si="3"/>
        <v>Rudas Ádám</v>
      </c>
      <c r="K13">
        <f t="shared" si="4"/>
        <v>294</v>
      </c>
    </row>
    <row r="14" spans="1:11" x14ac:dyDescent="0.25">
      <c r="A14" t="s">
        <v>19</v>
      </c>
      <c r="B14" s="2">
        <v>278</v>
      </c>
      <c r="C14" s="4">
        <v>0.55000000000000004</v>
      </c>
      <c r="D14" s="4">
        <v>0.58268634259259255</v>
      </c>
      <c r="E14" s="5">
        <f t="shared" si="0"/>
        <v>3.268634259259251E-2</v>
      </c>
      <c r="F14" s="6">
        <f t="shared" si="2"/>
        <v>48.441926345609062</v>
      </c>
      <c r="G14" s="7">
        <f t="shared" si="1"/>
        <v>4</v>
      </c>
      <c r="I14">
        <v>9</v>
      </c>
      <c r="J14" t="str">
        <f t="shared" si="3"/>
        <v>Siket Ábel</v>
      </c>
      <c r="K14">
        <f t="shared" si="4"/>
        <v>289</v>
      </c>
    </row>
    <row r="15" spans="1:11" x14ac:dyDescent="0.25">
      <c r="A15" t="s">
        <v>20</v>
      </c>
      <c r="B15" s="2">
        <v>279</v>
      </c>
      <c r="C15" s="4">
        <v>0.55069444444444449</v>
      </c>
      <c r="D15" s="4">
        <v>0.58622106481481484</v>
      </c>
      <c r="E15" s="5">
        <f t="shared" si="0"/>
        <v>3.5526620370370354E-2</v>
      </c>
      <c r="F15" s="6">
        <f t="shared" si="2"/>
        <v>44.574780058651029</v>
      </c>
      <c r="G15" s="7">
        <f t="shared" si="1"/>
        <v>14</v>
      </c>
      <c r="I15">
        <v>10</v>
      </c>
      <c r="J15" t="str">
        <f>INDEX($A$2:$A$33,MATCH(I15,$G$2:$G$33,0))</f>
        <v>Vég Kálmán</v>
      </c>
      <c r="K15">
        <f t="shared" si="4"/>
        <v>274</v>
      </c>
    </row>
    <row r="16" spans="1:11" x14ac:dyDescent="0.25">
      <c r="A16" t="s">
        <v>21</v>
      </c>
      <c r="B16" s="2">
        <v>280</v>
      </c>
      <c r="C16" s="4">
        <v>0.55138888888888893</v>
      </c>
      <c r="D16" s="4">
        <v>0.58804050925925921</v>
      </c>
      <c r="E16" s="5">
        <f t="shared" si="0"/>
        <v>3.6651620370370286E-2</v>
      </c>
      <c r="F16" s="6">
        <f t="shared" si="2"/>
        <v>43.195453110198926</v>
      </c>
      <c r="G16" s="7">
        <f t="shared" si="1"/>
        <v>20</v>
      </c>
    </row>
    <row r="17" spans="1:7" x14ac:dyDescent="0.25">
      <c r="A17" t="s">
        <v>22</v>
      </c>
      <c r="B17" s="2">
        <v>281</v>
      </c>
      <c r="C17" s="4">
        <v>0.55208333333333337</v>
      </c>
      <c r="D17" s="4">
        <v>0.59235185185185191</v>
      </c>
      <c r="E17" s="5">
        <f t="shared" si="0"/>
        <v>4.0268518518518537E-2</v>
      </c>
      <c r="F17" s="6">
        <f t="shared" si="2"/>
        <v>39.321644150617992</v>
      </c>
      <c r="G17" s="7">
        <f t="shared" si="1"/>
        <v>29</v>
      </c>
    </row>
    <row r="18" spans="1:7" x14ac:dyDescent="0.25">
      <c r="A18" t="s">
        <v>23</v>
      </c>
      <c r="B18" s="2">
        <v>282</v>
      </c>
      <c r="C18" s="4">
        <v>0.55277777777777781</v>
      </c>
      <c r="D18" s="4">
        <v>0.58802546296296299</v>
      </c>
      <c r="E18" s="5">
        <f t="shared" si="0"/>
        <v>3.5247685185185174E-2</v>
      </c>
      <c r="F18" s="6">
        <f t="shared" si="2"/>
        <v>44.926108374384235</v>
      </c>
      <c r="G18" s="7">
        <f t="shared" si="1"/>
        <v>12</v>
      </c>
    </row>
    <row r="19" spans="1:7" x14ac:dyDescent="0.25">
      <c r="A19" t="s">
        <v>24</v>
      </c>
      <c r="B19" s="2">
        <v>283</v>
      </c>
      <c r="C19" s="4">
        <v>0.55347222222222225</v>
      </c>
      <c r="D19" s="4">
        <v>0.5919247685185185</v>
      </c>
      <c r="E19" s="5">
        <f t="shared" si="0"/>
        <v>3.8452546296296242E-2</v>
      </c>
      <c r="F19" s="6">
        <f t="shared" si="2"/>
        <v>41.180012040939189</v>
      </c>
      <c r="G19" s="7">
        <f t="shared" si="1"/>
        <v>27</v>
      </c>
    </row>
    <row r="20" spans="1:7" x14ac:dyDescent="0.25">
      <c r="A20" t="s">
        <v>25</v>
      </c>
      <c r="B20" s="2">
        <v>284</v>
      </c>
      <c r="C20" s="4">
        <v>0.5541666666666667</v>
      </c>
      <c r="D20" s="4">
        <v>0.59340393518518519</v>
      </c>
      <c r="E20" s="5">
        <f t="shared" si="0"/>
        <v>3.9237268518518498E-2</v>
      </c>
      <c r="F20" s="6">
        <f t="shared" si="2"/>
        <v>40.353982300884958</v>
      </c>
      <c r="G20" s="7">
        <f t="shared" si="1"/>
        <v>28</v>
      </c>
    </row>
    <row r="21" spans="1:7" x14ac:dyDescent="0.25">
      <c r="A21" t="s">
        <v>26</v>
      </c>
      <c r="B21" s="2">
        <v>285</v>
      </c>
      <c r="C21" s="4">
        <v>0.55486111111111114</v>
      </c>
      <c r="D21" s="4">
        <v>0.59204513888888888</v>
      </c>
      <c r="E21" s="5">
        <f t="shared" si="0"/>
        <v>3.7184027777777739E-2</v>
      </c>
      <c r="F21" s="6">
        <f t="shared" si="2"/>
        <v>42.577030812324935</v>
      </c>
      <c r="G21" s="7">
        <f t="shared" si="1"/>
        <v>21</v>
      </c>
    </row>
    <row r="22" spans="1:7" x14ac:dyDescent="0.25">
      <c r="A22" t="s">
        <v>27</v>
      </c>
      <c r="B22" s="2">
        <v>286</v>
      </c>
      <c r="C22" s="4">
        <v>0.55555555555555558</v>
      </c>
      <c r="D22" s="4">
        <v>0.59155787037037033</v>
      </c>
      <c r="E22" s="5">
        <f t="shared" si="0"/>
        <v>3.6002314814814751E-2</v>
      </c>
      <c r="F22" s="6">
        <f t="shared" si="2"/>
        <v>43.972999035679848</v>
      </c>
      <c r="G22" s="7">
        <f t="shared" si="1"/>
        <v>18</v>
      </c>
    </row>
    <row r="23" spans="1:7" x14ac:dyDescent="0.25">
      <c r="A23" t="s">
        <v>28</v>
      </c>
      <c r="B23" s="2">
        <v>287</v>
      </c>
      <c r="C23" s="4">
        <v>0.55625000000000002</v>
      </c>
      <c r="D23" s="4">
        <v>0.59207407407407409</v>
      </c>
      <c r="E23" s="5">
        <f t="shared" si="0"/>
        <v>3.5824074074074064E-2</v>
      </c>
      <c r="F23" s="6">
        <f t="shared" si="2"/>
        <v>44.200323101777059</v>
      </c>
      <c r="G23" s="7">
        <f t="shared" si="1"/>
        <v>17</v>
      </c>
    </row>
    <row r="24" spans="1:7" x14ac:dyDescent="0.25">
      <c r="A24" t="s">
        <v>29</v>
      </c>
      <c r="B24" s="2">
        <v>288</v>
      </c>
      <c r="C24" s="4">
        <v>0.55694444444444446</v>
      </c>
      <c r="D24" s="4">
        <v>0.59265625</v>
      </c>
      <c r="E24" s="5">
        <f t="shared" si="0"/>
        <v>3.5711805555555531E-2</v>
      </c>
      <c r="F24" s="6">
        <f t="shared" si="2"/>
        <v>44.343598055105353</v>
      </c>
      <c r="G24" s="7">
        <f t="shared" si="1"/>
        <v>16</v>
      </c>
    </row>
    <row r="25" spans="1:7" x14ac:dyDescent="0.25">
      <c r="A25" t="s">
        <v>30</v>
      </c>
      <c r="B25" s="2">
        <v>289</v>
      </c>
      <c r="C25" s="4">
        <v>0.55763888888888891</v>
      </c>
      <c r="D25" s="4">
        <v>0.59160532407407407</v>
      </c>
      <c r="E25" s="5">
        <f t="shared" si="0"/>
        <v>3.3966435185185162E-2</v>
      </c>
      <c r="F25" s="6">
        <f t="shared" si="2"/>
        <v>46.609880749574103</v>
      </c>
      <c r="G25" s="7">
        <f t="shared" si="1"/>
        <v>9</v>
      </c>
    </row>
    <row r="26" spans="1:7" x14ac:dyDescent="0.25">
      <c r="A26" t="s">
        <v>31</v>
      </c>
      <c r="B26" s="2">
        <v>290</v>
      </c>
      <c r="C26" s="4">
        <v>0.55833333333333335</v>
      </c>
      <c r="D26" s="4">
        <v>0.59365046296296298</v>
      </c>
      <c r="E26" s="5">
        <f t="shared" si="0"/>
        <v>3.5317129629629629E-2</v>
      </c>
      <c r="F26" s="6">
        <f t="shared" si="2"/>
        <v>44.837758112094392</v>
      </c>
      <c r="G26" s="7">
        <f t="shared" si="1"/>
        <v>13</v>
      </c>
    </row>
    <row r="27" spans="1:7" x14ac:dyDescent="0.25">
      <c r="A27" t="s">
        <v>9</v>
      </c>
      <c r="B27" s="2">
        <v>291</v>
      </c>
      <c r="C27" s="4">
        <v>0.55902777777777779</v>
      </c>
      <c r="D27" s="4">
        <v>0.59123379629629624</v>
      </c>
      <c r="E27" s="5">
        <f t="shared" si="0"/>
        <v>3.2206018518518453E-2</v>
      </c>
      <c r="F27" s="6">
        <f t="shared" si="2"/>
        <v>49.155587495508449</v>
      </c>
      <c r="G27" s="7">
        <f t="shared" si="1"/>
        <v>1</v>
      </c>
    </row>
    <row r="28" spans="1:7" x14ac:dyDescent="0.25">
      <c r="A28" t="s">
        <v>32</v>
      </c>
      <c r="B28" s="2">
        <v>292</v>
      </c>
      <c r="C28" s="4">
        <v>0.55972222222222223</v>
      </c>
      <c r="D28" s="4">
        <v>0.59355787037037033</v>
      </c>
      <c r="E28" s="5">
        <f t="shared" si="0"/>
        <v>3.3835648148148101E-2</v>
      </c>
      <c r="F28" s="6">
        <f t="shared" si="2"/>
        <v>46.80123161135819</v>
      </c>
      <c r="G28" s="7">
        <f t="shared" si="1"/>
        <v>7</v>
      </c>
    </row>
    <row r="29" spans="1:7" x14ac:dyDescent="0.25">
      <c r="A29" t="s">
        <v>33</v>
      </c>
      <c r="B29" s="2">
        <v>293</v>
      </c>
      <c r="C29" s="4">
        <v>0.56041666666666667</v>
      </c>
      <c r="D29" s="4">
        <v>0.59309722222222228</v>
      </c>
      <c r="E29" s="5">
        <f t="shared" si="0"/>
        <v>3.2680555555555602E-2</v>
      </c>
      <c r="F29" s="6">
        <f t="shared" si="2"/>
        <v>48.441926345609062</v>
      </c>
      <c r="G29" s="7">
        <f t="shared" si="1"/>
        <v>3</v>
      </c>
    </row>
    <row r="30" spans="1:7" x14ac:dyDescent="0.25">
      <c r="A30" t="s">
        <v>34</v>
      </c>
      <c r="B30" s="2">
        <v>294</v>
      </c>
      <c r="C30" s="4">
        <v>0.56111111111111112</v>
      </c>
      <c r="D30" s="4">
        <v>0.59501041666666665</v>
      </c>
      <c r="E30" s="5">
        <f t="shared" si="0"/>
        <v>3.3899305555555537E-2</v>
      </c>
      <c r="F30" s="6">
        <f t="shared" si="2"/>
        <v>46.705360191191531</v>
      </c>
      <c r="G30" s="7">
        <f t="shared" si="1"/>
        <v>8</v>
      </c>
    </row>
    <row r="31" spans="1:7" x14ac:dyDescent="0.25">
      <c r="A31" t="s">
        <v>35</v>
      </c>
      <c r="B31" s="2">
        <v>295</v>
      </c>
      <c r="C31" s="4">
        <v>0.56180555555555556</v>
      </c>
      <c r="D31" s="4">
        <v>0.59467592592592589</v>
      </c>
      <c r="E31" s="5">
        <f t="shared" si="0"/>
        <v>3.2870370370370328E-2</v>
      </c>
      <c r="F31" s="6">
        <f t="shared" si="2"/>
        <v>48.16901408450704</v>
      </c>
      <c r="G31" s="7">
        <f t="shared" si="1"/>
        <v>5</v>
      </c>
    </row>
    <row r="32" spans="1:7" x14ac:dyDescent="0.25">
      <c r="A32" t="s">
        <v>36</v>
      </c>
      <c r="B32" s="2">
        <v>296</v>
      </c>
      <c r="C32" s="4">
        <v>0.5625</v>
      </c>
      <c r="D32" s="4">
        <v>0.59493055555555552</v>
      </c>
      <c r="E32" s="5">
        <f t="shared" si="0"/>
        <v>3.2430555555555518E-2</v>
      </c>
      <c r="F32" s="6">
        <f t="shared" si="2"/>
        <v>48.822269807280506</v>
      </c>
      <c r="G32" s="7">
        <f t="shared" si="1"/>
        <v>2</v>
      </c>
    </row>
    <row r="33" spans="1:7" x14ac:dyDescent="0.25">
      <c r="A33" t="s">
        <v>37</v>
      </c>
      <c r="B33" s="2">
        <v>297</v>
      </c>
      <c r="C33" s="4">
        <v>0.56180555555555556</v>
      </c>
      <c r="D33" s="4">
        <v>0.59490162037037042</v>
      </c>
      <c r="E33" s="5">
        <f t="shared" si="0"/>
        <v>3.3096064814814863E-2</v>
      </c>
      <c r="F33" s="6">
        <f t="shared" si="2"/>
        <v>47.832167832167833</v>
      </c>
      <c r="G33" s="7">
        <f t="shared" si="1"/>
        <v>6</v>
      </c>
    </row>
  </sheetData>
  <conditionalFormatting sqref="A3:A33">
    <cfRule type="expression" dxfId="0" priority="1">
      <formula>MIN($E$2:$E3)&gt;$E4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BFE8-9803-427E-9A6F-53564E144F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b 5 C u W o z Z f N a l A A A A 9 g A A A B I A H A B D b 2 5 m a W c v U G F j a 2 F n Z S 5 4 b W w g o h g A K K A U A A A A A A A A A A A A A A A A A A A A A A A A A A A A h Y 8 x D o I w G I W v Q r r T Q t X E k J 8 y u D h I Y m I 0 r k 2 p 0 A D F 0 N Z y N w e P 5 B X E K O r m + L 7 3 D e / d r z f I h r Y J L r I 3 q t M p i n G E A q l F V y h d p s j Z U 7 h E G Y M t F z U v Z T D K 2 i S D K V J U W X t O C P H e Y z / D X V 8 S G k U x O e a b n a h k y 9 F H V v / l U G l j u R Y S M T i 8 x j C K 4 z n F d D F u A j J B y J X + C n T s n u 0 P h J V r r O s l q 1 y 4 3 g O Z I p D 3 B / Y A U E s D B B Q A A g A I A G + Q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k K 5 a v 8 o k Y 5 4 B A A C M A g A A E w A c A E Z v c m 1 1 b G F z L 1 N l Y 3 R p b 2 4 x L m 0 g o h g A K K A U A A A A A A A A A A A A A A A A A A A A A A A A A A A A f V B N T + M w E L 1 X 6 n + w w i W R Q h Y k P i R Q D q g t p Q L x 0 Q S k F V 2 t 3 G R o T f 1 R 2 Z O q a c W B I 0 d + A s c c O P E T L P 4 X 3 k 0 F u 6 q E f f D M e 2 9 m / M Z A h k x J k t T v 9 m G z 0 W y Y M d W Q k 6 F m c k R J T D h g s 0 H c O V Z a 2 x f j o J a Z R W 2 V F Q I k + s e M Q 9 R S E l 1 i f K 9 7 M E g K z g a X W o 0 0 F W p B D d u k n E 7 V Z H B Z 4 l j J v 3 S 7 1 + 2 R 0 + u z l N i n f i d N E / v k g O 7 P o 9 O L / p l 9 T A b 1 / N 8 w z 4 C v k g j n 6 A X h b R s 4 E w x B x 9 6 G j 3 Q Y e C F p K V 4 I a e L 9 k H R k p n K n j / d 2 t 7 a 2 Q 3 J V K I Q E S w 7 x V x i d K w m / g r C 2 t u F 1 + P s z t 9 U U w V 0 k d 3 D v s g w m n r O b 0 q E r c I a E q z 4 B m o M 2 / m o b I b l d E U e c J 5 k z q k 2 M u v i 3 d 2 p f p 4 U h w r 7 l y t h X n N G v r q m m 0 t w p L W o D a T k F 4 3 / z n X C 5 9 M 5 t N X O W 0 W k J w h w f Q r L 0 + v Q e z c K + C M f 0 J O 7 t R H 9 6 f V K f e i Z q s G U r v g b e O G c g S 5 a / P 6 8 N s I / I 6 c j A E I y x 1 Y j 4 E / F j H K z J T o C X s L C V + Y 9 5 C J o N J r 9 Z y O E H U E s B A i 0 A F A A C A A g A b 5 C u W o z Z f N a l A A A A 9 g A A A B I A A A A A A A A A A A A A A A A A A A A A A E N v b m Z p Z y 9 Q Y W N r Y W d l L n h t b F B L A Q I t A B Q A A g A I A G + Q r l o P y u m r p A A A A O k A A A A T A A A A A A A A A A A A A A A A A P E A A A B b Q 2 9 u d G V u d F 9 U e X B l c 1 0 u e G 1 s U E s B A i 0 A F A A C A A g A b 5 C u W r / K J G O e A Q A A j A I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w A A A A A A A D k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W 5 n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Z G Y w N z E x L W M 5 Z j U t N D J l Y y 0 4 Z D M 1 L W Y x O D Z k M T N j Z D g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F Q x N j o w M z o y N S 4 y O T M 2 N T g 1 W i I g L z 4 8 R W 5 0 c n k g V H l w Z T 0 i R m l s b E N v b H V t b l R 5 c G V z I i B W Y W x 1 Z T 0 i c 0 J n T U t D Z 1 l H Q m c 9 P S I g L z 4 8 R W 5 0 c n k g V H l w Z T 0 i R m l s b E N v b H V t b k 5 h b W V z I i B W Y W x 1 Z T 0 i c 1 s m c X V v d D t O w 6 l 2 J n F 1 b 3 Q 7 L C Z x d W 9 0 O 1 J h a n R z e s O h b S Z x d W 9 0 O y w m c X V v d D t S Y W p 0 J n F 1 b 3 Q 7 L C Z x d W 9 0 O 0 P D q W w m c X V v d D s s J n F 1 b 3 Q 7 V m V y c 2 V u e W l k x Z E m c X V v d D s s J n F 1 b 3 Q 7 w 4 F 0 b G F n c 2 V i Z X N z w 6 l n I C h r b S 9 o K S Z x d W 9 0 O y w m c X V v d D t I Z W x 5 Z X r D q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l u Z 2 E v Q X V 0 b 1 J l b W 9 2 Z W R D b 2 x 1 b W 5 z M S 5 7 T s O p d i w w f S Z x d W 9 0 O y w m c X V v d D t T Z W N 0 a W 9 u M S 9 i c m l u Z 2 E v Q X V 0 b 1 J l b W 9 2 Z W R D b 2 x 1 b W 5 z M S 5 7 U m F q d H N 6 w 6 F t L D F 9 J n F 1 b 3 Q 7 L C Z x d W 9 0 O 1 N l Y 3 R p b 2 4 x L 2 J y a W 5 n Y S 9 B d X R v U m V t b 3 Z l Z E N v b H V t b n M x L n t S Y W p 0 L D J 9 J n F 1 b 3 Q 7 L C Z x d W 9 0 O 1 N l Y 3 R p b 2 4 x L 2 J y a W 5 n Y S 9 B d X R v U m V t b 3 Z l Z E N v b H V t b n M x L n t D w 6 l s L D N 9 J n F 1 b 3 Q 7 L C Z x d W 9 0 O 1 N l Y 3 R p b 2 4 x L 2 J y a W 5 n Y S 9 B d X R v U m V t b 3 Z l Z E N v b H V t b n M x L n t W Z X J z Z W 5 5 a W T F k S w 0 f S Z x d W 9 0 O y w m c X V v d D t T Z W N 0 a W 9 u M S 9 i c m l u Z 2 E v Q X V 0 b 1 J l b W 9 2 Z W R D b 2 x 1 b W 5 z M S 5 7 w 4 F 0 b G F n c 2 V i Z X N z w 6 l n I C h r b S 9 o K S w 1 f S Z x d W 9 0 O y w m c X V v d D t T Z W N 0 a W 9 u M S 9 i c m l u Z 2 E v Q X V 0 b 1 J l b W 9 2 Z W R D b 2 x 1 b W 5 z M S 5 7 S G V s e W V 6 w 6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y a W 5 n Y S 9 B d X R v U m V t b 3 Z l Z E N v b H V t b n M x L n t O w 6 l 2 L D B 9 J n F 1 b 3 Q 7 L C Z x d W 9 0 O 1 N l Y 3 R p b 2 4 x L 2 J y a W 5 n Y S 9 B d X R v U m V t b 3 Z l Z E N v b H V t b n M x L n t S Y W p 0 c 3 r D o W 0 s M X 0 m c X V v d D s s J n F 1 b 3 Q 7 U 2 V j d G l v b j E v Y n J p b m d h L 0 F 1 d G 9 S Z W 1 v d m V k Q 2 9 s d W 1 u c z E u e 1 J h a n Q s M n 0 m c X V v d D s s J n F 1 b 3 Q 7 U 2 V j d G l v b j E v Y n J p b m d h L 0 F 1 d G 9 S Z W 1 v d m V k Q 2 9 s d W 1 u c z E u e 0 P D q W w s M 3 0 m c X V v d D s s J n F 1 b 3 Q 7 U 2 V j d G l v b j E v Y n J p b m d h L 0 F 1 d G 9 S Z W 1 v d m V k Q 2 9 s d W 1 u c z E u e 1 Z l c n N l b n l p Z M W R L D R 9 J n F 1 b 3 Q 7 L C Z x d W 9 0 O 1 N l Y 3 R p b 2 4 x L 2 J y a W 5 n Y S 9 B d X R v U m V t b 3 Z l Z E N v b H V t b n M x L n v D g X R s Y W d z Z W J l c 3 P D q W c g K G t t L 2 g p L D V 9 J n F 1 b 3 Q 7 L C Z x d W 9 0 O 1 N l Y 3 R p b 2 4 x L 2 J y a W 5 n Y S 9 B d X R v U m V t b 3 Z l Z E N v b H V t b n M x L n t I Z W x 5 Z X r D q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a W 5 n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W 5 n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W 5 n Y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Z k M A H / z R q d h / + s n 4 w 8 C A A A A A A I A A A A A A B B m A A A A A Q A A I A A A A F q P 3 y C j K y X m s I L Y Y R f b d M J 9 Y N a k Y B Z 0 s 3 A i w z n 0 Y k j e A A A A A A 6 A A A A A A g A A I A A A A A 2 W K s w t 4 k d y / b 0 Y h a e M L 4 L W E Y F a d a c R W v M n k Y k R s X K J U A A A A G A f q 8 B Z q y y M / v P g R j 6 A J / V W T K 2 b R z G L a E k V h j V e u a S F j B e n D R T 5 a V i Q W 6 X l g D U u 2 v T W 9 A e p z a a 1 d L n D u q P Z f r F 3 M T R k g D Y o j Q J D J 9 m g C H y G Q A A A A C p 2 r q + V / k U S J Y C x c 7 M s z L D 4 A A d F 4 O f R B / + A u 6 s O N W S 4 7 k 3 J + V v Y K f l L u v c C 1 P Q S f G e I 9 l p 5 q b h r 5 o M C 5 8 w 6 W N Y = < / D a t a M a s h u p > 
</file>

<file path=customXml/itemProps1.xml><?xml version="1.0" encoding="utf-8"?>
<ds:datastoreItem xmlns:ds="http://schemas.openxmlformats.org/officeDocument/2006/customXml" ds:itemID="{3509805F-9B00-4810-A766-6EA6A68E9A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bringa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O365 felhasználó</cp:lastModifiedBy>
  <dcterms:created xsi:type="dcterms:W3CDTF">2025-05-14T16:01:23Z</dcterms:created>
  <dcterms:modified xsi:type="dcterms:W3CDTF">2025-05-14T16:47:47Z</dcterms:modified>
</cp:coreProperties>
</file>