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SC300\342A1\"/>
    </mc:Choice>
  </mc:AlternateContent>
  <xr:revisionPtr revIDLastSave="0" documentId="13_ncr:1_{1F8D5398-AE13-45E2-BF19-2B5CAF500003}" xr6:coauthVersionLast="47" xr6:coauthVersionMax="47" xr10:uidLastSave="{00000000-0000-0000-0000-000000000000}"/>
  <bookViews>
    <workbookView xWindow="-33017" yWindow="-103" windowWidth="33120" windowHeight="18120" xr2:uid="{559DB518-34E6-4E5E-B96B-0C77C3A884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1" i="1" l="1"/>
  <c r="G72" i="1"/>
  <c r="G73" i="1"/>
  <c r="G74" i="1"/>
  <c r="G75" i="1"/>
  <c r="G70" i="1"/>
  <c r="F56" i="1"/>
  <c r="F55" i="1"/>
  <c r="F54" i="1"/>
  <c r="F53" i="1"/>
  <c r="F52" i="1"/>
  <c r="F51" i="1"/>
  <c r="E56" i="1"/>
  <c r="E55" i="1"/>
  <c r="E54" i="1"/>
  <c r="E53" i="1"/>
  <c r="E52" i="1"/>
  <c r="E51" i="1"/>
  <c r="D56" i="1"/>
  <c r="D55" i="1"/>
  <c r="D54" i="1"/>
  <c r="D53" i="1"/>
  <c r="D52" i="1"/>
  <c r="D51" i="1"/>
  <c r="C51" i="1"/>
  <c r="C52" i="1"/>
  <c r="C53" i="1"/>
  <c r="C54" i="1"/>
  <c r="C55" i="1"/>
  <c r="C56" i="1"/>
  <c r="B56" i="1"/>
  <c r="B55" i="1"/>
  <c r="B54" i="1"/>
  <c r="B53" i="1"/>
  <c r="B52" i="1"/>
  <c r="B51" i="1"/>
  <c r="K44" i="1"/>
  <c r="K45" i="1"/>
  <c r="K46" i="1"/>
  <c r="K47" i="1"/>
  <c r="K48" i="1"/>
  <c r="J44" i="1"/>
  <c r="J45" i="1"/>
  <c r="J46" i="1"/>
  <c r="J47" i="1"/>
  <c r="J48" i="1"/>
  <c r="G44" i="1"/>
  <c r="G45" i="1"/>
  <c r="G46" i="1"/>
  <c r="G47" i="1"/>
  <c r="G48" i="1"/>
  <c r="F44" i="1"/>
  <c r="F45" i="1"/>
  <c r="F46" i="1"/>
  <c r="F47" i="1"/>
  <c r="F48" i="1"/>
  <c r="D44" i="1"/>
  <c r="D45" i="1"/>
  <c r="D46" i="1"/>
  <c r="E44" i="1"/>
  <c r="E45" i="1"/>
  <c r="E46" i="1"/>
  <c r="E47" i="1"/>
  <c r="E48" i="1"/>
  <c r="C44" i="1"/>
  <c r="C45" i="1"/>
  <c r="C46" i="1"/>
  <c r="C47" i="1"/>
  <c r="C48" i="1"/>
  <c r="B44" i="1"/>
  <c r="B45" i="1"/>
  <c r="B46" i="1"/>
  <c r="B47" i="1"/>
  <c r="B48" i="1"/>
  <c r="D43" i="1"/>
  <c r="E43" i="1"/>
  <c r="F43" i="1"/>
  <c r="G43" i="1"/>
  <c r="H43" i="1"/>
  <c r="J43" i="1"/>
  <c r="K43" i="1"/>
  <c r="C43" i="1"/>
  <c r="B43" i="1"/>
  <c r="D24" i="1"/>
  <c r="H8" i="1"/>
  <c r="H14" i="1"/>
  <c r="H19" i="1"/>
  <c r="H20" i="1"/>
  <c r="H24" i="1"/>
  <c r="H30" i="1"/>
  <c r="H35" i="1"/>
  <c r="H37" i="1"/>
  <c r="H40" i="1"/>
  <c r="H44" i="1"/>
  <c r="H45" i="1"/>
  <c r="H46" i="1"/>
  <c r="H5" i="1"/>
  <c r="D6" i="1"/>
  <c r="H6" i="1" s="1"/>
  <c r="D7" i="1"/>
  <c r="H7" i="1" s="1"/>
  <c r="D8" i="1"/>
  <c r="D11" i="1"/>
  <c r="H11" i="1" s="1"/>
  <c r="D12" i="1"/>
  <c r="H12" i="1" s="1"/>
  <c r="D13" i="1"/>
  <c r="H13" i="1" s="1"/>
  <c r="D14" i="1"/>
  <c r="D15" i="1"/>
  <c r="H15" i="1" s="1"/>
  <c r="D16" i="1"/>
  <c r="H16" i="1" s="1"/>
  <c r="D19" i="1"/>
  <c r="D20" i="1"/>
  <c r="D21" i="1"/>
  <c r="H21" i="1" s="1"/>
  <c r="D22" i="1"/>
  <c r="H22" i="1" s="1"/>
  <c r="D23" i="1"/>
  <c r="H23" i="1" s="1"/>
  <c r="D27" i="1"/>
  <c r="H27" i="1" s="1"/>
  <c r="D28" i="1"/>
  <c r="H28" i="1" s="1"/>
  <c r="D29" i="1"/>
  <c r="H29" i="1" s="1"/>
  <c r="D30" i="1"/>
  <c r="D31" i="1"/>
  <c r="H31" i="1" s="1"/>
  <c r="D32" i="1"/>
  <c r="H32" i="1" s="1"/>
  <c r="D35" i="1"/>
  <c r="D36" i="1"/>
  <c r="H36" i="1" s="1"/>
  <c r="D37" i="1"/>
  <c r="D38" i="1"/>
  <c r="H38" i="1" s="1"/>
  <c r="D39" i="1"/>
  <c r="H39" i="1" s="1"/>
  <c r="D40" i="1"/>
  <c r="D5" i="1"/>
  <c r="H4" i="1"/>
  <c r="H3" i="1"/>
  <c r="D48" i="1" l="1"/>
  <c r="H48" i="1" s="1"/>
  <c r="D47" i="1"/>
  <c r="H47" i="1" s="1"/>
</calcChain>
</file>

<file path=xl/sharedStrings.xml><?xml version="1.0" encoding="utf-8"?>
<sst xmlns="http://schemas.openxmlformats.org/spreadsheetml/2006/main" count="116" uniqueCount="33">
  <si>
    <t>BF Full</t>
  </si>
  <si>
    <t>Matches</t>
  </si>
  <si>
    <t>Features1</t>
  </si>
  <si>
    <t>Features2</t>
  </si>
  <si>
    <t>F Time</t>
  </si>
  <si>
    <t>G Matches</t>
  </si>
  <si>
    <t>M Time</t>
  </si>
  <si>
    <t>T Time</t>
  </si>
  <si>
    <t>Images A</t>
  </si>
  <si>
    <t>Scale 0.5</t>
  </si>
  <si>
    <t>Scale 0.25</t>
  </si>
  <si>
    <t>Success</t>
  </si>
  <si>
    <t>F1T</t>
  </si>
  <si>
    <t>F2T</t>
  </si>
  <si>
    <t>Yes</t>
  </si>
  <si>
    <t>Averages</t>
  </si>
  <si>
    <t>Images B</t>
  </si>
  <si>
    <t>Images C</t>
  </si>
  <si>
    <t>Images D</t>
  </si>
  <si>
    <t>Images E</t>
  </si>
  <si>
    <t>JPG 50%</t>
  </si>
  <si>
    <t>JPG 10%</t>
  </si>
  <si>
    <t>FLANN</t>
  </si>
  <si>
    <t>A</t>
  </si>
  <si>
    <t>B</t>
  </si>
  <si>
    <t>C</t>
  </si>
  <si>
    <t>D</t>
  </si>
  <si>
    <t>E</t>
  </si>
  <si>
    <t>Breakpoint</t>
  </si>
  <si>
    <t>None</t>
  </si>
  <si>
    <t>FAIL</t>
  </si>
  <si>
    <t>Scale</t>
  </si>
  <si>
    <t>Exp2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</si>
</sst>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5242-1271-4108-A43F-57358B6D49F8}">
  <dimension ref="A1:K75"/>
  <sheetViews>
    <sheetView tabSelected="1" topLeftCell="A46" workbookViewId="0">
      <selection activeCell="Z64" sqref="Z64"/>
    </sheetView>
  </sheetViews>
  <sheetFormatPr defaultRowHeight="14.6" x14ac:dyDescent="0.4"/>
  <cols>
    <col min="1" max="1" width="10.07421875" customWidth="1"/>
  </cols>
  <sheetData>
    <row r="1" spans="1:11" x14ac:dyDescent="0.4">
      <c r="B1" s="1" t="s">
        <v>2</v>
      </c>
      <c r="C1" s="1" t="s">
        <v>3</v>
      </c>
      <c r="D1" s="1" t="s">
        <v>4</v>
      </c>
      <c r="E1" s="1" t="s">
        <v>1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13</v>
      </c>
    </row>
    <row r="2" spans="1:11" x14ac:dyDescent="0.4">
      <c r="A2" t="s">
        <v>8</v>
      </c>
    </row>
    <row r="3" spans="1:11" x14ac:dyDescent="0.4">
      <c r="A3" t="s">
        <v>0</v>
      </c>
      <c r="B3">
        <v>42540</v>
      </c>
      <c r="C3">
        <v>36381</v>
      </c>
      <c r="D3">
        <v>0.92900000000000005</v>
      </c>
      <c r="E3">
        <v>42540</v>
      </c>
      <c r="F3">
        <v>6744</v>
      </c>
      <c r="G3">
        <v>3.6850000000000001</v>
      </c>
      <c r="H3">
        <f>SUM(G3,D3)</f>
        <v>4.6139999999999999</v>
      </c>
      <c r="I3" t="s">
        <v>14</v>
      </c>
    </row>
    <row r="4" spans="1:11" x14ac:dyDescent="0.4">
      <c r="A4" t="s">
        <v>22</v>
      </c>
      <c r="B4">
        <v>42540</v>
      </c>
      <c r="C4">
        <v>36381</v>
      </c>
      <c r="D4">
        <v>0.93500000000000005</v>
      </c>
      <c r="E4">
        <v>42540</v>
      </c>
      <c r="F4">
        <v>6652</v>
      </c>
      <c r="G4">
        <v>0.71599999999999997</v>
      </c>
      <c r="H4">
        <f>SUM(G4,D4)</f>
        <v>1.651</v>
      </c>
      <c r="I4" t="s">
        <v>14</v>
      </c>
    </row>
    <row r="5" spans="1:11" x14ac:dyDescent="0.4">
      <c r="A5" t="s">
        <v>9</v>
      </c>
      <c r="B5">
        <v>7835</v>
      </c>
      <c r="C5">
        <v>6465</v>
      </c>
      <c r="D5">
        <f>SUM(J5:K5)</f>
        <v>0.20400000000000001</v>
      </c>
      <c r="E5">
        <v>7835</v>
      </c>
      <c r="F5">
        <v>1473</v>
      </c>
      <c r="G5">
        <v>0.11899999999999999</v>
      </c>
      <c r="H5">
        <f>SUM(D5,G5)</f>
        <v>0.32300000000000001</v>
      </c>
      <c r="I5" t="s">
        <v>14</v>
      </c>
      <c r="J5">
        <v>0.107</v>
      </c>
      <c r="K5">
        <v>9.7000000000000003E-2</v>
      </c>
    </row>
    <row r="6" spans="1:11" x14ac:dyDescent="0.4">
      <c r="A6" t="s">
        <v>10</v>
      </c>
      <c r="B6">
        <v>2183</v>
      </c>
      <c r="C6">
        <v>1940</v>
      </c>
      <c r="D6">
        <f t="shared" ref="D6:D40" si="0">SUM(J6:K6)</f>
        <v>5.2999999999999999E-2</v>
      </c>
      <c r="E6">
        <v>2183</v>
      </c>
      <c r="F6">
        <v>324</v>
      </c>
      <c r="G6">
        <v>1.0999999999999999E-2</v>
      </c>
      <c r="H6">
        <f t="shared" ref="H6:H48" si="1">SUM(D6,G6)</f>
        <v>6.4000000000000001E-2</v>
      </c>
      <c r="I6" t="s">
        <v>14</v>
      </c>
      <c r="J6">
        <v>2.7E-2</v>
      </c>
      <c r="K6">
        <v>2.5999999999999999E-2</v>
      </c>
    </row>
    <row r="7" spans="1:11" x14ac:dyDescent="0.4">
      <c r="A7" t="s">
        <v>20</v>
      </c>
      <c r="B7">
        <v>45624</v>
      </c>
      <c r="C7">
        <v>39907</v>
      </c>
      <c r="D7">
        <f t="shared" si="0"/>
        <v>0.89200000000000002</v>
      </c>
      <c r="E7">
        <v>45624</v>
      </c>
      <c r="F7">
        <v>5576</v>
      </c>
      <c r="G7">
        <v>4.5789999999999997</v>
      </c>
      <c r="H7">
        <f t="shared" si="1"/>
        <v>5.4710000000000001</v>
      </c>
      <c r="I7" t="s">
        <v>14</v>
      </c>
      <c r="J7">
        <v>0.45600000000000002</v>
      </c>
      <c r="K7">
        <v>0.436</v>
      </c>
    </row>
    <row r="8" spans="1:11" x14ac:dyDescent="0.4">
      <c r="A8" t="s">
        <v>21</v>
      </c>
      <c r="B8">
        <v>54721</v>
      </c>
      <c r="C8">
        <v>49282</v>
      </c>
      <c r="D8">
        <f t="shared" si="0"/>
        <v>0.94900000000000007</v>
      </c>
      <c r="E8">
        <v>54721</v>
      </c>
      <c r="F8">
        <v>2294</v>
      </c>
      <c r="G8">
        <v>6.8959999999999999</v>
      </c>
      <c r="H8">
        <f t="shared" si="1"/>
        <v>7.8449999999999998</v>
      </c>
      <c r="I8" t="s">
        <v>14</v>
      </c>
      <c r="J8">
        <v>0.48199999999999998</v>
      </c>
      <c r="K8">
        <v>0.46700000000000003</v>
      </c>
    </row>
    <row r="10" spans="1:11" x14ac:dyDescent="0.4">
      <c r="A10" t="s">
        <v>16</v>
      </c>
    </row>
    <row r="11" spans="1:11" x14ac:dyDescent="0.4">
      <c r="A11" t="s">
        <v>0</v>
      </c>
      <c r="B11">
        <v>32694</v>
      </c>
      <c r="C11">
        <v>32532</v>
      </c>
      <c r="D11">
        <f t="shared" si="0"/>
        <v>0.86199999999999999</v>
      </c>
      <c r="E11">
        <v>32694</v>
      </c>
      <c r="F11">
        <v>3874</v>
      </c>
      <c r="G11">
        <v>2.7970000000000002</v>
      </c>
      <c r="H11">
        <f t="shared" si="1"/>
        <v>3.6590000000000003</v>
      </c>
      <c r="I11" t="s">
        <v>14</v>
      </c>
      <c r="J11">
        <v>0.40799999999999997</v>
      </c>
      <c r="K11">
        <v>0.45400000000000001</v>
      </c>
    </row>
    <row r="12" spans="1:11" x14ac:dyDescent="0.4">
      <c r="A12" t="s">
        <v>22</v>
      </c>
      <c r="B12">
        <v>32694</v>
      </c>
      <c r="C12">
        <v>32532</v>
      </c>
      <c r="D12">
        <f t="shared" si="0"/>
        <v>0.83599999999999997</v>
      </c>
      <c r="E12">
        <v>32694</v>
      </c>
      <c r="F12">
        <v>4086</v>
      </c>
      <c r="G12">
        <v>0.68200000000000005</v>
      </c>
      <c r="H12">
        <f t="shared" si="1"/>
        <v>1.518</v>
      </c>
      <c r="I12" t="s">
        <v>14</v>
      </c>
      <c r="J12">
        <v>0.42</v>
      </c>
      <c r="K12">
        <v>0.41599999999999998</v>
      </c>
    </row>
    <row r="13" spans="1:11" x14ac:dyDescent="0.4">
      <c r="A13" t="s">
        <v>9</v>
      </c>
      <c r="B13">
        <v>6598</v>
      </c>
      <c r="C13">
        <v>6644</v>
      </c>
      <c r="D13">
        <f t="shared" si="0"/>
        <v>0.19800000000000001</v>
      </c>
      <c r="E13">
        <v>6598</v>
      </c>
      <c r="F13">
        <v>1039</v>
      </c>
      <c r="G13">
        <v>0.10199999999999999</v>
      </c>
      <c r="H13">
        <f t="shared" si="1"/>
        <v>0.3</v>
      </c>
      <c r="I13" t="s">
        <v>14</v>
      </c>
      <c r="J13">
        <v>9.8000000000000004E-2</v>
      </c>
      <c r="K13">
        <v>0.1</v>
      </c>
    </row>
    <row r="14" spans="1:11" x14ac:dyDescent="0.4">
      <c r="A14" t="s">
        <v>10</v>
      </c>
      <c r="B14">
        <v>1989</v>
      </c>
      <c r="C14">
        <v>2019</v>
      </c>
      <c r="D14">
        <f t="shared" si="0"/>
        <v>5.5E-2</v>
      </c>
      <c r="E14">
        <v>1989</v>
      </c>
      <c r="F14">
        <v>208</v>
      </c>
      <c r="G14">
        <v>1.0999999999999999E-2</v>
      </c>
      <c r="H14">
        <f t="shared" si="1"/>
        <v>6.6000000000000003E-2</v>
      </c>
      <c r="I14" t="s">
        <v>14</v>
      </c>
      <c r="J14">
        <v>2.7E-2</v>
      </c>
      <c r="K14">
        <v>2.8000000000000001E-2</v>
      </c>
    </row>
    <row r="15" spans="1:11" x14ac:dyDescent="0.4">
      <c r="A15" t="s">
        <v>20</v>
      </c>
      <c r="B15">
        <v>36825</v>
      </c>
      <c r="C15">
        <v>37336</v>
      </c>
      <c r="D15">
        <f t="shared" si="0"/>
        <v>0.85499999999999998</v>
      </c>
      <c r="E15">
        <v>36825</v>
      </c>
      <c r="F15">
        <v>3513</v>
      </c>
      <c r="G15">
        <v>3.4620000000000002</v>
      </c>
      <c r="H15">
        <f t="shared" si="1"/>
        <v>4.3170000000000002</v>
      </c>
      <c r="I15" t="s">
        <v>14</v>
      </c>
      <c r="J15">
        <v>0.41799999999999998</v>
      </c>
      <c r="K15">
        <v>0.437</v>
      </c>
    </row>
    <row r="16" spans="1:11" x14ac:dyDescent="0.4">
      <c r="A16" t="s">
        <v>21</v>
      </c>
      <c r="B16">
        <v>47568</v>
      </c>
      <c r="C16">
        <v>48703</v>
      </c>
      <c r="D16">
        <f t="shared" si="0"/>
        <v>0.94500000000000006</v>
      </c>
      <c r="E16">
        <v>47568</v>
      </c>
      <c r="F16">
        <v>1771</v>
      </c>
      <c r="G16">
        <v>4.8810000000000002</v>
      </c>
      <c r="H16">
        <f t="shared" si="1"/>
        <v>5.8260000000000005</v>
      </c>
      <c r="I16" t="s">
        <v>14</v>
      </c>
      <c r="J16">
        <v>0.46800000000000003</v>
      </c>
      <c r="K16">
        <v>0.47699999999999998</v>
      </c>
    </row>
    <row r="18" spans="1:11" x14ac:dyDescent="0.4">
      <c r="A18" t="s">
        <v>17</v>
      </c>
    </row>
    <row r="19" spans="1:11" x14ac:dyDescent="0.4">
      <c r="A19" t="s">
        <v>0</v>
      </c>
      <c r="B19">
        <v>31796</v>
      </c>
      <c r="C19">
        <v>30819</v>
      </c>
      <c r="D19">
        <f t="shared" si="0"/>
        <v>0.84599999999999997</v>
      </c>
      <c r="E19">
        <v>31796</v>
      </c>
      <c r="F19">
        <v>1793</v>
      </c>
      <c r="G19">
        <v>2.4740000000000002</v>
      </c>
      <c r="H19">
        <f t="shared" si="1"/>
        <v>3.3200000000000003</v>
      </c>
      <c r="I19" t="s">
        <v>14</v>
      </c>
      <c r="J19">
        <v>0.40799999999999997</v>
      </c>
      <c r="K19">
        <v>0.438</v>
      </c>
    </row>
    <row r="20" spans="1:11" x14ac:dyDescent="0.4">
      <c r="A20" t="s">
        <v>22</v>
      </c>
      <c r="B20">
        <v>31796</v>
      </c>
      <c r="C20">
        <v>30817</v>
      </c>
      <c r="D20">
        <f t="shared" si="0"/>
        <v>0.83899999999999997</v>
      </c>
      <c r="E20">
        <v>31796</v>
      </c>
      <c r="F20">
        <v>2073</v>
      </c>
      <c r="G20">
        <v>0.59499999999999997</v>
      </c>
      <c r="H20">
        <f t="shared" si="1"/>
        <v>1.4339999999999999</v>
      </c>
      <c r="I20" t="s">
        <v>14</v>
      </c>
      <c r="J20">
        <v>0.41399999999999998</v>
      </c>
      <c r="K20">
        <v>0.42499999999999999</v>
      </c>
    </row>
    <row r="21" spans="1:11" x14ac:dyDescent="0.4">
      <c r="A21" t="s">
        <v>9</v>
      </c>
      <c r="B21">
        <v>6351</v>
      </c>
      <c r="C21">
        <v>5522</v>
      </c>
      <c r="D21">
        <f t="shared" si="0"/>
        <v>0.19800000000000001</v>
      </c>
      <c r="E21">
        <v>6351</v>
      </c>
      <c r="F21">
        <v>546</v>
      </c>
      <c r="G21">
        <v>9.1999999999999998E-2</v>
      </c>
      <c r="H21">
        <f t="shared" si="1"/>
        <v>0.29000000000000004</v>
      </c>
      <c r="I21" t="s">
        <v>14</v>
      </c>
      <c r="J21">
        <v>9.9000000000000005E-2</v>
      </c>
      <c r="K21">
        <v>9.9000000000000005E-2</v>
      </c>
    </row>
    <row r="22" spans="1:11" x14ac:dyDescent="0.4">
      <c r="A22" t="s">
        <v>10</v>
      </c>
      <c r="B22">
        <v>1644</v>
      </c>
      <c r="C22">
        <v>1715</v>
      </c>
      <c r="D22">
        <f t="shared" si="0"/>
        <v>5.1000000000000004E-2</v>
      </c>
      <c r="E22">
        <v>1644</v>
      </c>
      <c r="F22">
        <v>139</v>
      </c>
      <c r="G22">
        <v>7.0000000000000001E-3</v>
      </c>
      <c r="H22">
        <f t="shared" si="1"/>
        <v>5.8000000000000003E-2</v>
      </c>
      <c r="I22" t="s">
        <v>14</v>
      </c>
      <c r="J22">
        <v>2.5000000000000001E-2</v>
      </c>
      <c r="K22">
        <v>2.5999999999999999E-2</v>
      </c>
    </row>
    <row r="23" spans="1:11" x14ac:dyDescent="0.4">
      <c r="A23" t="s">
        <v>20</v>
      </c>
      <c r="B23">
        <v>34679</v>
      </c>
      <c r="C23">
        <v>34123</v>
      </c>
      <c r="D23">
        <f t="shared" si="0"/>
        <v>0.83299999999999996</v>
      </c>
      <c r="E23">
        <v>34679</v>
      </c>
      <c r="F23">
        <v>1688</v>
      </c>
      <c r="G23">
        <v>2.9510000000000001</v>
      </c>
      <c r="H23">
        <f t="shared" si="1"/>
        <v>3.7839999999999998</v>
      </c>
      <c r="I23" t="s">
        <v>14</v>
      </c>
      <c r="J23">
        <v>0.42</v>
      </c>
      <c r="K23">
        <v>0.41299999999999998</v>
      </c>
    </row>
    <row r="24" spans="1:11" x14ac:dyDescent="0.4">
      <c r="A24" t="s">
        <v>21</v>
      </c>
      <c r="B24">
        <v>44976</v>
      </c>
      <c r="C24">
        <v>41634</v>
      </c>
      <c r="D24">
        <f t="shared" si="0"/>
        <v>0.88500000000000001</v>
      </c>
      <c r="E24">
        <v>44976</v>
      </c>
      <c r="F24">
        <v>897</v>
      </c>
      <c r="G24">
        <v>4.492</v>
      </c>
      <c r="H24">
        <f t="shared" si="1"/>
        <v>5.3769999999999998</v>
      </c>
      <c r="I24" t="s">
        <v>14</v>
      </c>
      <c r="J24">
        <v>0.45700000000000002</v>
      </c>
      <c r="K24">
        <v>0.42799999999999999</v>
      </c>
    </row>
    <row r="26" spans="1:11" x14ac:dyDescent="0.4">
      <c r="A26" t="s">
        <v>18</v>
      </c>
    </row>
    <row r="27" spans="1:11" x14ac:dyDescent="0.4">
      <c r="A27" t="s">
        <v>0</v>
      </c>
      <c r="B27">
        <v>54588</v>
      </c>
      <c r="C27">
        <v>59526</v>
      </c>
      <c r="D27">
        <f t="shared" si="0"/>
        <v>0.94899999999999995</v>
      </c>
      <c r="E27">
        <v>54588</v>
      </c>
      <c r="F27">
        <v>6596</v>
      </c>
      <c r="G27">
        <v>8.6389999999999993</v>
      </c>
      <c r="H27">
        <f t="shared" si="1"/>
        <v>9.5879999999999992</v>
      </c>
      <c r="I27" t="s">
        <v>14</v>
      </c>
      <c r="J27">
        <v>0.47099999999999997</v>
      </c>
      <c r="K27">
        <v>0.47799999999999998</v>
      </c>
    </row>
    <row r="28" spans="1:11" x14ac:dyDescent="0.4">
      <c r="A28" t="s">
        <v>22</v>
      </c>
      <c r="B28">
        <v>54588</v>
      </c>
      <c r="C28">
        <v>59526</v>
      </c>
      <c r="D28">
        <f t="shared" si="0"/>
        <v>0.99199999999999999</v>
      </c>
      <c r="E28">
        <v>54588</v>
      </c>
      <c r="F28">
        <v>6182</v>
      </c>
      <c r="G28">
        <v>1.244</v>
      </c>
      <c r="H28">
        <f t="shared" si="1"/>
        <v>2.2359999999999998</v>
      </c>
      <c r="I28" t="s">
        <v>14</v>
      </c>
      <c r="J28">
        <v>0.49</v>
      </c>
      <c r="K28">
        <v>0.502</v>
      </c>
    </row>
    <row r="29" spans="1:11" x14ac:dyDescent="0.4">
      <c r="A29" t="s">
        <v>9</v>
      </c>
      <c r="B29">
        <v>8579</v>
      </c>
      <c r="C29">
        <v>9363</v>
      </c>
      <c r="D29">
        <f t="shared" si="0"/>
        <v>0.22</v>
      </c>
      <c r="E29">
        <v>8579</v>
      </c>
      <c r="F29">
        <v>1078</v>
      </c>
      <c r="G29">
        <v>0.20399999999999999</v>
      </c>
      <c r="H29">
        <f t="shared" si="1"/>
        <v>0.42399999999999999</v>
      </c>
      <c r="I29" t="s">
        <v>14</v>
      </c>
      <c r="J29">
        <v>0.109</v>
      </c>
      <c r="K29">
        <v>0.111</v>
      </c>
    </row>
    <row r="30" spans="1:11" x14ac:dyDescent="0.4">
      <c r="A30" t="s">
        <v>10</v>
      </c>
      <c r="B30">
        <v>1971</v>
      </c>
      <c r="C30">
        <v>2000</v>
      </c>
      <c r="D30">
        <f t="shared" si="0"/>
        <v>5.1000000000000004E-2</v>
      </c>
      <c r="E30">
        <v>1971</v>
      </c>
      <c r="F30">
        <v>110</v>
      </c>
      <c r="G30">
        <v>0.01</v>
      </c>
      <c r="H30">
        <f t="shared" si="1"/>
        <v>6.1000000000000006E-2</v>
      </c>
      <c r="I30" t="s">
        <v>14</v>
      </c>
      <c r="J30">
        <v>2.5000000000000001E-2</v>
      </c>
      <c r="K30">
        <v>2.5999999999999999E-2</v>
      </c>
    </row>
    <row r="31" spans="1:11" x14ac:dyDescent="0.4">
      <c r="A31" t="s">
        <v>20</v>
      </c>
      <c r="B31">
        <v>55542</v>
      </c>
      <c r="C31">
        <v>60798</v>
      </c>
      <c r="D31">
        <f t="shared" si="0"/>
        <v>1.0049999999999999</v>
      </c>
      <c r="E31">
        <v>55542</v>
      </c>
      <c r="F31">
        <v>5397</v>
      </c>
      <c r="G31">
        <v>9.0619999999999994</v>
      </c>
      <c r="H31">
        <f t="shared" si="1"/>
        <v>10.067</v>
      </c>
      <c r="I31" t="s">
        <v>14</v>
      </c>
      <c r="J31">
        <v>0.48699999999999999</v>
      </c>
      <c r="K31">
        <v>0.51800000000000002</v>
      </c>
    </row>
    <row r="32" spans="1:11" x14ac:dyDescent="0.4">
      <c r="A32" t="s">
        <v>21</v>
      </c>
      <c r="B32">
        <v>75727</v>
      </c>
      <c r="C32">
        <v>80227</v>
      </c>
      <c r="D32">
        <f t="shared" si="0"/>
        <v>1.1200000000000001</v>
      </c>
      <c r="E32">
        <v>75727</v>
      </c>
      <c r="F32">
        <v>2959</v>
      </c>
      <c r="G32">
        <v>17.452999999999999</v>
      </c>
      <c r="H32">
        <f t="shared" si="1"/>
        <v>18.573</v>
      </c>
      <c r="I32" t="s">
        <v>14</v>
      </c>
      <c r="J32">
        <v>0.55400000000000005</v>
      </c>
      <c r="K32">
        <v>0.56599999999999995</v>
      </c>
    </row>
    <row r="34" spans="1:11" x14ac:dyDescent="0.4">
      <c r="A34" t="s">
        <v>19</v>
      </c>
    </row>
    <row r="35" spans="1:11" x14ac:dyDescent="0.4">
      <c r="A35" t="s">
        <v>0</v>
      </c>
      <c r="B35">
        <v>7840</v>
      </c>
      <c r="C35">
        <v>10115</v>
      </c>
      <c r="D35">
        <f t="shared" si="0"/>
        <v>0.65400000000000003</v>
      </c>
      <c r="E35">
        <v>7840</v>
      </c>
      <c r="F35">
        <v>1326</v>
      </c>
      <c r="G35">
        <v>0.20699999999999999</v>
      </c>
      <c r="H35">
        <f t="shared" si="1"/>
        <v>0.86099999999999999</v>
      </c>
      <c r="I35" t="s">
        <v>14</v>
      </c>
      <c r="J35">
        <v>0.32400000000000001</v>
      </c>
      <c r="K35">
        <v>0.33</v>
      </c>
    </row>
    <row r="36" spans="1:11" x14ac:dyDescent="0.4">
      <c r="A36" t="s">
        <v>22</v>
      </c>
      <c r="B36">
        <v>7840</v>
      </c>
      <c r="C36">
        <v>10115</v>
      </c>
      <c r="D36">
        <f t="shared" si="0"/>
        <v>0.66400000000000003</v>
      </c>
      <c r="E36">
        <v>7840</v>
      </c>
      <c r="F36">
        <v>1370</v>
      </c>
      <c r="G36">
        <v>0.14799999999999999</v>
      </c>
      <c r="H36">
        <f t="shared" si="1"/>
        <v>0.81200000000000006</v>
      </c>
      <c r="I36" t="s">
        <v>14</v>
      </c>
      <c r="J36">
        <v>0.32900000000000001</v>
      </c>
      <c r="K36">
        <v>0.33500000000000002</v>
      </c>
    </row>
    <row r="37" spans="1:11" x14ac:dyDescent="0.4">
      <c r="A37" t="s">
        <v>9</v>
      </c>
      <c r="B37">
        <v>1740</v>
      </c>
      <c r="C37">
        <v>2129</v>
      </c>
      <c r="D37">
        <f t="shared" si="0"/>
        <v>0.16200000000000001</v>
      </c>
      <c r="E37">
        <v>1740</v>
      </c>
      <c r="F37">
        <v>435</v>
      </c>
      <c r="G37">
        <v>0.01</v>
      </c>
      <c r="H37">
        <f t="shared" si="1"/>
        <v>0.17200000000000001</v>
      </c>
      <c r="I37" t="s">
        <v>14</v>
      </c>
      <c r="J37">
        <v>0.08</v>
      </c>
      <c r="K37">
        <v>8.2000000000000003E-2</v>
      </c>
    </row>
    <row r="38" spans="1:11" x14ac:dyDescent="0.4">
      <c r="A38" t="s">
        <v>10</v>
      </c>
      <c r="B38">
        <v>766</v>
      </c>
      <c r="C38">
        <v>932</v>
      </c>
      <c r="D38">
        <f t="shared" si="0"/>
        <v>4.2999999999999997E-2</v>
      </c>
      <c r="E38">
        <v>766</v>
      </c>
      <c r="F38">
        <v>156</v>
      </c>
      <c r="G38">
        <v>1E-3</v>
      </c>
      <c r="H38">
        <f t="shared" si="1"/>
        <v>4.3999999999999997E-2</v>
      </c>
      <c r="I38" t="s">
        <v>14</v>
      </c>
      <c r="J38">
        <v>2.1000000000000001E-2</v>
      </c>
      <c r="K38">
        <v>2.1999999999999999E-2</v>
      </c>
    </row>
    <row r="39" spans="1:11" x14ac:dyDescent="0.4">
      <c r="A39" t="s">
        <v>20</v>
      </c>
      <c r="B39">
        <v>9684</v>
      </c>
      <c r="C39">
        <v>12052</v>
      </c>
      <c r="D39">
        <f t="shared" si="0"/>
        <v>0.67900000000000005</v>
      </c>
      <c r="E39">
        <v>9684</v>
      </c>
      <c r="F39">
        <v>1276</v>
      </c>
      <c r="G39">
        <v>0.29799999999999999</v>
      </c>
      <c r="H39">
        <f t="shared" si="1"/>
        <v>0.97700000000000009</v>
      </c>
      <c r="I39" t="s">
        <v>14</v>
      </c>
      <c r="J39">
        <v>0.32600000000000001</v>
      </c>
      <c r="K39">
        <v>0.35299999999999998</v>
      </c>
    </row>
    <row r="40" spans="1:11" x14ac:dyDescent="0.4">
      <c r="A40" t="s">
        <v>21</v>
      </c>
      <c r="B40">
        <v>13004</v>
      </c>
      <c r="C40">
        <v>15733</v>
      </c>
      <c r="D40">
        <f t="shared" si="0"/>
        <v>0.69799999999999995</v>
      </c>
      <c r="E40">
        <v>13004</v>
      </c>
      <c r="F40">
        <v>702</v>
      </c>
      <c r="G40">
        <v>0.52100000000000002</v>
      </c>
      <c r="H40">
        <f t="shared" si="1"/>
        <v>1.2189999999999999</v>
      </c>
      <c r="I40" t="s">
        <v>14</v>
      </c>
      <c r="J40">
        <v>0.33500000000000002</v>
      </c>
      <c r="K40">
        <v>0.36299999999999999</v>
      </c>
    </row>
    <row r="42" spans="1:11" x14ac:dyDescent="0.4">
      <c r="A42" t="s">
        <v>15</v>
      </c>
      <c r="B42" s="1" t="s">
        <v>2</v>
      </c>
      <c r="C42" s="1" t="s">
        <v>3</v>
      </c>
      <c r="D42" s="1" t="s">
        <v>4</v>
      </c>
      <c r="E42" s="1" t="s">
        <v>1</v>
      </c>
      <c r="F42" s="1" t="s">
        <v>5</v>
      </c>
      <c r="G42" s="1" t="s">
        <v>6</v>
      </c>
      <c r="H42" s="1" t="s">
        <v>7</v>
      </c>
    </row>
    <row r="43" spans="1:11" x14ac:dyDescent="0.4">
      <c r="A43" t="s">
        <v>0</v>
      </c>
      <c r="B43">
        <f>SUM(B3,B11,B19,B27,B35)/5</f>
        <v>33891.599999999999</v>
      </c>
      <c r="C43">
        <f>SUM(C3,C11,C19,C27,C35)/5</f>
        <v>33874.6</v>
      </c>
      <c r="D43">
        <f t="shared" ref="D43:K43" si="2">SUM(D3,D11,D19,D27,D35)/5</f>
        <v>0.84800000000000009</v>
      </c>
      <c r="E43">
        <f t="shared" si="2"/>
        <v>33891.599999999999</v>
      </c>
      <c r="F43">
        <f t="shared" si="2"/>
        <v>4066.6</v>
      </c>
      <c r="G43">
        <f t="shared" si="2"/>
        <v>3.5604</v>
      </c>
      <c r="H43">
        <f t="shared" si="2"/>
        <v>4.4083999999999994</v>
      </c>
      <c r="J43">
        <f t="shared" si="2"/>
        <v>0.32219999999999999</v>
      </c>
      <c r="K43">
        <f t="shared" si="2"/>
        <v>0.34</v>
      </c>
    </row>
    <row r="44" spans="1:11" x14ac:dyDescent="0.4">
      <c r="A44" t="s">
        <v>22</v>
      </c>
      <c r="B44">
        <f t="shared" ref="B44:D48" si="3">SUM(B4,B12,B20,B28,B36)/5</f>
        <v>33891.599999999999</v>
      </c>
      <c r="C44">
        <f t="shared" si="3"/>
        <v>33874.199999999997</v>
      </c>
      <c r="D44">
        <f t="shared" si="3"/>
        <v>0.85319999999999996</v>
      </c>
      <c r="E44">
        <f t="shared" ref="E44:G44" si="4">SUM(E4,E12,E20,E28,E36)/5</f>
        <v>33891.599999999999</v>
      </c>
      <c r="F44">
        <f t="shared" si="4"/>
        <v>4072.6</v>
      </c>
      <c r="G44">
        <f t="shared" si="4"/>
        <v>0.67700000000000005</v>
      </c>
      <c r="H44">
        <f t="shared" si="1"/>
        <v>1.5302</v>
      </c>
      <c r="J44">
        <f t="shared" ref="J44:K44" si="5">SUM(J4,J12,J20,J28,J36)/5</f>
        <v>0.33059999999999995</v>
      </c>
      <c r="K44">
        <f t="shared" si="5"/>
        <v>0.33560000000000001</v>
      </c>
    </row>
    <row r="45" spans="1:11" x14ac:dyDescent="0.4">
      <c r="A45" t="s">
        <v>9</v>
      </c>
      <c r="B45">
        <f t="shared" si="3"/>
        <v>6220.6</v>
      </c>
      <c r="C45">
        <f t="shared" si="3"/>
        <v>6024.6</v>
      </c>
      <c r="D45">
        <f t="shared" si="3"/>
        <v>0.19640000000000002</v>
      </c>
      <c r="E45">
        <f t="shared" ref="E45:G45" si="6">SUM(E5,E13,E21,E29,E37)/5</f>
        <v>6220.6</v>
      </c>
      <c r="F45">
        <f t="shared" si="6"/>
        <v>914.2</v>
      </c>
      <c r="G45">
        <f t="shared" si="6"/>
        <v>0.10539999999999998</v>
      </c>
      <c r="H45">
        <f t="shared" si="1"/>
        <v>0.30180000000000001</v>
      </c>
      <c r="J45">
        <f t="shared" ref="J45:K45" si="7">SUM(J5,J13,J21,J29,J37)/5</f>
        <v>9.8600000000000007E-2</v>
      </c>
      <c r="K45">
        <f t="shared" si="7"/>
        <v>9.7800000000000012E-2</v>
      </c>
    </row>
    <row r="46" spans="1:11" x14ac:dyDescent="0.4">
      <c r="A46" t="s">
        <v>10</v>
      </c>
      <c r="B46">
        <f t="shared" si="3"/>
        <v>1710.6</v>
      </c>
      <c r="C46">
        <f t="shared" si="3"/>
        <v>1721.2</v>
      </c>
      <c r="D46">
        <f t="shared" si="3"/>
        <v>5.0599999999999999E-2</v>
      </c>
      <c r="E46">
        <f t="shared" ref="E46:G46" si="8">SUM(E6,E14,E22,E30,E38)/5</f>
        <v>1710.6</v>
      </c>
      <c r="F46">
        <f t="shared" si="8"/>
        <v>187.4</v>
      </c>
      <c r="G46">
        <f t="shared" si="8"/>
        <v>8.0000000000000002E-3</v>
      </c>
      <c r="H46">
        <f t="shared" si="1"/>
        <v>5.8599999999999999E-2</v>
      </c>
      <c r="J46">
        <f t="shared" ref="J46:K46" si="9">SUM(J6,J14,J22,J30,J38)/5</f>
        <v>2.5000000000000001E-2</v>
      </c>
      <c r="K46">
        <f t="shared" si="9"/>
        <v>2.5600000000000001E-2</v>
      </c>
    </row>
    <row r="47" spans="1:11" x14ac:dyDescent="0.4">
      <c r="A47" t="s">
        <v>20</v>
      </c>
      <c r="B47">
        <f t="shared" si="3"/>
        <v>36470.800000000003</v>
      </c>
      <c r="C47">
        <f t="shared" si="3"/>
        <v>36843.199999999997</v>
      </c>
      <c r="D47">
        <f t="shared" si="3"/>
        <v>0.8528</v>
      </c>
      <c r="E47">
        <f t="shared" ref="E47:G47" si="10">SUM(E7,E15,E23,E31,E39)/5</f>
        <v>36470.800000000003</v>
      </c>
      <c r="F47">
        <f t="shared" si="10"/>
        <v>3490</v>
      </c>
      <c r="G47">
        <f t="shared" si="10"/>
        <v>4.0704000000000002</v>
      </c>
      <c r="H47">
        <f t="shared" si="1"/>
        <v>4.9232000000000005</v>
      </c>
      <c r="J47">
        <f t="shared" ref="J47:K47" si="11">SUM(J7,J15,J23,J31,J39)/5</f>
        <v>0.42140000000000005</v>
      </c>
      <c r="K47">
        <f t="shared" si="11"/>
        <v>0.43140000000000001</v>
      </c>
    </row>
    <row r="48" spans="1:11" x14ac:dyDescent="0.4">
      <c r="A48" t="s">
        <v>21</v>
      </c>
      <c r="B48">
        <f t="shared" si="3"/>
        <v>47199.199999999997</v>
      </c>
      <c r="C48">
        <f t="shared" si="3"/>
        <v>47115.8</v>
      </c>
      <c r="D48">
        <f t="shared" si="3"/>
        <v>0.91939999999999988</v>
      </c>
      <c r="E48">
        <f t="shared" ref="E48:G48" si="12">SUM(E8,E16,E24,E32,E40)/5</f>
        <v>47199.199999999997</v>
      </c>
      <c r="F48">
        <f t="shared" si="12"/>
        <v>1724.6</v>
      </c>
      <c r="G48">
        <f t="shared" si="12"/>
        <v>6.8486000000000002</v>
      </c>
      <c r="H48">
        <f t="shared" si="1"/>
        <v>7.7679999999999998</v>
      </c>
      <c r="J48">
        <f t="shared" ref="J48:K48" si="13">SUM(J8,J16,J24,J32,J40)/5</f>
        <v>0.45920000000000005</v>
      </c>
      <c r="K48">
        <f t="shared" si="13"/>
        <v>0.46019999999999994</v>
      </c>
    </row>
    <row r="50" spans="1:6" x14ac:dyDescent="0.4">
      <c r="B50" s="1" t="s">
        <v>1</v>
      </c>
      <c r="C50" s="1" t="s">
        <v>5</v>
      </c>
      <c r="D50" s="1" t="s">
        <v>4</v>
      </c>
      <c r="E50" s="1" t="s">
        <v>6</v>
      </c>
      <c r="F50" s="1" t="s">
        <v>7</v>
      </c>
    </row>
    <row r="51" spans="1:6" x14ac:dyDescent="0.4">
      <c r="A51" t="s">
        <v>0</v>
      </c>
      <c r="B51" s="2">
        <f>E43/E43</f>
        <v>1</v>
      </c>
      <c r="C51" s="2">
        <f>F43/F43</f>
        <v>1</v>
      </c>
      <c r="D51" s="2">
        <f>D43/D43</f>
        <v>1</v>
      </c>
      <c r="E51" s="2">
        <f>G43/G43</f>
        <v>1</v>
      </c>
      <c r="F51" s="2">
        <f>H43/H43</f>
        <v>1</v>
      </c>
    </row>
    <row r="52" spans="1:6" x14ac:dyDescent="0.4">
      <c r="A52" t="s">
        <v>22</v>
      </c>
      <c r="B52" s="2">
        <f>E44/E43</f>
        <v>1</v>
      </c>
      <c r="C52" s="2">
        <f>F44/F43</f>
        <v>1.0014754340235086</v>
      </c>
      <c r="D52" s="2">
        <f>D44/D43</f>
        <v>1.006132075471698</v>
      </c>
      <c r="E52" s="2">
        <f>G44/G43</f>
        <v>0.19014717447477814</v>
      </c>
      <c r="F52" s="2">
        <f>H44/H43</f>
        <v>0.3471100626077489</v>
      </c>
    </row>
    <row r="53" spans="1:6" x14ac:dyDescent="0.4">
      <c r="A53" t="s">
        <v>9</v>
      </c>
      <c r="B53" s="2">
        <f>E45/E43</f>
        <v>0.18354400500418985</v>
      </c>
      <c r="C53" s="2">
        <f>F45/F43</f>
        <v>0.22480696404859099</v>
      </c>
      <c r="D53" s="2">
        <f>D45/D43</f>
        <v>0.23160377358490566</v>
      </c>
      <c r="E53" s="2">
        <f>G45/G43</f>
        <v>2.9603415346590264E-2</v>
      </c>
      <c r="F53" s="2">
        <f>H45/H43</f>
        <v>6.8460212321930877E-2</v>
      </c>
    </row>
    <row r="54" spans="1:6" x14ac:dyDescent="0.4">
      <c r="A54" t="s">
        <v>10</v>
      </c>
      <c r="B54" s="2">
        <f>E46/E43</f>
        <v>5.0472683496795664E-2</v>
      </c>
      <c r="C54" s="2">
        <f>F46/F43</f>
        <v>4.6082722667584716E-2</v>
      </c>
      <c r="D54" s="2">
        <f>D46/D43</f>
        <v>5.9669811320754711E-2</v>
      </c>
      <c r="E54" s="2">
        <f>G46/G43</f>
        <v>2.2469385462307607E-3</v>
      </c>
      <c r="F54" s="2">
        <f>H46/H43</f>
        <v>1.3292804645676438E-2</v>
      </c>
    </row>
    <row r="55" spans="1:6" x14ac:dyDescent="0.4">
      <c r="A55" t="s">
        <v>20</v>
      </c>
      <c r="B55" s="2">
        <f>E47/E43</f>
        <v>1.0761014528673774</v>
      </c>
      <c r="C55" s="2">
        <f>F47/F43</f>
        <v>0.85821079034082526</v>
      </c>
      <c r="D55" s="2">
        <f>D47/D43</f>
        <v>1.0056603773584905</v>
      </c>
      <c r="E55" s="2">
        <f>G47/G43</f>
        <v>1.143242332322211</v>
      </c>
      <c r="F55" s="2">
        <f>H47/H43</f>
        <v>1.1167770619725981</v>
      </c>
    </row>
    <row r="56" spans="1:6" x14ac:dyDescent="0.4">
      <c r="A56" t="s">
        <v>21</v>
      </c>
      <c r="B56" s="2">
        <f>E48/E43</f>
        <v>1.3926518665392014</v>
      </c>
      <c r="C56" s="2">
        <f>F48/F43</f>
        <v>0.42408891949048344</v>
      </c>
      <c r="D56" s="2">
        <f>D48/D43</f>
        <v>1.0841981132075469</v>
      </c>
      <c r="E56" s="2">
        <f>G48/G43</f>
        <v>1.9235479159644984</v>
      </c>
      <c r="F56" s="2">
        <f>H48/H43</f>
        <v>1.7620905543961529</v>
      </c>
    </row>
    <row r="60" spans="1:6" x14ac:dyDescent="0.4">
      <c r="A60" s="1" t="s">
        <v>31</v>
      </c>
      <c r="B60" s="1" t="s">
        <v>23</v>
      </c>
      <c r="C60" s="1" t="s">
        <v>24</v>
      </c>
      <c r="D60" s="1" t="s">
        <v>25</v>
      </c>
      <c r="E60" s="1" t="s">
        <v>26</v>
      </c>
      <c r="F60" s="1" t="s">
        <v>27</v>
      </c>
    </row>
    <row r="61" spans="1:6" x14ac:dyDescent="0.4">
      <c r="A61">
        <v>0.5</v>
      </c>
      <c r="B61">
        <v>18.940000000000001</v>
      </c>
      <c r="C61">
        <v>3.07</v>
      </c>
      <c r="D61">
        <v>3.3</v>
      </c>
      <c r="E61">
        <v>3.71</v>
      </c>
      <c r="F61">
        <v>0.67</v>
      </c>
    </row>
    <row r="62" spans="1:6" x14ac:dyDescent="0.4">
      <c r="A62">
        <v>0.25</v>
      </c>
      <c r="B62">
        <v>17.14</v>
      </c>
      <c r="C62">
        <v>0.45</v>
      </c>
      <c r="D62">
        <v>11.72</v>
      </c>
      <c r="E62">
        <v>8.56</v>
      </c>
      <c r="F62">
        <v>2.62</v>
      </c>
    </row>
    <row r="63" spans="1:6" x14ac:dyDescent="0.4">
      <c r="A63">
        <v>0.1</v>
      </c>
      <c r="B63">
        <v>15.5</v>
      </c>
      <c r="C63">
        <v>2.96</v>
      </c>
      <c r="D63">
        <v>22.21</v>
      </c>
      <c r="E63">
        <v>15.69</v>
      </c>
      <c r="F63">
        <v>20.28</v>
      </c>
    </row>
    <row r="64" spans="1:6" x14ac:dyDescent="0.4">
      <c r="A64">
        <v>0.05</v>
      </c>
      <c r="B64">
        <v>25.382000000000001</v>
      </c>
      <c r="C64" s="1" t="s">
        <v>30</v>
      </c>
      <c r="D64">
        <v>127.1</v>
      </c>
      <c r="E64">
        <v>159.43</v>
      </c>
      <c r="F64">
        <v>2368.27</v>
      </c>
    </row>
    <row r="65" spans="1:7" x14ac:dyDescent="0.4">
      <c r="A65" s="1" t="s">
        <v>28</v>
      </c>
      <c r="B65" s="1" t="s">
        <v>29</v>
      </c>
      <c r="C65" s="1">
        <v>0.05</v>
      </c>
      <c r="D65" s="1">
        <v>0.05</v>
      </c>
      <c r="E65" s="1">
        <v>0.05</v>
      </c>
      <c r="F65" s="1">
        <v>0.05</v>
      </c>
    </row>
    <row r="68" spans="1:7" x14ac:dyDescent="0.4">
      <c r="A68" t="s">
        <v>32</v>
      </c>
    </row>
    <row r="69" spans="1:7" x14ac:dyDescent="0.4">
      <c r="B69" s="1" t="s">
        <v>23</v>
      </c>
      <c r="C69" s="1" t="s">
        <v>24</v>
      </c>
      <c r="D69" s="1" t="s">
        <v>25</v>
      </c>
      <c r="E69" s="1" t="s">
        <v>26</v>
      </c>
      <c r="F69" s="1" t="s">
        <v>27</v>
      </c>
      <c r="G69" s="1" t="s">
        <v>15</v>
      </c>
    </row>
    <row r="70" spans="1:7" x14ac:dyDescent="0.4">
      <c r="A70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>
        <f>SUM(B70:F70)/5</f>
        <v>0</v>
      </c>
    </row>
    <row r="71" spans="1:7" x14ac:dyDescent="0.4">
      <c r="A71">
        <v>1</v>
      </c>
      <c r="B71" s="1">
        <v>5.25</v>
      </c>
      <c r="C71" s="1">
        <v>5.04</v>
      </c>
      <c r="D71" s="1">
        <v>9.9600000000000009</v>
      </c>
      <c r="E71" s="1">
        <v>6.92</v>
      </c>
      <c r="F71" s="1">
        <v>1.27</v>
      </c>
      <c r="G71">
        <f t="shared" ref="G71:G75" si="14">SUM(B71:F71)/5</f>
        <v>5.6880000000000006</v>
      </c>
    </row>
    <row r="72" spans="1:7" x14ac:dyDescent="0.4">
      <c r="A72">
        <v>2</v>
      </c>
      <c r="B72" s="1">
        <v>1.1200000000000001</v>
      </c>
      <c r="C72" s="1">
        <v>4.82</v>
      </c>
      <c r="D72" s="1">
        <v>15.36</v>
      </c>
      <c r="E72" s="1">
        <v>5.07</v>
      </c>
      <c r="F72" s="1">
        <v>2.59</v>
      </c>
      <c r="G72">
        <f t="shared" si="14"/>
        <v>5.7919999999999998</v>
      </c>
    </row>
    <row r="73" spans="1:7" x14ac:dyDescent="0.4">
      <c r="A73">
        <v>4</v>
      </c>
      <c r="B73" s="1">
        <v>0.32</v>
      </c>
      <c r="C73" s="1">
        <v>1.21</v>
      </c>
      <c r="D73" s="1">
        <v>7.07</v>
      </c>
      <c r="E73" s="1">
        <v>7.77</v>
      </c>
      <c r="F73" s="1">
        <v>0.33</v>
      </c>
      <c r="G73">
        <f t="shared" si="14"/>
        <v>3.339999999999999</v>
      </c>
    </row>
    <row r="74" spans="1:7" x14ac:dyDescent="0.4">
      <c r="A74">
        <v>5</v>
      </c>
      <c r="B74" s="1">
        <v>0.39</v>
      </c>
      <c r="C74" s="1">
        <v>1.55</v>
      </c>
      <c r="D74" s="1">
        <v>13.98</v>
      </c>
      <c r="E74" s="1">
        <v>8.1199999999999992</v>
      </c>
      <c r="F74" s="1">
        <v>1.04</v>
      </c>
      <c r="G74">
        <f t="shared" si="14"/>
        <v>5.016</v>
      </c>
    </row>
    <row r="75" spans="1:7" x14ac:dyDescent="0.4">
      <c r="A75">
        <v>10</v>
      </c>
      <c r="B75" s="1">
        <v>12.26</v>
      </c>
      <c r="C75" s="1">
        <v>4.55</v>
      </c>
      <c r="D75" s="1">
        <v>8.19</v>
      </c>
      <c r="E75" s="1">
        <v>7.65</v>
      </c>
      <c r="F75" s="1">
        <v>3.16</v>
      </c>
      <c r="G75">
        <f t="shared" si="14"/>
        <v>7.1620000000000008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Jennings</dc:creator>
  <cp:lastModifiedBy>Matt Jennings</cp:lastModifiedBy>
  <dcterms:created xsi:type="dcterms:W3CDTF">2022-03-20T01:01:43Z</dcterms:created>
  <dcterms:modified xsi:type="dcterms:W3CDTF">2022-03-23T10:13:31Z</dcterms:modified>
</cp:coreProperties>
</file>