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01"/>
  <workbookPr/>
  <mc:AlternateContent xmlns:mc="http://schemas.openxmlformats.org/markup-compatibility/2006">
    <mc:Choice Requires="x15">
      <x15ac:absPath xmlns:x15ac="http://schemas.microsoft.com/office/spreadsheetml/2010/11/ac" url="https://d.docs.live.net/292C67F149DE0640/Documents/GitHub/Matthew-Tuck-honours/MatthewTuck_Honours/raw_data/"/>
    </mc:Choice>
  </mc:AlternateContent>
  <xr:revisionPtr revIDLastSave="4155" documentId="8_{A53AC4EE-27A7-4A1A-BDA4-E4ED5F6CBDAF}" xr6:coauthVersionLast="47" xr6:coauthVersionMax="47" xr10:uidLastSave="{EF5FC2B3-CF0B-4DBE-8D55-2986DDCCFEBD}"/>
  <bookViews>
    <workbookView xWindow="-108" yWindow="-108" windowWidth="23256" windowHeight="12456" xr2:uid="{43DB4CFE-BFCC-4DF0-B966-D66D5A42FD2A}"/>
  </bookViews>
  <sheets>
    <sheet name="Matthew's Trait dataset" sheetId="1" r:id="rId1"/>
    <sheet name="family_proportions" sheetId="7" r:id="rId2"/>
    <sheet name="Alternative_Formatting" sheetId="4" r:id="rId3"/>
    <sheet name="Trait Descriptions Table" sheetId="3" r:id="rId4"/>
    <sheet name="Appendix Tables" sheetId="8" r:id="rId5"/>
  </sheets>
  <definedNames>
    <definedName name="_xlnm._FilterDatabase" localSheetId="0" hidden="1">'Matthew''s Trait dataset'!$C$1:$C$97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5" i="7" l="1"/>
  <c r="C24" i="7"/>
  <c r="B25" i="7"/>
  <c r="O3" i="4" a="1"/>
  <c r="O3" i="4" s="1"/>
  <c r="O4" i="4" a="1"/>
  <c r="O4" i="4" s="1"/>
  <c r="O5" i="4" a="1"/>
  <c r="O5" i="4" s="1"/>
  <c r="O6" i="4" a="1"/>
  <c r="O6" i="4" s="1"/>
  <c r="O7" i="4" a="1"/>
  <c r="O7" i="4" s="1"/>
  <c r="O8" i="4" a="1"/>
  <c r="O8" i="4" s="1"/>
  <c r="O9" i="4" a="1"/>
  <c r="O9" i="4" s="1"/>
  <c r="O10" i="4" a="1"/>
  <c r="O10" i="4" s="1"/>
  <c r="O11" i="4" a="1"/>
  <c r="O11" i="4" s="1"/>
  <c r="O12" i="4" a="1"/>
  <c r="O12" i="4" s="1"/>
  <c r="O13" i="4" a="1"/>
  <c r="O13" i="4" s="1"/>
  <c r="O14" i="4" a="1"/>
  <c r="O14" i="4" s="1"/>
  <c r="O15" i="4" a="1"/>
  <c r="O15" i="4" s="1"/>
  <c r="O16" i="4" a="1"/>
  <c r="O16" i="4" s="1"/>
  <c r="O17" i="4" a="1"/>
  <c r="O17" i="4" s="1"/>
  <c r="O18" i="4" a="1"/>
  <c r="O18" i="4" s="1"/>
  <c r="O19" i="4" a="1"/>
  <c r="O19" i="4" s="1"/>
  <c r="O20" i="4" a="1"/>
  <c r="O20" i="4" s="1"/>
  <c r="O21" i="4" a="1"/>
  <c r="O21" i="4" s="1"/>
  <c r="O22" i="4" a="1"/>
  <c r="O22" i="4" s="1"/>
  <c r="O23" i="4" a="1"/>
  <c r="O23" i="4"/>
  <c r="O24" i="4" a="1"/>
  <c r="O24" i="4" s="1"/>
  <c r="O25" i="4" a="1"/>
  <c r="O25" i="4" s="1"/>
  <c r="O26" i="4" a="1"/>
  <c r="O26" i="4" s="1"/>
  <c r="O27" i="4" a="1"/>
  <c r="O27" i="4" s="1"/>
  <c r="O28" i="4" a="1"/>
  <c r="O28" i="4" s="1"/>
  <c r="O29" i="4" a="1"/>
  <c r="O29" i="4" s="1"/>
  <c r="O30" i="4" a="1"/>
  <c r="O30" i="4" s="1"/>
  <c r="O31" i="4" a="1"/>
  <c r="O31" i="4" s="1"/>
  <c r="O32" i="4" a="1"/>
  <c r="O32" i="4" s="1"/>
  <c r="O33" i="4" a="1"/>
  <c r="O33" i="4" s="1"/>
  <c r="O34" i="4" a="1"/>
  <c r="O34" i="4" s="1"/>
  <c r="O35" i="4" a="1"/>
  <c r="O35" i="4"/>
  <c r="O36" i="4" a="1"/>
  <c r="O36" i="4" s="1"/>
  <c r="O37" i="4" a="1"/>
  <c r="O37" i="4" s="1"/>
  <c r="O38" i="4" a="1"/>
  <c r="O38" i="4" s="1"/>
  <c r="O39" i="4" a="1"/>
  <c r="O39" i="4" s="1"/>
  <c r="O40" i="4" a="1"/>
  <c r="O40" i="4" s="1"/>
  <c r="O41" i="4" a="1"/>
  <c r="O41" i="4" s="1"/>
  <c r="O42" i="4" a="1"/>
  <c r="O42" i="4" s="1"/>
  <c r="O43" i="4" a="1"/>
  <c r="O43" i="4" s="1"/>
  <c r="O44" i="4" a="1"/>
  <c r="O44" i="4" s="1"/>
  <c r="O45" i="4" a="1"/>
  <c r="O45" i="4" s="1"/>
  <c r="O46" i="4" a="1"/>
  <c r="O46" i="4" s="1"/>
  <c r="O47" i="4" a="1"/>
  <c r="O47" i="4" s="1"/>
  <c r="O48" i="4" a="1"/>
  <c r="O48" i="4" s="1"/>
  <c r="O49" i="4" a="1"/>
  <c r="O49" i="4" s="1"/>
  <c r="O50" i="4" a="1"/>
  <c r="O50" i="4" s="1"/>
  <c r="O51" i="4" a="1"/>
  <c r="O51" i="4" s="1"/>
  <c r="O52" i="4" a="1"/>
  <c r="O52" i="4" s="1"/>
  <c r="O53" i="4" a="1"/>
  <c r="O53" i="4" s="1"/>
  <c r="O54" i="4" a="1"/>
  <c r="O54" i="4" s="1"/>
  <c r="O55" i="4" a="1"/>
  <c r="O55" i="4" s="1"/>
  <c r="O56" i="4" a="1"/>
  <c r="O56" i="4" s="1"/>
  <c r="O57" i="4" a="1"/>
  <c r="O57" i="4" s="1"/>
  <c r="O58" i="4" a="1"/>
  <c r="O58" i="4" s="1"/>
  <c r="O59" i="4" a="1"/>
  <c r="O59" i="4" s="1"/>
  <c r="O60" i="4" a="1"/>
  <c r="O60" i="4" s="1"/>
  <c r="O61" i="4" a="1"/>
  <c r="O61" i="4" s="1"/>
  <c r="O62" i="4" a="1"/>
  <c r="O62" i="4" s="1"/>
  <c r="O63" i="4" a="1"/>
  <c r="O63" i="4" s="1"/>
  <c r="O64" i="4" a="1"/>
  <c r="O64" i="4" s="1"/>
  <c r="O65" i="4" a="1"/>
  <c r="O65" i="4" s="1"/>
  <c r="O66" i="4" a="1"/>
  <c r="O66" i="4" s="1"/>
  <c r="O67" i="4" a="1"/>
  <c r="O67" i="4" s="1"/>
  <c r="O68" i="4" a="1"/>
  <c r="O68" i="4" s="1"/>
  <c r="O69" i="4" a="1"/>
  <c r="O69" i="4" s="1"/>
  <c r="O70" i="4" a="1"/>
  <c r="O70" i="4" s="1"/>
  <c r="O71" i="4" a="1"/>
  <c r="O71" i="4" s="1"/>
  <c r="O72" i="4" a="1"/>
  <c r="O72" i="4" s="1"/>
  <c r="O73" i="4" a="1"/>
  <c r="O73" i="4" s="1"/>
  <c r="O74" i="4" a="1"/>
  <c r="O74" i="4" s="1"/>
  <c r="O75" i="4" a="1"/>
  <c r="O75" i="4" s="1"/>
  <c r="O76" i="4" a="1"/>
  <c r="O76" i="4" s="1"/>
  <c r="O77" i="4" a="1"/>
  <c r="O77" i="4" s="1"/>
  <c r="O78" i="4" a="1"/>
  <c r="O78" i="4" s="1"/>
  <c r="O79" i="4" a="1"/>
  <c r="O79" i="4"/>
  <c r="O80" i="4" a="1"/>
  <c r="O80" i="4"/>
  <c r="O81" i="4" a="1"/>
  <c r="O81" i="4" s="1"/>
  <c r="O82" i="4" a="1"/>
  <c r="O82" i="4" s="1"/>
  <c r="O83" i="4" a="1"/>
  <c r="O83" i="4"/>
  <c r="O84" i="4" a="1"/>
  <c r="O84" i="4" s="1"/>
  <c r="O85" i="4" a="1"/>
  <c r="O85" i="4" s="1"/>
  <c r="O86" i="4" a="1"/>
  <c r="O86" i="4" s="1"/>
  <c r="O87" i="4" a="1"/>
  <c r="O87" i="4" s="1"/>
  <c r="O88" i="4" a="1"/>
  <c r="O88" i="4" s="1"/>
  <c r="O89" i="4" a="1"/>
  <c r="O89" i="4" s="1"/>
  <c r="O2" i="4" a="1"/>
  <c r="O2" i="4" s="1"/>
  <c r="B24" i="7"/>
  <c r="J7" i="1"/>
  <c r="I7" i="4" s="1" a="1"/>
  <c r="I7" i="4" s="1"/>
  <c r="K3" i="4" a="1"/>
  <c r="K3" i="4" s="1"/>
  <c r="K4" i="4" a="1"/>
  <c r="K4" i="4" s="1"/>
  <c r="K5" i="4" a="1"/>
  <c r="K5" i="4" s="1"/>
  <c r="K6" i="4" a="1"/>
  <c r="K6" i="4" s="1"/>
  <c r="K7" i="4" a="1"/>
  <c r="K7" i="4" s="1"/>
  <c r="K8" i="4" a="1"/>
  <c r="K8" i="4" s="1"/>
  <c r="K9" i="4" a="1"/>
  <c r="K9" i="4" s="1"/>
  <c r="K10" i="4" a="1"/>
  <c r="K10" i="4" s="1"/>
  <c r="K11" i="4" a="1"/>
  <c r="K11" i="4" s="1"/>
  <c r="K12" i="4" a="1"/>
  <c r="K12" i="4" s="1"/>
  <c r="K13" i="4" a="1"/>
  <c r="K13" i="4" s="1"/>
  <c r="K14" i="4" a="1"/>
  <c r="K14" i="4" s="1"/>
  <c r="K15" i="4" a="1"/>
  <c r="K15" i="4" s="1"/>
  <c r="K16" i="4" a="1"/>
  <c r="K16" i="4" s="1"/>
  <c r="K17" i="4" a="1"/>
  <c r="K17" i="4" s="1"/>
  <c r="K18" i="4" a="1"/>
  <c r="K18" i="4" s="1"/>
  <c r="K19" i="4" a="1"/>
  <c r="K19" i="4" s="1"/>
  <c r="K20" i="4" a="1"/>
  <c r="K20" i="4" s="1"/>
  <c r="K21" i="4" a="1"/>
  <c r="K21" i="4" s="1"/>
  <c r="K22" i="4" a="1"/>
  <c r="K22" i="4" s="1"/>
  <c r="K23" i="4" a="1"/>
  <c r="K23" i="4" s="1"/>
  <c r="K24" i="4" a="1"/>
  <c r="K24" i="4" s="1"/>
  <c r="K25" i="4" a="1"/>
  <c r="K25" i="4" s="1"/>
  <c r="K26" i="4" a="1"/>
  <c r="K26" i="4" s="1"/>
  <c r="K27" i="4" a="1"/>
  <c r="K27" i="4" s="1"/>
  <c r="K28" i="4" a="1"/>
  <c r="K28" i="4" s="1"/>
  <c r="K29" i="4" a="1"/>
  <c r="K29" i="4" s="1"/>
  <c r="K30" i="4" a="1"/>
  <c r="K30" i="4" s="1"/>
  <c r="K31" i="4" a="1"/>
  <c r="K31" i="4" s="1"/>
  <c r="K32" i="4" a="1"/>
  <c r="K32" i="4" s="1"/>
  <c r="K33" i="4" a="1"/>
  <c r="K33" i="4" s="1"/>
  <c r="K34" i="4" a="1"/>
  <c r="K34" i="4" s="1"/>
  <c r="K35" i="4" a="1"/>
  <c r="K35" i="4" s="1"/>
  <c r="K36" i="4" a="1"/>
  <c r="K36" i="4" s="1"/>
  <c r="K37" i="4" a="1"/>
  <c r="K37" i="4" s="1"/>
  <c r="K38" i="4" a="1"/>
  <c r="K38" i="4" s="1"/>
  <c r="K39" i="4" a="1"/>
  <c r="K39" i="4" s="1"/>
  <c r="K40" i="4" a="1"/>
  <c r="K40" i="4" s="1"/>
  <c r="K41" i="4" a="1"/>
  <c r="K41" i="4" s="1"/>
  <c r="K42" i="4" a="1"/>
  <c r="K42" i="4" s="1"/>
  <c r="K43" i="4" a="1"/>
  <c r="K43" i="4" s="1"/>
  <c r="K44" i="4" a="1"/>
  <c r="K44" i="4" s="1"/>
  <c r="K45" i="4" a="1"/>
  <c r="K45" i="4" s="1"/>
  <c r="K46" i="4" a="1"/>
  <c r="K46" i="4" s="1"/>
  <c r="K47" i="4" a="1"/>
  <c r="K47" i="4" s="1"/>
  <c r="K48" i="4" a="1"/>
  <c r="K48" i="4" s="1"/>
  <c r="K49" i="4" a="1"/>
  <c r="K49" i="4" s="1"/>
  <c r="K50" i="4" a="1"/>
  <c r="K50" i="4" s="1"/>
  <c r="K51" i="4" a="1"/>
  <c r="K51" i="4" s="1"/>
  <c r="K52" i="4" a="1"/>
  <c r="K52" i="4" s="1"/>
  <c r="K53" i="4" a="1"/>
  <c r="K53" i="4" s="1"/>
  <c r="K54" i="4" a="1"/>
  <c r="K54" i="4" s="1"/>
  <c r="K55" i="4" a="1"/>
  <c r="K55" i="4" s="1"/>
  <c r="K56" i="4" a="1"/>
  <c r="K56" i="4" s="1"/>
  <c r="K57" i="4" a="1"/>
  <c r="K57" i="4" s="1"/>
  <c r="K58" i="4" a="1"/>
  <c r="K58" i="4" s="1"/>
  <c r="K59" i="4" a="1"/>
  <c r="K59" i="4" s="1"/>
  <c r="K60" i="4" a="1"/>
  <c r="K60" i="4" s="1"/>
  <c r="K61" i="4" a="1"/>
  <c r="K61" i="4" s="1"/>
  <c r="K62" i="4" a="1"/>
  <c r="K62" i="4" s="1"/>
  <c r="K63" i="4" a="1"/>
  <c r="K63" i="4" s="1"/>
  <c r="K64" i="4" a="1"/>
  <c r="K64" i="4" s="1"/>
  <c r="K65" i="4" a="1"/>
  <c r="K65" i="4" s="1"/>
  <c r="K66" i="4" a="1"/>
  <c r="K66" i="4" s="1"/>
  <c r="K67" i="4" a="1"/>
  <c r="K67" i="4" s="1"/>
  <c r="K68" i="4" a="1"/>
  <c r="K68" i="4" s="1"/>
  <c r="K69" i="4" a="1"/>
  <c r="K69" i="4" s="1"/>
  <c r="K70" i="4" a="1"/>
  <c r="K70" i="4" s="1"/>
  <c r="K71" i="4" a="1"/>
  <c r="K71" i="4" s="1"/>
  <c r="K72" i="4" a="1"/>
  <c r="K72" i="4" s="1"/>
  <c r="K73" i="4" a="1"/>
  <c r="K73" i="4" s="1"/>
  <c r="K74" i="4" a="1"/>
  <c r="K74" i="4" s="1"/>
  <c r="K75" i="4" a="1"/>
  <c r="K75" i="4" s="1"/>
  <c r="K76" i="4" a="1"/>
  <c r="K76" i="4" s="1"/>
  <c r="K77" i="4" a="1"/>
  <c r="K77" i="4" s="1"/>
  <c r="K78" i="4" a="1"/>
  <c r="K78" i="4" s="1"/>
  <c r="K79" i="4" a="1"/>
  <c r="K79" i="4" s="1"/>
  <c r="K80" i="4" a="1"/>
  <c r="K80" i="4" s="1"/>
  <c r="K81" i="4" a="1"/>
  <c r="K81" i="4" s="1"/>
  <c r="K82" i="4" a="1"/>
  <c r="K82" i="4" s="1"/>
  <c r="K83" i="4" a="1"/>
  <c r="K83" i="4" s="1"/>
  <c r="K84" i="4" a="1"/>
  <c r="K84" i="4" s="1"/>
  <c r="K85" i="4" a="1"/>
  <c r="K85" i="4" s="1"/>
  <c r="K86" i="4" a="1"/>
  <c r="K86" i="4" s="1"/>
  <c r="K87" i="4" a="1"/>
  <c r="K87" i="4" s="1"/>
  <c r="K88" i="4" a="1"/>
  <c r="K88" i="4" s="1"/>
  <c r="K89" i="4" a="1"/>
  <c r="K89" i="4" s="1"/>
  <c r="K2" i="4" a="1"/>
  <c r="K2" i="4" s="1"/>
  <c r="F9" i="4" a="1"/>
  <c r="F9" i="4" s="1"/>
  <c r="E3" i="4" a="1"/>
  <c r="E3" i="4" s="1"/>
  <c r="E4" i="4" a="1"/>
  <c r="E4" i="4" s="1"/>
  <c r="E5" i="4" a="1"/>
  <c r="E5" i="4" s="1"/>
  <c r="E6" i="4" a="1"/>
  <c r="E6" i="4" s="1"/>
  <c r="E7" i="4" a="1"/>
  <c r="E7" i="4" s="1"/>
  <c r="E8" i="4" a="1"/>
  <c r="E8" i="4" s="1"/>
  <c r="E9" i="4" a="1"/>
  <c r="E9" i="4" s="1"/>
  <c r="E10" i="4" a="1"/>
  <c r="E10" i="4" s="1"/>
  <c r="E11" i="4" a="1"/>
  <c r="E11" i="4" s="1"/>
  <c r="E12" i="4" a="1"/>
  <c r="E12" i="4" s="1"/>
  <c r="E13" i="4" a="1"/>
  <c r="E13" i="4" s="1"/>
  <c r="E14" i="4" a="1"/>
  <c r="E14" i="4" s="1"/>
  <c r="E15" i="4" a="1"/>
  <c r="E15" i="4" s="1"/>
  <c r="E16" i="4" a="1"/>
  <c r="E16" i="4" s="1"/>
  <c r="E17" i="4" a="1"/>
  <c r="E17" i="4" s="1"/>
  <c r="E18" i="4" a="1"/>
  <c r="E18" i="4" s="1"/>
  <c r="E19" i="4" a="1"/>
  <c r="E19" i="4" s="1"/>
  <c r="E20" i="4" a="1"/>
  <c r="E20" i="4" s="1"/>
  <c r="E21" i="4" a="1"/>
  <c r="E21" i="4" s="1"/>
  <c r="E22" i="4" a="1"/>
  <c r="E22" i="4" s="1"/>
  <c r="E23" i="4" a="1"/>
  <c r="E23" i="4" s="1"/>
  <c r="E24" i="4" a="1"/>
  <c r="E24" i="4" s="1"/>
  <c r="E25" i="4" a="1"/>
  <c r="E25" i="4" s="1"/>
  <c r="E26" i="4" a="1"/>
  <c r="E26" i="4" s="1"/>
  <c r="E27" i="4" a="1"/>
  <c r="E27" i="4" s="1"/>
  <c r="E28" i="4" a="1"/>
  <c r="E28" i="4" s="1"/>
  <c r="E29" i="4" a="1"/>
  <c r="E29" i="4" s="1"/>
  <c r="E30" i="4" a="1"/>
  <c r="E30" i="4" s="1"/>
  <c r="E31" i="4" a="1"/>
  <c r="E31" i="4" s="1"/>
  <c r="E32" i="4" a="1"/>
  <c r="E32" i="4" s="1"/>
  <c r="E33" i="4" a="1"/>
  <c r="E33" i="4" s="1"/>
  <c r="E34" i="4" a="1"/>
  <c r="E34" i="4" s="1"/>
  <c r="E35" i="4" a="1"/>
  <c r="E35" i="4" s="1"/>
  <c r="E36" i="4" a="1"/>
  <c r="E36" i="4" s="1"/>
  <c r="E37" i="4" a="1"/>
  <c r="E37" i="4" s="1"/>
  <c r="E38" i="4" a="1"/>
  <c r="E38" i="4" s="1"/>
  <c r="E39" i="4" a="1"/>
  <c r="E39" i="4" s="1"/>
  <c r="E40" i="4" a="1"/>
  <c r="E40" i="4" s="1"/>
  <c r="E41" i="4" a="1"/>
  <c r="E41" i="4" s="1"/>
  <c r="E42" i="4" a="1"/>
  <c r="E42" i="4" s="1"/>
  <c r="E43" i="4" a="1"/>
  <c r="E43" i="4" s="1"/>
  <c r="E44" i="4" a="1"/>
  <c r="E44" i="4" s="1"/>
  <c r="E45" i="4" a="1"/>
  <c r="E45" i="4" s="1"/>
  <c r="E46" i="4" a="1"/>
  <c r="E46" i="4" s="1"/>
  <c r="E47" i="4" a="1"/>
  <c r="E47" i="4" s="1"/>
  <c r="E48" i="4" a="1"/>
  <c r="E48" i="4" s="1"/>
  <c r="E49" i="4" a="1"/>
  <c r="E49" i="4" s="1"/>
  <c r="E50" i="4" a="1"/>
  <c r="E50" i="4" s="1"/>
  <c r="E51" i="4" a="1"/>
  <c r="E51" i="4" s="1"/>
  <c r="E52" i="4" a="1"/>
  <c r="E52" i="4" s="1"/>
  <c r="E53" i="4" a="1"/>
  <c r="E53" i="4" s="1"/>
  <c r="E54" i="4" a="1"/>
  <c r="E54" i="4" s="1"/>
  <c r="E55" i="4" a="1"/>
  <c r="E55" i="4" s="1"/>
  <c r="E56" i="4" a="1"/>
  <c r="E56" i="4" s="1"/>
  <c r="E57" i="4" a="1"/>
  <c r="E57" i="4" s="1"/>
  <c r="E58" i="4" a="1"/>
  <c r="E58" i="4" s="1"/>
  <c r="E59" i="4" a="1"/>
  <c r="E59" i="4" s="1"/>
  <c r="E60" i="4" a="1"/>
  <c r="E60" i="4" s="1"/>
  <c r="E61" i="4" a="1"/>
  <c r="E61" i="4" s="1"/>
  <c r="E62" i="4" a="1"/>
  <c r="E62" i="4" s="1"/>
  <c r="E63" i="4" a="1"/>
  <c r="E63" i="4" s="1"/>
  <c r="E64" i="4" a="1"/>
  <c r="E64" i="4" s="1"/>
  <c r="E65" i="4" a="1"/>
  <c r="E65" i="4" s="1"/>
  <c r="E66" i="4" a="1"/>
  <c r="E66" i="4" s="1"/>
  <c r="E67" i="4" a="1"/>
  <c r="E67" i="4" s="1"/>
  <c r="E68" i="4" a="1"/>
  <c r="E68" i="4" s="1"/>
  <c r="E69" i="4" a="1"/>
  <c r="E69" i="4" s="1"/>
  <c r="E70" i="4" a="1"/>
  <c r="E70" i="4" s="1"/>
  <c r="E71" i="4" a="1"/>
  <c r="E71" i="4" s="1"/>
  <c r="E72" i="4" a="1"/>
  <c r="E72" i="4" s="1"/>
  <c r="E73" i="4" a="1"/>
  <c r="E73" i="4" s="1"/>
  <c r="E74" i="4" a="1"/>
  <c r="E74" i="4" s="1"/>
  <c r="E75" i="4" a="1"/>
  <c r="E75" i="4" s="1"/>
  <c r="E76" i="4" a="1"/>
  <c r="E76" i="4" s="1"/>
  <c r="E77" i="4" a="1"/>
  <c r="E77" i="4" s="1"/>
  <c r="E78" i="4" a="1"/>
  <c r="E78" i="4" s="1"/>
  <c r="E79" i="4" a="1"/>
  <c r="E79" i="4" s="1"/>
  <c r="E80" i="4" a="1"/>
  <c r="E80" i="4" s="1"/>
  <c r="E81" i="4" a="1"/>
  <c r="E81" i="4" s="1"/>
  <c r="E82" i="4" a="1"/>
  <c r="E82" i="4" s="1"/>
  <c r="E83" i="4" a="1"/>
  <c r="E83" i="4" s="1"/>
  <c r="E84" i="4" a="1"/>
  <c r="E84" i="4" s="1"/>
  <c r="E85" i="4" a="1"/>
  <c r="E85" i="4" s="1"/>
  <c r="E86" i="4" a="1"/>
  <c r="E86" i="4" s="1"/>
  <c r="E87" i="4" a="1"/>
  <c r="E87" i="4" s="1"/>
  <c r="E88" i="4" a="1"/>
  <c r="E88" i="4" s="1"/>
  <c r="E89" i="4" a="1"/>
  <c r="E89" i="4" s="1"/>
  <c r="E2" i="4" a="1"/>
  <c r="E2" i="4" s="1"/>
  <c r="T3" i="4" a="1"/>
  <c r="T3" i="4" s="1"/>
  <c r="T4" i="4" a="1"/>
  <c r="T4" i="4" s="1"/>
  <c r="T5" i="4" a="1"/>
  <c r="T5" i="4" s="1"/>
  <c r="T6" i="4" a="1"/>
  <c r="T6" i="4" s="1"/>
  <c r="T7" i="4" a="1"/>
  <c r="T7" i="4" s="1"/>
  <c r="T8" i="4" a="1"/>
  <c r="T8" i="4" s="1"/>
  <c r="T9" i="4" a="1"/>
  <c r="T9" i="4" s="1"/>
  <c r="T10" i="4" a="1"/>
  <c r="T10" i="4" s="1"/>
  <c r="T11" i="4" a="1"/>
  <c r="T11" i="4" s="1"/>
  <c r="T12" i="4" a="1"/>
  <c r="T12" i="4" s="1"/>
  <c r="T13" i="4" a="1"/>
  <c r="T13" i="4" s="1"/>
  <c r="T14" i="4" a="1"/>
  <c r="T14" i="4" s="1"/>
  <c r="T15" i="4" a="1"/>
  <c r="T15" i="4" s="1"/>
  <c r="T16" i="4" a="1"/>
  <c r="T16" i="4" s="1"/>
  <c r="T17" i="4" a="1"/>
  <c r="T17" i="4" s="1"/>
  <c r="T18" i="4" a="1"/>
  <c r="T18" i="4" s="1"/>
  <c r="T19" i="4" a="1"/>
  <c r="T19" i="4" s="1"/>
  <c r="T20" i="4" a="1"/>
  <c r="T20" i="4" s="1"/>
  <c r="T21" i="4" a="1"/>
  <c r="T21" i="4" s="1"/>
  <c r="T22" i="4" a="1"/>
  <c r="T22" i="4" s="1"/>
  <c r="T23" i="4" a="1"/>
  <c r="T23" i="4" s="1"/>
  <c r="T24" i="4" a="1"/>
  <c r="T24" i="4" s="1"/>
  <c r="T25" i="4" a="1"/>
  <c r="T25" i="4" s="1"/>
  <c r="T26" i="4" a="1"/>
  <c r="T26" i="4" s="1"/>
  <c r="T27" i="4" a="1"/>
  <c r="T27" i="4" s="1"/>
  <c r="T28" i="4" a="1"/>
  <c r="T28" i="4" s="1"/>
  <c r="T29" i="4" a="1"/>
  <c r="T29" i="4" s="1"/>
  <c r="T30" i="4" a="1"/>
  <c r="T30" i="4" s="1"/>
  <c r="T31" i="4" a="1"/>
  <c r="T31" i="4" s="1"/>
  <c r="T32" i="4" a="1"/>
  <c r="T32" i="4" s="1"/>
  <c r="T33" i="4" a="1"/>
  <c r="T33" i="4" s="1"/>
  <c r="T34" i="4" a="1"/>
  <c r="T34" i="4" s="1"/>
  <c r="T35" i="4" a="1"/>
  <c r="T35" i="4" s="1"/>
  <c r="T36" i="4" a="1"/>
  <c r="T36" i="4" s="1"/>
  <c r="T37" i="4" a="1"/>
  <c r="T37" i="4" s="1"/>
  <c r="T38" i="4" a="1"/>
  <c r="T38" i="4" s="1"/>
  <c r="T39" i="4" a="1"/>
  <c r="T39" i="4" s="1"/>
  <c r="T40" i="4" a="1"/>
  <c r="T40" i="4" s="1"/>
  <c r="T41" i="4" a="1"/>
  <c r="T41" i="4" s="1"/>
  <c r="T42" i="4" a="1"/>
  <c r="T42" i="4" s="1"/>
  <c r="T43" i="4" a="1"/>
  <c r="T43" i="4" s="1"/>
  <c r="T44" i="4" a="1"/>
  <c r="T44" i="4" s="1"/>
  <c r="T45" i="4" a="1"/>
  <c r="T45" i="4" s="1"/>
  <c r="T46" i="4" a="1"/>
  <c r="T46" i="4" s="1"/>
  <c r="T47" i="4" a="1"/>
  <c r="T47" i="4" s="1"/>
  <c r="T48" i="4" a="1"/>
  <c r="T48" i="4" s="1"/>
  <c r="T49" i="4" a="1"/>
  <c r="T49" i="4" s="1"/>
  <c r="T50" i="4" a="1"/>
  <c r="T50" i="4" s="1"/>
  <c r="T51" i="4" a="1"/>
  <c r="T51" i="4" s="1"/>
  <c r="T52" i="4" a="1"/>
  <c r="T52" i="4" s="1"/>
  <c r="T53" i="4" a="1"/>
  <c r="T53" i="4" s="1"/>
  <c r="T54" i="4" a="1"/>
  <c r="T54" i="4" s="1"/>
  <c r="T55" i="4" a="1"/>
  <c r="T55" i="4" s="1"/>
  <c r="T56" i="4" a="1"/>
  <c r="T56" i="4" s="1"/>
  <c r="T57" i="4" a="1"/>
  <c r="T57" i="4" s="1"/>
  <c r="T58" i="4" a="1"/>
  <c r="T58" i="4" s="1"/>
  <c r="T59" i="4" a="1"/>
  <c r="T59" i="4" s="1"/>
  <c r="T60" i="4" a="1"/>
  <c r="T60" i="4" s="1"/>
  <c r="T61" i="4" a="1"/>
  <c r="T61" i="4" s="1"/>
  <c r="T62" i="4" a="1"/>
  <c r="T62" i="4" s="1"/>
  <c r="T63" i="4" a="1"/>
  <c r="T63" i="4" s="1"/>
  <c r="T64" i="4" a="1"/>
  <c r="T64" i="4" s="1"/>
  <c r="T65" i="4" a="1"/>
  <c r="T65" i="4" s="1"/>
  <c r="T66" i="4" a="1"/>
  <c r="T66" i="4" s="1"/>
  <c r="T67" i="4" a="1"/>
  <c r="T67" i="4" s="1"/>
  <c r="T68" i="4" a="1"/>
  <c r="T68" i="4" s="1"/>
  <c r="T69" i="4" a="1"/>
  <c r="T69" i="4" s="1"/>
  <c r="T70" i="4" a="1"/>
  <c r="T70" i="4" s="1"/>
  <c r="T71" i="4" a="1"/>
  <c r="T71" i="4" s="1"/>
  <c r="T72" i="4" a="1"/>
  <c r="T72" i="4" s="1"/>
  <c r="T73" i="4" a="1"/>
  <c r="T73" i="4" s="1"/>
  <c r="T74" i="4" a="1"/>
  <c r="T74" i="4" s="1"/>
  <c r="T75" i="4" a="1"/>
  <c r="T75" i="4" s="1"/>
  <c r="T76" i="4" a="1"/>
  <c r="T76" i="4" s="1"/>
  <c r="T77" i="4" a="1"/>
  <c r="T77" i="4" s="1"/>
  <c r="T78" i="4" a="1"/>
  <c r="T78" i="4" s="1"/>
  <c r="T79" i="4" a="1"/>
  <c r="T79" i="4" s="1"/>
  <c r="T80" i="4" a="1"/>
  <c r="T80" i="4" s="1"/>
  <c r="T81" i="4" a="1"/>
  <c r="T81" i="4" s="1"/>
  <c r="T82" i="4" a="1"/>
  <c r="T82" i="4" s="1"/>
  <c r="T83" i="4" a="1"/>
  <c r="T83" i="4" s="1"/>
  <c r="T84" i="4" a="1"/>
  <c r="T84" i="4" s="1"/>
  <c r="T85" i="4" a="1"/>
  <c r="T85" i="4" s="1"/>
  <c r="T86" i="4" a="1"/>
  <c r="T86" i="4" s="1"/>
  <c r="T87" i="4" a="1"/>
  <c r="T87" i="4" s="1"/>
  <c r="T88" i="4" a="1"/>
  <c r="T88" i="4" s="1"/>
  <c r="T89" i="4" a="1"/>
  <c r="T89" i="4" s="1"/>
  <c r="T2" i="4" a="1"/>
  <c r="T2" i="4" s="1"/>
  <c r="R89" i="4" a="1"/>
  <c r="R89" i="4" s="1"/>
  <c r="R3" i="4" a="1"/>
  <c r="R3" i="4" s="1"/>
  <c r="R4" i="4" a="1"/>
  <c r="R4" i="4" s="1"/>
  <c r="R5" i="4" a="1"/>
  <c r="R5" i="4" s="1"/>
  <c r="R6" i="4" a="1"/>
  <c r="R6" i="4" s="1"/>
  <c r="R7" i="4" a="1"/>
  <c r="R7" i="4" s="1"/>
  <c r="R8" i="4" a="1"/>
  <c r="R8" i="4" s="1"/>
  <c r="R9" i="4" a="1"/>
  <c r="R9" i="4" s="1"/>
  <c r="R10" i="4" a="1"/>
  <c r="R10" i="4" s="1"/>
  <c r="R11" i="4" a="1"/>
  <c r="R11" i="4" s="1"/>
  <c r="R12" i="4" a="1"/>
  <c r="R12" i="4" s="1"/>
  <c r="R13" i="4" a="1"/>
  <c r="R13" i="4" s="1"/>
  <c r="R14" i="4" a="1"/>
  <c r="R14" i="4" s="1"/>
  <c r="R15" i="4" a="1"/>
  <c r="R15" i="4" s="1"/>
  <c r="R16" i="4" a="1"/>
  <c r="R16" i="4" s="1"/>
  <c r="R17" i="4" a="1"/>
  <c r="R17" i="4" s="1"/>
  <c r="R18" i="4" a="1"/>
  <c r="R18" i="4" s="1"/>
  <c r="R19" i="4" a="1"/>
  <c r="R19" i="4" s="1"/>
  <c r="R20" i="4" a="1"/>
  <c r="R20" i="4" s="1"/>
  <c r="R21" i="4" a="1"/>
  <c r="R21" i="4" s="1"/>
  <c r="R22" i="4" a="1"/>
  <c r="R22" i="4" s="1"/>
  <c r="R23" i="4" a="1"/>
  <c r="R23" i="4" s="1"/>
  <c r="R24" i="4" a="1"/>
  <c r="R24" i="4" s="1"/>
  <c r="R25" i="4" a="1"/>
  <c r="R25" i="4" s="1"/>
  <c r="R26" i="4" a="1"/>
  <c r="R26" i="4" s="1"/>
  <c r="R27" i="4" a="1"/>
  <c r="R27" i="4" s="1"/>
  <c r="R28" i="4" a="1"/>
  <c r="R28" i="4" s="1"/>
  <c r="R29" i="4" a="1"/>
  <c r="R29" i="4" s="1"/>
  <c r="R30" i="4" a="1"/>
  <c r="R30" i="4" s="1"/>
  <c r="R31" i="4" a="1"/>
  <c r="R31" i="4" s="1"/>
  <c r="R32" i="4" a="1"/>
  <c r="R32" i="4" s="1"/>
  <c r="R33" i="4" a="1"/>
  <c r="R33" i="4" s="1"/>
  <c r="R34" i="4" a="1"/>
  <c r="R34" i="4" s="1"/>
  <c r="R35" i="4" a="1"/>
  <c r="R35" i="4" s="1"/>
  <c r="R36" i="4" a="1"/>
  <c r="R36" i="4" s="1"/>
  <c r="R37" i="4" a="1"/>
  <c r="R37" i="4" s="1"/>
  <c r="R38" i="4" a="1"/>
  <c r="R38" i="4" s="1"/>
  <c r="R39" i="4" a="1"/>
  <c r="R39" i="4" s="1"/>
  <c r="R40" i="4" a="1"/>
  <c r="R40" i="4" s="1"/>
  <c r="R41" i="4" a="1"/>
  <c r="R41" i="4" s="1"/>
  <c r="R42" i="4" a="1"/>
  <c r="R42" i="4" s="1"/>
  <c r="R43" i="4" a="1"/>
  <c r="R43" i="4" s="1"/>
  <c r="R44" i="4" a="1"/>
  <c r="R44" i="4" s="1"/>
  <c r="R45" i="4" a="1"/>
  <c r="R45" i="4" s="1"/>
  <c r="R46" i="4" a="1"/>
  <c r="R46" i="4" s="1"/>
  <c r="R47" i="4" a="1"/>
  <c r="R47" i="4" s="1"/>
  <c r="R48" i="4" a="1"/>
  <c r="R48" i="4" s="1"/>
  <c r="R49" i="4" a="1"/>
  <c r="R49" i="4" s="1"/>
  <c r="R50" i="4" a="1"/>
  <c r="R50" i="4" s="1"/>
  <c r="R51" i="4" a="1"/>
  <c r="R51" i="4" s="1"/>
  <c r="R52" i="4" a="1"/>
  <c r="R52" i="4" s="1"/>
  <c r="R53" i="4" a="1"/>
  <c r="R53" i="4" s="1"/>
  <c r="R54" i="4" a="1"/>
  <c r="R54" i="4" s="1"/>
  <c r="R55" i="4" a="1"/>
  <c r="R55" i="4" s="1"/>
  <c r="R56" i="4" a="1"/>
  <c r="R56" i="4" s="1"/>
  <c r="R57" i="4" a="1"/>
  <c r="R57" i="4" s="1"/>
  <c r="R58" i="4" a="1"/>
  <c r="R58" i="4" s="1"/>
  <c r="R59" i="4" a="1"/>
  <c r="R59" i="4" s="1"/>
  <c r="R60" i="4" a="1"/>
  <c r="R60" i="4" s="1"/>
  <c r="R61" i="4" a="1"/>
  <c r="R61" i="4" s="1"/>
  <c r="R62" i="4" a="1"/>
  <c r="R62" i="4" s="1"/>
  <c r="R63" i="4" a="1"/>
  <c r="R63" i="4" s="1"/>
  <c r="R64" i="4" a="1"/>
  <c r="R64" i="4" s="1"/>
  <c r="R65" i="4" a="1"/>
  <c r="R65" i="4" s="1"/>
  <c r="R66" i="4" a="1"/>
  <c r="R66" i="4" s="1"/>
  <c r="R67" i="4" a="1"/>
  <c r="R67" i="4" s="1"/>
  <c r="R68" i="4" a="1"/>
  <c r="R68" i="4" s="1"/>
  <c r="R69" i="4" a="1"/>
  <c r="R69" i="4" s="1"/>
  <c r="R70" i="4" a="1"/>
  <c r="R70" i="4" s="1"/>
  <c r="R71" i="4" a="1"/>
  <c r="R71" i="4" s="1"/>
  <c r="R72" i="4" a="1"/>
  <c r="R72" i="4" s="1"/>
  <c r="R73" i="4" a="1"/>
  <c r="R73" i="4" s="1"/>
  <c r="R74" i="4" a="1"/>
  <c r="R74" i="4" s="1"/>
  <c r="R75" i="4" a="1"/>
  <c r="R75" i="4" s="1"/>
  <c r="R76" i="4" a="1"/>
  <c r="R76" i="4" s="1"/>
  <c r="R77" i="4" a="1"/>
  <c r="R77" i="4" s="1"/>
  <c r="R78" i="4" a="1"/>
  <c r="R78" i="4" s="1"/>
  <c r="R79" i="4" a="1"/>
  <c r="R79" i="4" s="1"/>
  <c r="R80" i="4" a="1"/>
  <c r="R80" i="4" s="1"/>
  <c r="R81" i="4" a="1"/>
  <c r="R81" i="4" s="1"/>
  <c r="R82" i="4" a="1"/>
  <c r="R82" i="4" s="1"/>
  <c r="R83" i="4" a="1"/>
  <c r="R83" i="4" s="1"/>
  <c r="R84" i="4" a="1"/>
  <c r="R84" i="4" s="1"/>
  <c r="R85" i="4" a="1"/>
  <c r="R85" i="4" s="1"/>
  <c r="R86" i="4" a="1"/>
  <c r="R86" i="4" s="1"/>
  <c r="R87" i="4" a="1"/>
  <c r="R87" i="4" s="1"/>
  <c r="R88" i="4" a="1"/>
  <c r="R88" i="4" s="1"/>
  <c r="R2" i="4" a="1"/>
  <c r="R2" i="4" s="1"/>
  <c r="P2" i="4" a="1"/>
  <c r="P2" i="4" s="1"/>
  <c r="P3" i="4" a="1"/>
  <c r="P3" i="4" s="1"/>
  <c r="P4" i="4" a="1"/>
  <c r="P4" i="4" s="1"/>
  <c r="P5" i="4" a="1"/>
  <c r="P5" i="4" s="1"/>
  <c r="P6" i="4" a="1"/>
  <c r="P6" i="4" s="1"/>
  <c r="P7" i="4" a="1"/>
  <c r="P7" i="4" s="1"/>
  <c r="P8" i="4" a="1"/>
  <c r="P8" i="4" s="1"/>
  <c r="P9" i="4" a="1"/>
  <c r="P9" i="4" s="1"/>
  <c r="P10" i="4" a="1"/>
  <c r="P10" i="4" s="1"/>
  <c r="P11" i="4" a="1"/>
  <c r="P11" i="4" s="1"/>
  <c r="P12" i="4" a="1"/>
  <c r="P12" i="4" s="1"/>
  <c r="P13" i="4" a="1"/>
  <c r="P13" i="4" s="1"/>
  <c r="P14" i="4" a="1"/>
  <c r="P14" i="4" s="1"/>
  <c r="P15" i="4" a="1"/>
  <c r="P15" i="4" s="1"/>
  <c r="P16" i="4" a="1"/>
  <c r="P16" i="4" s="1"/>
  <c r="P17" i="4" a="1"/>
  <c r="P17" i="4" s="1"/>
  <c r="P18" i="4" a="1"/>
  <c r="P18" i="4" s="1"/>
  <c r="P19" i="4" a="1"/>
  <c r="P19" i="4" s="1"/>
  <c r="P20" i="4" a="1"/>
  <c r="P20" i="4" s="1"/>
  <c r="P21" i="4" a="1"/>
  <c r="P21" i="4" s="1"/>
  <c r="P22" i="4" a="1"/>
  <c r="P22" i="4" s="1"/>
  <c r="P23" i="4" a="1"/>
  <c r="P23" i="4" s="1"/>
  <c r="P24" i="4" a="1"/>
  <c r="P24" i="4" s="1"/>
  <c r="P25" i="4" a="1"/>
  <c r="P25" i="4" s="1"/>
  <c r="P26" i="4" a="1"/>
  <c r="P26" i="4" s="1"/>
  <c r="P27" i="4" a="1"/>
  <c r="P27" i="4" s="1"/>
  <c r="P28" i="4" a="1"/>
  <c r="P28" i="4" s="1"/>
  <c r="P29" i="4" a="1"/>
  <c r="P29" i="4" s="1"/>
  <c r="P30" i="4" a="1"/>
  <c r="P30" i="4" s="1"/>
  <c r="P31" i="4" a="1"/>
  <c r="P31" i="4" s="1"/>
  <c r="P32" i="4" a="1"/>
  <c r="P32" i="4" s="1"/>
  <c r="P33" i="4" a="1"/>
  <c r="P33" i="4" s="1"/>
  <c r="P34" i="4" a="1"/>
  <c r="P34" i="4" s="1"/>
  <c r="P35" i="4" a="1"/>
  <c r="P35" i="4" s="1"/>
  <c r="P36" i="4" a="1"/>
  <c r="P36" i="4" s="1"/>
  <c r="P37" i="4" a="1"/>
  <c r="P37" i="4" s="1"/>
  <c r="P38" i="4" a="1"/>
  <c r="P38" i="4" s="1"/>
  <c r="P39" i="4" a="1"/>
  <c r="P39" i="4" s="1"/>
  <c r="P40" i="4" a="1"/>
  <c r="P40" i="4" s="1"/>
  <c r="P41" i="4" a="1"/>
  <c r="P41" i="4" s="1"/>
  <c r="P42" i="4" a="1"/>
  <c r="P42" i="4" s="1"/>
  <c r="P43" i="4" a="1"/>
  <c r="P43" i="4" s="1"/>
  <c r="P44" i="4" a="1"/>
  <c r="P44" i="4" s="1"/>
  <c r="P45" i="4" a="1"/>
  <c r="P45" i="4" s="1"/>
  <c r="P46" i="4" a="1"/>
  <c r="P46" i="4" s="1"/>
  <c r="P47" i="4" a="1"/>
  <c r="P47" i="4" s="1"/>
  <c r="P48" i="4" a="1"/>
  <c r="P48" i="4" s="1"/>
  <c r="P49" i="4" a="1"/>
  <c r="P49" i="4" s="1"/>
  <c r="P50" i="4" a="1"/>
  <c r="P50" i="4" s="1"/>
  <c r="P51" i="4" a="1"/>
  <c r="P51" i="4" s="1"/>
  <c r="P52" i="4" a="1"/>
  <c r="P52" i="4" s="1"/>
  <c r="P53" i="4" a="1"/>
  <c r="P53" i="4" s="1"/>
  <c r="P54" i="4" a="1"/>
  <c r="P54" i="4" s="1"/>
  <c r="P55" i="4" a="1"/>
  <c r="P55" i="4" s="1"/>
  <c r="P56" i="4" a="1"/>
  <c r="P56" i="4" s="1"/>
  <c r="P57" i="4" a="1"/>
  <c r="P57" i="4" s="1"/>
  <c r="P58" i="4" a="1"/>
  <c r="P58" i="4" s="1"/>
  <c r="P59" i="4" a="1"/>
  <c r="P59" i="4" s="1"/>
  <c r="P60" i="4" a="1"/>
  <c r="P60" i="4" s="1"/>
  <c r="P61" i="4" a="1"/>
  <c r="P61" i="4" s="1"/>
  <c r="P62" i="4" a="1"/>
  <c r="P62" i="4" s="1"/>
  <c r="P63" i="4" a="1"/>
  <c r="P63" i="4" s="1"/>
  <c r="P64" i="4" a="1"/>
  <c r="P64" i="4" s="1"/>
  <c r="P65" i="4" a="1"/>
  <c r="P65" i="4" s="1"/>
  <c r="P66" i="4" a="1"/>
  <c r="P66" i="4" s="1"/>
  <c r="P67" i="4" a="1"/>
  <c r="P67" i="4" s="1"/>
  <c r="P68" i="4" a="1"/>
  <c r="P68" i="4" s="1"/>
  <c r="P69" i="4" a="1"/>
  <c r="P69" i="4" s="1"/>
  <c r="P70" i="4" a="1"/>
  <c r="P70" i="4" s="1"/>
  <c r="P71" i="4" a="1"/>
  <c r="P71" i="4" s="1"/>
  <c r="P72" i="4" a="1"/>
  <c r="P72" i="4" s="1"/>
  <c r="P73" i="4" a="1"/>
  <c r="P73" i="4" s="1"/>
  <c r="P74" i="4" a="1"/>
  <c r="P74" i="4" s="1"/>
  <c r="P75" i="4" a="1"/>
  <c r="P75" i="4" s="1"/>
  <c r="P76" i="4" a="1"/>
  <c r="P76" i="4" s="1"/>
  <c r="P77" i="4" a="1"/>
  <c r="P77" i="4" s="1"/>
  <c r="P78" i="4" a="1"/>
  <c r="P78" i="4" s="1"/>
  <c r="P79" i="4" a="1"/>
  <c r="P79" i="4" s="1"/>
  <c r="P80" i="4" a="1"/>
  <c r="P80" i="4" s="1"/>
  <c r="P81" i="4" a="1"/>
  <c r="P81" i="4" s="1"/>
  <c r="P82" i="4" a="1"/>
  <c r="P82" i="4" s="1"/>
  <c r="P83" i="4" a="1"/>
  <c r="P83" i="4" s="1"/>
  <c r="P84" i="4" a="1"/>
  <c r="P84" i="4" s="1"/>
  <c r="P85" i="4" a="1"/>
  <c r="P85" i="4" s="1"/>
  <c r="P86" i="4" a="1"/>
  <c r="P86" i="4" s="1"/>
  <c r="P87" i="4" a="1"/>
  <c r="P87" i="4" s="1"/>
  <c r="P88" i="4" a="1"/>
  <c r="P88" i="4" s="1"/>
  <c r="P89" i="4" a="1"/>
  <c r="P89" i="4" s="1"/>
  <c r="N3" i="4" a="1"/>
  <c r="N3" i="4" s="1"/>
  <c r="N4" i="4" a="1"/>
  <c r="N4" i="4" s="1"/>
  <c r="N5" i="4" a="1"/>
  <c r="N5" i="4" s="1"/>
  <c r="N6" i="4" a="1"/>
  <c r="N6" i="4" s="1"/>
  <c r="N7" i="4" a="1"/>
  <c r="N7" i="4" s="1"/>
  <c r="N8" i="4" a="1"/>
  <c r="N8" i="4" s="1"/>
  <c r="N9" i="4" a="1"/>
  <c r="N9" i="4" s="1"/>
  <c r="N10" i="4" a="1"/>
  <c r="N10" i="4" s="1"/>
  <c r="N11" i="4" a="1"/>
  <c r="N11" i="4" s="1"/>
  <c r="N12" i="4" a="1"/>
  <c r="N12" i="4" s="1"/>
  <c r="N13" i="4" a="1"/>
  <c r="N13" i="4" s="1"/>
  <c r="N14" i="4" a="1"/>
  <c r="N14" i="4" s="1"/>
  <c r="N15" i="4" a="1"/>
  <c r="N15" i="4" s="1"/>
  <c r="N16" i="4" a="1"/>
  <c r="N16" i="4" s="1"/>
  <c r="N17" i="4" a="1"/>
  <c r="N17" i="4" s="1"/>
  <c r="N18" i="4" a="1"/>
  <c r="N18" i="4" s="1"/>
  <c r="N19" i="4" a="1"/>
  <c r="N19" i="4" s="1"/>
  <c r="N20" i="4" a="1"/>
  <c r="N20" i="4" s="1"/>
  <c r="N21" i="4" a="1"/>
  <c r="N21" i="4" s="1"/>
  <c r="N22" i="4" a="1"/>
  <c r="N22" i="4" s="1"/>
  <c r="N23" i="4" a="1"/>
  <c r="N23" i="4" s="1"/>
  <c r="N24" i="4" a="1"/>
  <c r="N24" i="4" s="1"/>
  <c r="N25" i="4" a="1"/>
  <c r="N25" i="4" s="1"/>
  <c r="N26" i="4" a="1"/>
  <c r="N26" i="4" s="1"/>
  <c r="N27" i="4" a="1"/>
  <c r="N27" i="4" s="1"/>
  <c r="N28" i="4" a="1"/>
  <c r="N28" i="4" s="1"/>
  <c r="N29" i="4" a="1"/>
  <c r="N29" i="4" s="1"/>
  <c r="N30" i="4" a="1"/>
  <c r="N30" i="4" s="1"/>
  <c r="N31" i="4" a="1"/>
  <c r="N31" i="4" s="1"/>
  <c r="N32" i="4" a="1"/>
  <c r="N32" i="4" s="1"/>
  <c r="N33" i="4" a="1"/>
  <c r="N33" i="4" s="1"/>
  <c r="N34" i="4" a="1"/>
  <c r="N34" i="4" s="1"/>
  <c r="N35" i="4" a="1"/>
  <c r="N35" i="4" s="1"/>
  <c r="N36" i="4" a="1"/>
  <c r="N36" i="4" s="1"/>
  <c r="N37" i="4" a="1"/>
  <c r="N37" i="4" s="1"/>
  <c r="N38" i="4" a="1"/>
  <c r="N38" i="4" s="1"/>
  <c r="N39" i="4" a="1"/>
  <c r="N39" i="4" s="1"/>
  <c r="N40" i="4" a="1"/>
  <c r="N40" i="4" s="1"/>
  <c r="N41" i="4" a="1"/>
  <c r="N41" i="4" s="1"/>
  <c r="N42" i="4" a="1"/>
  <c r="N42" i="4" s="1"/>
  <c r="N43" i="4" a="1"/>
  <c r="N43" i="4" s="1"/>
  <c r="N44" i="4" a="1"/>
  <c r="N44" i="4" s="1"/>
  <c r="N45" i="4" a="1"/>
  <c r="N45" i="4" s="1"/>
  <c r="N46" i="4" a="1"/>
  <c r="N46" i="4" s="1"/>
  <c r="N47" i="4" a="1"/>
  <c r="N47" i="4" s="1"/>
  <c r="N48" i="4" a="1"/>
  <c r="N48" i="4" s="1"/>
  <c r="N49" i="4" a="1"/>
  <c r="N49" i="4" s="1"/>
  <c r="N50" i="4" a="1"/>
  <c r="N50" i="4" s="1"/>
  <c r="N51" i="4" a="1"/>
  <c r="N51" i="4" s="1"/>
  <c r="N52" i="4" a="1"/>
  <c r="N52" i="4" s="1"/>
  <c r="N53" i="4" a="1"/>
  <c r="N53" i="4" s="1"/>
  <c r="N54" i="4" a="1"/>
  <c r="N54" i="4" s="1"/>
  <c r="N55" i="4" a="1"/>
  <c r="N55" i="4" s="1"/>
  <c r="N56" i="4" a="1"/>
  <c r="N56" i="4" s="1"/>
  <c r="N57" i="4" a="1"/>
  <c r="N57" i="4" s="1"/>
  <c r="N58" i="4" a="1"/>
  <c r="N58" i="4" s="1"/>
  <c r="N59" i="4" a="1"/>
  <c r="N59" i="4" s="1"/>
  <c r="N60" i="4" a="1"/>
  <c r="N60" i="4" s="1"/>
  <c r="N61" i="4" a="1"/>
  <c r="N61" i="4" s="1"/>
  <c r="N62" i="4" a="1"/>
  <c r="N62" i="4" s="1"/>
  <c r="N63" i="4" a="1"/>
  <c r="N63" i="4" s="1"/>
  <c r="N64" i="4" a="1"/>
  <c r="N64" i="4" s="1"/>
  <c r="N65" i="4" a="1"/>
  <c r="N65" i="4" s="1"/>
  <c r="N66" i="4" a="1"/>
  <c r="N66" i="4" s="1"/>
  <c r="N67" i="4" a="1"/>
  <c r="N67" i="4" s="1"/>
  <c r="N68" i="4" a="1"/>
  <c r="N68" i="4" s="1"/>
  <c r="N69" i="4" a="1"/>
  <c r="N69" i="4" s="1"/>
  <c r="N70" i="4" a="1"/>
  <c r="N70" i="4" s="1"/>
  <c r="N71" i="4" a="1"/>
  <c r="N71" i="4" s="1"/>
  <c r="N72" i="4" a="1"/>
  <c r="N72" i="4" s="1"/>
  <c r="N73" i="4" a="1"/>
  <c r="N73" i="4" s="1"/>
  <c r="N74" i="4" a="1"/>
  <c r="N74" i="4" s="1"/>
  <c r="N75" i="4" a="1"/>
  <c r="N75" i="4" s="1"/>
  <c r="N76" i="4" a="1"/>
  <c r="N76" i="4" s="1"/>
  <c r="N77" i="4" a="1"/>
  <c r="N77" i="4" s="1"/>
  <c r="N78" i="4" a="1"/>
  <c r="N78" i="4" s="1"/>
  <c r="N79" i="4" a="1"/>
  <c r="N79" i="4" s="1"/>
  <c r="N80" i="4" a="1"/>
  <c r="N80" i="4" s="1"/>
  <c r="N81" i="4" a="1"/>
  <c r="N81" i="4" s="1"/>
  <c r="N82" i="4" a="1"/>
  <c r="N82" i="4" s="1"/>
  <c r="N83" i="4" a="1"/>
  <c r="N83" i="4" s="1"/>
  <c r="N84" i="4" a="1"/>
  <c r="N84" i="4" s="1"/>
  <c r="N85" i="4" a="1"/>
  <c r="N85" i="4" s="1"/>
  <c r="N86" i="4" a="1"/>
  <c r="N86" i="4" s="1"/>
  <c r="N87" i="4" a="1"/>
  <c r="N87" i="4" s="1"/>
  <c r="N88" i="4" a="1"/>
  <c r="N88" i="4" s="1"/>
  <c r="N89" i="4" a="1"/>
  <c r="N89" i="4" s="1"/>
  <c r="N2" i="4" a="1"/>
  <c r="N2" i="4" s="1"/>
  <c r="M82" i="4" a="1"/>
  <c r="M82" i="4" s="1"/>
  <c r="M4" i="4" a="1"/>
  <c r="M4" i="4" s="1"/>
  <c r="M5" i="4" a="1"/>
  <c r="M5" i="4" s="1"/>
  <c r="M6" i="4" a="1"/>
  <c r="M6" i="4" s="1"/>
  <c r="M7" i="4" a="1"/>
  <c r="M7" i="4" s="1"/>
  <c r="M8" i="4" a="1"/>
  <c r="M8" i="4" s="1"/>
  <c r="M9" i="4" a="1"/>
  <c r="M9" i="4" s="1"/>
  <c r="M10" i="4" a="1"/>
  <c r="M10" i="4" s="1"/>
  <c r="M11" i="4" a="1"/>
  <c r="M11" i="4" s="1"/>
  <c r="M12" i="4" a="1"/>
  <c r="M12" i="4" s="1"/>
  <c r="M13" i="4" a="1"/>
  <c r="M13" i="4" s="1"/>
  <c r="M14" i="4" a="1"/>
  <c r="M14" i="4" s="1"/>
  <c r="M15" i="4" a="1"/>
  <c r="M15" i="4" s="1"/>
  <c r="M16" i="4" a="1"/>
  <c r="M16" i="4" s="1"/>
  <c r="M17" i="4" a="1"/>
  <c r="M17" i="4" s="1"/>
  <c r="M18" i="4" a="1"/>
  <c r="M18" i="4" s="1"/>
  <c r="M19" i="4" a="1"/>
  <c r="M19" i="4" s="1"/>
  <c r="M20" i="4" a="1"/>
  <c r="M20" i="4" s="1"/>
  <c r="M21" i="4" a="1"/>
  <c r="M21" i="4" s="1"/>
  <c r="M22" i="4" a="1"/>
  <c r="M22" i="4" s="1"/>
  <c r="M23" i="4" a="1"/>
  <c r="M23" i="4" s="1"/>
  <c r="M24" i="4" a="1"/>
  <c r="M24" i="4" s="1"/>
  <c r="M25" i="4" a="1"/>
  <c r="M25" i="4" s="1"/>
  <c r="M26" i="4" a="1"/>
  <c r="M26" i="4" s="1"/>
  <c r="M27" i="4" a="1"/>
  <c r="M27" i="4" s="1"/>
  <c r="M28" i="4" a="1"/>
  <c r="M28" i="4" s="1"/>
  <c r="M29" i="4" a="1"/>
  <c r="M29" i="4" s="1"/>
  <c r="M30" i="4" a="1"/>
  <c r="M30" i="4" s="1"/>
  <c r="M31" i="4" a="1"/>
  <c r="M31" i="4" s="1"/>
  <c r="M32" i="4" a="1"/>
  <c r="M32" i="4" s="1"/>
  <c r="M33" i="4" a="1"/>
  <c r="M33" i="4" s="1"/>
  <c r="M34" i="4" a="1"/>
  <c r="M34" i="4" s="1"/>
  <c r="M35" i="4" a="1"/>
  <c r="M35" i="4" s="1"/>
  <c r="M36" i="4" a="1"/>
  <c r="M36" i="4" s="1"/>
  <c r="M37" i="4" a="1"/>
  <c r="M37" i="4" s="1"/>
  <c r="M38" i="4" a="1"/>
  <c r="M38" i="4" s="1"/>
  <c r="M39" i="4" a="1"/>
  <c r="M39" i="4" s="1"/>
  <c r="M40" i="4" a="1"/>
  <c r="M40" i="4" s="1"/>
  <c r="M41" i="4" a="1"/>
  <c r="M41" i="4" s="1"/>
  <c r="M42" i="4" a="1"/>
  <c r="M42" i="4" s="1"/>
  <c r="M43" i="4" a="1"/>
  <c r="M43" i="4" s="1"/>
  <c r="M44" i="4" a="1"/>
  <c r="M44" i="4" s="1"/>
  <c r="M45" i="4" a="1"/>
  <c r="M45" i="4" s="1"/>
  <c r="M46" i="4" a="1"/>
  <c r="M46" i="4" s="1"/>
  <c r="M47" i="4" a="1"/>
  <c r="M47" i="4" s="1"/>
  <c r="M48" i="4" a="1"/>
  <c r="M48" i="4" s="1"/>
  <c r="M49" i="4" a="1"/>
  <c r="M49" i="4" s="1"/>
  <c r="M50" i="4" a="1"/>
  <c r="M50" i="4" s="1"/>
  <c r="M51" i="4" a="1"/>
  <c r="M51" i="4" s="1"/>
  <c r="M52" i="4" a="1"/>
  <c r="M52" i="4" s="1"/>
  <c r="M53" i="4" a="1"/>
  <c r="M53" i="4" s="1"/>
  <c r="M54" i="4" a="1"/>
  <c r="M54" i="4" s="1"/>
  <c r="M55" i="4" a="1"/>
  <c r="M55" i="4" s="1"/>
  <c r="M56" i="4" a="1"/>
  <c r="M56" i="4" s="1"/>
  <c r="M57" i="4" a="1"/>
  <c r="M57" i="4" s="1"/>
  <c r="M58" i="4" a="1"/>
  <c r="M58" i="4" s="1"/>
  <c r="M59" i="4" a="1"/>
  <c r="M59" i="4" s="1"/>
  <c r="M60" i="4" a="1"/>
  <c r="M60" i="4" s="1"/>
  <c r="M61" i="4" a="1"/>
  <c r="M61" i="4" s="1"/>
  <c r="M62" i="4" a="1"/>
  <c r="M62" i="4" s="1"/>
  <c r="M63" i="4" a="1"/>
  <c r="M63" i="4" s="1"/>
  <c r="M64" i="4" a="1"/>
  <c r="M64" i="4" s="1"/>
  <c r="M65" i="4" a="1"/>
  <c r="M65" i="4" s="1"/>
  <c r="M66" i="4" a="1"/>
  <c r="M66" i="4" s="1"/>
  <c r="M67" i="4" a="1"/>
  <c r="M67" i="4" s="1"/>
  <c r="M68" i="4" a="1"/>
  <c r="M68" i="4" s="1"/>
  <c r="M69" i="4" a="1"/>
  <c r="M69" i="4" s="1"/>
  <c r="M70" i="4" a="1"/>
  <c r="M70" i="4" s="1"/>
  <c r="M71" i="4" a="1"/>
  <c r="M71" i="4" s="1"/>
  <c r="M72" i="4" a="1"/>
  <c r="M72" i="4" s="1"/>
  <c r="M73" i="4" a="1"/>
  <c r="M73" i="4" s="1"/>
  <c r="M74" i="4" a="1"/>
  <c r="M74" i="4" s="1"/>
  <c r="M75" i="4" a="1"/>
  <c r="M75" i="4" s="1"/>
  <c r="M76" i="4" a="1"/>
  <c r="M76" i="4" s="1"/>
  <c r="M77" i="4" a="1"/>
  <c r="M77" i="4" s="1"/>
  <c r="M78" i="4" a="1"/>
  <c r="M78" i="4" s="1"/>
  <c r="M79" i="4" a="1"/>
  <c r="M79" i="4" s="1"/>
  <c r="M80" i="4" a="1"/>
  <c r="M80" i="4" s="1"/>
  <c r="M81" i="4" a="1"/>
  <c r="M81" i="4" s="1"/>
  <c r="M83" i="4" a="1"/>
  <c r="M83" i="4" s="1"/>
  <c r="M84" i="4" a="1"/>
  <c r="M84" i="4" s="1"/>
  <c r="M85" i="4" a="1"/>
  <c r="M85" i="4" s="1"/>
  <c r="M86" i="4" a="1"/>
  <c r="M86" i="4" s="1"/>
  <c r="M87" i="4" a="1"/>
  <c r="M87" i="4" s="1"/>
  <c r="M88" i="4" a="1"/>
  <c r="M88" i="4" s="1"/>
  <c r="M89" i="4" a="1"/>
  <c r="M89" i="4" s="1"/>
  <c r="M2" i="4" a="1"/>
  <c r="M2" i="4" s="1"/>
  <c r="L3" i="4" a="1"/>
  <c r="L3" i="4" s="1"/>
  <c r="L4" i="4" a="1"/>
  <c r="L4" i="4" s="1"/>
  <c r="L5" i="4" a="1"/>
  <c r="L5" i="4" s="1"/>
  <c r="L6" i="4" a="1"/>
  <c r="L6" i="4" s="1"/>
  <c r="L7" i="4" a="1"/>
  <c r="L7" i="4" s="1"/>
  <c r="L8" i="4" a="1"/>
  <c r="L8" i="4" s="1"/>
  <c r="L9" i="4" a="1"/>
  <c r="L9" i="4" s="1"/>
  <c r="L10" i="4" a="1"/>
  <c r="L10" i="4" s="1"/>
  <c r="L11" i="4" a="1"/>
  <c r="L11" i="4" s="1"/>
  <c r="L12" i="4" a="1"/>
  <c r="L12" i="4" s="1"/>
  <c r="L13" i="4" a="1"/>
  <c r="L13" i="4" s="1"/>
  <c r="L14" i="4" a="1"/>
  <c r="L14" i="4" s="1"/>
  <c r="L15" i="4" a="1"/>
  <c r="L15" i="4" s="1"/>
  <c r="L16" i="4" a="1"/>
  <c r="L16" i="4" s="1"/>
  <c r="L17" i="4" a="1"/>
  <c r="L17" i="4" s="1"/>
  <c r="L18" i="4" a="1"/>
  <c r="L18" i="4" s="1"/>
  <c r="L19" i="4" a="1"/>
  <c r="L19" i="4" s="1"/>
  <c r="L20" i="4" a="1"/>
  <c r="L20" i="4" s="1"/>
  <c r="L21" i="4" a="1"/>
  <c r="L21" i="4" s="1"/>
  <c r="L22" i="4" a="1"/>
  <c r="L22" i="4" s="1"/>
  <c r="L23" i="4" a="1"/>
  <c r="L23" i="4" s="1"/>
  <c r="L24" i="4" a="1"/>
  <c r="L24" i="4" s="1"/>
  <c r="L25" i="4" a="1"/>
  <c r="L25" i="4" s="1"/>
  <c r="L26" i="4" a="1"/>
  <c r="L26" i="4" s="1"/>
  <c r="L27" i="4" a="1"/>
  <c r="L27" i="4" s="1"/>
  <c r="L28" i="4" a="1"/>
  <c r="L28" i="4" s="1"/>
  <c r="L29" i="4" a="1"/>
  <c r="L29" i="4" s="1"/>
  <c r="L30" i="4" a="1"/>
  <c r="L30" i="4" s="1"/>
  <c r="L31" i="4" a="1"/>
  <c r="L31" i="4" s="1"/>
  <c r="L32" i="4" a="1"/>
  <c r="L32" i="4" s="1"/>
  <c r="L33" i="4" a="1"/>
  <c r="L33" i="4" s="1"/>
  <c r="L34" i="4" a="1"/>
  <c r="L34" i="4" s="1"/>
  <c r="L35" i="4" a="1"/>
  <c r="L35" i="4" s="1"/>
  <c r="L36" i="4" a="1"/>
  <c r="L36" i="4" s="1"/>
  <c r="L37" i="4" a="1"/>
  <c r="L37" i="4" s="1"/>
  <c r="L38" i="4" a="1"/>
  <c r="L38" i="4" s="1"/>
  <c r="L39" i="4" a="1"/>
  <c r="L39" i="4" s="1"/>
  <c r="L40" i="4" a="1"/>
  <c r="L40" i="4" s="1"/>
  <c r="L41" i="4" a="1"/>
  <c r="L41" i="4" s="1"/>
  <c r="L42" i="4" a="1"/>
  <c r="L42" i="4" s="1"/>
  <c r="L43" i="4" a="1"/>
  <c r="L43" i="4" s="1"/>
  <c r="L44" i="4" a="1"/>
  <c r="L44" i="4" s="1"/>
  <c r="L45" i="4" a="1"/>
  <c r="L45" i="4" s="1"/>
  <c r="L46" i="4" a="1"/>
  <c r="L46" i="4" s="1"/>
  <c r="L47" i="4" a="1"/>
  <c r="L47" i="4" s="1"/>
  <c r="L48" i="4" a="1"/>
  <c r="L48" i="4" s="1"/>
  <c r="L49" i="4" a="1"/>
  <c r="L49" i="4" s="1"/>
  <c r="L50" i="4" a="1"/>
  <c r="L50" i="4" s="1"/>
  <c r="L51" i="4" a="1"/>
  <c r="L51" i="4" s="1"/>
  <c r="L52" i="4" a="1"/>
  <c r="L52" i="4" s="1"/>
  <c r="L53" i="4" a="1"/>
  <c r="L53" i="4" s="1"/>
  <c r="L54" i="4" a="1"/>
  <c r="L54" i="4" s="1"/>
  <c r="L55" i="4" a="1"/>
  <c r="L55" i="4" s="1"/>
  <c r="L56" i="4" a="1"/>
  <c r="L56" i="4" s="1"/>
  <c r="L57" i="4" a="1"/>
  <c r="L57" i="4" s="1"/>
  <c r="L58" i="4" a="1"/>
  <c r="L58" i="4" s="1"/>
  <c r="L59" i="4" a="1"/>
  <c r="L59" i="4" s="1"/>
  <c r="L60" i="4" a="1"/>
  <c r="L60" i="4" s="1"/>
  <c r="L61" i="4" a="1"/>
  <c r="L61" i="4" s="1"/>
  <c r="L62" i="4" a="1"/>
  <c r="L62" i="4" s="1"/>
  <c r="L63" i="4" a="1"/>
  <c r="L63" i="4" s="1"/>
  <c r="L64" i="4" a="1"/>
  <c r="L64" i="4" s="1"/>
  <c r="L65" i="4" a="1"/>
  <c r="L65" i="4" s="1"/>
  <c r="L66" i="4" a="1"/>
  <c r="L66" i="4" s="1"/>
  <c r="L67" i="4" a="1"/>
  <c r="L67" i="4" s="1"/>
  <c r="L68" i="4" a="1"/>
  <c r="L68" i="4" s="1"/>
  <c r="L69" i="4" a="1"/>
  <c r="L69" i="4" s="1"/>
  <c r="L70" i="4" a="1"/>
  <c r="L70" i="4" s="1"/>
  <c r="L71" i="4" a="1"/>
  <c r="L71" i="4" s="1"/>
  <c r="L72" i="4" a="1"/>
  <c r="L72" i="4" s="1"/>
  <c r="L73" i="4" a="1"/>
  <c r="L73" i="4" s="1"/>
  <c r="L74" i="4" a="1"/>
  <c r="L74" i="4" s="1"/>
  <c r="L75" i="4" a="1"/>
  <c r="L75" i="4" s="1"/>
  <c r="L76" i="4" a="1"/>
  <c r="L76" i="4" s="1"/>
  <c r="L77" i="4" a="1"/>
  <c r="L77" i="4" s="1"/>
  <c r="L78" i="4" a="1"/>
  <c r="L78" i="4" s="1"/>
  <c r="L79" i="4" a="1"/>
  <c r="L79" i="4" s="1"/>
  <c r="L80" i="4" a="1"/>
  <c r="L80" i="4" s="1"/>
  <c r="L81" i="4" a="1"/>
  <c r="L81" i="4" s="1"/>
  <c r="L82" i="4" a="1"/>
  <c r="L82" i="4" s="1"/>
  <c r="L83" i="4" a="1"/>
  <c r="L83" i="4" s="1"/>
  <c r="L84" i="4" a="1"/>
  <c r="L84" i="4" s="1"/>
  <c r="L85" i="4" a="1"/>
  <c r="L85" i="4" s="1"/>
  <c r="L86" i="4" a="1"/>
  <c r="L86" i="4" s="1"/>
  <c r="L87" i="4" a="1"/>
  <c r="L87" i="4" s="1"/>
  <c r="L88" i="4" a="1"/>
  <c r="L88" i="4" s="1"/>
  <c r="L89" i="4" a="1"/>
  <c r="L89" i="4" s="1"/>
  <c r="L2" i="4" a="1"/>
  <c r="L2" i="4" s="1"/>
  <c r="J3" i="4" a="1"/>
  <c r="J3" i="4" s="1"/>
  <c r="J4" i="4" a="1"/>
  <c r="J4" i="4" s="1"/>
  <c r="J5" i="4" a="1"/>
  <c r="J5" i="4" s="1"/>
  <c r="J6" i="4" a="1"/>
  <c r="J6" i="4" s="1"/>
  <c r="J7" i="4" a="1"/>
  <c r="J7" i="4" s="1"/>
  <c r="J8" i="4" a="1"/>
  <c r="J8" i="4" s="1"/>
  <c r="J9" i="4" a="1"/>
  <c r="J9" i="4" s="1"/>
  <c r="J10" i="4" a="1"/>
  <c r="J10" i="4" s="1"/>
  <c r="J11" i="4" a="1"/>
  <c r="J11" i="4" s="1"/>
  <c r="J12" i="4" a="1"/>
  <c r="J12" i="4" s="1"/>
  <c r="J13" i="4" a="1"/>
  <c r="J13" i="4" s="1"/>
  <c r="J14" i="4" a="1"/>
  <c r="J14" i="4" s="1"/>
  <c r="J15" i="4" a="1"/>
  <c r="J15" i="4" s="1"/>
  <c r="J16" i="4" a="1"/>
  <c r="J16" i="4" s="1"/>
  <c r="J17" i="4" a="1"/>
  <c r="J17" i="4" s="1"/>
  <c r="J18" i="4" a="1"/>
  <c r="J18" i="4" s="1"/>
  <c r="J19" i="4" a="1"/>
  <c r="J19" i="4" s="1"/>
  <c r="J20" i="4" a="1"/>
  <c r="J20" i="4" s="1"/>
  <c r="J21" i="4" a="1"/>
  <c r="J21" i="4" s="1"/>
  <c r="J22" i="4" a="1"/>
  <c r="J22" i="4" s="1"/>
  <c r="J23" i="4" a="1"/>
  <c r="J23" i="4" s="1"/>
  <c r="J24" i="4" a="1"/>
  <c r="J24" i="4" s="1"/>
  <c r="J25" i="4" a="1"/>
  <c r="J25" i="4" s="1"/>
  <c r="J26" i="4" a="1"/>
  <c r="J26" i="4" s="1"/>
  <c r="J27" i="4" a="1"/>
  <c r="J27" i="4" s="1"/>
  <c r="J28" i="4" a="1"/>
  <c r="J28" i="4" s="1"/>
  <c r="J29" i="4" a="1"/>
  <c r="J29" i="4" s="1"/>
  <c r="J30" i="4" a="1"/>
  <c r="J30" i="4" s="1"/>
  <c r="J31" i="4" a="1"/>
  <c r="J31" i="4" s="1"/>
  <c r="J32" i="4" a="1"/>
  <c r="J32" i="4" s="1"/>
  <c r="J33" i="4" a="1"/>
  <c r="J33" i="4" s="1"/>
  <c r="J34" i="4" a="1"/>
  <c r="J34" i="4" s="1"/>
  <c r="J35" i="4" a="1"/>
  <c r="J35" i="4" s="1"/>
  <c r="J36" i="4" a="1"/>
  <c r="J36" i="4" s="1"/>
  <c r="J37" i="4" a="1"/>
  <c r="J37" i="4" s="1"/>
  <c r="J38" i="4" a="1"/>
  <c r="J38" i="4" s="1"/>
  <c r="J39" i="4" a="1"/>
  <c r="J39" i="4" s="1"/>
  <c r="J40" i="4" a="1"/>
  <c r="J40" i="4" s="1"/>
  <c r="J41" i="4" a="1"/>
  <c r="J41" i="4" s="1"/>
  <c r="J42" i="4" a="1"/>
  <c r="J42" i="4" s="1"/>
  <c r="J43" i="4" a="1"/>
  <c r="J43" i="4" s="1"/>
  <c r="J44" i="4" a="1"/>
  <c r="J44" i="4" s="1"/>
  <c r="J45" i="4" a="1"/>
  <c r="J45" i="4" s="1"/>
  <c r="J46" i="4" a="1"/>
  <c r="J46" i="4" s="1"/>
  <c r="J47" i="4" a="1"/>
  <c r="J47" i="4" s="1"/>
  <c r="J48" i="4" a="1"/>
  <c r="J48" i="4" s="1"/>
  <c r="J49" i="4" a="1"/>
  <c r="J49" i="4" s="1"/>
  <c r="J50" i="4" a="1"/>
  <c r="J50" i="4" s="1"/>
  <c r="J51" i="4" a="1"/>
  <c r="J51" i="4" s="1"/>
  <c r="J52" i="4" a="1"/>
  <c r="J52" i="4" s="1"/>
  <c r="J53" i="4" a="1"/>
  <c r="J53" i="4" s="1"/>
  <c r="J54" i="4" a="1"/>
  <c r="J54" i="4" s="1"/>
  <c r="J55" i="4" a="1"/>
  <c r="J55" i="4" s="1"/>
  <c r="J56" i="4" a="1"/>
  <c r="J56" i="4" s="1"/>
  <c r="J57" i="4" a="1"/>
  <c r="J57" i="4" s="1"/>
  <c r="J58" i="4" a="1"/>
  <c r="J58" i="4" s="1"/>
  <c r="J59" i="4" a="1"/>
  <c r="J59" i="4" s="1"/>
  <c r="J60" i="4" a="1"/>
  <c r="J60" i="4" s="1"/>
  <c r="J61" i="4" a="1"/>
  <c r="J61" i="4" s="1"/>
  <c r="J62" i="4" a="1"/>
  <c r="J62" i="4" s="1"/>
  <c r="J63" i="4" a="1"/>
  <c r="J63" i="4" s="1"/>
  <c r="J64" i="4" a="1"/>
  <c r="J64" i="4" s="1"/>
  <c r="J65" i="4" a="1"/>
  <c r="J65" i="4" s="1"/>
  <c r="J66" i="4" a="1"/>
  <c r="J66" i="4" s="1"/>
  <c r="J67" i="4" a="1"/>
  <c r="J67" i="4" s="1"/>
  <c r="J68" i="4" a="1"/>
  <c r="J68" i="4" s="1"/>
  <c r="J69" i="4" a="1"/>
  <c r="J69" i="4" s="1"/>
  <c r="J70" i="4" a="1"/>
  <c r="J70" i="4" s="1"/>
  <c r="J71" i="4" a="1"/>
  <c r="J71" i="4" s="1"/>
  <c r="J72" i="4" a="1"/>
  <c r="J72" i="4" s="1"/>
  <c r="J73" i="4" a="1"/>
  <c r="J73" i="4" s="1"/>
  <c r="J74" i="4" a="1"/>
  <c r="J74" i="4" s="1"/>
  <c r="J75" i="4" a="1"/>
  <c r="J75" i="4" s="1"/>
  <c r="J76" i="4" a="1"/>
  <c r="J76" i="4" s="1"/>
  <c r="J77" i="4" a="1"/>
  <c r="J77" i="4" s="1"/>
  <c r="J78" i="4" a="1"/>
  <c r="J78" i="4" s="1"/>
  <c r="J79" i="4" a="1"/>
  <c r="J79" i="4" s="1"/>
  <c r="J80" i="4" a="1"/>
  <c r="J80" i="4" s="1"/>
  <c r="J81" i="4" a="1"/>
  <c r="J81" i="4" s="1"/>
  <c r="J82" i="4" a="1"/>
  <c r="J82" i="4" s="1"/>
  <c r="J83" i="4" a="1"/>
  <c r="J83" i="4" s="1"/>
  <c r="J84" i="4" a="1"/>
  <c r="J84" i="4" s="1"/>
  <c r="J85" i="4" a="1"/>
  <c r="J85" i="4" s="1"/>
  <c r="J86" i="4" a="1"/>
  <c r="J86" i="4" s="1"/>
  <c r="J87" i="4" a="1"/>
  <c r="J87" i="4" s="1"/>
  <c r="J88" i="4" a="1"/>
  <c r="J88" i="4" s="1"/>
  <c r="J89" i="4" a="1"/>
  <c r="J89" i="4" s="1"/>
  <c r="J2" i="4" a="1"/>
  <c r="J2" i="4" s="1"/>
  <c r="H2" i="4" a="1"/>
  <c r="H2" i="4" s="1"/>
  <c r="I13" i="4" a="1"/>
  <c r="I13" i="4" s="1"/>
  <c r="G3" i="4" a="1"/>
  <c r="G3" i="4" s="1"/>
  <c r="G4" i="4" a="1"/>
  <c r="G4" i="4" s="1"/>
  <c r="G5" i="4" a="1"/>
  <c r="G5" i="4" s="1"/>
  <c r="G6" i="4" a="1"/>
  <c r="G6" i="4" s="1"/>
  <c r="G7" i="4" a="1"/>
  <c r="G7" i="4" s="1"/>
  <c r="G8" i="4" a="1"/>
  <c r="G8" i="4" s="1"/>
  <c r="G9" i="4" a="1"/>
  <c r="G9" i="4" s="1"/>
  <c r="G10" i="4" a="1"/>
  <c r="G10" i="4" s="1"/>
  <c r="G11" i="4" a="1"/>
  <c r="G11" i="4" s="1"/>
  <c r="G12" i="4" a="1"/>
  <c r="G12" i="4" s="1"/>
  <c r="G13" i="4" a="1"/>
  <c r="G13" i="4" s="1"/>
  <c r="G14" i="4" a="1"/>
  <c r="G14" i="4" s="1"/>
  <c r="G15" i="4" a="1"/>
  <c r="G15" i="4" s="1"/>
  <c r="G16" i="4" a="1"/>
  <c r="G16" i="4" s="1"/>
  <c r="G17" i="4" a="1"/>
  <c r="G17" i="4" s="1"/>
  <c r="G18" i="4" a="1"/>
  <c r="G18" i="4" s="1"/>
  <c r="G19" i="4" a="1"/>
  <c r="G19" i="4" s="1"/>
  <c r="G20" i="4" a="1"/>
  <c r="G20" i="4" s="1"/>
  <c r="G21" i="4" a="1"/>
  <c r="G21" i="4" s="1"/>
  <c r="G22" i="4" a="1"/>
  <c r="G22" i="4" s="1"/>
  <c r="G23" i="4" a="1"/>
  <c r="G23" i="4" s="1"/>
  <c r="G24" i="4" a="1"/>
  <c r="G24" i="4" s="1"/>
  <c r="G25" i="4" a="1"/>
  <c r="G25" i="4" s="1"/>
  <c r="G26" i="4" a="1"/>
  <c r="G26" i="4" s="1"/>
  <c r="G27" i="4" a="1"/>
  <c r="G27" i="4" s="1"/>
  <c r="G28" i="4" a="1"/>
  <c r="G28" i="4" s="1"/>
  <c r="G29" i="4" a="1"/>
  <c r="G29" i="4" s="1"/>
  <c r="G30" i="4" a="1"/>
  <c r="G30" i="4" s="1"/>
  <c r="G31" i="4" a="1"/>
  <c r="G31" i="4" s="1"/>
  <c r="G32" i="4" a="1"/>
  <c r="G32" i="4" s="1"/>
  <c r="G33" i="4" a="1"/>
  <c r="G33" i="4" s="1"/>
  <c r="G34" i="4" a="1"/>
  <c r="G34" i="4" s="1"/>
  <c r="G35" i="4" a="1"/>
  <c r="G35" i="4" s="1"/>
  <c r="G36" i="4" a="1"/>
  <c r="G36" i="4" s="1"/>
  <c r="G37" i="4" a="1"/>
  <c r="G37" i="4" s="1"/>
  <c r="G38" i="4" a="1"/>
  <c r="G38" i="4" s="1"/>
  <c r="G39" i="4" a="1"/>
  <c r="G39" i="4" s="1"/>
  <c r="G40" i="4" a="1"/>
  <c r="G40" i="4" s="1"/>
  <c r="G41" i="4" a="1"/>
  <c r="G41" i="4" s="1"/>
  <c r="G42" i="4" a="1"/>
  <c r="G42" i="4" s="1"/>
  <c r="G43" i="4" a="1"/>
  <c r="G43" i="4" s="1"/>
  <c r="G44" i="4" a="1"/>
  <c r="G44" i="4" s="1"/>
  <c r="G45" i="4" a="1"/>
  <c r="G45" i="4" s="1"/>
  <c r="G46" i="4" a="1"/>
  <c r="G46" i="4" s="1"/>
  <c r="G47" i="4" a="1"/>
  <c r="G47" i="4" s="1"/>
  <c r="G48" i="4" a="1"/>
  <c r="G48" i="4" s="1"/>
  <c r="G49" i="4" a="1"/>
  <c r="G49" i="4" s="1"/>
  <c r="G50" i="4" a="1"/>
  <c r="G50" i="4" s="1"/>
  <c r="G51" i="4" a="1"/>
  <c r="G51" i="4" s="1"/>
  <c r="G52" i="4" a="1"/>
  <c r="G52" i="4" s="1"/>
  <c r="G53" i="4" a="1"/>
  <c r="G53" i="4" s="1"/>
  <c r="G54" i="4" a="1"/>
  <c r="G54" i="4" s="1"/>
  <c r="G55" i="4" a="1"/>
  <c r="G55" i="4" s="1"/>
  <c r="G56" i="4" a="1"/>
  <c r="G56" i="4" s="1"/>
  <c r="G57" i="4" a="1"/>
  <c r="G57" i="4" s="1"/>
  <c r="G58" i="4" a="1"/>
  <c r="G58" i="4" s="1"/>
  <c r="G59" i="4" a="1"/>
  <c r="G59" i="4" s="1"/>
  <c r="G60" i="4" a="1"/>
  <c r="G60" i="4" s="1"/>
  <c r="G61" i="4" a="1"/>
  <c r="G61" i="4" s="1"/>
  <c r="G62" i="4" a="1"/>
  <c r="G62" i="4" s="1"/>
  <c r="G63" i="4" a="1"/>
  <c r="G63" i="4" s="1"/>
  <c r="G64" i="4" a="1"/>
  <c r="G64" i="4" s="1"/>
  <c r="G65" i="4" a="1"/>
  <c r="G65" i="4" s="1"/>
  <c r="G66" i="4" a="1"/>
  <c r="G66" i="4" s="1"/>
  <c r="G67" i="4" a="1"/>
  <c r="G67" i="4" s="1"/>
  <c r="G68" i="4" a="1"/>
  <c r="G68" i="4" s="1"/>
  <c r="G69" i="4" a="1"/>
  <c r="G69" i="4" s="1"/>
  <c r="G70" i="4" a="1"/>
  <c r="G70" i="4" s="1"/>
  <c r="G71" i="4" a="1"/>
  <c r="G71" i="4" s="1"/>
  <c r="G72" i="4" a="1"/>
  <c r="G72" i="4" s="1"/>
  <c r="G73" i="4" a="1"/>
  <c r="G73" i="4" s="1"/>
  <c r="G74" i="4" a="1"/>
  <c r="G74" i="4" s="1"/>
  <c r="G75" i="4" a="1"/>
  <c r="G75" i="4" s="1"/>
  <c r="G76" i="4" a="1"/>
  <c r="G76" i="4" s="1"/>
  <c r="G77" i="4" a="1"/>
  <c r="G77" i="4" s="1"/>
  <c r="G78" i="4" a="1"/>
  <c r="G78" i="4" s="1"/>
  <c r="G79" i="4" a="1"/>
  <c r="G79" i="4" s="1"/>
  <c r="G80" i="4" a="1"/>
  <c r="G80" i="4" s="1"/>
  <c r="G81" i="4" a="1"/>
  <c r="G81" i="4" s="1"/>
  <c r="G82" i="4" a="1"/>
  <c r="G82" i="4" s="1"/>
  <c r="G83" i="4" a="1"/>
  <c r="G83" i="4" s="1"/>
  <c r="G84" i="4" a="1"/>
  <c r="G84" i="4" s="1"/>
  <c r="G85" i="4" a="1"/>
  <c r="G85" i="4" s="1"/>
  <c r="G86" i="4" a="1"/>
  <c r="G86" i="4" s="1"/>
  <c r="G87" i="4" a="1"/>
  <c r="G87" i="4" s="1"/>
  <c r="G88" i="4" a="1"/>
  <c r="G88" i="4" s="1"/>
  <c r="G89" i="4" a="1"/>
  <c r="G89" i="4" s="1"/>
  <c r="G2" i="4" a="1"/>
  <c r="G2" i="4" s="1"/>
  <c r="H3" i="4" a="1"/>
  <c r="H3" i="4" s="1"/>
  <c r="H4" i="4" a="1"/>
  <c r="H4" i="4" s="1"/>
  <c r="H5" i="4" a="1"/>
  <c r="H5" i="4" s="1"/>
  <c r="H6" i="4" a="1"/>
  <c r="H6" i="4" s="1"/>
  <c r="H7" i="4" a="1"/>
  <c r="H7" i="4" s="1"/>
  <c r="H8" i="4" a="1"/>
  <c r="H8" i="4" s="1"/>
  <c r="H9" i="4" a="1"/>
  <c r="H9" i="4" s="1"/>
  <c r="H10" i="4" a="1"/>
  <c r="H10" i="4" s="1"/>
  <c r="H11" i="4" a="1"/>
  <c r="H11" i="4" s="1"/>
  <c r="H12" i="4" a="1"/>
  <c r="H12" i="4" s="1"/>
  <c r="H13" i="4" a="1"/>
  <c r="H13" i="4" s="1"/>
  <c r="H14" i="4" a="1"/>
  <c r="H14" i="4" s="1"/>
  <c r="H15" i="4" a="1"/>
  <c r="H15" i="4" s="1"/>
  <c r="H16" i="4" a="1"/>
  <c r="H16" i="4" s="1"/>
  <c r="H17" i="4" a="1"/>
  <c r="H17" i="4" s="1"/>
  <c r="H18" i="4" a="1"/>
  <c r="H18" i="4" s="1"/>
  <c r="H19" i="4" a="1"/>
  <c r="H19" i="4" s="1"/>
  <c r="H20" i="4" a="1"/>
  <c r="H20" i="4" s="1"/>
  <c r="H21" i="4" a="1"/>
  <c r="H21" i="4" s="1"/>
  <c r="H22" i="4" a="1"/>
  <c r="H22" i="4" s="1"/>
  <c r="H23" i="4" a="1"/>
  <c r="H23" i="4" s="1"/>
  <c r="H24" i="4" a="1"/>
  <c r="H24" i="4" s="1"/>
  <c r="H25" i="4" a="1"/>
  <c r="H25" i="4" s="1"/>
  <c r="H26" i="4" a="1"/>
  <c r="H26" i="4" s="1"/>
  <c r="H27" i="4" a="1"/>
  <c r="H27" i="4" s="1"/>
  <c r="H28" i="4" a="1"/>
  <c r="H28" i="4" s="1"/>
  <c r="H29" i="4" a="1"/>
  <c r="H29" i="4" s="1"/>
  <c r="H30" i="4" a="1"/>
  <c r="H30" i="4" s="1"/>
  <c r="H31" i="4" a="1"/>
  <c r="H31" i="4" s="1"/>
  <c r="H32" i="4" a="1"/>
  <c r="H32" i="4" s="1"/>
  <c r="H33" i="4" a="1"/>
  <c r="H33" i="4" s="1"/>
  <c r="H34" i="4" a="1"/>
  <c r="H34" i="4" s="1"/>
  <c r="H35" i="4" a="1"/>
  <c r="H35" i="4" s="1"/>
  <c r="H36" i="4" a="1"/>
  <c r="H36" i="4" s="1"/>
  <c r="H37" i="4" a="1"/>
  <c r="H37" i="4" s="1"/>
  <c r="H38" i="4" a="1"/>
  <c r="H38" i="4" s="1"/>
  <c r="H39" i="4" a="1"/>
  <c r="H39" i="4" s="1"/>
  <c r="H40" i="4" a="1"/>
  <c r="H40" i="4" s="1"/>
  <c r="H41" i="4" a="1"/>
  <c r="H41" i="4" s="1"/>
  <c r="H42" i="4" a="1"/>
  <c r="H42" i="4" s="1"/>
  <c r="H43" i="4" a="1"/>
  <c r="H43" i="4" s="1"/>
  <c r="H44" i="4" a="1"/>
  <c r="H44" i="4" s="1"/>
  <c r="H45" i="4" a="1"/>
  <c r="H45" i="4" s="1"/>
  <c r="H46" i="4" a="1"/>
  <c r="H46" i="4" s="1"/>
  <c r="H47" i="4" a="1"/>
  <c r="H47" i="4" s="1"/>
  <c r="H48" i="4" a="1"/>
  <c r="H48" i="4" s="1"/>
  <c r="H49" i="4" a="1"/>
  <c r="H49" i="4" s="1"/>
  <c r="H50" i="4" a="1"/>
  <c r="H50" i="4" s="1"/>
  <c r="H51" i="4" a="1"/>
  <c r="H51" i="4" s="1"/>
  <c r="H52" i="4" a="1"/>
  <c r="H52" i="4" s="1"/>
  <c r="H53" i="4" a="1"/>
  <c r="H53" i="4" s="1"/>
  <c r="H54" i="4" a="1"/>
  <c r="H54" i="4" s="1"/>
  <c r="H55" i="4" a="1"/>
  <c r="H55" i="4" s="1"/>
  <c r="H56" i="4" a="1"/>
  <c r="H56" i="4" s="1"/>
  <c r="H57" i="4" a="1"/>
  <c r="H57" i="4" s="1"/>
  <c r="H58" i="4" a="1"/>
  <c r="H58" i="4" s="1"/>
  <c r="H59" i="4" a="1"/>
  <c r="H59" i="4" s="1"/>
  <c r="H60" i="4" a="1"/>
  <c r="H60" i="4" s="1"/>
  <c r="H61" i="4" a="1"/>
  <c r="H61" i="4" s="1"/>
  <c r="H62" i="4" a="1"/>
  <c r="H62" i="4" s="1"/>
  <c r="H63" i="4" a="1"/>
  <c r="H63" i="4" s="1"/>
  <c r="H64" i="4" a="1"/>
  <c r="H64" i="4" s="1"/>
  <c r="H65" i="4" a="1"/>
  <c r="H65" i="4" s="1"/>
  <c r="H66" i="4" a="1"/>
  <c r="H66" i="4" s="1"/>
  <c r="H67" i="4" a="1"/>
  <c r="H67" i="4" s="1"/>
  <c r="H68" i="4" a="1"/>
  <c r="H68" i="4" s="1"/>
  <c r="H69" i="4" a="1"/>
  <c r="H69" i="4" s="1"/>
  <c r="H70" i="4" a="1"/>
  <c r="H70" i="4" s="1"/>
  <c r="H71" i="4" a="1"/>
  <c r="H71" i="4" s="1"/>
  <c r="H72" i="4" a="1"/>
  <c r="H72" i="4" s="1"/>
  <c r="H73" i="4" a="1"/>
  <c r="H73" i="4" s="1"/>
  <c r="H74" i="4" a="1"/>
  <c r="H74" i="4" s="1"/>
  <c r="H75" i="4" a="1"/>
  <c r="H75" i="4" s="1"/>
  <c r="H76" i="4" a="1"/>
  <c r="H76" i="4" s="1"/>
  <c r="H77" i="4" a="1"/>
  <c r="H77" i="4" s="1"/>
  <c r="H78" i="4" a="1"/>
  <c r="H78" i="4" s="1"/>
  <c r="H79" i="4" a="1"/>
  <c r="H79" i="4" s="1"/>
  <c r="H80" i="4" a="1"/>
  <c r="H80" i="4" s="1"/>
  <c r="H81" i="4" a="1"/>
  <c r="H81" i="4" s="1"/>
  <c r="H82" i="4" a="1"/>
  <c r="H82" i="4" s="1"/>
  <c r="H83" i="4" a="1"/>
  <c r="H83" i="4" s="1"/>
  <c r="H84" i="4" a="1"/>
  <c r="H84" i="4" s="1"/>
  <c r="H85" i="4" a="1"/>
  <c r="H85" i="4" s="1"/>
  <c r="H86" i="4" a="1"/>
  <c r="H86" i="4" s="1"/>
  <c r="H87" i="4" a="1"/>
  <c r="H87" i="4" s="1"/>
  <c r="H88" i="4" a="1"/>
  <c r="H88" i="4" s="1"/>
  <c r="H89" i="4" a="1"/>
  <c r="H89" i="4" s="1"/>
  <c r="F3" i="4" a="1"/>
  <c r="F3" i="4" s="1"/>
  <c r="F4" i="4" a="1"/>
  <c r="F4" i="4" s="1"/>
  <c r="F2" i="4" s="1"/>
  <c r="F5" i="4" a="1"/>
  <c r="F5" i="4" s="1"/>
  <c r="F6" i="4" a="1"/>
  <c r="F6" i="4" s="1"/>
  <c r="F7" i="4" a="1"/>
  <c r="F7" i="4" s="1"/>
  <c r="F8" i="4" a="1"/>
  <c r="F8" i="4" s="1"/>
  <c r="F10" i="4" a="1"/>
  <c r="F10" i="4" s="1"/>
  <c r="F11" i="4" a="1"/>
  <c r="F11" i="4" s="1"/>
  <c r="F12" i="4" a="1"/>
  <c r="F12" i="4" s="1"/>
  <c r="F13" i="4" a="1"/>
  <c r="F13" i="4" s="1"/>
  <c r="F14" i="4" a="1"/>
  <c r="F14" i="4" s="1"/>
  <c r="F15" i="4" a="1"/>
  <c r="F15" i="4" s="1"/>
  <c r="F16" i="4" a="1"/>
  <c r="F16" i="4" s="1"/>
  <c r="F17" i="4" a="1"/>
  <c r="F17" i="4" s="1"/>
  <c r="F18" i="4" a="1"/>
  <c r="F18" i="4" s="1"/>
  <c r="F19" i="4" a="1"/>
  <c r="F19" i="4" s="1"/>
  <c r="F20" i="4" a="1"/>
  <c r="F20" i="4" s="1"/>
  <c r="F21" i="4" a="1"/>
  <c r="F21" i="4" s="1"/>
  <c r="F22" i="4" a="1"/>
  <c r="F22" i="4" s="1"/>
  <c r="F23" i="4" a="1"/>
  <c r="F23" i="4" s="1"/>
  <c r="F24" i="4" a="1"/>
  <c r="F24" i="4" s="1"/>
  <c r="F25" i="4" a="1"/>
  <c r="F25" i="4" s="1"/>
  <c r="F26" i="4" a="1"/>
  <c r="F26" i="4" s="1"/>
  <c r="F27" i="4" a="1"/>
  <c r="F27" i="4" s="1"/>
  <c r="F28" i="4" a="1"/>
  <c r="F28" i="4" s="1"/>
  <c r="F29" i="4" a="1"/>
  <c r="F29" i="4" s="1"/>
  <c r="F30" i="4" a="1"/>
  <c r="F30" i="4" s="1"/>
  <c r="F31" i="4" a="1"/>
  <c r="F31" i="4" s="1"/>
  <c r="F32" i="4" a="1"/>
  <c r="F32" i="4" s="1"/>
  <c r="F33" i="4" a="1"/>
  <c r="F33" i="4" s="1"/>
  <c r="F34" i="4" a="1"/>
  <c r="F34" i="4" s="1"/>
  <c r="F35" i="4" a="1"/>
  <c r="F35" i="4" s="1"/>
  <c r="F36" i="4" a="1"/>
  <c r="F36" i="4" s="1"/>
  <c r="F37" i="4" a="1"/>
  <c r="F37" i="4" s="1"/>
  <c r="F38" i="4" a="1"/>
  <c r="F38" i="4" s="1"/>
  <c r="F39" i="4" a="1"/>
  <c r="F39" i="4" s="1"/>
  <c r="F40" i="4" a="1"/>
  <c r="F40" i="4" s="1"/>
  <c r="F41" i="4" a="1"/>
  <c r="F41" i="4" s="1"/>
  <c r="F42" i="4" a="1"/>
  <c r="F42" i="4" s="1"/>
  <c r="F43" i="4" a="1"/>
  <c r="F43" i="4" s="1"/>
  <c r="F44" i="4" a="1"/>
  <c r="F44" i="4" s="1"/>
  <c r="F45" i="4" a="1"/>
  <c r="F45" i="4" s="1"/>
  <c r="F46" i="4" a="1"/>
  <c r="F46" i="4" s="1"/>
  <c r="F47" i="4" a="1"/>
  <c r="F47" i="4" s="1"/>
  <c r="F48" i="4" a="1"/>
  <c r="F48" i="4" s="1"/>
  <c r="F49" i="4" a="1"/>
  <c r="F49" i="4" s="1"/>
  <c r="F50" i="4" a="1"/>
  <c r="F50" i="4" s="1"/>
  <c r="F51" i="4" a="1"/>
  <c r="F51" i="4" s="1"/>
  <c r="F52" i="4" a="1"/>
  <c r="F52" i="4" s="1"/>
  <c r="F53" i="4" a="1"/>
  <c r="F53" i="4" s="1"/>
  <c r="F54" i="4" a="1"/>
  <c r="F54" i="4" s="1"/>
  <c r="F55" i="4" a="1"/>
  <c r="F55" i="4" s="1"/>
  <c r="F56" i="4" a="1"/>
  <c r="F56" i="4" s="1"/>
  <c r="F57" i="4" a="1"/>
  <c r="F57" i="4" s="1"/>
  <c r="F58" i="4" a="1"/>
  <c r="F58" i="4" s="1"/>
  <c r="F59" i="4" a="1"/>
  <c r="F59" i="4" s="1"/>
  <c r="F60" i="4" a="1"/>
  <c r="F60" i="4" s="1"/>
  <c r="F61" i="4" a="1"/>
  <c r="F61" i="4" s="1"/>
  <c r="F62" i="4" a="1"/>
  <c r="F62" i="4" s="1"/>
  <c r="F63" i="4" a="1"/>
  <c r="F63" i="4" s="1"/>
  <c r="F64" i="4" a="1"/>
  <c r="F64" i="4" s="1"/>
  <c r="F65" i="4" a="1"/>
  <c r="F65" i="4" s="1"/>
  <c r="F66" i="4" a="1"/>
  <c r="F66" i="4" s="1"/>
  <c r="F67" i="4" a="1"/>
  <c r="F67" i="4" s="1"/>
  <c r="F68" i="4" a="1"/>
  <c r="F68" i="4" s="1"/>
  <c r="F69" i="4" a="1"/>
  <c r="F69" i="4" s="1"/>
  <c r="F70" i="4" a="1"/>
  <c r="F70" i="4" s="1"/>
  <c r="F71" i="4" a="1"/>
  <c r="F71" i="4" s="1"/>
  <c r="F72" i="4" a="1"/>
  <c r="F72" i="4" s="1"/>
  <c r="F73" i="4" a="1"/>
  <c r="F73" i="4" s="1"/>
  <c r="F74" i="4" a="1"/>
  <c r="F74" i="4" s="1"/>
  <c r="F75" i="4" a="1"/>
  <c r="F75" i="4" s="1"/>
  <c r="F76" i="4" a="1"/>
  <c r="F76" i="4" s="1"/>
  <c r="F77" i="4" a="1"/>
  <c r="F77" i="4" s="1"/>
  <c r="F78" i="4" a="1"/>
  <c r="F78" i="4" s="1"/>
  <c r="F79" i="4" a="1"/>
  <c r="F79" i="4" s="1"/>
  <c r="F80" i="4" a="1"/>
  <c r="F80" i="4" s="1"/>
  <c r="F81" i="4" a="1"/>
  <c r="F81" i="4" s="1"/>
  <c r="F82" i="4" a="1"/>
  <c r="F82" i="4" s="1"/>
  <c r="F83" i="4" a="1"/>
  <c r="F83" i="4" s="1"/>
  <c r="F84" i="4" a="1"/>
  <c r="F84" i="4" s="1"/>
  <c r="F85" i="4" a="1"/>
  <c r="F85" i="4" s="1"/>
  <c r="F86" i="4" a="1"/>
  <c r="F86" i="4" s="1"/>
  <c r="F87" i="4" a="1"/>
  <c r="F87" i="4" s="1"/>
  <c r="F88" i="4" a="1"/>
  <c r="F88" i="4" s="1"/>
  <c r="F89" i="4" a="1"/>
  <c r="F89" i="4" s="1"/>
  <c r="J63" i="1"/>
  <c r="I63" i="4" s="1" a="1"/>
  <c r="I63" i="4" s="1"/>
  <c r="J64" i="1"/>
  <c r="I64" i="4" s="1" a="1"/>
  <c r="I64" i="4" s="1"/>
  <c r="J65" i="1"/>
  <c r="I65" i="4" s="1" a="1"/>
  <c r="I65" i="4" s="1"/>
  <c r="J66" i="1"/>
  <c r="I66" i="4" s="1" a="1"/>
  <c r="I66" i="4" s="1"/>
  <c r="J67" i="1"/>
  <c r="I67" i="4" s="1" a="1"/>
  <c r="I67" i="4" s="1"/>
  <c r="J68" i="1"/>
  <c r="I68" i="4" s="1" a="1"/>
  <c r="I68" i="4" s="1"/>
  <c r="J69" i="1"/>
  <c r="I69" i="4" s="1" a="1"/>
  <c r="I69" i="4" s="1"/>
  <c r="J70" i="1"/>
  <c r="I70" i="4" s="1" a="1"/>
  <c r="I70" i="4" s="1"/>
  <c r="J71" i="1"/>
  <c r="I71" i="4" s="1" a="1"/>
  <c r="I71" i="4" s="1"/>
  <c r="J72" i="1"/>
  <c r="I72" i="4" s="1" a="1"/>
  <c r="I72" i="4" s="1"/>
  <c r="J73" i="1"/>
  <c r="I73" i="4" s="1" a="1"/>
  <c r="I73" i="4" s="1"/>
  <c r="J74" i="1"/>
  <c r="I74" i="4" s="1" a="1"/>
  <c r="I74" i="4" s="1"/>
  <c r="J75" i="1"/>
  <c r="I75" i="4" s="1" a="1"/>
  <c r="I75" i="4" s="1"/>
  <c r="J76" i="1"/>
  <c r="I76" i="4" s="1" a="1"/>
  <c r="I76" i="4" s="1"/>
  <c r="J77" i="1"/>
  <c r="I77" i="4" s="1" a="1"/>
  <c r="I77" i="4" s="1"/>
  <c r="J78" i="1"/>
  <c r="I78" i="4" s="1" a="1"/>
  <c r="I78" i="4" s="1"/>
  <c r="J79" i="1"/>
  <c r="I79" i="4" s="1" a="1"/>
  <c r="I79" i="4" s="1"/>
  <c r="J80" i="1"/>
  <c r="I80" i="4" s="1" a="1"/>
  <c r="I80" i="4" s="1"/>
  <c r="J81" i="1"/>
  <c r="I81" i="4" s="1" a="1"/>
  <c r="I81" i="4" s="1"/>
  <c r="J82" i="1"/>
  <c r="I82" i="4" s="1" a="1"/>
  <c r="I82" i="4" s="1"/>
  <c r="J83" i="1"/>
  <c r="I83" i="4" s="1" a="1"/>
  <c r="I83" i="4" s="1"/>
  <c r="J84" i="1"/>
  <c r="I84" i="4" s="1" a="1"/>
  <c r="I84" i="4" s="1"/>
  <c r="J85" i="1"/>
  <c r="I85" i="4" s="1" a="1"/>
  <c r="I85" i="4" s="1"/>
  <c r="J86" i="1"/>
  <c r="I86" i="4" s="1" a="1"/>
  <c r="I86" i="4" s="1"/>
  <c r="J87" i="1"/>
  <c r="I87" i="4" s="1" a="1"/>
  <c r="I87" i="4" s="1"/>
  <c r="J88" i="1"/>
  <c r="I88" i="4" s="1" a="1"/>
  <c r="I88" i="4" s="1"/>
  <c r="J89" i="1"/>
  <c r="I89" i="4" s="1" a="1"/>
  <c r="I89" i="4" s="1"/>
  <c r="J52" i="1"/>
  <c r="I52" i="4" s="1" a="1"/>
  <c r="I52" i="4" s="1"/>
  <c r="J47" i="1"/>
  <c r="I47" i="4" s="1" a="1"/>
  <c r="I47" i="4" s="1"/>
  <c r="J58" i="1"/>
  <c r="I58" i="4" s="1" a="1"/>
  <c r="I58" i="4" s="1"/>
  <c r="J10" i="1"/>
  <c r="I10" i="4" s="1" a="1"/>
  <c r="I10" i="4" s="1"/>
  <c r="J3" i="1"/>
  <c r="I3" i="4" s="1" a="1"/>
  <c r="I3" i="4" s="1"/>
  <c r="J4" i="1"/>
  <c r="I4" i="4" s="1" a="1"/>
  <c r="I4" i="4" s="1"/>
  <c r="J5" i="1"/>
  <c r="I5" i="4" s="1" a="1"/>
  <c r="I5" i="4" s="1"/>
  <c r="J6" i="1"/>
  <c r="I6" i="4" s="1" a="1"/>
  <c r="I6" i="4" s="1"/>
  <c r="J8" i="1"/>
  <c r="I8" i="4" s="1" a="1"/>
  <c r="I8" i="4" s="1"/>
  <c r="J9" i="1"/>
  <c r="I9" i="4" s="1" a="1"/>
  <c r="I9" i="4" s="1"/>
  <c r="J11" i="1"/>
  <c r="I11" i="4" s="1" a="1"/>
  <c r="I11" i="4" s="1"/>
  <c r="J12" i="1"/>
  <c r="I12" i="4" s="1" a="1"/>
  <c r="I12" i="4" s="1"/>
  <c r="J14" i="1"/>
  <c r="I14" i="4" s="1" a="1"/>
  <c r="I14" i="4" s="1"/>
  <c r="J15" i="1"/>
  <c r="I15" i="4" s="1" a="1"/>
  <c r="I15" i="4" s="1"/>
  <c r="J16" i="1"/>
  <c r="I16" i="4" s="1" a="1"/>
  <c r="I16" i="4" s="1"/>
  <c r="J17" i="1"/>
  <c r="I17" i="4" s="1" a="1"/>
  <c r="I17" i="4" s="1"/>
  <c r="J18" i="1"/>
  <c r="I18" i="4" s="1" a="1"/>
  <c r="I18" i="4" s="1"/>
  <c r="J19" i="1"/>
  <c r="I19" i="4" s="1" a="1"/>
  <c r="I19" i="4" s="1"/>
  <c r="J20" i="1"/>
  <c r="I20" i="4" s="1" a="1"/>
  <c r="I20" i="4" s="1"/>
  <c r="J21" i="1"/>
  <c r="I21" i="4" s="1" a="1"/>
  <c r="I21" i="4" s="1"/>
  <c r="J22" i="1"/>
  <c r="I22" i="4" s="1" a="1"/>
  <c r="I22" i="4" s="1"/>
  <c r="J23" i="1"/>
  <c r="I23" i="4" s="1" a="1"/>
  <c r="I23" i="4" s="1"/>
  <c r="J24" i="1"/>
  <c r="I24" i="4" s="1" a="1"/>
  <c r="I24" i="4" s="1"/>
  <c r="J25" i="1"/>
  <c r="I25" i="4" s="1" a="1"/>
  <c r="I25" i="4" s="1"/>
  <c r="J26" i="1"/>
  <c r="I26" i="4" s="1" a="1"/>
  <c r="I26" i="4" s="1"/>
  <c r="J27" i="1"/>
  <c r="I27" i="4" s="1" a="1"/>
  <c r="I27" i="4" s="1"/>
  <c r="J28" i="1"/>
  <c r="I28" i="4" s="1" a="1"/>
  <c r="I28" i="4" s="1"/>
  <c r="J29" i="1"/>
  <c r="I29" i="4" s="1" a="1"/>
  <c r="I29" i="4" s="1"/>
  <c r="J30" i="1"/>
  <c r="I30" i="4" s="1" a="1"/>
  <c r="I30" i="4" s="1"/>
  <c r="J31" i="1"/>
  <c r="I31" i="4" s="1" a="1"/>
  <c r="I31" i="4" s="1"/>
  <c r="J32" i="1"/>
  <c r="I32" i="4" s="1" a="1"/>
  <c r="I32" i="4" s="1"/>
  <c r="J33" i="1"/>
  <c r="I33" i="4" s="1" a="1"/>
  <c r="I33" i="4" s="1"/>
  <c r="J34" i="1"/>
  <c r="I34" i="4" s="1" a="1"/>
  <c r="I34" i="4" s="1"/>
  <c r="J35" i="1"/>
  <c r="I35" i="4" s="1" a="1"/>
  <c r="I35" i="4" s="1"/>
  <c r="J36" i="1"/>
  <c r="I36" i="4" s="1" a="1"/>
  <c r="I36" i="4" s="1"/>
  <c r="J37" i="1"/>
  <c r="I37" i="4" s="1" a="1"/>
  <c r="I37" i="4" s="1"/>
  <c r="J38" i="1"/>
  <c r="I38" i="4" s="1" a="1"/>
  <c r="I38" i="4" s="1"/>
  <c r="J39" i="1"/>
  <c r="I39" i="4" s="1" a="1"/>
  <c r="I39" i="4" s="1"/>
  <c r="J40" i="1"/>
  <c r="I40" i="4" s="1" a="1"/>
  <c r="I40" i="4" s="1"/>
  <c r="J41" i="1"/>
  <c r="I41" i="4" s="1" a="1"/>
  <c r="I41" i="4" s="1"/>
  <c r="J42" i="1"/>
  <c r="I42" i="4" s="1" a="1"/>
  <c r="I42" i="4" s="1"/>
  <c r="J43" i="1"/>
  <c r="I43" i="4" s="1" a="1"/>
  <c r="I43" i="4" s="1"/>
  <c r="J44" i="1"/>
  <c r="I44" i="4" s="1" a="1"/>
  <c r="I44" i="4" s="1"/>
  <c r="J45" i="1"/>
  <c r="I45" i="4" s="1" a="1"/>
  <c r="I45" i="4" s="1"/>
  <c r="J46" i="1"/>
  <c r="I46" i="4" s="1" a="1"/>
  <c r="I46" i="4" s="1"/>
  <c r="J48" i="1"/>
  <c r="I48" i="4" s="1" a="1"/>
  <c r="I48" i="4" s="1"/>
  <c r="J49" i="1"/>
  <c r="I49" i="4" s="1" a="1"/>
  <c r="I49" i="4" s="1"/>
  <c r="J50" i="1"/>
  <c r="I50" i="4" s="1" a="1"/>
  <c r="I50" i="4" s="1"/>
  <c r="J51" i="1"/>
  <c r="I51" i="4" s="1" a="1"/>
  <c r="I51" i="4" s="1"/>
  <c r="J53" i="1"/>
  <c r="I53" i="4" s="1" a="1"/>
  <c r="I53" i="4" s="1"/>
  <c r="J54" i="1"/>
  <c r="I54" i="4" s="1" a="1"/>
  <c r="I54" i="4" s="1"/>
  <c r="J55" i="1"/>
  <c r="I55" i="4" s="1" a="1"/>
  <c r="I55" i="4" s="1"/>
  <c r="J56" i="1"/>
  <c r="I56" i="4" s="1" a="1"/>
  <c r="I56" i="4" s="1"/>
  <c r="J57" i="1"/>
  <c r="I57" i="4" s="1" a="1"/>
  <c r="I57" i="4" s="1"/>
  <c r="J59" i="1"/>
  <c r="I59" i="4" s="1" a="1"/>
  <c r="I59" i="4" s="1"/>
  <c r="J60" i="1"/>
  <c r="I60" i="4" s="1" a="1"/>
  <c r="I60" i="4" s="1"/>
  <c r="J61" i="1"/>
  <c r="I61" i="4" s="1" a="1"/>
  <c r="I61" i="4" s="1"/>
  <c r="J62" i="1"/>
  <c r="I62" i="4" s="1" a="1"/>
  <c r="I62" i="4" s="1"/>
  <c r="J2" i="1"/>
  <c r="I2" i="4" s="1" a="1"/>
  <c r="I2" i="4" s="1"/>
  <c r="M3" i="4" l="1" a="1"/>
  <c r="M3"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<sst xmlns="http://schemas.openxmlformats.org/spreadsheetml/2006/main" count="2980" uniqueCount="604">
  <si>
    <t>Family</t>
  </si>
  <si>
    <t>species_name</t>
  </si>
  <si>
    <t>Present_in_PCEEZ_Region</t>
  </si>
  <si>
    <t>max_length_m</t>
  </si>
  <si>
    <t>Reference</t>
  </si>
  <si>
    <t>Confidence</t>
  </si>
  <si>
    <t>max_mass_kg</t>
  </si>
  <si>
    <t>max_mass_max_length_ratio</t>
  </si>
  <si>
    <t>Dentition</t>
  </si>
  <si>
    <t>migratory_behaviour</t>
  </si>
  <si>
    <t xml:space="preserve">Reference </t>
  </si>
  <si>
    <t>max_diving_depth</t>
  </si>
  <si>
    <t>reference</t>
  </si>
  <si>
    <t>average_group_size</t>
  </si>
  <si>
    <t>prey_choice</t>
  </si>
  <si>
    <t>Notes</t>
  </si>
  <si>
    <t>BALAENIDAE</t>
  </si>
  <si>
    <t>Balaena_mysticetus</t>
  </si>
  <si>
    <t>No</t>
  </si>
  <si>
    <r>
      <t xml:space="preserve">Rugh, D.J. &amp; Shelden, K.E.W. (2009). Bowhead Whale </t>
    </r>
    <r>
      <rPr>
        <i/>
        <sz val="11"/>
        <color theme="1"/>
        <rFont val="Aptos Narrow"/>
        <family val="2"/>
        <scheme val="minor"/>
      </rPr>
      <t>Balaena mysticetus</t>
    </r>
    <r>
      <rPr>
        <sz val="11"/>
        <color theme="1"/>
        <rFont val="Aptos Narrow"/>
        <family val="2"/>
        <scheme val="minor"/>
      </rPr>
      <t>. In: W.F. Perrin, B. Würsig, &amp; J.G.M. Thewissen (Eds.) Encylopedia of Marine Mammals (2nd ed.) (pp. 131-133). Academic Press, Elselvier.</t>
    </r>
  </si>
  <si>
    <t>High</t>
  </si>
  <si>
    <t xml:space="preserve">Albouy, C., Delattre, V., Donati, G., Frölicher, T. L., Albouy-Boyer, S., Rufino, M., Pellissier, L., Mouillot, D., &amp; Leprieur, F. (2020). Global vulnerability of marine mammals to global warming (Open Access Data). Scientific Reports, 10, 548. </t>
  </si>
  <si>
    <t>LB</t>
  </si>
  <si>
    <t>Jefferson, T.A., Leatherwood, S. &amp; Weber, M.A. (1993).  FAO species identification guide: Marine mammals of the world. Rome, FAO.; Rice, D. W. (2009). Baleen. In Encyclopedia of Marine Mammals (pp. 78–80). Elsevier. https://doi.org/10.1016/B978-0-12-373553-9.00023-7</t>
  </si>
  <si>
    <t>Migratory</t>
  </si>
  <si>
    <t xml:space="preserve">Cooke, J.G. &amp; Reeves, R. 2018. Balaena mysticetus. The IUCN Red List of Threatened Species 2018: e.T2467A50347659. https://dx.doi.org/10.2305/IUCN.UK.2018-1.RLTS.T2467A50347659.en. Accessed on 04 November 2024.; Heide-Jørgensen, M. P., Laidre, K. L., Wiig, Ø., Jensen, M. V., Dueck, L., Maiers, L. D., Schmidt, H. C., &amp; Hobbs, R. C. (2003). From Greenland to Canada in Ten Days: Tracks of Bowhead Whales, Balaena mysticetus, across Baffin Bay. Arctic, 56(1), 21–31. https://www.jstor.org/stable/40512155
</t>
  </si>
  <si>
    <t>upper_mesopelagic</t>
  </si>
  <si>
    <t xml:space="preserve">Krutzikowsky, G. K., &amp; Mate, B. R. (2000). Dive and surfacing characteristics of bowhead whales (Balaena mysticetus) in the Beaufort and Chukchi seas. Canadian Journal of Zoology, 78(7), 1182-1198.; Heide-Jørgensen, M. P., Laidre, K. L., Wiig, Ø., Jensen, M. V., Dueck, L., Maiers, L. D., Schmidt, H. C., &amp; Hobbs, R. C. (2003). From Greenland to Canada in Ten Days: Tracks of Bowhead Whales, Balaena mysticetus, across Baffin Bay. Arctic, 56(1), 21–31. https://www.jstor.org/stable/40512155
</t>
  </si>
  <si>
    <t>Small</t>
  </si>
  <si>
    <t>zooplankton</t>
  </si>
  <si>
    <t>BALAENOPTERIDAE</t>
  </si>
  <si>
    <t>Balaenoptera_acutorostrata</t>
  </si>
  <si>
    <t>Yes</t>
  </si>
  <si>
    <t xml:space="preserve">Shirihai, H. &amp; Jarrett, B. (2006). Whales, Dolphins, and Other Marine Mammals of the World. (G.M. Kirwan, Ed.). Princeton University Press. </t>
  </si>
  <si>
    <t>SB</t>
  </si>
  <si>
    <t xml:space="preserve">Reeves, R.R., Stewart, B.S., Clapham, P.J. &amp; Powell, J.A. (2002). Guide to Marine Mammals of the World. Alfred A. Knopf, Inc.; Rice, D. W. (2009). Baleen. In Encyclopedia of Marine Mammals (pp. 78–80). Elsevier. https://doi.org/10.1016/B978-0-12-373553-9.00023-7;  Vandenberg, M. L., Cohen, K. E., Rubin, R. D., Goldbogen, J. A., Summers, A. P., Paig‐Tran, E. W. M., &amp; Kahane‐Rapport, S. R. (2023). Formation of a fringe: A look inside baleen morphology using a multimodal visual approach. Journal of Morphology, 284(4), e21574. https://doi.org/10.1002/jmor.21574.
</t>
  </si>
  <si>
    <t>Risch, D., Wilson, S. C., Hoogerwerf, M., Van Geel, N. C., Edwards, E. W., &amp; Brookes, K. L. (2019). Seasonal and diel acoustic presence of North Atlantic minke whales in the North Sea. Scientific Reports, 9(1), 3571.; Cooke, J.G. 2018. Balaenoptera acutorostrata. The IUCN Red List of Threatened Species 2018: e.T2474A50348265. https://dx.doi.org/10.2305/IUCN.UK.2018-2.RLTS.T2474A50348265.en. Accessed on 12 November 2024.</t>
  </si>
  <si>
    <t>epipelagic</t>
  </si>
  <si>
    <t>Cooke, J.G. 2018. Balaenoptera acutorostrata. The IUCN Red List of Threatened Species 2018: e.T2474A50348265. https://dx.doi.org/10.2305/IUCN.UK.2018-2.RLTS.T2474A50348265.en. Accessed on 28 November 2024.</t>
  </si>
  <si>
    <t>Balaenoptera_bonaerensis</t>
  </si>
  <si>
    <t xml:space="preserve">Rice, D. W. (2009). Baleen. In Encyclopedia of Marine Mammals (pp. 78–80). Elsevier. https://doi.org/10.1016/B978-0-12-373553-9.00023-7
</t>
  </si>
  <si>
    <t>Kasamatsu, F., Nishiwaki, S., &amp; Ishikawa, H. (1995). Breeding areas and southbound migrations of southern minke whales Balaenoptera acutorostrata. Marine ecology progress series. Oldendorf, 119(1), 1-10.; Cooke, J.G., Zerbini, A.N. &amp; Taylor, B.L. 2018. Balaenoptera bonaerensis. The IUCN Red List of Threatened Species 2018: e.T2480A50350661. https://dx.doi.org/10.2305/IUCN.UK.2018-1.RLTS.T2480A50350661.en. Accessed on 12 November 2024.</t>
  </si>
  <si>
    <r>
      <t>Friedlaender, A. S., Goldbogen, J. A., Nowacek, D. P., Read, A. J., Johnston, D., &amp; Gales, N. (2014). Feeding rates and under-ice foraging strategies of the smallest lunge filter feeder, the Antarctic minke whale (Balaenoptera bonaerensis). </t>
    </r>
    <r>
      <rPr>
        <i/>
        <sz val="8"/>
        <color rgb="FF222222"/>
        <rFont val="Arial"/>
        <family val="2"/>
      </rPr>
      <t>Journal of Experimental Biology</t>
    </r>
    <r>
      <rPr>
        <sz val="8"/>
        <color rgb="FF222222"/>
        <rFont val="Arial"/>
        <family val="2"/>
      </rPr>
      <t>, </t>
    </r>
    <r>
      <rPr>
        <i/>
        <sz val="8"/>
        <color rgb="FF222222"/>
        <rFont val="Arial"/>
        <family val="2"/>
      </rPr>
      <t>217</t>
    </r>
    <r>
      <rPr>
        <sz val="8"/>
        <color rgb="FF222222"/>
        <rFont val="Arial"/>
        <family val="2"/>
      </rPr>
      <t>(16), 2851-2854.</t>
    </r>
  </si>
  <si>
    <t>Balaenoptera_borealis</t>
  </si>
  <si>
    <r>
      <t xml:space="preserve">Horwood, H. (2009). Sei Whale </t>
    </r>
    <r>
      <rPr>
        <i/>
        <sz val="11"/>
        <color theme="1"/>
        <rFont val="Aptos Narrow"/>
        <family val="2"/>
        <scheme val="minor"/>
      </rPr>
      <t>Balaenoptera borealis.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1001-1003). Academic Press, Elselvier.</t>
    </r>
  </si>
  <si>
    <t>Konishi, K., Minamikawa, S., Kleivane, L., &amp; Takahashi, M. (2024). Annual phenology and migration routes to breeding grounds in western-central North Pacific sei whales. Scientific Reports, 14(1), 11212.</t>
  </si>
  <si>
    <t>Ishii, M., Murase, H., Fukuda, Y., Sawada, K., Sasakura, T., Tamura, T., ... &amp; Mitani, Y. (2017). Diving behavior of sei whales Balaenoptera borealis relative to the vertical distribution of their potential prey. Mammal study, 42(4), 1-9.;  Cooke, J.G. 2018. Balaenoptera borealis. The IUCN Red List of Threatened Species 2018: e.T2475A130482064. https://dx.doi.org/10.2305/IUCN.UK.2018-2.RLTS.T2475A130482064.en. Accessed on 11 December 2024.</t>
  </si>
  <si>
    <t>Balaenoptera_edeni</t>
  </si>
  <si>
    <r>
      <t>Kato, H. &amp; Perrin, W.F. (2009). Bryde's Whale B</t>
    </r>
    <r>
      <rPr>
        <i/>
        <sz val="11"/>
        <color theme="1"/>
        <rFont val="Aptos Narrow"/>
        <family val="2"/>
        <scheme val="minor"/>
      </rPr>
      <t>alaenoptera edeni/brydei</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158-163). Academic Press, Elselvier.</t>
    </r>
  </si>
  <si>
    <t>Kato, H. &amp; Perrin, W.F. (2009). Bryde's Whale Balaenoptera edeni/brydei. In: W.F. Perrin, B. Würsig, &amp; J.G.M. Thewissen (Eds.) Encylopedia of Marine Mammals (2nd ed.) (pp. 158-163). Academic Press, Elselvier.</t>
  </si>
  <si>
    <t>Mixed</t>
  </si>
  <si>
    <t>Bannister, J. L., Kemper, C. M., &amp; Warneke, R. M. (1996). The action plan for Australian cetaceans (pp. 1-242). Canberra: Australian Nature Conservation Agency.; Shirihai, H. &amp; Jarrett, B. (2006). Whales, Dolphins, and Other Marine Mammals of the World. (G.M. Kirwan, Ed.). Princeton University Press.; Cooke, J.G. &amp; Brownell Jr., R.L. 2018. Balaenoptera edeni. The IUCN Red List of Threatened Species 2018: e.T2476A50349178. https://dx.doi.org/10.2305/IUCN.UK.2018-1.RLTS.T2476A50349178.en. Accessed on 12 December 2024.; Kato, H. &amp; Perrin, W.F. (2009). Bryde's Whale Balaenoptera edeni/brydei. In: W.F. Perrin, B. Würsig, &amp; J.G.M. Thewissen (Eds.) Encylopedia of Marine Mammals (2nd ed.) (pp. 158-163). Academic Press, Elselvier.</t>
  </si>
  <si>
    <r>
      <t>Alves, F., Dinis, A., Cascão, I., &amp; Freitas, L. (2010). Bryde's whale (Balaenoptera brydei) stable associations and dive profiles: New insights into foraging behavior. </t>
    </r>
    <r>
      <rPr>
        <i/>
        <sz val="8"/>
        <color rgb="FF222222"/>
        <rFont val="Arial"/>
        <family val="2"/>
      </rPr>
      <t>Marine Mammal Science</t>
    </r>
    <r>
      <rPr>
        <sz val="8"/>
        <color rgb="FF222222"/>
        <rFont val="Arial"/>
        <family val="2"/>
      </rPr>
      <t>, </t>
    </r>
    <r>
      <rPr>
        <i/>
        <sz val="8"/>
        <color rgb="FF222222"/>
        <rFont val="Arial"/>
        <family val="2"/>
      </rPr>
      <t>26</t>
    </r>
    <r>
      <rPr>
        <sz val="8"/>
        <color rgb="FF222222"/>
        <rFont val="Arial"/>
        <family val="2"/>
      </rPr>
      <t>(1), 202-212.; Kato, H. &amp; Perrin, W.F. (2009). Bryde's Whale Balaenoptera edeni/brydei. In: W.F. Perrin, B. Würsig, &amp; J.G.M. Thewissen (Eds.) Encylopedia of Marine Mammals (2nd ed.) (pp. 158-163). Academic Press, Elselvier.</t>
    </r>
  </si>
  <si>
    <t>Balaenoptera_musculus</t>
  </si>
  <si>
    <r>
      <t xml:space="preserve">Sears, R. &amp; Perrin, W.F. (2009). Blue Whale </t>
    </r>
    <r>
      <rPr>
        <i/>
        <sz val="11"/>
        <color theme="1"/>
        <rFont val="Aptos Narrow"/>
        <family val="2"/>
        <scheme val="minor"/>
      </rPr>
      <t xml:space="preserve">Balaenoptera musculus.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120-124). Academic Press, Elselvier.</t>
    </r>
  </si>
  <si>
    <t>Jefferson, T.A., Leatherwood, S. &amp; Weber, M.A. (1993).  FAO species identification guide: Marine mammals of the world. Rome, FAO.; Vandenberg, M. L., Cohen, K. E., Rubin, R. D., Goldbogen, J. A., Summers, A. P., Paig‐Tran, E. W. M., &amp; Kahane‐Rapport, S. R. (2023). Formation of a fringe: A look inside baleen morphology using a multimodal visual approach. Journal of Morphology, 284(4), e21574. https://doi.org/10.1002/jmor.21574.</t>
  </si>
  <si>
    <t>Cooke, J.G. 2018. Balaenoptera musculus (errata version published in 2019). The IUCN Red List of Threatened Species 2018: e.T2477A156923585. https://dx.doi.org/10.2305/IUCN.UK.2018-2.RLTS.T2477A156923585.en. Accessed on 04 November 2024.; Forney, K. A., &amp; Barlow, J. (1998). Seasonal patterns in the abundance and distribution of California cetaceans, 1991–1992. Marine Mammal Science, 14(3), 460-489.</t>
  </si>
  <si>
    <t>Solitary</t>
  </si>
  <si>
    <t>Balaenoptera_omurai</t>
  </si>
  <si>
    <r>
      <t xml:space="preserve">Yamada, T.K. (2009). Omura's Whale </t>
    </r>
    <r>
      <rPr>
        <i/>
        <sz val="11"/>
        <color theme="1"/>
        <rFont val="Aptos Narrow"/>
        <family val="2"/>
        <scheme val="minor"/>
      </rPr>
      <t>Balaenoptera omurai</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799-801). Academic Press, Elselvier.</t>
    </r>
  </si>
  <si>
    <t>Rice, D. W. (2009). Baleen. In Encyclopedia of Marine Mammals (pp. 78–80). Elsevier. https://doi.org/10.1016/B978-0-12-373553-9.00023-7</t>
  </si>
  <si>
    <t>Non-Migratory</t>
  </si>
  <si>
    <t>Browne, C. E., Erbe, C., &amp; McCauley, R. D. (2024). Distribution and Seasonality of the Omura’s Whale (Balaenoptera omurai) in Australia Based on Passive Acoustic Recordings. Animals, 14(20), 2944.</t>
  </si>
  <si>
    <r>
      <t>Cerchio, S., Andrianantenaina, B., Lindsay, A., Rekdahl, M., Andrianarivelo, N., &amp; Rasoloarijao, T. (2015). Omura’s whales (Balaenoptera omurai) off northwest Madagascar: ecology, behaviour and conservation needs. </t>
    </r>
    <r>
      <rPr>
        <i/>
        <sz val="8"/>
        <color rgb="FF222222"/>
        <rFont val="Arial"/>
        <family val="2"/>
      </rPr>
      <t>Royal Society Open Science</t>
    </r>
    <r>
      <rPr>
        <sz val="8"/>
        <color rgb="FF222222"/>
        <rFont val="Arial"/>
        <family val="2"/>
      </rPr>
      <t>, </t>
    </r>
    <r>
      <rPr>
        <i/>
        <sz val="8"/>
        <color rgb="FF222222"/>
        <rFont val="Arial"/>
        <family val="2"/>
      </rPr>
      <t>2</t>
    </r>
    <r>
      <rPr>
        <sz val="8"/>
        <color rgb="FF222222"/>
        <rFont val="Arial"/>
        <family val="2"/>
      </rPr>
      <t>(10), 150301.</t>
    </r>
  </si>
  <si>
    <t>Recorded depths as deep as 202m, but likely reflects limited study, deepest dives are likley similar in capability to the bryde's whale</t>
  </si>
  <si>
    <t>Balaenoptera_physalus</t>
  </si>
  <si>
    <t>Jefferson, T.A., Leatherwood, S. &amp; Weber, M.A. (1993).  FAO species identification guide: Marine mammals of the world. Rome, FAO.</t>
  </si>
  <si>
    <t xml:space="preserve">Aguilar, A. (2009). Fin Whale: Balaenoptera physalus. In W. F. Perrin, B. Würsig, &amp; J. G. M. Thewissen (Eds.), Encyclopedia of Marine Mammals (Second Edition) (pp. 433–437). Academic Press. https://doi.org/10.1016/B978-0-12-373553-9.00102-4.; Vandenberg, M. L., Cohen, K. E., Rubin, R. D., Goldbogen, J. A., Summers, A. P., Paig‐Tran, E. W. M., &amp; Kahane‐Rapport, S. R. (2023). Formation of a fringe: A look inside baleen morphology using a multimodal visual approach. Journal of Morphology, 284(4), e21574. https://doi.org/10.1002/jmor.21574.
</t>
  </si>
  <si>
    <t>Mizroch, S. A., Rice, D. W., Zwiefelhofer, D., Waite, J., &amp; Perryman, W. L. (2009). Distribution and movements of fin whales in the North Pacific Ocean. Mammal Review, 39(3), 193-227.; Silva, M. A., Prieto, R., Jonsen, I., Baumgartner, M. F., &amp; Santos, R. S. (2013). North Atlantic blue and fin whales suspend their spring migration to forage in middle latitudes: building up energy reserves for the journey?. PloS one, 8(10), e76507.; Cooke, J.G. 2018. Balaenoptera physalus. The IUCN Red List of Threatened Species 2018: e.T2478A50349982. https://dx.doi.org/10.2305/IUCN.UK.2018-2.RLTS.T2478A50349982.en. Accessed on 12 November 2024.</t>
  </si>
  <si>
    <t>Shirihai, H. &amp; Jarrett, B. (2006). Whales, Dolphins, and Other Marine Mammals of the World. (G.M. Kirwan, Ed.). Princeton University Press.; Fonseca, C. T., Pérez-Jorge, S., Prieto, R., Oliveira, C., Tobeña, M., Scheffer, A., &amp; Silva, M. A. (2022). Dive behavior and activity patterns of fin whales in a migratory habitat. Frontiers in Marine Science, 9, 875731.</t>
  </si>
  <si>
    <t>Balaenoptera_ricei</t>
  </si>
  <si>
    <r>
      <t>Rosel, P. E., Wilcox, L. A., Yamada, T. K., &amp; Mullin, K. D. (2021). A new species of baleen whale (Balaenoptera) from the Gulf of Mexico, with a review of its geographic distribution. </t>
    </r>
    <r>
      <rPr>
        <i/>
        <sz val="8"/>
        <color rgb="FF222222"/>
        <rFont val="Arial"/>
        <family val="2"/>
      </rPr>
      <t>Marine Mammal Science</t>
    </r>
    <r>
      <rPr>
        <sz val="8"/>
        <color rgb="FF222222"/>
        <rFont val="Arial"/>
        <family val="2"/>
      </rPr>
      <t>, </t>
    </r>
    <r>
      <rPr>
        <i/>
        <sz val="8"/>
        <color rgb="FF222222"/>
        <rFont val="Arial"/>
        <family val="2"/>
      </rPr>
      <t>37</t>
    </r>
    <r>
      <rPr>
        <sz val="8"/>
        <color rgb="FF222222"/>
        <rFont val="Arial"/>
        <family val="2"/>
      </rPr>
      <t>(2), 577-610.</t>
    </r>
  </si>
  <si>
    <t>Expert Guess</t>
  </si>
  <si>
    <t>Low</t>
  </si>
  <si>
    <t>Rosel, P. E., Wilcox, L. A., Yamada, T. K., &amp; Mullin, K. D. (2021). A new species of baleen whale (Balaenoptera) from the Gulf of Mexico, with a review of its geographic distribution. Marine Mammal Science, 37(2), 577-610.</t>
  </si>
  <si>
    <t>Kok, A. C., Hildebrand, M. J., MacArdle, M., Martinez, A., Garrison, L. P., Soldevilla, M. S., &amp; Hildebrand, J. A. (2023). Kinematics and energetics of foraging behavior in Rice’s whales of the Gulf of Mexico. Scientific reports, 13(1), 8996.</t>
  </si>
  <si>
    <t>Garrison, L. P., Soldevilla, M. S., Martinez, A., &amp; Mullin, K. D. (2024). A density surface model describing the habitat of the Critically Endangered Rice’s whale Balaenoptera ricei in the Gulf of Mexico. Endangered Species Research, 54, 41-58.</t>
  </si>
  <si>
    <t>fish</t>
  </si>
  <si>
    <t>Kiszka, J. J., Caputo, M., Vollenweider, J., Heithaus, M. R., Aichinger Dias, L., &amp; Garrison, L. P. (2023). Critically endangered Rice’s whales (Balaenoptera ricei) selectively feed on high-quality prey in the Gulf of Mexico. Scientific Reports, 13(1), 6710.</t>
  </si>
  <si>
    <t>Body mass assumed to be similar to the Omura's Whale due to similarity in body profile and maximum length.</t>
  </si>
  <si>
    <t>ZIPHIIDAE</t>
  </si>
  <si>
    <t>Berardius_arnuxii</t>
  </si>
  <si>
    <r>
      <t xml:space="preserve">Kasuya, T. (2009). Giant Beaked Whales </t>
    </r>
    <r>
      <rPr>
        <i/>
        <sz val="11"/>
        <color theme="1"/>
        <rFont val="Aptos Narrow"/>
        <family val="2"/>
        <scheme val="minor"/>
      </rPr>
      <t>Berardius bairdii and B. arnuxii</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498-499). Academic Press, Elselvier.</t>
    </r>
  </si>
  <si>
    <t>NFCT</t>
  </si>
  <si>
    <t>Feij, B., Kühn, S., Meijboom, A., van Franeker, J. A., Bornemann, H., Kelly, N., &amp; Schaafsma, F. L. (2024). Distribution of Arnoux's beaked whales (Berardius arnuxii). Marine Mammal Science, e13158.</t>
  </si>
  <si>
    <t>bathypelagic</t>
  </si>
  <si>
    <t>Hobson, R. P., &amp; Martin, A. R. (1996). Behaviour and dive times of Arnoux’s beaked whales, Berardius arnuxii, at narrow leads in fast ice. Canadian Journal of Zoology, 74(2), 388–393. https://doi.org/10.1139/z96-045; Brownell Jr., R.L. &amp; Taylor, B.L. 2021. Berardius arnuxii (amended version of 2020 assessment). The IUCN Red List of Threatened Species 2021: e.T2762A197190014. https://dx.doi.org/10.2305/IUCN.UK.2021-1.RLTS.T2762A197190014.en. Accessed on 11 December 2024.</t>
  </si>
  <si>
    <t>Medium_Small</t>
  </si>
  <si>
    <t>cephalopods</t>
  </si>
  <si>
    <t>Depth predicted from extensive diving time and IUCN suitable habitat designation of bathypelagic.</t>
  </si>
  <si>
    <t>Berardius_bairdii</t>
  </si>
  <si>
    <t xml:space="preserve">Wang, P. (1999). Chinese cetaceans. Ocean Enterprises Ltd. Hong Kong. 325 p. As cited in: M.L.D. Palomares &amp; D. Pauly. (Eds.). (2024). SeaLifeBase. World Wide Web electronic publication. www.sealifebase.org, version (08/2024).; Gissi, E., McDevitt-Irwin, J. M., Kaschner, K., Kesner-Reyes, K., Hazen, E., Santoleri, R., &amp; Micheli, F. (2023). Identifying climate refugia through analysis of functional diversity. https://doi.org/10.21203/rs.3.rs-3554317/v1
</t>
  </si>
  <si>
    <t>Medium</t>
  </si>
  <si>
    <t>Berardius_minimus</t>
  </si>
  <si>
    <r>
      <t>Yamada, T. K., Kitamura, S., Abe, S., Tajima, Y., Matsuda, A., Mead, J. G., &amp; Matsuishi, T. F. (2019). Description of a new species of beaked whale (Berardius) found in the North Pacific. </t>
    </r>
    <r>
      <rPr>
        <i/>
        <sz val="8"/>
        <color rgb="FF222222"/>
        <rFont val="Arial"/>
        <family val="2"/>
      </rPr>
      <t>Scientific Reports</t>
    </r>
    <r>
      <rPr>
        <sz val="8"/>
        <color rgb="FF222222"/>
        <rFont val="Arial"/>
        <family val="2"/>
      </rPr>
      <t>, </t>
    </r>
    <r>
      <rPr>
        <i/>
        <sz val="8"/>
        <color rgb="FF222222"/>
        <rFont val="Arial"/>
        <family val="2"/>
      </rPr>
      <t>9</t>
    </r>
    <r>
      <rPr>
        <sz val="8"/>
        <color rgb="FF222222"/>
        <rFont val="Arial"/>
        <family val="2"/>
      </rPr>
      <t>(1), 12723.</t>
    </r>
  </si>
  <si>
    <t>Expert guess</t>
  </si>
  <si>
    <t>Yamada, T. K., Kitamura, S., Abe, S., Tajima, Y., Matsuda, A., Mead, J. G., &amp; Matsuishi, T. F. (2019). Description of a new species of beaked whale (Berardius) found in the North Pacific. Scientific Reports, 9(1), 12723.</t>
  </si>
  <si>
    <t xml:space="preserve">Expert Guess </t>
  </si>
  <si>
    <t>Brownell Jr., R.L. 2020. Berardius minimus. The IUCN Red List of Threatened Species 2020: e.T178756893A178756918. https://dx.doi.org/10.2305/IUCN.UK.2020-3.RLTS.T178756893A178756918.en. Accessed on 11 December 2024.</t>
  </si>
  <si>
    <r>
      <t>Fedutin, I. D., Filatova, O. A., Meschersky, I. G., &amp; Hoyt, E. (2022). First confirmed observations of living Sato's beaked whales Berardius minimus. </t>
    </r>
    <r>
      <rPr>
        <i/>
        <sz val="8"/>
        <color rgb="FF222222"/>
        <rFont val="Arial"/>
        <family val="2"/>
      </rPr>
      <t>Marine Mammal Science</t>
    </r>
    <r>
      <rPr>
        <sz val="8"/>
        <color rgb="FF222222"/>
        <rFont val="Arial"/>
        <family val="2"/>
      </rPr>
      <t>, </t>
    </r>
    <r>
      <rPr>
        <i/>
        <sz val="8"/>
        <color rgb="FF222222"/>
        <rFont val="Arial"/>
        <family val="2"/>
      </rPr>
      <t>38</t>
    </r>
    <r>
      <rPr>
        <sz val="8"/>
        <color rgb="FF222222"/>
        <rFont val="Arial"/>
        <family val="2"/>
      </rPr>
      <t>(4).</t>
    </r>
  </si>
  <si>
    <t>Depth predicted from IUCN suitable habitat desigantion of bathypelagic. Likely consumes a similar prey profile to Berardius bairdii. Maximum Mass was calculated under the assumption that the mass to length ratio would be similar to that of Berardius Bairdii. Migratory behaviour trait predicted to be non-migratory like the rest of the genus.</t>
  </si>
  <si>
    <t>NEOBALAENIDAE</t>
  </si>
  <si>
    <t>Caperea_marginata</t>
  </si>
  <si>
    <t>Kemper, C. M. (2002). Distribution of the pygmy right whale, Caperea marginata, in the Australasian region. Marine Mammal Science, 18(1), 99-111.; Jefferson, T.A., Leatherwood, S. &amp; Weber, M.A. (1993).  FAO species identification guide: Marine mammals of the world. Rome, FAO.</t>
  </si>
  <si>
    <t>Ross, G. J. B., Best, P. B., &amp; Donnelly, B. G. (1975). New records of the pygmy right whale (Caperea marginata) from South Africa, with comments on distribution, migration, appearance, and behavior. Journal of the Fisheries Board of Canada, 32(7), 1005-1017.; Kemper, C.M. (2009). Pygmy Right Whale: Caperea marginata. In: W.F. Perrin, B. Würsig, &amp; J.G.M. Thewissen (Eds.). Encylopedia of Marine Mammals (2nd ed.). (pp.). Academic Press, Elselvier.</t>
  </si>
  <si>
    <t xml:space="preserve"> Cooke, J.G. 2018. Caperea marginata. The IUCN Red List of Threatened Species 2018: e.T3778A50351626. https://dx.doi.org/10.2305/IUCN.UK.2018-2.RLTS.T3778A50351626.en. Accessed on 28 November 2024.</t>
  </si>
  <si>
    <t xml:space="preserve">Migration apperas to be inshore offshore to follow zooplankton as apposed to North South like other whales. </t>
  </si>
  <si>
    <t>DELPHINIDAE</t>
  </si>
  <si>
    <t>Cephalorhynchus_commersonii</t>
  </si>
  <si>
    <r>
      <t xml:space="preserve">Dawson, S.M. (2009). </t>
    </r>
    <r>
      <rPr>
        <i/>
        <sz val="11"/>
        <color theme="1"/>
        <rFont val="Aptos Narrow"/>
        <family val="2"/>
        <scheme val="minor"/>
      </rPr>
      <t>Cephalorhynchus</t>
    </r>
    <r>
      <rPr>
        <sz val="11"/>
        <color theme="1"/>
        <rFont val="Aptos Narrow"/>
        <family val="2"/>
        <scheme val="minor"/>
      </rPr>
      <t xml:space="preserve"> Dolphins </t>
    </r>
    <r>
      <rPr>
        <i/>
        <sz val="11"/>
        <color theme="1"/>
        <rFont val="Aptos Narrow"/>
        <family val="2"/>
        <scheme val="minor"/>
      </rPr>
      <t>C. heavisidii, C. eutropia, C. hectori, C. commersonii.</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191-196). Academic Press, Elselvier.</t>
    </r>
  </si>
  <si>
    <t>FCT</t>
  </si>
  <si>
    <t xml:space="preserve">Dawson, S.M. (2009). Cephalorhynchus Dolphins C. heavisidii, C. eutropia, C. hectori, C. commersonii. In: W.F. Perrin, B. Würsig, &amp; J.G.M. Thewissen (Eds.) Encylopedia of Marine Mammals (2nd ed.) (pp. 191-196). Academic Press, Elselvier.; Shirihai, H. &amp; Jarrett, B. (2006). Whales, Dolphins, and Other Marine Mammals of the World. (G.M. Kirwan, Ed.). Princeton University Press. </t>
  </si>
  <si>
    <t>Peterson, L. and A. Salemi 2011. "Cephalorhynchus commersonii" (On-line), Animal Diversity Web. Accessed December 11, 2024 at https://animaldiversity.org/accounts/Cephalorhynchus_commersonii/</t>
  </si>
  <si>
    <t>Suspect non-migratory but not explicitly stated; rest of genus in non-migratory, and falkland island population is almost guarenteed to be classified non-migratory based on range alone.</t>
  </si>
  <si>
    <t>Cephalorhynchus_eutropia</t>
  </si>
  <si>
    <t>Heinrich, S. &amp; Reeves, R. 2017. Cephalorhynchus eutropia. The IUCN Red List of Threatened Species 2017: e.T4160A50351955. https://dx.doi.org/10.2305/IUCN.UK.2017-3.RLTS.T4160A50351955.en. Accessed on 05 November 2024.; Dawson, S.M. (2009). Cephalorhynchus Dolphins C. heavisidii, C. eutropia, C. hectori, C. commersonii. In: W.F. Perrin, B. Würsig, &amp; J.G.M. Thewissen (Eds.) Encylopedia of Marine Mammals (2nd ed.) (pp. 191-196). Academic Press, Elselvier.</t>
  </si>
  <si>
    <t>Fan, B. 2009. "Cephalorhynchus eutropia" (On-line), Animal Diversity Web. Accessed December 11, 2024 at https://animaldiversity.org/accounts/Cephalorhynchus_eutropia/</t>
  </si>
  <si>
    <t>Cephalorhynchus_heavisidii</t>
  </si>
  <si>
    <t>Elwen, S. &amp; Gopal, K. 2018. Cephalorhynchus heavisidii. The IUCN Red List of Threatened Species 2018: e.T4161A50352086. https://dx.doi.org/10.2305/IUCN.UK.2018-2.RLTS.T4161A50352086.en. Accessed on 05 November 2024.; Davis, R. W., David, J. H. M., Meÿer, M. A., Sekiguchi, K., Best, P. B., Dassis, M., &amp; Rodriguez, D. H. (2014). Home range and diving behaviour of Heaviside's dolphins monitored by satellite off the west coast of South Africa. African Journal of Marine Science, 36(4), 455-466.; Dawson, S.M. (2009). Cephalorhynchus Dolphins C. heavisidii, C. eutropia, C. hectori, C. commersonii. In: W.F. Perrin, B. Würsig, &amp; J.G.M. Thewissen (Eds.) Encylopedia of Marine Mammals (2nd ed.) (pp. 191-196). Academic Press, Elselvier.</t>
  </si>
  <si>
    <t>Blanken, S. 2011. "Cephalorhynchus heavisidii" (On-line), Animal Diversity Web. Accessed December 11, 2024 at https://animaldiversity.org/accounts/Cephalorhynchus_heavisidii/</t>
  </si>
  <si>
    <t>Cephalorhynchus_hectori</t>
  </si>
  <si>
    <t>Bräger, S., Dawson, S. M., Slooten, E., Smith, S., Stone, G. S., &amp; Yoshinaga, A. (2002). Site fidelity and along-shore range in Hector's dolphin, an endangered marine dolphin from New Zealand. Biological Conservation, 108(3), 281-287.; Slooten, E., Dawson, S. M., &amp; Whitehead, H. (1993). Associations among photographically identified Hector's dolphins. Canadian Journal of Zoology, 71(11), 2311-2318.; Dawson, S.M. (2009). Cephalorhynchus Dolphins C. heavisidii, C. eutropia, C. hectori, C. commersonii. In: W.F. Perrin, B. Würsig, &amp; J.G.M. Thewissen (Eds.) Encylopedia of Marine Mammals (2nd ed.) (pp. 191-196). Academic Press, Elselvier.</t>
  </si>
  <si>
    <t>Lees, L. 2011. "Cephalorhynchus hectori" (On-line), Animal Diversity Web. Accessed December 11, 2024 at https://animaldiversity.org/accounts/Cephalorhynchus_hectori/</t>
  </si>
  <si>
    <t>MONODONTIDAE</t>
  </si>
  <si>
    <t>Delphinapterus_leucas</t>
  </si>
  <si>
    <r>
      <t xml:space="preserve">O'Corry-Crowe, G.M. (2009). Beluga Whale </t>
    </r>
    <r>
      <rPr>
        <i/>
        <sz val="11"/>
        <color theme="1"/>
        <rFont val="Aptos Narrow"/>
        <family val="2"/>
        <scheme val="minor"/>
      </rPr>
      <t>Delphinapterus leucas.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108-112). Academic Press, Elselvier.</t>
    </r>
  </si>
  <si>
    <t>Hauser, D. D., Laidre, K. L., Suydam, R. S., &amp; Richard, P. R. (2014). Population-specific home ranges and migration timing of Pacific Arctic beluga whales (Delphinapterus leucas). Polar Biology, 37, 1171-1183.; Suydam, R. S., Lowry, L. F., Frost, K. J., O'Corry-Crowe, G. M., &amp; Pikok Jr, D. (2001). Satellite tracking of eastern Chukchi Sea beluga whales into the Arctic Ocean. Arctic, 237-243.; Lowry, L., Reeves, R. &amp; Laidre, K. 2017. Delphinapterus leucas. The IUCN Red List of Threatened Species 2017: e.T6335A50352346. https://dx.doi.org/10.2305/IUCN.UK.2017-3.RLTS.T6335A50352346.en. Accessed on 05 November 2024.</t>
  </si>
  <si>
    <t>lower_mesopleagic</t>
  </si>
  <si>
    <t>Shirihai, H. &amp; Jarrett, B. (2006). Whales, Dolphins, and Other Marine Mammals of the World. (G.M. Kirwan, Ed.). Princeton University Press. ; O'Corry-Crowe, G.M. (2009). Beluga Whale Delphinapterus leucas. In: W.F. Perrin, B. Würsig, &amp; J.G.M. Thewissen (Eds.) Encylopedia of Marine Mammals (2nd ed.) (pp. 108-112). Academic Press, Elselvier.</t>
  </si>
  <si>
    <t>Delphinus_delphis</t>
  </si>
  <si>
    <r>
      <t xml:space="preserve">Perrin, W.F. (2009). Common Dolphins </t>
    </r>
    <r>
      <rPr>
        <i/>
        <sz val="11"/>
        <color theme="1"/>
        <rFont val="Aptos Narrow"/>
        <family val="2"/>
        <scheme val="minor"/>
      </rPr>
      <t>Delphinus delphis and D. capensis.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255-259). Academic Press, Elselvier.</t>
    </r>
  </si>
  <si>
    <t xml:space="preserve">Forney, K. A., &amp; Barlow, J. (1998). Seasonal patterns in the abundance and distribution of California cetaceans, 1991–1992. Marine Mammal Science, 14(3), 460-489.; Shirihai, H. &amp; Jarrett, B. (2006). Whales, Dolphins, and Other Marine Mammals of the World. (G.M. Kirwan, Ed.). Princeton University Press. </t>
  </si>
  <si>
    <t>Shirihai, H. &amp; Jarrett, B. (2006). Whales, Dolphins, and Other Marine Mammals of the World. (G.M. Kirwan, Ed.). Princeton University Press. ; Perrin, W.F. (2009). Common Dolphins Delphinus delphis and D. capensis. In: W.F. Perrin, B. Würsig, &amp; J.G.M. Thewissen (Eds.) Encylopedia of Marine Mammals (2nd ed.) (pp. 255-259). Academic Press, Elselvier.</t>
  </si>
  <si>
    <t>Large</t>
  </si>
  <si>
    <t>ESCHRICHTIIDAE</t>
  </si>
  <si>
    <t>Eschrichtius_robustus</t>
  </si>
  <si>
    <r>
      <t xml:space="preserve">Jones, M.L. &amp; Swartz, S.L. (2009). Gray Whale </t>
    </r>
    <r>
      <rPr>
        <i/>
        <sz val="11"/>
        <color theme="1"/>
        <rFont val="Aptos Narrow"/>
        <family val="2"/>
        <scheme val="minor"/>
      </rPr>
      <t>Eschrichtius robustus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503-511). Academic Press, Elselvier.</t>
    </r>
  </si>
  <si>
    <t>Vandenberg, M. L., Cohen, K. E., Rubin, R. D., Goldbogen, J. A., Summers, A. P., Paig‐Tran, E. W. M., &amp; Kahane‐Rapport, S. R. (2023). Formation of a fringe: A look inside baleen morphology using a multimodal visual approach. Journal of Morphology, 284(4), e21574. https://doi.org/10.1002/jmor.21574.</t>
  </si>
  <si>
    <t>Cooke, J.G. 2018. Eschrichtius robustus. The IUCN Red List of Threatened Species 2018: e.T8097A50353881. https://dx.doi.org/10.2305/IUCN.UK.2018-2.RLTS.T8097A50353881.en. Accessed on 28 November 2024.</t>
  </si>
  <si>
    <t>Shirihai, H. &amp; Jarrett, B. (2006). Whales, Dolphins, and Other Marine Mammals of the World. (G.M. Kirwan, Ed.). Princeton University Press. ; Jones, M.L. &amp; Swartz, S.L. (2009). Gray Whale Eschrichtius robustus. In: W.F. Perrin, B. Würsig, &amp; J.G.M. Thewissen (Eds.) Encylopedia of Marine Mammals (2nd ed.) (pp. 503-511). Academic Press, Elselvier.</t>
  </si>
  <si>
    <t>Jones, M.L. &amp; Swartz, S.L. (2009). Gray Whale Eschrichtius robustus. In: W.F. Perrin, B. Würsig, &amp; J.G.M. Thewissen (Eds.) Encylopedia of Marine Mammals (2nd ed.) (pp. 503-511). Academic Press, Elselvier.</t>
  </si>
  <si>
    <t>non_cephalopod_invertebrates</t>
  </si>
  <si>
    <t>Eubalaena_australis</t>
  </si>
  <si>
    <r>
      <t xml:space="preserve">Kenney, R.D. (2009). Right Whales </t>
    </r>
    <r>
      <rPr>
        <i/>
        <sz val="11"/>
        <color theme="1"/>
        <rFont val="Aptos Narrow"/>
        <family val="2"/>
        <scheme val="minor"/>
      </rPr>
      <t xml:space="preserve">Eubalaena glacialis, E. japonica, E. australis. </t>
    </r>
    <r>
      <rPr>
        <sz val="11"/>
        <color theme="1"/>
        <rFont val="Aptos Narrow"/>
        <family val="2"/>
        <scheme val="minor"/>
      </rPr>
      <t>In: W.F. Perrin, B. Würsig, &amp; J.G.M. Thewissen (Eds.)</t>
    </r>
    <r>
      <rPr>
        <i/>
        <sz val="11"/>
        <color theme="1"/>
        <rFont val="Aptos Narrow"/>
        <family val="2"/>
        <scheme val="minor"/>
      </rPr>
      <t xml:space="preserve"> Encylopedia of Marine Mammals</t>
    </r>
    <r>
      <rPr>
        <sz val="11"/>
        <color theme="1"/>
        <rFont val="Aptos Narrow"/>
        <family val="2"/>
        <scheme val="minor"/>
      </rPr>
      <t xml:space="preserve"> (2nd ed.) (pp.962-972). Academic Press, Elselvier.</t>
    </r>
  </si>
  <si>
    <t>Jefferson, T.A., Leatherwood, S. &amp; Weber, M.A. (1993).  FAO species identification guide: Marine mammals of the world. Rome, FAO.; Kenney, R.D. (2009). Right Whales Eubalaena glacialis, E. japonica, E. australis. In: W.F. Perrin, B. Würsig, &amp; J.G.M. Thewissen (Eds.) Encylopedia of Marine Mammals (2nd ed.) (pp.962-972). Academic Press, Elselvier.</t>
  </si>
  <si>
    <t>Cooke, J.G. &amp; Zerbini, A.N. 2018. Eubalaena australis. The IUCN Red List of Threatened Species 2018: e.T8153A50354147. https://dx.doi.org/10.2305/IUCN.UK.2018-1.RLTS.T8153A50354147.en. Accessed on 05 November 2024.</t>
  </si>
  <si>
    <t>Gregr, E. J., &amp; Coyle, K. O. (2009). The biogeography of the North Pacific right whale (Eubalaena japonica). Progress in Oceanography, 80(3–4), 188–198. https://doi.org/10.1016/j.pocean.2008.12.004</t>
  </si>
  <si>
    <t>Soliatary group size designation predicted based on known solitary behaviour of the other Eubalaena species.</t>
  </si>
  <si>
    <t>Eubalaena_glacialis</t>
  </si>
  <si>
    <t xml:space="preserve">Jefferson, T.A., Leatherwood, S. &amp; Weber, M.A. (1993).  FAO species identification guide: Marine mammals of the world. Rome, FAO.; Kenney, R.D. (2009). Right Whales Eubalaena glacialis, E. japonica, E. australis. In: W.F. Perrin, B. Würsig, &amp; J.G.M. Thewissen (Eds.) Encylopedia of Marine Mammals (2nd ed.) (pp.962-972). Academic Press, Elselvier. </t>
  </si>
  <si>
    <t>Cooke, J.G. 2020. Eubalaena glacialis (errata version published in 2020). The IUCN Red List of Threatened Species 2020: e.T41712A178589687. https://dx.doi.org/10.2305/IUCN.UK.2020-2.RLTS.T41712A178589687.en. Accessed on 05 November 2024.</t>
  </si>
  <si>
    <t>Shirihai, H. &amp; Jarrett, B. (2006). Whales, Dolphins, and Other Marine Mammals of the World. (G.M. Kirwan, Ed.). Princeton University Press.; Baumgartner, M. F., &amp; Mate, B. R. (2003). Summertime foraging ecology of North Atlantic right whales. Marine Ecology Progress Series, 264, 123-135.</t>
  </si>
  <si>
    <t>Eubalaena_japonica</t>
  </si>
  <si>
    <t>Kenney, R.D. (2009). Right Whales Eubalaena glacialis, E. japonica, E. australis. In: W.F. Perrin, B. Würsig, &amp; J.G.M. Thewissen (Eds.) Encylopedia of Marine Mammals (2nd ed.) (pp.962-972). Academic Press, Elselvier.</t>
  </si>
  <si>
    <t>Cooke, J.G. &amp; Clapham, P.J. 2018. Eubalaena japonica. The IUCN Red List of Threatened Species 2018: e.T41711A50380694. https://dx.doi.org/10.2305/IUCN.UK.2018-1.RLTS.T41711A50380694.en. Accessed on 05 November 2024.</t>
  </si>
  <si>
    <t>Max diving depth predicted based on Eubalaena australis diving behaviour.</t>
  </si>
  <si>
    <t>Feresa_attenuata</t>
  </si>
  <si>
    <r>
      <t xml:space="preserve">Donahue, M.A. &amp; Perryman, W.L. (2009). Pygmy Killer Whale </t>
    </r>
    <r>
      <rPr>
        <i/>
        <sz val="11"/>
        <color theme="1"/>
        <rFont val="Aptos Narrow"/>
        <family val="2"/>
        <scheme val="minor"/>
      </rPr>
      <t>Feresa attenuata.</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938-939). Academic Press, Elselvier.; Jefferson, T.A., Leatherwood, S. &amp; Weber, M.A. (1993).  FAO species identification guide: Marine mammals of the world. Rome, FAO.; Shirihai, H. &amp; Jarrett, B. (2006). Whales, Dolphins, and Other Marine Mammals of the World. (G.M. Kirwan, Ed.). Princeton University Press. </t>
    </r>
  </si>
  <si>
    <t>Wang, P. (1999). Chinese cetaceans. Ocean Enterprises Ltd. Hong Kong. 325 p. As cited in: M.L.D. Palomares &amp; D. Pauly. (Eds.). (2024). SeaLifeBase. World Wide Web electronic publication. www.sealifebase.org, version (08/2024).; Gissi, E., McDevitt-Irwin, J. M., Kaschner, K., Kesner-Reyes, K., Hazen, E., Santoleri, R., &amp; Micheli, F. (2023). Identifying climate refugia through analysis of functional diversity. https://doi.org/10.21203/rs.3.rs-3554317/v1</t>
  </si>
  <si>
    <t xml:space="preserve">Gissi, E., McDevitt-Irwin, J. M., Kaschner, K., Kesner-Reyes, K., Hazen, E., Santoleri, R., &amp; Micheli, F. (2023). Identifying climate refugia through analysis of functional diversity. https://doi.org/10.21203/rs.3.rs-3554317/v1
</t>
  </si>
  <si>
    <t>Medium_Large</t>
  </si>
  <si>
    <t>Globicephala_macrorhynchus</t>
  </si>
  <si>
    <r>
      <t xml:space="preserve">Olson, P.A. (2009). Pilot Whales </t>
    </r>
    <r>
      <rPr>
        <i/>
        <sz val="11"/>
        <color theme="1"/>
        <rFont val="Aptos Narrow"/>
        <family val="2"/>
        <scheme val="minor"/>
      </rPr>
      <t>Globicephala melas and G. macrorhynchus.</t>
    </r>
    <r>
      <rPr>
        <sz val="11"/>
        <color theme="1"/>
        <rFont val="Aptos Narrow"/>
        <family val="2"/>
        <scheme val="minor"/>
      </rPr>
      <t xml:space="preserve"> In: W.F. Perrin, B. Würsig, &amp; J.G.M. Thewissen (Eds.). Encylopedia of Marine Mammals (2nd ed.). (pp.). Academic Press, Elselvier.; Shirihai, H. &amp; Jarrett, B. (2006). Whales, Dolphins, and Other Marine Mammals of the World. (G.M. Kirwan, Ed.). Princeton University Press. </t>
    </r>
  </si>
  <si>
    <r>
      <t>evidence exists for nomadic and resident populations, couldn't find any specific mention of a seasonally recurring distribution or movement pattern apart from an inshore/offshore pattern briefly mentioned by Olsen</t>
    </r>
    <r>
      <rPr>
        <i/>
        <sz val="11"/>
        <color theme="1"/>
        <rFont val="Aptos Narrow"/>
        <family val="2"/>
        <scheme val="minor"/>
      </rPr>
      <t xml:space="preserve"> (2009)</t>
    </r>
    <r>
      <rPr>
        <sz val="11"/>
        <color theme="1"/>
        <rFont val="Aptos Narrow"/>
        <family val="2"/>
        <scheme val="minor"/>
      </rPr>
      <t>. Residents likely represent a small fraction of the population but are over-represented in literature.</t>
    </r>
  </si>
  <si>
    <t>Globicephala_melas</t>
  </si>
  <si>
    <t>Shirihai &amp; Jarrett</t>
  </si>
  <si>
    <t>Olson, P.A. (2009). Pilot Whales Globicephala melas and G. macrorhynchus. In: W.F. Perrin, B. Würsig, &amp; J.G.M. Thewissen (Eds.). Encylopedia of Marine Mammals (2nd ed.). (pp.). Academic Press, Elselvier.</t>
  </si>
  <si>
    <t>Grampus_griseus</t>
  </si>
  <si>
    <t>Shirihai, H. &amp; Jarrett, B. (2006). Whales, Dolphins, and Other Marine Mammals of the World. (G.M. Kirwan, Ed.). Princeton University Press.; Bearzi, G., Reeves, R. R., Remonato, E., Pierantonio, N., &amp; Airoldi, S. (2011). Risso's dolphin Grampus griseus in the Mediterranean Sea. Mammalian Biology, 76(4), 385-400.</t>
  </si>
  <si>
    <t>Hans, K. 2011. "Grampus griseus" (On-line), Animal Diversity Web. Accessed December 12, 2024 at https://animaldiversity.org/accounts/Grampus_griseus/; Jefferson, T.A., Leatherwood, S. &amp; Weber, M.A. (1993).  FAO species identification guide: Marine mammals of the world. Rome, FAO.</t>
  </si>
  <si>
    <r>
      <t>Hartman, K. L., Fernandez, M., Wittich, A., &amp; Azevedo, J. M. N. (2015). Sex differences in residency patterns of Risso's dolphins (Grampus griseus) in the Azores: Causes and management implications. </t>
    </r>
    <r>
      <rPr>
        <i/>
        <sz val="11"/>
        <color rgb="FF222222"/>
        <rFont val="Aptos Narrow"/>
        <family val="2"/>
        <scheme val="minor"/>
      </rPr>
      <t>Marine Mammal Science</t>
    </r>
    <r>
      <rPr>
        <sz val="11"/>
        <color rgb="FF222222"/>
        <rFont val="Aptos Narrow"/>
        <family val="2"/>
        <scheme val="minor"/>
      </rPr>
      <t>, </t>
    </r>
    <r>
      <rPr>
        <i/>
        <sz val="11"/>
        <color rgb="FF222222"/>
        <rFont val="Aptos Narrow"/>
        <family val="2"/>
        <scheme val="minor"/>
      </rPr>
      <t>31</t>
    </r>
    <r>
      <rPr>
        <sz val="11"/>
        <color rgb="FF222222"/>
        <rFont val="Aptos Narrow"/>
        <family val="2"/>
        <scheme val="minor"/>
      </rPr>
      <t xml:space="preserve">(3), 1153-1167.; Rone, B. K., Sweeney, D. A., Falcone, E. A., Watwood, S. L., &amp; Schorr, G. S. (2022). Movements and diving behavior of Risso’s dolphins in the Southern California Bight. Frontiers in Marine Science, 9, 873548.; Shirihai, H. &amp; Jarrett, B. (2006). Whales, Dolphins, and Other Marine Mammals of the World. (G.M. Kirwan, Ed.). Princeton University Press. </t>
    </r>
  </si>
  <si>
    <t xml:space="preserve">Shirihai, H. &amp; Jarrett, B. (2006). Whales, Dolphins, and Other Marine Mammals of the World. (G.M. Kirwan, Ed.). Princeton University Press.; Visser, F., Keller, O. A., Oudejans, M. G., Nowacek, D. P., Kok, A. C. M., Huisman, J., &amp; Sterck, E. H. M. (2021). Risso’s dolphins perform spin dives to target deep-dwelling prey. Royal Society Open Science, 8(12), 202320. https://doi.org/10.1098/rsos.202320
</t>
  </si>
  <si>
    <t>Hyperoodon_ampullatus</t>
  </si>
  <si>
    <t>MacLeod, C. D. (2005). How big is a beaked whale? A review of body length and sexual size dimorphism in the family Ziphiidae. Journal of Cetacean Research and Management., 7(3), 301-308.</t>
  </si>
  <si>
    <r>
      <t xml:space="preserve">Wimmer, T., &amp; Whitehead, H. (2004). Movements and distribution of northern bottlenose whales, Hyperoodon ampullatus, on the Scotian Slope and in adjacent waters. Canadian Journal of Zoology, 82(11), 1782-1794.; Gowans, S. (2009). Bottlenose Whales </t>
    </r>
    <r>
      <rPr>
        <i/>
        <sz val="11"/>
        <color theme="1"/>
        <rFont val="Aptos Narrow"/>
        <family val="2"/>
        <scheme val="minor"/>
      </rPr>
      <t>Hyperoodon ampullatus and H. planifrons</t>
    </r>
    <r>
      <rPr>
        <sz val="11"/>
        <color theme="1"/>
        <rFont val="Aptos Narrow"/>
        <family val="2"/>
        <scheme val="minor"/>
      </rPr>
      <t xml:space="preserve">. In: W.F. Perrin, B. Würsig, &amp; J.G.M. Thewissen (Eds.). </t>
    </r>
    <r>
      <rPr>
        <i/>
        <sz val="11"/>
        <color theme="1"/>
        <rFont val="Aptos Narrow"/>
        <family val="2"/>
        <scheme val="minor"/>
      </rPr>
      <t xml:space="preserve">Encylopedia of Marine Mammals </t>
    </r>
    <r>
      <rPr>
        <sz val="11"/>
        <color theme="1"/>
        <rFont val="Aptos Narrow"/>
        <family val="2"/>
        <scheme val="minor"/>
      </rPr>
      <t>(2nd ed.). (pp. 129-131). Academic Press, Elselvier. Shirihai, H. &amp; Jarrett, B. (2006). Whales, Dolphins, and Other Marine Mammals of the World. (G.M. Kirwan, Ed.). Princeton University Press.; Reeves, R.R., Stewart, B.S., Clapham, P.J. &amp; Powell, J.A. (2002). Guide to Marine Mammals of the World. Alfred A. Knopf, Inc.</t>
    </r>
  </si>
  <si>
    <t>Largely based on studies of one population, suggestions that they may have a large overall range but no seasonal movement pattern within</t>
  </si>
  <si>
    <t>Hyperoodon_planifrons</t>
  </si>
  <si>
    <t xml:space="preserve">Sekiguchi, K., Klages, N., Findlay, K., and Best, P. B. 1993. Feeding habits and possible movements of southern bottlenose whales (Hyperoodon planifrons). Proceedings of the NIPR Symposium on Polar Biology. 6: 84-97.; Lowry, L. &amp; Brownell Jr., R.L. 2020. Hyperoodon planifrons. The IUCN Red List of Threatened Species 2020: e.T10708A50357964. https://dx.doi.org/10.2305/IUCN.UK.2020-3.RLTS.T10708A50357964.en. Accessed on 07 November 2024.; Shirihai, H. &amp; Jarrett, B. (2006). Whales, Dolphins, and Other Marine Mammals of the World. (G.M. Kirwan, Ed.). Princeton University Press. </t>
  </si>
  <si>
    <t>Mixed migratory behaviour based on inconsistent interpretations in literature and closely related Northern Bottlenose Dolphin; diving depth is predicted from known patterns in northern bottlenose dolphin</t>
  </si>
  <si>
    <t>Indopacetus_pacificus</t>
  </si>
  <si>
    <t xml:space="preserve">Dalebout, M. L., Baker, C. S., Anderson, R. C., Best, P. B., Cockcroft, V. G., Hinsz, H. L., Peddemors, V., &amp; Pitman, R. L. (2003). APPEARANCE, DISTRIBUTION, AND GENETIC DISTINCTIVENESS OF LONGMAN’S BEAKED WHALE, INDOPACETUS PACIFICUS. Marine Mammal Science, 19(3), 421–461. https://doi.org/10.1111/j.1748-7692.2003.tb01314.x
</t>
  </si>
  <si>
    <t>Pitman, R.L. &amp; Brownell Jr., R.L. 2020. Indopacetus pacificus. The IUCN Red List of Threatened Species 2020: e.T40635A50380449. https://dx.doi.org/10.2305/IUCN.UK.2020-3.RLTS.T40635A50380449.en. Accessed on 19 December 2024.</t>
  </si>
  <si>
    <t>Mixed based on assessment for closely related and ecologically similar bottlenose whales.</t>
  </si>
  <si>
    <t>KOGIIDAE</t>
  </si>
  <si>
    <t>Kogia_breviceps</t>
  </si>
  <si>
    <r>
      <t xml:space="preserve">Mcalpine, D.F. (2009). Pygmy and Dwarf sperm Whales </t>
    </r>
    <r>
      <rPr>
        <i/>
        <sz val="11"/>
        <color theme="1"/>
        <rFont val="Aptos Narrow"/>
        <family val="2"/>
        <scheme val="minor"/>
      </rPr>
      <t>Kogia breviceps and K. sima.</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396-939). Academic Press, Elselvier.</t>
    </r>
  </si>
  <si>
    <t>Mcalpine, D.F. (2009). Pygmy and Dwarf sperm Whales Kogia breviceps and K. sima. In: W.F. Perrin, B. Würsig, &amp; J.G.M. Thewissen (Eds.) Encylopedia of Marine Mammals (2nd ed.) (pp. 396-939). Academic Press, Elselvier.; Reeves, R.R., Stewart, B.S., Clapham, P.J. &amp; Powell, J.A. (2002). Guide to Marine Mammals of the World. Alfred A. Knopf, Inc.</t>
  </si>
  <si>
    <t>Schmidly, D.J. and B. Würsig 2009 Mammals (Vertebrata: Mammalia) of the Gulf of Mexico. pp. 1343-1353 In: Felder, D.L.; Camp, D.K. (eds.) Gulf of Mexico - Origins, Waters, and Biota. Biodiversity. Texas A&amp;M University Press, College Station, Texas. As cited in: M.L.D. Palomares &amp; D. Pauly. (Eds.). (2024). SeaLifeBase. World Wide Web electronic publication. www.sealifebase.org, version (08/2024).</t>
  </si>
  <si>
    <t>Kogia_sima</t>
  </si>
  <si>
    <t>Schmidly, D.J. and B. Würsig 2009 Mammals (Vertebrata: Mammalia) of the Gulf of Mexico. pp. 1343-1353 In Felder, D.L.; Camp, D.K. (eds.) Gulf of Mexico - Origins, Waters, and Biota. Biodiversity. Texas A&amp;M University Press, College Station, Texas. As cited in: M.L.D. Palomares &amp; D. Pauly. (Eds.). (2024). SeaLifeBase. World Wide Web electronic publication. www.sealifebase.org, version (08/2024).</t>
  </si>
  <si>
    <t>Lagenodelphis_hosei</t>
  </si>
  <si>
    <r>
      <t xml:space="preserve">Louella, M. &amp; Dolar, L. (2009). Fraser's Dolphin </t>
    </r>
    <r>
      <rPr>
        <i/>
        <sz val="11"/>
        <color theme="1"/>
        <rFont val="Aptos Narrow"/>
        <family val="2"/>
        <scheme val="minor"/>
      </rPr>
      <t xml:space="preserve">Lagenodelphis hosei.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469-471). Academic Press, Elselvier.</t>
    </r>
  </si>
  <si>
    <t>No observation of seasonality in pattern, and most of the other delphinids with similar ecology are non-migratory; likley nomadic</t>
  </si>
  <si>
    <t>Leucopleurus_acutus</t>
  </si>
  <si>
    <r>
      <t xml:space="preserve">Cipriano, F. (2009). Atlantic White-Sided Dolphin </t>
    </r>
    <r>
      <rPr>
        <i/>
        <sz val="11"/>
        <color theme="1"/>
        <rFont val="Aptos Narrow"/>
        <family val="2"/>
        <scheme val="minor"/>
      </rPr>
      <t>Lagenorhyncus acutus.</t>
    </r>
    <r>
      <rPr>
        <sz val="11"/>
        <color theme="1"/>
        <rFont val="Aptos Narrow"/>
        <family val="2"/>
        <scheme val="minor"/>
      </rPr>
      <t xml:space="preserve"> In: W.F. Perrin, B. Würsig, &amp; J.G.M. Thewissen (Eds.) Encylopedia of Marine Mammals (2nd ed.) (pp. 56-58). Academic Press, Elselvier.</t>
    </r>
  </si>
  <si>
    <t>Expert Guess; Braulik, G. 2019. Lagenorhynchus acutus. The IUCN Red List of Threatened Species 2019: e.T11141A50361160. https://dx.doi.org/10.2305/IUCN.UK.2019-3.RLTS.T11141A50361160.en. Accessed on 20 December 2024.</t>
  </si>
  <si>
    <t>Diving depth predicted based on known diving depths of other Lagenorhynchus species</t>
  </si>
  <si>
    <t>Lagenorhynchus_albirostris</t>
  </si>
  <si>
    <r>
      <t xml:space="preserve">Kinze, C.C. (2009). White-Beaked Dolphin. </t>
    </r>
    <r>
      <rPr>
        <i/>
        <sz val="11"/>
        <color theme="1"/>
        <rFont val="Aptos Narrow"/>
        <family val="2"/>
        <scheme val="minor"/>
      </rPr>
      <t>Lagenorhychus albirostris.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1255-1258). Academic Press, Elselvier.</t>
    </r>
  </si>
  <si>
    <t>Kinze, C.C. (2009). White-Beaked Dolphin. Lagenorhychus albirostris. In: W.F. Perrin, B. Würsig, &amp; J.G.M. Thewissen (Eds.) Encylopedia of Marine Mammals (2nd ed.) (pp. 1255-1258). Academic Press, Elselvier.</t>
  </si>
  <si>
    <t>Expert Guess; Kiszka, J. &amp; Braulik, G. 2018. Lagenorhynchus albirostris. The IUCN Red List of Threatened Species 2018: e.T11142A50361346. https://dx.doi.org/10.2305/IUCN.UK.2018-2.RLTS.T11142A50361346.en. Accessed on 20 December 2024.</t>
  </si>
  <si>
    <t>Diving depth predicted based on known diving depths of other lagenorhynchus species</t>
  </si>
  <si>
    <t>Sagmatias_australis</t>
  </si>
  <si>
    <r>
      <t xml:space="preserve">Natalie, R. &amp; Goodall, P. (2009). Peale's Dolphin </t>
    </r>
    <r>
      <rPr>
        <i/>
        <sz val="11"/>
        <color theme="1"/>
        <rFont val="Aptos Narrow"/>
        <family val="2"/>
        <scheme val="minor"/>
      </rPr>
      <t xml:space="preserve">Lagenorhynchus australis.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844-847). Academic Press, Elselvier.</t>
    </r>
  </si>
  <si>
    <t>Heinrich, S. &amp; Dellabianca, N. 2019. Lagenorhynchus australis. The IUCN Red List of Threatened Species 2019: e.T11143A50361589. https://dx.doi.org/10.2305/IUCN.UK.2019-1.RLTS.T11143A50361589.en. Accessed on 07 November 2024.</t>
  </si>
  <si>
    <t>Heinrich, S. &amp; Dellabianca, N. 2019. Lagenorhynchus australis. The IUCN Red List of Threatened Species 2019: e.T11143A50361589. https://dx.doi.org/10.2305/IUCN.UK.2019-1.RLTS.T11143A50361589.en. Accessed on 28 November 2024.</t>
  </si>
  <si>
    <t>Epipelagic based on neritic only distribution</t>
  </si>
  <si>
    <t>Lagenorhynchus_cruciger</t>
  </si>
  <si>
    <r>
      <t xml:space="preserve">Natalie, R. &amp; Goodall, P. (2009). Hourglass Dolphin </t>
    </r>
    <r>
      <rPr>
        <i/>
        <sz val="11"/>
        <color theme="1"/>
        <rFont val="Aptos Narrow"/>
        <family val="2"/>
        <scheme val="minor"/>
      </rPr>
      <t xml:space="preserve">Lagenorhynchus cruciger.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573-576). Academic Press, Elselvier.</t>
    </r>
  </si>
  <si>
    <t>Expert Guess; Braulik, G. 2018. Lagenorhynchus cruciger. The IUCN Red List of Threatened Species 2018: e.T11144A50361701. https://dx.doi.org/10.2305/IUCN.UK.2018-2.RLTS.T11144A50361701.en. Accessed on 20 December 2024.</t>
  </si>
  <si>
    <t>Diving depth predicted based on known diving depths of other lagenorhynchus species; Predicted to be Non-Migratory as majority of genus is Non-Migartory.</t>
  </si>
  <si>
    <t>Lagenorhynchus_obscurus</t>
  </si>
  <si>
    <r>
      <t xml:space="preserve">Von Waerebeek, K. &amp; Würsig, B. (2009). Dusky Dolphin </t>
    </r>
    <r>
      <rPr>
        <i/>
        <sz val="11"/>
        <color theme="1"/>
        <rFont val="Aptos Narrow"/>
        <family val="2"/>
        <scheme val="minor"/>
      </rPr>
      <t>Lagenorhynchus obscurus.</t>
    </r>
    <r>
      <rPr>
        <sz val="11"/>
        <color theme="1"/>
        <rFont val="Aptos Narrow"/>
        <family val="2"/>
        <scheme val="minor"/>
      </rPr>
      <t xml:space="preserve"> In: W.F. Perrin, B. Würsig, &amp; J.G.M. Thewissen (Eds.) Encylopedia of Marine Mammals (2nd ed.) (pp. 335-338). Academic Press, Elselvier.</t>
    </r>
  </si>
  <si>
    <t>Würsig, B., Duprey, N., &amp; Weir, J. (2007). Dusky dolphins (Lagenorhynchus obscurus) in New Zealand waters. Present knowledge and research goals. New Zealand Dep. Cons. Res. Dev. Ser, 270. As cited in Von Waerebeek, K. &amp; Würsig, B. (2009). Dusky Dolphin Lagenorhynchus obscurus. In: W.F. Perrin, B. Würsig, &amp; J.G.M. Thewissen (Eds.) Encylopedia of Marine Mammals (2nd ed.) (pp. 335-338). Academic Press, Elselvier.; Alafaro-Shiguieto, J., Crespo, E., Elwen, S., Lundquist, D. &amp; Mangel, J. 2019. Lagenorhynchus obscurus (errata version published in 2020). The IUCN Red List of Threatened Species 2019: e.T11146A175604493. https://dx.doi.org/10.2305/IUCN.UK.2019-3.RLTS.T11146A175604493.en. Accessed on 28 November 2024.</t>
  </si>
  <si>
    <t>Lissodelphis_borealis</t>
  </si>
  <si>
    <t>Jefferson, T. A., &amp; Newcomer, M. W. (1993). Lissodelphis borealis. Mammalian Species, 425, 1-6.; Jefferson, T.A., Leatherwood, S. &amp; Weber, M.A. (1993).  FAO species identification guide: Marine mammals of the world. Rome, FAO.</t>
  </si>
  <si>
    <r>
      <t xml:space="preserve">Forney, K. A., &amp; Barlow, J. (1998). Seasonal patterns in the abundance and distribution of California cetaceans, 1991–1992. Marine Mammal Science, 14(3), 460-489.; Lipsky, J.D. (2009). Right Whale Dolphins </t>
    </r>
    <r>
      <rPr>
        <i/>
        <sz val="11"/>
        <color theme="1"/>
        <rFont val="Aptos Narrow"/>
        <family val="2"/>
        <scheme val="minor"/>
      </rPr>
      <t>Lissodelphis borealis and L. peronii.</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958-962). Academic Press, Elselvier.</t>
    </r>
  </si>
  <si>
    <t xml:space="preserve">Braulik, G. &amp; Jefferson, T.A. 2018. Lissodelphis borealis. The IUCN Red List of Threatened Species 2018: e.T12125A50362415. https://dx.doi.org/10.2305/IUCN.UK.2018-2.RLTS.T12125A50362415.en. Accessed on 21 December 2024.; </t>
  </si>
  <si>
    <t>Epipelagic designation based on the listed IUCN redlist habitat preference</t>
  </si>
  <si>
    <t>Lissodelphis_peronii</t>
  </si>
  <si>
    <t>Lipsky, J.D. (2009). Right Whale Dolphins Lissodelphis borealis and L. peronii. In: W.F. Perrin, B. Würsig, &amp; J.G.M. Thewissen (Eds.) Encylopedia of Marine Mammals (2nd ed.) (pp. 958-962). Academic Press, Elselvier.</t>
  </si>
  <si>
    <t>Braulik, G. 2018. Lissodelphis peronii. The IUCN Red List of Threatened Species 2018: e.T12126A50362558. https://dx.doi.org/10.2305/IUCN.UK.2018-2.RLTS.T12126A50362558.en. Accessed on 21 December 2024.; https://killerwhalemuseum.com.au/all-about-whales/southern-right-whale/#:~:text=They%20can%20dive%20to%20at,submerged%20up%20to%2040%20minutes.</t>
  </si>
  <si>
    <t>Known to migrate north during summers along coast of chile; upper mesopelagic based on the listed IUCN redlist habiatat preference.</t>
  </si>
  <si>
    <t>Megaptera_novaeangliae</t>
  </si>
  <si>
    <r>
      <t xml:space="preserve">Clapham, P.J. (2009). Humpback Whale </t>
    </r>
    <r>
      <rPr>
        <i/>
        <sz val="11"/>
        <color theme="1"/>
        <rFont val="Aptos Narrow"/>
        <family val="2"/>
        <scheme val="minor"/>
      </rPr>
      <t xml:space="preserve">Megaptera novaeangliae.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(pp.582-585). Academic Press, Elselvier. ; Jefferson, T.A., Leatherwood, S. &amp; Weber, M.A. (1993).  FAO species identification guide: Marine mammals of the world. Rome, FAO.</t>
    </r>
  </si>
  <si>
    <t>Cooke, J.G. 2018. Megaptera novaeangliae. The IUCN Red List of Threatened Species 2018: e.T13006A50362794. https://dx.doi.org/10.2305/IUCN.UK.2018-2.RLTS.T13006A50362794.en. Accessed on 28 November 2024.</t>
  </si>
  <si>
    <t>Mesoplodon_bidens</t>
  </si>
  <si>
    <t>COSEWIC. 2019. COSEWIC assessment and status report on the Sowerby’s Beaked Whale Mesoplodon bidens in Canada. Committee on the Status of Endangered Wildlife in Canada. Ottawa. xi + 41 pp. (Species at Risk Public Registry). Expert Guess</t>
  </si>
  <si>
    <t>Non-Migratory designation based on speculation in the cited source that many beaked whales are non migratory</t>
  </si>
  <si>
    <t>Mesoplodon_bowdoini</t>
  </si>
  <si>
    <t>Pitman, R.L. &amp; Brownell Jr., R.L. 2020. Mesoplodon bowdoini. The IUCN Red List of Threatened Species 2020: e.T13242A50363892. https://dx.doi.org/10.2305/IUCN.UK.2020-3.RLTS.T13242A50363892.en. Accessed on 19 December 2024.</t>
  </si>
  <si>
    <t>Mesoplodon_carlhubbsi</t>
  </si>
  <si>
    <t>Pitman, R.L. &amp; Brownell Jr., R.L. 2020. Mesoplodon carlhubbsi. The IUCN Red List of Threatened Species 2020: e.T13243A50364109. https://dx.doi.org/10.2305/IUCN.UK.2020-3.RLTS.T13243A50364109.en. Accessed on 19 December 2024.</t>
  </si>
  <si>
    <t>Mesoplodon_densirostris</t>
  </si>
  <si>
    <t>MacLeod, C. D. (2005). How big is a beaked whale? A review of body length and sexual size dimorphism in the family Ziphiidae. Journal of Cetacean Research and Management., 7(3), 301-308.; Jefferson, T.A., Leatherwood, S. &amp; Weber, M.A. (1993).  FAO species identification guide: Marine mammals of the world. Rome, FAO.</t>
  </si>
  <si>
    <r>
      <t>McSweeney, D. J., Baird, R. W., &amp; Mahaffy, S. D. (2007). Site fidelity, associations, and movements of Cuvier's (Ziphius cavirostris) and Blainville's (Mesoplodon densirostris) beaked whales off the island of Hawai ‘i. </t>
    </r>
    <r>
      <rPr>
        <i/>
        <sz val="8"/>
        <color rgb="FF222222"/>
        <rFont val="Arial"/>
        <family val="2"/>
      </rPr>
      <t>Marine Mammal Science</t>
    </r>
    <r>
      <rPr>
        <sz val="8"/>
        <color rgb="FF222222"/>
        <rFont val="Arial"/>
        <family val="2"/>
      </rPr>
      <t>, </t>
    </r>
    <r>
      <rPr>
        <i/>
        <sz val="8"/>
        <color rgb="FF222222"/>
        <rFont val="Arial"/>
        <family val="2"/>
      </rPr>
      <t>23</t>
    </r>
    <r>
      <rPr>
        <sz val="8"/>
        <color rgb="FF222222"/>
        <rFont val="Arial"/>
        <family val="2"/>
      </rPr>
      <t xml:space="preserve">(3), 666-687.; Shirihai, H. &amp; Jarrett, B. (2006). Whales, Dolphins, and Other Marine Mammals of the World. (G.M. Kirwan, Ed.). Princeton University Press. </t>
    </r>
  </si>
  <si>
    <t>Mesoplodon_eueu</t>
  </si>
  <si>
    <r>
      <t xml:space="preserve">Carroll, E. L. </t>
    </r>
    <r>
      <rPr>
        <i/>
        <sz val="11"/>
        <color theme="1"/>
        <rFont val="Aptos Narrow"/>
        <family val="2"/>
        <scheme val="minor"/>
      </rPr>
      <t xml:space="preserve"> et al.</t>
    </r>
    <r>
      <rPr>
        <sz val="11"/>
        <color theme="1"/>
        <rFont val="Aptos Narrow"/>
        <family val="2"/>
        <scheme val="minor"/>
      </rPr>
      <t xml:space="preserve"> (2021). Speciation in the deep: genomics and morphology reveal a new species of beaked whale Mesoplodon eueu. Proceedings of the Royal Society. B, Biological Sciences, 288, 20211213</t>
    </r>
  </si>
  <si>
    <t>Carroll, E. L.  et al. (2021). Speciation in the deep: genomics and morphology reveal a new species of beaked whale Mesoplodon eueu. Proceedings of the Royal Society. B, Biological Sciences, 288, 20211213</t>
  </si>
  <si>
    <t>Brownell Jr., R.L. &amp; Pitman, R.L. 2022. Mesoplodon eueu. The IUCN Red List of Threatened Species 2022: e.T215824818A215824841. https://dx.doi.org/10.2305/IUCN.UK.2022-2.RLTS.T215824818A215824841.en. Accessed on 19 December 2024.</t>
  </si>
  <si>
    <t>Pitman R.L. Personal Observations. In: Brownell Jr., R.L. &amp; Pitman, R.L. 2022. Mesoplodon eueu. The IUCN Red List of Threatened Species 2022: e.T215824818A215824841. https://dx.doi.org/10.2305/IUCN.UK.2022-2.RLTS.T215824818A215824841.en. Accessed on 28 November 2024.</t>
  </si>
  <si>
    <t>Brownell Jr., R.L. &amp; Pitman, R.L. 2022. Mesoplodon eueu. The IUCN Red List of Threatened Species 2022: e.T215824818A215824841. https://dx.doi.org/10.2305/IUCN.UK.2022-2.RLTS.T215824818A215824841.en. Accessed on 28 November 2024.</t>
  </si>
  <si>
    <t>Small group size designation predicted from average of Mesoplodon genus. Maximum mass predicted from maximum mass of closely related Mesoplodon mirus.</t>
  </si>
  <si>
    <t>Mesoplodon_europaeus</t>
  </si>
  <si>
    <r>
      <t>Schmidly, D.J. and B. Würsig 2009 Mammals (Vertebrata: Mammalia) of the Gulf of Mexico. pp. 1343-1353 In Felder, D.L.; Camp, D.K. (eds.) Gulf of Mexico - Origins, Waters, and Biota. Biodiversity. Texas A&amp;M University Press, College Station, Texas. As cited in: M.L.D. Palomares &amp; D. Pauly. (Eds.). (2024).</t>
    </r>
    <r>
      <rPr>
        <i/>
        <sz val="11"/>
        <color theme="1"/>
        <rFont val="Aptos Narrow"/>
        <family val="2"/>
        <scheme val="minor"/>
      </rPr>
      <t xml:space="preserve"> SeaLifeBase</t>
    </r>
    <r>
      <rPr>
        <sz val="11"/>
        <color theme="1"/>
        <rFont val="Aptos Narrow"/>
        <family val="2"/>
        <scheme val="minor"/>
      </rPr>
      <t>. World Wide Web electronic publication. www.sealifebase.org, version (08/2024).</t>
    </r>
  </si>
  <si>
    <t>Mesoplodon_ginkgodens</t>
  </si>
  <si>
    <t>Wang, P. (1999). Chinese cetaceans. Ocean Enterprises Ltd. Hong Kong. 325 p. As cited in: M.L.D. Palomares &amp; D. Pauly. (Eds.). (2024). SeaLifeBase. World Wide Web electronic publication. www.sealifebase.org, version (08/2024).</t>
  </si>
  <si>
    <t>Pitman, R.L. &amp; Brownell Jr., R.L. 2020. Mesoplodon ginkgodens. The IUCN Red List of Threatened Species 2020: e.T127827012A127827154. https://dx.doi.org/10.2305/IUCN.UK.2020-3.RLTS.T127827012A127827154.en. Accessed on 19 December 2024.</t>
  </si>
  <si>
    <t>Mesoplodon_grayi</t>
  </si>
  <si>
    <r>
      <t>Zerbini, A. N., &amp; Secchi, E. R. (2001). Occurrence of Hector's beaked whale, Mesoplodon hectori, in southern Brazil. </t>
    </r>
    <r>
      <rPr>
        <i/>
        <sz val="8"/>
        <color rgb="FF222222"/>
        <rFont val="Arial"/>
        <family val="2"/>
      </rPr>
      <t>Aquatic Mammals</t>
    </r>
    <r>
      <rPr>
        <sz val="8"/>
        <color rgb="FF222222"/>
        <rFont val="Arial"/>
        <family val="2"/>
      </rPr>
      <t>, </t>
    </r>
    <r>
      <rPr>
        <i/>
        <sz val="8"/>
        <color rgb="FF222222"/>
        <rFont val="Arial"/>
        <family val="2"/>
      </rPr>
      <t>27</t>
    </r>
    <r>
      <rPr>
        <sz val="8"/>
        <color rgb="FF222222"/>
        <rFont val="Arial"/>
        <family val="2"/>
      </rPr>
      <t>, 149-153.</t>
    </r>
  </si>
  <si>
    <t>Shirihai, H. &amp; Jarrett, B. (2006). Whales, Dolphins, and Other Marine Mammals of the World. (G.M. Kirwan, Ed.). Princeton University Press.; Pitman, R.L. &amp; Taylor, B.L. 2020. Mesoplodon grayi. The IUCN Red List of Threatened Species 2020: e.T13247A50366236. https://dx.doi.org/10.2305/IUCN.UK.2020-3.RLTS.T13247A50366236.en. Accessed on 28 November 2024.</t>
  </si>
  <si>
    <t>Deep diving predicted based on food choices</t>
  </si>
  <si>
    <t>Mesoplodon_hectori</t>
  </si>
  <si>
    <r>
      <t>Suggested in:  Zerbini, A. N., &amp; Secchi, E. R. (2001). Occurrence of Hector's beaked whale, Mesoplodon hectori, in southern Brazil. </t>
    </r>
    <r>
      <rPr>
        <i/>
        <sz val="8"/>
        <color rgb="FF222222"/>
        <rFont val="Arial"/>
        <family val="2"/>
      </rPr>
      <t>Aquatic Mammals</t>
    </r>
    <r>
      <rPr>
        <sz val="8"/>
        <color rgb="FF222222"/>
        <rFont val="Arial"/>
        <family val="2"/>
      </rPr>
      <t>, </t>
    </r>
    <r>
      <rPr>
        <i/>
        <sz val="8"/>
        <color rgb="FF222222"/>
        <rFont val="Arial"/>
        <family val="2"/>
      </rPr>
      <t>27</t>
    </r>
    <r>
      <rPr>
        <sz val="8"/>
        <color rgb="FF222222"/>
        <rFont val="Arial"/>
        <family val="2"/>
      </rPr>
      <t>, 149-153.</t>
    </r>
  </si>
  <si>
    <t>Pitman, R.L. &amp; Brownell Jr., R.L. 2020. Mesoplodon hectori. The IUCN Red List of Threatened Species 2020: e.T13248A50366525. https://dx.doi.org/10.2305/IUCN.UK.2020-3.RLTS.T13248A50366525.en. Accessed on 19 December 2024.</t>
  </si>
  <si>
    <t>Mesoplodon_hotaula</t>
  </si>
  <si>
    <t>Dalebout, M. L., Scott Baker, C., Steel, D., Thompson, K., Robertson, K. M., Chivers, S. J., Perrin, W. F., Goonatilake, M., Charles Anderson, R., Mead, J. G., Potter, C. W., Thompson, L., Jupiter, D., &amp; Yamada, T. K. (2014). Resurrection of Mesoplodon hotaula Deraniyagala 1963: A new species of beaked whale in the tropical Indo-Pacific. Marine Mammal Science, 30(3), 1081–1108.</t>
  </si>
  <si>
    <t>Pitman, R.L. &amp; Brownell Jr., R.L. 2020. Mesoplodon hotaula. The IUCN Red List of Threatened Species 2020: e.T127826787A182525770. https://dx.doi.org/10.2305/IUCN.UK.2020-3.RLTS.T127826787A182525770.en. Accessed on 19 December 2024.</t>
  </si>
  <si>
    <t>Prey Choice likely reflects that of the other Mesoplodon whales. Small group size designation predicted from average of Mesoplodon genus. Mass estimate based on lengths of comperably long species of Mesoplodon.</t>
  </si>
  <si>
    <t>Mesoplodon_layardii</t>
  </si>
  <si>
    <r>
      <t>Findlay, K. P., Best, P. B., Ross, G. J. B., &amp; Cockcroft, V. G. (1992). The distribution of small odontocete cetaceans off the coasts of South Africa and Namibia. </t>
    </r>
    <r>
      <rPr>
        <i/>
        <sz val="8"/>
        <color rgb="FF222222"/>
        <rFont val="Arial"/>
        <family val="2"/>
      </rPr>
      <t>South African Journal of Marine Science</t>
    </r>
    <r>
      <rPr>
        <sz val="8"/>
        <color rgb="FF222222"/>
        <rFont val="Arial"/>
        <family val="2"/>
      </rPr>
      <t>, </t>
    </r>
    <r>
      <rPr>
        <i/>
        <sz val="8"/>
        <color rgb="FF222222"/>
        <rFont val="Arial"/>
        <family val="2"/>
      </rPr>
      <t>12</t>
    </r>
    <r>
      <rPr>
        <sz val="8"/>
        <color rgb="FF222222"/>
        <rFont val="Arial"/>
        <family val="2"/>
      </rPr>
      <t>(1), 237-270.</t>
    </r>
  </si>
  <si>
    <t>Shirihai, H. &amp; Jarrett, B. (2006). Whales, Dolphins, and Other Marine Mammals of the World. (G.M. Kirwan, Ed.). Princeton University Press. ; Pitman, R.L. &amp; Brownell Jr., R.L. 2020. Mesoplodon layardii. The IUCN Red List of Threatened Species 2020: e.T13249A50366790. https://dx.doi.org/10.2305/IUCN.UK.2020-3.RLTS.T13249A50366790.en. Accessed on 28 November 2024.</t>
  </si>
  <si>
    <t>Mesoplodon_mirus</t>
  </si>
  <si>
    <t>Pitman, R.L., Brownell Jr., R.L. &amp; Cholewiak, D. 2022. Mesoplodon mirus. The IUCN Red List of Threatened Species 2022: e.T13250A210428691. https://dx.doi.org/10.2305/IUCN.UK.2022-2.RLTS.T13250A210428691.en. Accessed on 28 November 2024.</t>
  </si>
  <si>
    <t>Mesoplodon_perrini</t>
  </si>
  <si>
    <t>Dalebout, M. L., Mead, J. G., Baker, C. S., Baker, A. N., &amp; van Helden, A. L. (2002). A new species of beaked whale Mesoplodon perrini sp. n.(Cetacea: Ziphiidae) discovered through phylogenetic analyses of mitochondrial DNA sequences. Marine mammal science, 18(3), 577-608.</t>
  </si>
  <si>
    <t>Dalebout, M. L., Mead, J. G., Baker, C. S., Baker, A. N., &amp; van Helden, A. L. (2002). A new species of beaked whale Mesoplodon perrini sp. n.(Cetacea: Ziphiidae) discovered through phylogenetic analyses of mitochondrial DNA sequences. Marine mammal science, 18(3), 577-608.; Gissi, E., McDevitt-Irwin, J. M., Kaschner, K., Kesner-Reyes, K., Hazen, E., Santoleri, R., &amp; Micheli, F. (2023). Identifying climate refugia through analysis of functional diversity. [preprint on researchsquare]. https://www.researchgate.net/publication/375425639_Identifying_climate_refugia_through_analysis_of_functional_diversity</t>
  </si>
  <si>
    <t>Pitman, R.L., Taylor, B.L., Barlow, J. &amp; Cooke, J.G. 2020. Mesoplodon perrini. The IUCN Red List of Threatened Species 2020: e.T41759A50383813. https://dx.doi.org/10.2305/IUCN.UK.2020-3.RLTS.T41759A50383813.en. Accessed on 20 December 2024.</t>
  </si>
  <si>
    <t>Mesoplodon_peruvianus</t>
  </si>
  <si>
    <t xml:space="preserve">Reyes, J. C., &amp; Waerebeek, K. V. (2018). The Lesser Beaked Whale Mesoplodon peruvianus Reyes, Mead &amp; Van Waerebeek 1991 Revisited, with Biological Observations on New Specimens from Peru. Journal of Marine Biology &amp; Oceanography, 07(04). https://doi.org/10.4172/2324-8661.1000197
</t>
  </si>
  <si>
    <t>Pitman, R.L. &amp; Taylor, B.L. 2020. Mesoplodon peruvianus. The IUCN Red List of Threatened Species 2020: e.T13251A50367335. https://dx.doi.org/10.2305/IUCN.UK.2020-3.RLTS.T13251A50367335.en. Accessed on 20 December 2024.</t>
  </si>
  <si>
    <t>Mesoplodon_stejnegeri</t>
  </si>
  <si>
    <t>Pitman, R.L. &amp; Brownell Jr., R.L. 2020. Mesoplodon stejnegeri. The IUCN Red List of Threatened Species 2020: e.T13252A50367496. https://dx.doi.org/10.2305/IUCN.UK.2020-3.RLTS.T13252A50367496.en. Accessed on 14 November 2024.; Gissi, E., McDevitt-Irwin, J. M., Kaschner, K., Kesner-Reyes, K., Hazen, E., Santoleri, R., &amp; Micheli, F. (2023). Identifying climate refugia through analysis of functional diversity. [preprint on researchsquare]. https://www.researchgate.net/publication/375425639_Identifying_climate_refugia_through_analysis_of_functional_diversity.</t>
  </si>
  <si>
    <t>Mesoplodon_traversii</t>
  </si>
  <si>
    <t>https://www.taipeitimes.com/News/world/archives/2024/12/04/2003827951</t>
  </si>
  <si>
    <t xml:space="preserve">Van Helden, A. L., Baker, A. N., Dalebout, M. L., Reyes, J. C., Waerebeek, K. V., &amp; Baker, C. S. (2002). RESURRECTION OF MESOPLODON TRAVERSII (GRAY, 1874), SENIOR SYNONYM OF M. BAHAMONDI REYES, VAN WAEREBEEK, CÁRDENAS AND YÁÑEZ, 1995 (CETACEA: ZIPHIIDAE). Marine Mammal Science, 18(3), 609–621. https://doi.org/10.1111/j.1748-7692.2002.tb01062.x
</t>
  </si>
  <si>
    <t>Pitman, R.L. &amp; Taylor, B.L. 2020. Mesoplodon traversii. The IUCN Red List of Threatened Species 2020: e.T41760A50383956. https://dx.doi.org/10.2305/IUCN.UK.2020-3.RLTS.T41760A50383956.en. Accessed on 20 December 2024.</t>
  </si>
  <si>
    <t xml:space="preserve">Length estimate based on news article describing recently washed up whole specimen in New Zealand. </t>
  </si>
  <si>
    <t>Monodon_monoceros</t>
  </si>
  <si>
    <t xml:space="preserve">Jefferson, T.A., Leatherwood, S. &amp; Weber, M.A. (1993).  FAO species identification guide: Marine mammals of the world. Rome, FAO.; Shirihai, H. &amp; Jarrett, B. (2006). Whales, Dolphins, and Other Marine Mammals of the World. (G.M. Kirwan, Ed.). Princeton University Press.  </t>
  </si>
  <si>
    <t xml:space="preserve">Lowry, L., Laidre, K. &amp; Reeves, R. 2017. Monodon monoceros. The IUCN Red List of Threatened Species 2017: e.T13704A50367651. https://dx.doi.org/10.2305/IUCN.UK.2017-3.RLTS.T13704A50367651.en. Accessed on 14 November 2024.; Heide-Jørgensen, M. P. (2009). Narwhal: Monodon monoceros. In: W. F. Perrin, B. Würsig, &amp; J. G. M. Thewissen (Eds.), Encyclopedia of Marine Mammals (Second Edition) (pp. 754–758). Academic Press. https://doi.org/10.1016/B978-0-12-373553-9.00177-2
</t>
  </si>
  <si>
    <t>Shirihai, H. &amp; Jarrett, B. (2006). Whales, Dolphins, and Other Marine Mammals of the World. (G.M. Kirwan, Ed.). Princeton University Press.; Heide-Jørgensen, M. P. (2009). Narwhal: Monodon monoceros. In W. F. Perrin, B. Würsig, &amp; J. G. M. Thewissen (Eds.), Encyclopedia of Marine Mammals (Second Edition) (pp. 754–758). Academic Press. https://doi.org/10.1016/B978-0-12-373553-9.00177-2</t>
  </si>
  <si>
    <t>PHOCOENIDAE</t>
  </si>
  <si>
    <t>Neophocaena_asiaeorientalis</t>
  </si>
  <si>
    <t>Jefferson, T. A., &amp; Wang, J. Y. (2011). Revision of the taxonomy of finless porpoises (genus Neophocaena): the existence of two species. Journal of Marine Animals and Their Ecology, 4(1), 3-16.</t>
  </si>
  <si>
    <t>Jefferson, T.A. (2002). Preliminary analysis of geographic variation in cranial morphometrics of the finlessporpoise (Neophocaena phocaenoides). Raffles Bulletin of Zoology Supplement 10:3-14. As Cited in: Jefferson, T. A., &amp; Wang, J. Y. (2011). Revision of the taxonomy of finless porpoises (genus Neophocaena): the existence of two species. Journal of Marine Animals and Their Ecology, 4(1), 3-16.</t>
  </si>
  <si>
    <t>Wang, J.Y. &amp; Reeves, R. 2017. Neophocaena asiaeorientalis. The IUCN Red List of Threatened Species 2017: e.T41754A50381766. https://dx.doi.org/10.2305/IUCN.UK.2017-3.RLTS.T41754A50381766.en. Accessed on 14 November 2024.</t>
  </si>
  <si>
    <t>Depth predicted from Neophocaena asiaeorientalis</t>
  </si>
  <si>
    <t>Neophocaena_phocaenoides</t>
  </si>
  <si>
    <t>Wang, J.Y. &amp; Reeves, R. 2017. Neophocaena phocaenoides. The IUCN Red List of Threatened Species 2017: e.T198920A50386795. https://dx.doi.org/10.2305/IUCN.UK.2017-3.RLTS.T198920A50386795.en. Accessed on 14 November 2024.</t>
  </si>
  <si>
    <t>Wang, J.Y. &amp; Reeves, R. 2017. Neophocaena phocaenoides. The IUCN Red List of Threatened Species 2017: e.T198920A50386795. https://dx.doi.org/10.2305/IUCN.UK.2017-3.RLTS.T198920A50386795.en. Accessed on 28 November 2024.</t>
  </si>
  <si>
    <t>Orcaella_brevirostris</t>
  </si>
  <si>
    <r>
      <t xml:space="preserve">Smith, B.D. (2009). Irrawaddy Dolphin </t>
    </r>
    <r>
      <rPr>
        <i/>
        <sz val="11"/>
        <color theme="1"/>
        <rFont val="Aptos Narrow"/>
        <family val="2"/>
        <scheme val="minor"/>
      </rPr>
      <t>Orcaella brevirostris.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638-642). Academic Press, Elselvier.</t>
    </r>
  </si>
  <si>
    <t>Minton, G., Smith, B.D., Braulik, G.T., Kreb, D., Sutaria, D. &amp; Reeves, R. 2017. Orcaella brevirostris (errata version published in 2018). The IUCN Red List of Threatened Species 2017: e.T15419A123790805. https://dx.doi.org/10.2305/IUCN.UK.2017-3.RLTS.T15419A50367860.en. Accessed on 14 November 2024.</t>
  </si>
  <si>
    <t>Minton, G., Smith, B.D., Braulik, G.T., Kreb, D., Sutaria, D. &amp; Reeves, R. 2017. Orcaella brevirostris (errata version published in 2018). The IUCN Red List of Threatened Species 2017: e.T15419A123790805. https://dx.doi.org/10.2305/IUCN.UK.2017-3.RLTS.T15419A50367860.en. Accessed on 28 November 2024.</t>
  </si>
  <si>
    <t>Orcaella_heinsohni</t>
  </si>
  <si>
    <r>
      <t xml:space="preserve">Robertson, K.M. &amp; Arnold, P.W. (2009). Australian Snubfin Dolphin </t>
    </r>
    <r>
      <rPr>
        <i/>
        <sz val="11"/>
        <color theme="1"/>
        <rFont val="Aptos Narrow"/>
        <family val="2"/>
        <scheme val="minor"/>
      </rPr>
      <t xml:space="preserve">Orcaella heinsohni.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62-64). Academic Press, Elselvier.</t>
    </r>
  </si>
  <si>
    <t>Robertson, K.M. &amp; Arnold, P.W. (2009). Australian Snubfin Dolphin Orcaella heinsohni. In: W.F. Perrin, B. Würsig, &amp; J.G.M. Thewissen (Eds.) Encylopedia of Marine Mammals (2nd ed.) (pp. 62-64). Academic Press, Elselvier.</t>
  </si>
  <si>
    <t>Parra, G., Cagnazzi, D. &amp; Beasley, I. 2017. Orcaella heinsohni (errata version published in 2018). The IUCN Red List of Threatened Species 2017: e.T136315A123793740. https://dx.doi.org/10.2305/IUCN.UK.2017-3.RLTS.T136315A50385982.en. Accessed on 14 November 2024.</t>
  </si>
  <si>
    <t>Parra, G., Cagnazzi, D. &amp; Beasley, I. 2017. Orcaella heinsohni (errata version published in 2018). The IUCN Red List of Threatened Species 2017: e.T136315A123793740. https://dx.doi.org/10.2305/IUCN.UK.2017-3.RLTS.T136315A50385982.en. Accessed on 28 November 2024.</t>
  </si>
  <si>
    <t>Orcinus_orca</t>
  </si>
  <si>
    <r>
      <t xml:space="preserve">Foird, J.K.B. (2009). Killer Whale </t>
    </r>
    <r>
      <rPr>
        <i/>
        <sz val="11"/>
        <color theme="1"/>
        <rFont val="Aptos Narrow"/>
        <family val="2"/>
        <scheme val="minor"/>
      </rPr>
      <t>Orcinus orca</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650-657). Academic Press, Elselvier.</t>
    </r>
  </si>
  <si>
    <t>Reeves, R., Pitman, R.L. &amp; Ford, J.K.B. 2017. Orcinus orca. The IUCN Red List of Threatened Species 2017: e.T15421A50368125. https://dx.doi.org/10.2305/IUCN.UK.2017-3.RLTS.T15421A50368125.en. Accessed on 14 November 2024.</t>
  </si>
  <si>
    <t>Shirihai, H. &amp; Jarrett, B. (2006). Whales, Dolphins, and Other Marine Mammals of the World. (G.M. Kirwan, Ed.). Princeton University Press.; Hanson, M. B., &amp; Baird, R. W. (1998). Dall’s porpoise reactions to tagging attempts using a remotely-deployed suction-cup tag. Marine Technology Society Journal, 32(2), 18-23.</t>
  </si>
  <si>
    <t>high_vertebrates</t>
  </si>
  <si>
    <t>Peponocephala_electra</t>
  </si>
  <si>
    <t>Lodi, L., Siciliano, S. &amp; Capistrano, L. (1990). Mass stranding of Peponocephala electra (Cetacea, Globicephalinae) on Piracanga Beach, Bahia, northeastern Brazil. Scientific Reports of Cetacean Research, 1, 79-84. Shirihai, H. &amp; Jarrett, B. (2006). Whales, Dolphins, and Other Marine Mammals of the World. (G.M. Kirwan, Ed.). Princeton University Press. Jefferson, T.A., Leatherwood, S. &amp; Weber, M.A. (1993).  FAO species identification guide: Marine mammals of the world. Rome, FAO.</t>
  </si>
  <si>
    <r>
      <t>Martien, K. K., Hancock-Hanser, B. L., Baird, R. W., Kiszka, J. J., Aschettino, J. M., Oremus, M., &amp; Hill, M. C. (2017). Unexpected patterns of global population structure in melon-headed whales Peponocephala electra. </t>
    </r>
    <r>
      <rPr>
        <i/>
        <sz val="8"/>
        <color rgb="FF222222"/>
        <rFont val="Arial"/>
        <family val="2"/>
      </rPr>
      <t>Marine Ecology Progress Series</t>
    </r>
    <r>
      <rPr>
        <sz val="8"/>
        <color rgb="FF222222"/>
        <rFont val="Arial"/>
        <family val="2"/>
      </rPr>
      <t>, </t>
    </r>
    <r>
      <rPr>
        <i/>
        <sz val="8"/>
        <color rgb="FF222222"/>
        <rFont val="Arial"/>
        <family val="2"/>
      </rPr>
      <t>577</t>
    </r>
    <r>
      <rPr>
        <sz val="8"/>
        <color rgb="FF222222"/>
        <rFont val="Arial"/>
        <family val="2"/>
      </rPr>
      <t>, 205-220.; Kiszka, J. &amp; Brownell Jr., R.L. 2019. Peponocephala electra. The IUCN Red List of Threatened Species 2019: e.T16564A50369125. https://dx.doi.org/10.2305/IUCN.UK.2019-2.RLTS.T16564A50369125.en. Accessed on 14 November 2024.</t>
    </r>
  </si>
  <si>
    <t>West, K. L., Walker, W. A., Baird, R. W., Webster, D. L., &amp; Schorr, G. S. (2018). Stomach contents and diel diving behavior of melon‐headed whales (Peponocephala electra) in Hawaiian waters. Marine Mammal Science, 34(4), 1082–1096. https://doi.org/10.1111/mms.12507</t>
  </si>
  <si>
    <t>based on resident populations being known, and the absence of evidence for seasonal dispersion patterns.</t>
  </si>
  <si>
    <t>Phocoena_dioptrica</t>
  </si>
  <si>
    <r>
      <t xml:space="preserve">Natalie, R. &amp; Goodall, P. (2009). Spectacled Porpoise </t>
    </r>
    <r>
      <rPr>
        <i/>
        <sz val="11"/>
        <color theme="1"/>
        <rFont val="Aptos Narrow"/>
        <family val="2"/>
        <scheme val="minor"/>
      </rPr>
      <t xml:space="preserve">Phocoena dioptrica.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(pp.1087-1091). Academic Press, Elselvier.</t>
    </r>
  </si>
  <si>
    <t>Dellabianca, N., Pitman, R.L. &amp; Braulik, G. 2018. Phocoena dioptrica. The IUCN Red List of Threatened Species 2018: e.T41715A50381544. https://dx.doi.org/10.2305/IUCN.UK.2018-2.RLTS.T41715A50381544.en. Accessed on 14 November 2024.</t>
  </si>
  <si>
    <t>Expert Guess; Dellabianca, N., Pitman, R.L. &amp; Braulik, G. 2018. Phocoena dioptrica. The IUCN Red List of Threatened Species 2018: e.T41715A50381544. https://dx.doi.org/10.2305/IUCN.UK.2018-2.RLTS.T41715A50381544.en. Accessed on 21 December 2024.</t>
  </si>
  <si>
    <t>inshore migration in summer predicted from stranding data</t>
  </si>
  <si>
    <t>Phocoena_phocoena</t>
  </si>
  <si>
    <r>
      <t xml:space="preserve">Bjørge, A. &amp; Tolley, K.A. (2009). Harbour Porpoise </t>
    </r>
    <r>
      <rPr>
        <i/>
        <sz val="11"/>
        <color theme="1"/>
        <rFont val="Aptos Narrow"/>
        <family val="2"/>
        <scheme val="minor"/>
      </rPr>
      <t xml:space="preserve">Phocoena phocoena.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530-533). Academic Press, Elselvier.; Jefferson, T.A., Leatherwood, S. &amp; Weber, M.A. (1993).  FAO species identification guide: Marine mammals of the world. Rome, FAO.</t>
    </r>
  </si>
  <si>
    <t>Reviewed in: Koschinski, S. (2001). Current knowledge on harbour porpoises (Phocoena phocoena) in the Baltic Sea. Ophelia, 55(3), 167-197.; Hall, A. M. (2004). Seasonal abundance, distribution and prey species of harbour porpoise (Phocoena phocoena) in southern Vancouver Island waters (Doctoral dissertation, University of British Columbia)., Bjørge, A. &amp; Tolley, K.A. (2009). Harbour Porpoise Phocoena phocoena. In: W.F. Perrin, B. Würsig, &amp; J.G.M. Thewissen (Eds.) Encylopedia of Marine Mammals (2nd ed.) (pp. 530-533). Academic Press, Elselvier.</t>
  </si>
  <si>
    <t>Bjørge, A. &amp; Tolley, K.A. (2009). Harbour Porpoise Phocoena phocoena. In: W.F. Perrin, B. Würsig, &amp; J.G.M. Thewissen (Eds.) Encylopedia of Marine Mammals (2nd ed.) (pp. 530-533). Academic Press, Elselvier.</t>
  </si>
  <si>
    <t>Phocoena_sinus</t>
  </si>
  <si>
    <t xml:space="preserve">Rojas-Bracho, L., Taylor, B.L. &amp; Jaramillo-Legorreta, A. 2022. Phocoena sinus. The IUCN Red List of Threatened Species 2022: e.T17028A214541137. https://dx.doi.org/10.2305/IUCN.UK.2022-1.RLTS.T17028A214541137.en. Accessed on 26 November 2024.; Rojas-Bracho, L., &amp; Jaramillo-Legoretta, A. M. (2009). Vaquita: Phocoena sinus. In: W. F. Perrin, B. Würsig, &amp; J. G. M. Thewissen (Eds.), Encyclopedia of Marine Mammals (Second Edition) (pp. 1196–1200). Academic Press. https://doi.org/10.1016/B978-0-12-373553-9.00274-1
</t>
  </si>
  <si>
    <t>Rojas-Bracho, L., Taylor, B.L. &amp; Jaramillo-Legorreta, A. 2022. Phocoena sinus. The IUCN Red List of Threatened Species 2022: e.T17028A214541137. https://dx.doi.org/10.2305/IUCN.UK.2022-1.RLTS.T17028A214541137.en. Accessed on 26 November 2024.</t>
  </si>
  <si>
    <t>Phocoena_spinipinnis</t>
  </si>
  <si>
    <r>
      <t xml:space="preserve">Jefferson, T.A., Leatherwood, S. &amp; Weber, M.A. (1993).  FAO species identification guide: Marine mammals of the world. Rome, FAO.; Reyes, J.C. (2009). Burmeister's Porpoise: Phocoena spinipinnis. In: W.F. Perrin, B. Würsig, &amp; J.G.M. Thewissen (Eds.) </t>
    </r>
    <r>
      <rPr>
        <i/>
        <sz val="11"/>
        <color theme="1"/>
        <rFont val="Aptos Narrow"/>
        <family val="2"/>
        <scheme val="minor"/>
      </rPr>
      <t xml:space="preserve">Encylopedia of Marine Mammals </t>
    </r>
    <r>
      <rPr>
        <sz val="11"/>
        <color theme="1"/>
        <rFont val="Aptos Narrow"/>
        <family val="2"/>
        <scheme val="minor"/>
      </rPr>
      <t>(2nd ed.). (pp. 163-167). Academic Press, Elselvier.</t>
    </r>
  </si>
  <si>
    <t>Reyes, J.C. (2009). Burmeister's Porpoise: Phocoena spinipinnis. In: W.F. Perrin, B. Würsig, &amp; J.G.M. Thewissen (Eds.) Encylopedia of Marine Mammals (2nd ed.). (pp. 163-167). Academic Press, Elselvier.</t>
  </si>
  <si>
    <t>Expert Guess; Félix, F., Alfaro, J., Reyes, J., Mangel, J., Dellabianca, N., Heinrich, S. &amp; Crespo, E. 2018. Phocoena spinipinnis. The IUCN Red List of Threatened Species 2018: e.T17029A50370481. https://dx.doi.org/10.2305/IUCN.UK.2018-2.RLTS.T17029A50370481.en. Accessed on 21 December 2024.</t>
  </si>
  <si>
    <t>non migratory based on the statement of year round observations being the norm for this species</t>
  </si>
  <si>
    <t>Phocoenoides_dalli</t>
  </si>
  <si>
    <r>
      <t xml:space="preserve">Jefferson, T.A. (2009). Dall's Porpoise </t>
    </r>
    <r>
      <rPr>
        <i/>
        <sz val="11"/>
        <color theme="1"/>
        <rFont val="Aptos Narrow"/>
        <family val="2"/>
        <scheme val="minor"/>
      </rPr>
      <t xml:space="preserve">Phocoenoides dalli. </t>
    </r>
    <r>
      <rPr>
        <sz val="11"/>
        <color theme="1"/>
        <rFont val="Aptos Narrow"/>
        <family val="2"/>
        <scheme val="minor"/>
      </rPr>
      <t>In: W.F. Perrin, B. Würsig, &amp; J.G.M. Thewissen (Eds.)</t>
    </r>
    <r>
      <rPr>
        <i/>
        <sz val="11"/>
        <color theme="1"/>
        <rFont val="Aptos Narrow"/>
        <family val="2"/>
        <scheme val="minor"/>
      </rPr>
      <t xml:space="preserve"> Encylopedia of Marine Mammals</t>
    </r>
    <r>
      <rPr>
        <sz val="11"/>
        <color theme="1"/>
        <rFont val="Aptos Narrow"/>
        <family val="2"/>
        <scheme val="minor"/>
      </rPr>
      <t xml:space="preserve"> (2nd ed.). (pp. 296-298). Academic Press, Elselvier.</t>
    </r>
  </si>
  <si>
    <t>PHYSETERIDAE</t>
  </si>
  <si>
    <t>Physeter_macrocephalus</t>
  </si>
  <si>
    <r>
      <t xml:space="preserve">Whitehead, H. (2009). Sperm Whales </t>
    </r>
    <r>
      <rPr>
        <i/>
        <sz val="11"/>
        <color theme="1"/>
        <rFont val="Aptos Narrow"/>
        <family val="2"/>
        <scheme val="minor"/>
      </rPr>
      <t>Physter macrocephalus</t>
    </r>
    <r>
      <rPr>
        <sz val="11"/>
        <color theme="1"/>
        <rFont val="Aptos Narrow"/>
        <family val="2"/>
        <scheme val="minor"/>
      </rPr>
      <t>. In: W.F. Perrin, B. Würsig, &amp; J.G.M. Thewissen (Eds.). Encylopedia of Marine Mammals (2nd ed.). (pp. 1091-1097). Academic Press, Elselvier.</t>
    </r>
  </si>
  <si>
    <t>PONTOPORIIDAE</t>
  </si>
  <si>
    <t>Pontoporia_blainvillei</t>
  </si>
  <si>
    <r>
      <t xml:space="preserve">Crespo, E.A. (2009). Franciscana Dolphin: Pontoporia blainvillei. In: W.F. Perrin, B. Würsig, &amp; J.G.M. Thewissen (Eds.). </t>
    </r>
    <r>
      <rPr>
        <i/>
        <sz val="11"/>
        <color theme="1"/>
        <rFont val="Aptos Narrow"/>
        <family val="2"/>
        <scheme val="minor"/>
      </rPr>
      <t>Encylopedia of Marine Mammals</t>
    </r>
    <r>
      <rPr>
        <sz val="11"/>
        <color theme="1"/>
        <rFont val="Aptos Narrow"/>
        <family val="2"/>
        <scheme val="minor"/>
      </rPr>
      <t xml:space="preserve"> (2nd ed.). (pp. 466-469). Academic Press, Elselvier.</t>
    </r>
  </si>
  <si>
    <t>Zerbini, A.N., Secchi, E., Crespo, E., Danilewicz, D. &amp; Reeves, R. 2017. Pontoporia blainvillei (errata version published in 2018). The IUCN Red List of Threatened Species 2017: e.T17978A123792204. https://dx.doi.org/10.2305/IUCN.UK.2017-3.RLTS.T17978A50371075.en. Accessed on 27 November 2024.</t>
  </si>
  <si>
    <t>Pseudorca_crassidens</t>
  </si>
  <si>
    <r>
      <t xml:space="preserve">Baird, R.W. (2009). False Killer Whale: Pseudorca crassidens. In: W.F. Perrin, B. Würsig, &amp; J.G.M. Thewissen (Eds.). </t>
    </r>
    <r>
      <rPr>
        <i/>
        <sz val="11"/>
        <color theme="1"/>
        <rFont val="Aptos Narrow"/>
        <family val="2"/>
        <scheme val="minor"/>
      </rPr>
      <t xml:space="preserve">Encylopedia of Marine Mammals </t>
    </r>
    <r>
      <rPr>
        <sz val="11"/>
        <color theme="1"/>
        <rFont val="Aptos Narrow"/>
        <family val="2"/>
        <scheme val="minor"/>
      </rPr>
      <t>(2nd ed.). (pp. 405-406). Academic Press, Elselvier.</t>
    </r>
  </si>
  <si>
    <t xml:space="preserve">Palmer, C., Martien, K. K., Raudino, H., Robertson, K. M., Withers, A., Withers, E., Risk, R., Cooper, D., D’Cruz, E., Jungine, E., Barrow, D., Cuff, N., Lane, A., Keynes, D., Waples, K., Malpartida, A., &amp; Banks, S. (2023). Evidence of resident coastal population(s) of false killer whales (Pseudorca crassidens) in northern Australian waters. Frontiers in Marine Science, 9, 1067660. https://doi.org/10.3389/fmars.2022.1067660; Baird, R.W. 2018. Pseudorca crassidens (errata version published in 2019). The IUCN Red List of Threatened Species 2018: e.T18596A145357488. https://dx.doi.org/10.2305/IUCN.UK.2018-2.RLTS.T18596A145357488.en. Accessed on 27 November 2024.;Shirihai, H. &amp; Jarrett, B. (2006). Whales, Dolphins, and Other Marine Mammals of the World. (G.M. Kirwan, Ed.). Princeton University Press. </t>
  </si>
  <si>
    <t xml:space="preserve">Baird, R.W. (2009). False Killer Whale: Pseudorca crassidens. In: W.F. Perrin, B. Würsig, &amp; J.G.M. Thewissen (Eds.). Encylopedia of Marine Mammals (2nd ed.). (pp. 405-406). Academic Press, Elselvier.; Shirihai, H. &amp; Jarrett, B. (2006). Whales, Dolphins, and Other Marine Mammals of the World. (G.M. Kirwan, Ed.). Princeton University Press. </t>
  </si>
  <si>
    <t>Resident populations are frequently reported, but little info exists for what is observed in the offshore populations</t>
  </si>
  <si>
    <t>Sagmatias_obliquidens</t>
  </si>
  <si>
    <r>
      <t xml:space="preserve">Black, N.A. (2009). Pacific White-Sided Dolphin:Lagenorhynchus obliquidens. In: W.F. Perrin, B. Würsig, &amp; J.G.M. Thewissen (Eds.). </t>
    </r>
    <r>
      <rPr>
        <i/>
        <sz val="11"/>
        <color theme="1"/>
        <rFont val="Aptos Narrow"/>
        <family val="2"/>
        <scheme val="minor"/>
      </rPr>
      <t xml:space="preserve">Encylopedia of Marine Mammals </t>
    </r>
    <r>
      <rPr>
        <sz val="11"/>
        <color theme="1"/>
        <rFont val="Aptos Narrow"/>
        <family val="2"/>
        <scheme val="minor"/>
      </rPr>
      <t>(2nd ed.). (pp. 817-819). Academic Press, Elselvier.</t>
    </r>
  </si>
  <si>
    <t>lower_mesopelagic</t>
  </si>
  <si>
    <t>Layton, T. 2019. "Lagenorhynchus obliquidens" (On-line), Animal Diversity Web. Accessed December 20, 2024 at https://animaldiversity.org/accounts/Lagenorhynchus_obliquidens/</t>
  </si>
  <si>
    <t>Sotalia_guianensis</t>
  </si>
  <si>
    <r>
      <t xml:space="preserve">Flores, P.A.C. &amp; Da Silva, V.M.F. (2009). Tucuxi and Guiana Dolphin: Sotalia fluviatilis and S. guianensis.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1188-1192). Academic Press, Elselvier.</t>
    </r>
  </si>
  <si>
    <t>Flores, P.A.C. &amp; Da Silva, V.M.F. (2009). Tucuxi and Guiana Dolphin: Sotalia fluviatilis and S. guianensis. In: W.F. Perrin, B. Würsig, &amp; J.G.M. Thewissen (Eds.). Encylopedia of Marine Mammals (2nd ed.). (pp. 1188-1192). Academic Press, Elselvier.</t>
  </si>
  <si>
    <t>Secchi, E., Santos, M.C. de O. &amp; Reeves, R. 2018. Sotalia guianensis (errata version published in 2019). The IUCN Red List of Threatened Species 2018: e.T181359A144232542. https://dx.doi.org/10.2305/IUCN.UK.2018-2.RLTS.T181359A144232542.en. Accessed on 27 November 2024.</t>
  </si>
  <si>
    <t>Sousa_chinensis</t>
  </si>
  <si>
    <t>Jefferson, T. A., &amp; Rosenbaum, H. C. (2014). Taxonomic revision of the humpback dolphins (Sousa spp.), and description of a new species from Australia. Marine Mammal Science, 30(4), 1494-1541.</t>
  </si>
  <si>
    <r>
      <t>Jefferson, T. A., &amp; Karczmarski, L. (2001). Sousa chinensis. </t>
    </r>
    <r>
      <rPr>
        <i/>
        <sz val="8"/>
        <color rgb="FF222222"/>
        <rFont val="Arial"/>
        <family val="2"/>
      </rPr>
      <t>Mammalian species</t>
    </r>
    <r>
      <rPr>
        <sz val="8"/>
        <color rgb="FF222222"/>
        <rFont val="Arial"/>
        <family val="2"/>
      </rPr>
      <t>, no.655, 1-9.; Jefferson, T. A., &amp; Rosenbaum, H. C. (2014). Taxonomic revision of the humpback dolphins (Sousa spp.), and description of a new species from Australia. Marine Mammal Science, 30(4), 1494-1541.</t>
    </r>
  </si>
  <si>
    <t>Jefferson, T.A., Smith, B.D., Braulik, G.T. &amp; Perrin, W. 2017. Sousa chinensis (errata version published in 2018). The IUCN Red List of Threatened Species 2017: e.T82031425A123794774. https://dx.doi.org/10.2305/IUCN.UK.2017-3.RLTS.T82031425A50372332.en. Accessed on 26 November 2024.</t>
  </si>
  <si>
    <t>Sousa_plumbea</t>
  </si>
  <si>
    <r>
      <t>Cockcroft, V. G. (1989, December). Biology of Indo-Pacific humpback dolphin (Sousa plumbea) off Natal, South Africa. In: biennial conference on the biology of marine mammals (Vol. 8, p. 13). As cited in: Jefferson, T. A. &amp; Rosenbaum, H. C. (2014). Taxonomic revision of the humpback dolphins (Sousa spp.), and description of a new species from Australia. </t>
    </r>
    <r>
      <rPr>
        <i/>
        <sz val="8"/>
        <color rgb="FF222222"/>
        <rFont val="Arial"/>
        <family val="2"/>
      </rPr>
      <t>Marine Mammal Science</t>
    </r>
    <r>
      <rPr>
        <sz val="8"/>
        <color rgb="FF222222"/>
        <rFont val="Arial"/>
        <family val="2"/>
      </rPr>
      <t>, </t>
    </r>
    <r>
      <rPr>
        <i/>
        <sz val="8"/>
        <color rgb="FF222222"/>
        <rFont val="Arial"/>
        <family val="2"/>
      </rPr>
      <t>30</t>
    </r>
    <r>
      <rPr>
        <sz val="8"/>
        <color rgb="FF222222"/>
        <rFont val="Arial"/>
        <family val="2"/>
      </rPr>
      <t>(4), 1494-1541.</t>
    </r>
  </si>
  <si>
    <r>
      <t xml:space="preserve">Plön, S., Cockcroft, V. G., &amp; Froneman, W. P. (2015). The natural history and conservation of Indian Ocean humpback dolphins (Sousa plumbea) in South African waters. In: </t>
    </r>
    <r>
      <rPr>
        <i/>
        <sz val="11"/>
        <color theme="1"/>
        <rFont val="Aptos Narrow"/>
        <family val="2"/>
        <scheme val="minor"/>
      </rPr>
      <t xml:space="preserve">Advances in marine biology. </t>
    </r>
    <r>
      <rPr>
        <sz val="11"/>
        <color theme="1"/>
        <rFont val="Aptos Narrow"/>
        <family val="2"/>
        <scheme val="minor"/>
      </rPr>
      <t>72. 143-162. Academic Press.</t>
    </r>
  </si>
  <si>
    <r>
      <t>Jefferson, T. A., &amp; Karczmarski, L. (2001). Sousa chinensis. Mammalian species, no.655, 1-9. As cited in: Jefferson, T. A., &amp; Rosenbaum, H. C. (2014). Taxonomic revision of the humpback dolphins (Sousa spp.), and description of a new species from Australia. Marine Mammal Science, 30(4), 1494-1541. (</t>
    </r>
    <r>
      <rPr>
        <u/>
        <sz val="11"/>
        <color theme="1"/>
        <rFont val="Aptos Narrow"/>
        <family val="2"/>
        <scheme val="minor"/>
      </rPr>
      <t>The species had not yet been differenciated from Sousa chinensis at the time of the origninal publication</t>
    </r>
    <r>
      <rPr>
        <sz val="11"/>
        <color theme="1"/>
        <rFont val="Aptos Narrow"/>
        <family val="2"/>
        <scheme val="minor"/>
      </rPr>
      <t>).</t>
    </r>
  </si>
  <si>
    <t>Braulik, G.T., Natoli, A., Sutaria, D. &amp; Vermeulen, E. 2023. Sousa plumbea. The IUCN Red List of Threatened Species 2023:e.T82031633A230253271. https://dx.doi.org/10.2305/IUCN.UK.2023-1.RLTS.T82031633A230253271.en. Accessed on 26 November 2024.</t>
  </si>
  <si>
    <t>Baldwin, R. M., Collins, M., Van Waerebeek, K., &amp; Minton, G. (2004). The Indo-Pacific humpback dolphin of the Arabian region: a status review. Aquatic Mammals, 30(1), 111-124.</t>
  </si>
  <si>
    <t>Sousa_sahulensis</t>
  </si>
  <si>
    <t>Parra, G., Cagnazzi, D., Perrin, W. &amp; Braulik, G.T. 2017. Sousa sahulensis. The IUCN Red List of Threatened Species 2017: e.T82031667A82031671. https://dx.doi.org/10.2305/IUCN.UK.2017-3.RLTS.T82031667A82031671.en. Accessed on 27 November 2024.</t>
  </si>
  <si>
    <t>Parra, G., Cagnazzi, D., Perrin, W. &amp; Braulik, G.T. 2017. Sousa sahulensis. The IUCN Red List of Threatened Species 2017: e.T82031667A82031671. https://dx.doi.org/10.2305/IUCN.UK.2017-3.RLTS.T82031667A82031671.en. Accessed on 26 November 2024.</t>
  </si>
  <si>
    <t>Parra, G. J. (2005). Behavioural ecology of Irrawaddy, Orcaella brevirostris (Owen in Gray, 1866), and Indo-Pacific humpback dolphins, Sousa chinensis (Osbeck, 1765), in northeast Queensland, Australia: a comparative study (Doctoral dissertation, James Cook University). Cited in: Jefferson, T. A., &amp; Rosenbaum, H. C. (2014). Taxonomic revision of the humpback dolphins (Sousa spp.), and description of a new species from Australia. Marine Mammal Science, 30(4), 1494-1541.</t>
  </si>
  <si>
    <t>Based on the maximum mass of Sousa chinensis which has the same maximum length</t>
  </si>
  <si>
    <t>Sousa_teuszii</t>
  </si>
  <si>
    <r>
      <t>Jefferson, T. A., &amp; Rosenbaum, H. C. (2014). Taxonomic revision of the humpback dolphins (Sousa spp.), and description of a new species from Australia. </t>
    </r>
    <r>
      <rPr>
        <i/>
        <sz val="8"/>
        <color rgb="FF222222"/>
        <rFont val="Arial"/>
        <family val="2"/>
      </rPr>
      <t>Marine Mammal Science</t>
    </r>
    <r>
      <rPr>
        <sz val="8"/>
        <color rgb="FF222222"/>
        <rFont val="Arial"/>
        <family val="2"/>
      </rPr>
      <t>, </t>
    </r>
    <r>
      <rPr>
        <i/>
        <sz val="8"/>
        <color rgb="FF222222"/>
        <rFont val="Arial"/>
        <family val="2"/>
      </rPr>
      <t>30</t>
    </r>
    <r>
      <rPr>
        <sz val="8"/>
        <color rgb="FF222222"/>
        <rFont val="Arial"/>
        <family val="2"/>
      </rPr>
      <t>(4), 1494-1541.</t>
    </r>
  </si>
  <si>
    <t>Collins, T., Braulik, G.T. &amp; Perrin, W. 2017. Sousa teuszii (errata version published in 2018). The IUCN Red List of Threatened Species 2017: e.T20425A123792572. https://dx.doi.org/10.2305/IUCN.UK.2017-3.RLTS.T20425A50372734.en. Accessed on 26 November 2024.</t>
  </si>
  <si>
    <t>Stenella_attenuata</t>
  </si>
  <si>
    <r>
      <t xml:space="preserve">Perrin, W.F. (2009). Pantropical Spotted Dolphin: Stenella attenuata. In: W.F. Perrin, B. Würsig, &amp; J.G.M. Thewissen (Eds.). </t>
    </r>
    <r>
      <rPr>
        <i/>
        <sz val="11"/>
        <color theme="1"/>
        <rFont val="Aptos Narrow"/>
        <family val="2"/>
        <scheme val="minor"/>
      </rPr>
      <t xml:space="preserve">Encylopedia of Marine Mammals </t>
    </r>
    <r>
      <rPr>
        <sz val="11"/>
        <color theme="1"/>
        <rFont val="Aptos Narrow"/>
        <family val="2"/>
        <scheme val="minor"/>
      </rPr>
      <t>(2nd ed.). (pp. 819-821). Academic Press, Elselvier.; Jefferson, T.A., Leatherwood, S. &amp; Weber, M.A. (1993).  FAO species identification guide: Marine mammals of the world. Rome, FAO.</t>
    </r>
  </si>
  <si>
    <r>
      <t>N. Miyazaki, T. Kasuya, and M. Nishiwaki . 1974. Distribution and migration of two species of </t>
    </r>
    <r>
      <rPr>
        <i/>
        <sz val="10"/>
        <color rgb="FF000000"/>
        <rFont val="Aptos Narrow"/>
        <family val="2"/>
        <scheme val="minor"/>
      </rPr>
      <t>Stenella</t>
    </r>
    <r>
      <rPr>
        <sz val="10"/>
        <color rgb="FF000000"/>
        <rFont val="Aptos Narrow"/>
        <family val="2"/>
        <scheme val="minor"/>
      </rPr>
      <t> in the Pacific coast of Japan. Scientific Reports of the Whales Research Institute, Tokyo 26:227–243.; Perrin, W. F. (2001). Stenella attenuata. Mammalian species, 2001(683), 1-8.; Courtin, B., Millon, C., Feunteun, A., Safi, M., Duporge, N., Bolanos-Jiménez, J., ... &amp; de Montgolfier, B. (2022). Insights on the residency status and inter-island movement patterns of pantropical spotted dolphins Stenella attenuata in the Agoa Sanctuary, Eastern Caribbean. Latin American Journal of Aquatic Mammals, 17(1), 22-34.; Reeves, R.R., Stewart, B.S., Clapham, P.J. &amp; Powell, J.A. (2002). Guide to Marine Mammals of the World. Alfred A. Knopf, Inc.</t>
    </r>
  </si>
  <si>
    <t>Expert Guess; Kiszka, J. &amp; Braulik, G. 2018. Stenella attenuata. The IUCN Red List of Threatened Species 2018: e.T20729A50373009. https://dx.doi.org/10.2305/IUCN.UK.2018-2.RLTS.T20729A50373009.en. Accessed on 21 December 2024.</t>
  </si>
  <si>
    <t>Both seasonal migratory and resident populations appear to have been described</t>
  </si>
  <si>
    <t>Stenella_clymene</t>
  </si>
  <si>
    <t>Jefferson, T. A., Odell, D. K., &amp; Prunier, K. T. (1995). Notes on the biology of the Clymene dolphin (Stenella clymene) in the northern Gulf of Mexico. Marine Mammal Science, 11(4), 564-573.</t>
  </si>
  <si>
    <t>Jefferson, T. A., &amp; Curry, B. E. (2003). Stenella clymene. Mammalian Species, 2003(726), 1-5.</t>
  </si>
  <si>
    <t>Expert Guess; Jefferson, T.A. &amp; Braulik, G. 2018. Stenella clymene. The IUCN Red List of Threatened Species 2018: e.T20730A50373865. https://dx.doi.org/10.2305/IUCN.UK.2018-2.RLTS.T20730A50373865.en. Accessed on 21 December 2024.</t>
  </si>
  <si>
    <t>Stenella_coeruleoalba</t>
  </si>
  <si>
    <r>
      <t xml:space="preserve">Jefferson, T.A., Leatherwood, S. &amp; Weber, M.A. (1993).  FAO species identification guide: Marine mammals of the world. Rome, FAO.;  Archer II, F.I. (2009). Striped Dolphin: Stenella coeruleoalba.In: W.F. Perrin, B. Würsig, &amp; J.G.M. Thewissen (Eds.). </t>
    </r>
    <r>
      <rPr>
        <i/>
        <sz val="11"/>
        <color theme="1"/>
        <rFont val="Aptos Narrow"/>
        <family val="2"/>
        <scheme val="minor"/>
      </rPr>
      <t>Encylopedia of Marine Mammals</t>
    </r>
    <r>
      <rPr>
        <sz val="11"/>
        <color theme="1"/>
        <rFont val="Aptos Narrow"/>
        <family val="2"/>
        <scheme val="minor"/>
      </rPr>
      <t xml:space="preserve"> (2nd ed.). (pp. 1127-1129). Academic Press, Elselvier.</t>
    </r>
  </si>
  <si>
    <t>Reeves, R.R., Stewart, B.S., Clapham, P.J. &amp; Powell, J.A. (2002). Guide to Marine Mammals of the World. Alfred A. Knopf, Inc.</t>
  </si>
  <si>
    <t>Braulik, G. 2019. Stenella coeruleoalba. The IUCN Red List of Threatened Species 2019: e.T20731A50374282. https://dx.doi.org/10.2305/IUCN.UK.2019-1.RLTS.T20731A50374282.en. Accessed on 27 November 2024.</t>
  </si>
  <si>
    <t>Stenella_frontalis</t>
  </si>
  <si>
    <r>
      <t xml:space="preserve">Perrin, W.F. (2009). Atlantic Spotted Dolphin: Stenella frontalis.In: W.F. Perrin, B. Würsig, &amp; J.G.M. Thewissen (Eds.). </t>
    </r>
    <r>
      <rPr>
        <i/>
        <sz val="11"/>
        <color theme="1"/>
        <rFont val="Aptos Narrow"/>
        <family val="2"/>
        <scheme val="minor"/>
      </rPr>
      <t>Encylopedia of Marine Mammals</t>
    </r>
    <r>
      <rPr>
        <sz val="11"/>
        <color theme="1"/>
        <rFont val="Aptos Narrow"/>
        <family val="2"/>
        <scheme val="minor"/>
      </rPr>
      <t xml:space="preserve"> (2nd ed.). (pp. 54-56). Academic Press, Elselvier.; Jefferson, T.A., Leatherwood, S. &amp; Weber, M.A. (1993).  FAO species identification guide: Marine mammals of the world. Rome, FAO.</t>
    </r>
  </si>
  <si>
    <t>Shirihai, H. &amp; Jarrett, B. (2006). Whales, Dolphins, and Other Marine Mammals of the World. (G.M. Kirwan, Ed.). Princeton University Press. ; Reeves, R.R., Stewart, B.S., Clapham, P.J. &amp; Powell, J.A. (2002). Guide to Marine Mammals of the World. Alfred A. Knopf, Inc.</t>
  </si>
  <si>
    <t>Stenella_longirostris</t>
  </si>
  <si>
    <t>Perrin, W. F. (1998). Stenella longirostris. Mammalian Species, (599), 1-7.</t>
  </si>
  <si>
    <t>Shirihai, H. &amp; Jarrett, B. (2006). Whales, Dolphins, and Other Marine Mammals of the World. (G.M. Kirwan, Ed.). Princeton University Press.; Wang, P. 1999 Chinese cetaceans. Ocean Enterprises Ltd. Hong Kong. 325 p. As cited in: M.L.D. Palomares &amp; D. Pauly. (Eds.). (2024). SeaLifeBase. World Wide Web electronic publication. www.sealifebase.org, version (08/2024).</t>
  </si>
  <si>
    <t>Steno_bredanensis</t>
  </si>
  <si>
    <r>
      <t xml:space="preserve">Jefferson, T.A. (2009). Rough-Toothed Dolphin: Steno bredanensis. In: W.F. Perrin, B. Würsig, &amp; J.G.M. Thewissen (Eds.). </t>
    </r>
    <r>
      <rPr>
        <i/>
        <sz val="11"/>
        <color theme="1"/>
        <rFont val="Aptos Narrow"/>
        <family val="2"/>
        <scheme val="minor"/>
      </rPr>
      <t xml:space="preserve">Encylopedia of Marine Mammals </t>
    </r>
    <r>
      <rPr>
        <sz val="11"/>
        <color theme="1"/>
        <rFont val="Aptos Narrow"/>
        <family val="2"/>
        <scheme val="minor"/>
      </rPr>
      <t>(2nd ed.). (pp. 990-992). Academic Press, Elselvier.; Jefferson, T.A., Leatherwood, S. &amp; Weber, M.A. (1993).  FAO species identification guide: Marine mammals of the world. Rome, FAO.</t>
    </r>
  </si>
  <si>
    <t>It is a deep water column species whose prey are likely non uniform in temporal and spatial scales, thus it is likely nomadic or resident.</t>
  </si>
  <si>
    <t>Tasmacetus_shepherdi</t>
  </si>
  <si>
    <t>Braulik, G. 2018. Tasmacetus shepherdi. The IUCN Red List of Threatened Species 2018: e.T21500A50377701. https://dx.doi.org/10.2305/IUCN.UK.2018-2.RLTS.T21500A50377701.en. Accessed on 20 December 2024.</t>
  </si>
  <si>
    <t xml:space="preserve">cephalopods </t>
  </si>
  <si>
    <t>Tursiops_aduncus</t>
  </si>
  <si>
    <r>
      <t xml:space="preserve">Wang, J.Y. &amp; Chu, Y.S. (2009). Indo-Pacific Bottlenose Dolphin: Tursiops aduncus. In: W.F. Perrin, B. Würsig, &amp; J.G.M. Thewissen (Eds.). </t>
    </r>
    <r>
      <rPr>
        <i/>
        <sz val="11"/>
        <color theme="1"/>
        <rFont val="Aptos Narrow"/>
        <family val="2"/>
        <scheme val="minor"/>
      </rPr>
      <t>Encylopedia of Marine Mammals</t>
    </r>
    <r>
      <rPr>
        <sz val="11"/>
        <color theme="1"/>
        <rFont val="Aptos Narrow"/>
        <family val="2"/>
        <scheme val="minor"/>
      </rPr>
      <t xml:space="preserve"> (2nd ed.). (pp. 602-608). Academic Press, Elselvier.</t>
    </r>
  </si>
  <si>
    <t>Wang, J.Y. &amp; Chu, Y.S. (2009). Indo-Pacific Bottlenose Dolphin: Tursiops aduncus. In: W.F. Perrin, B. Würsig, &amp; J.G.M. Thewissen (Eds.). Encylopedia of Marine Mammals (2nd ed.). (pp. 602-608). Academic Press, Elselvier.</t>
  </si>
  <si>
    <t>Tursiops_truncatus</t>
  </si>
  <si>
    <r>
      <t xml:space="preserve">Wells, R.S. &amp; Scott, M.D. (2009). Common Bottlenose Dolphin: Tursiops truncatus. In: W.F. Perrin, B. Würsig, &amp; J.G.M. Thewissen (Eds.). </t>
    </r>
    <r>
      <rPr>
        <i/>
        <sz val="11"/>
        <color theme="1"/>
        <rFont val="Aptos Narrow"/>
        <family val="2"/>
        <scheme val="minor"/>
      </rPr>
      <t>Encylopedia of Marine Mammals</t>
    </r>
    <r>
      <rPr>
        <sz val="11"/>
        <color theme="1"/>
        <rFont val="Aptos Narrow"/>
        <family val="2"/>
        <scheme val="minor"/>
      </rPr>
      <t xml:space="preserve"> (2nd ed.). (pp. 249-255). Academic Press, Elselvier. ; Jefferson, T.A., Leatherwood, S. &amp; Weber, M.A. (1993).  FAO species identification guide: Marine mammals of the world. Rome, FAO.</t>
    </r>
  </si>
  <si>
    <t xml:space="preserve">Wells, R.S., Natoli, A. &amp; Braulik, G. 2019. Tursiops truncatus (errata version published in 2019). The IUCN Red List of Threatened Species 2019: e.T22563A156932432. https://dx.doi.org/10.2305/IUCN.UK.2019-1.RLTS.T22563A156932432.en. Accessed on 28 November 2024.; Shirihai, H. &amp; Jarrett, B. (2006). Whales, Dolphins, and Other Marine Mammals of the World. (G.M. Kirwan, Ed.). Princeton University Press.; Fahlman, A., Tyson Moore, R. B., Stone, R., Sweeney, J., Trainor, R. F., Barleycorn, A. A., McHugh, K., Allen, J. B., &amp; Wells, R. S. (2023). Deep diving by offshore bottlenose dolphins ( Tursiops spp.). Marine Mammal Science, 39(4), 1251–1266. https://doi.org/10.1111/mms.13045
</t>
  </si>
  <si>
    <t>Offshore populations seasonlly migrate while inshores are resident</t>
  </si>
  <si>
    <t>Ziphius_cavirostris</t>
  </si>
  <si>
    <r>
      <t xml:space="preserve">Heyning, J.E. &amp; Mead, J.G. (2009). Cuvier's Beaked Whale: Ziphius cavirostris. In: W.F. Perrin, B. Würsig, &amp; J.G.M. Thewissen (Eds.). </t>
    </r>
    <r>
      <rPr>
        <i/>
        <sz val="11"/>
        <color theme="1"/>
        <rFont val="Aptos Narrow"/>
        <family val="2"/>
        <scheme val="minor"/>
      </rPr>
      <t>Encylopedia of Marine Mammals</t>
    </r>
    <r>
      <rPr>
        <sz val="11"/>
        <color theme="1"/>
        <rFont val="Aptos Narrow"/>
        <family val="2"/>
        <scheme val="minor"/>
      </rPr>
      <t xml:space="preserve"> (2nd ed.). (pp. 294-295). Academic Press, Elselvier.</t>
    </r>
  </si>
  <si>
    <r>
      <t>McSweeney, D. J., Baird, R. W., &amp; Mahaffy, S. D. (2007). Site fidelity, associations, and movements of Cuvier's (Ziphius cavirostris) and Blainville's (Mesoplodon densirostris) beaked whales off the island of Hawai ‘i. </t>
    </r>
    <r>
      <rPr>
        <i/>
        <sz val="8"/>
        <color rgb="FF222222"/>
        <rFont val="Arial"/>
        <family val="2"/>
      </rPr>
      <t>Marine Mammal Science</t>
    </r>
    <r>
      <rPr>
        <sz val="8"/>
        <color rgb="FF222222"/>
        <rFont val="Arial"/>
        <family val="2"/>
      </rPr>
      <t>, </t>
    </r>
    <r>
      <rPr>
        <i/>
        <sz val="8"/>
        <color rgb="FF222222"/>
        <rFont val="Arial"/>
        <family val="2"/>
      </rPr>
      <t>23</t>
    </r>
    <r>
      <rPr>
        <sz val="8"/>
        <color rgb="FF222222"/>
        <rFont val="Arial"/>
        <family val="2"/>
      </rPr>
      <t>(3), 666-687.; Wang, P. (1999). Chinese cetaceans. Ocean Enterprises Ltd. Hong Kong. 325 p. As cited in: M.L.D. Palomares &amp; D. Pauly. (Eds.). (2024). SeaLifeBase. World Wide Web electronic publication. www.sealifebase.org, version (08/2024).</t>
    </r>
  </si>
  <si>
    <t>Baird, R.W., Brownell Jr., R.L. &amp; Taylor, B.L. 2020. Ziphius cavirostris. The IUCN Red List of Threatened Species 2020: e.T23211A50379111. https://dx.doi.org/10.2305/IUCN.UK.2020-3.RLTS.T23211A50379111.en. Accessed on 28 November 2024.; Baird, R. W. 2019. Behavior and ecology of not-so-social odontocetes: Cuvier’s and Blainville’s beaked whales. In: B. Würsig (ed.), Ethology and Behavioral Ecology of Toothed Whales and Dolphins, pp. 305-329. Springer.; Schorr, G. S., Falcone, E. A., Moretti, D. J., &amp; Andrews, R. D. (2014). First long-term behavioral records from Cuvier’s beaked whales (Ziphius cavirostris) reveal record-breaking dives. PloS one, 9(3), e92633.</t>
  </si>
  <si>
    <t>Family_Counts</t>
  </si>
  <si>
    <t>Family_Proportions</t>
  </si>
  <si>
    <t>PCEEZ</t>
  </si>
  <si>
    <t>Non_PCEEZ</t>
  </si>
  <si>
    <t>confidence_max_length</t>
  </si>
  <si>
    <t>confidence_max_mass</t>
  </si>
  <si>
    <t>confidence_mass_length_ratio</t>
  </si>
  <si>
    <t>dentition</t>
  </si>
  <si>
    <t>confidence_dentition</t>
  </si>
  <si>
    <t>confidence_migratory_behaviour</t>
  </si>
  <si>
    <t>confidence_max_diving_depth</t>
  </si>
  <si>
    <t>group_size</t>
  </si>
  <si>
    <t>confidence_group_size</t>
  </si>
  <si>
    <t>confidence_prey_choice</t>
  </si>
  <si>
    <t>B</t>
  </si>
  <si>
    <t>A</t>
  </si>
  <si>
    <t>D</t>
  </si>
  <si>
    <t>C</t>
  </si>
  <si>
    <t>F</t>
  </si>
  <si>
    <t>E</t>
  </si>
  <si>
    <t>Lagenorhynchus_acutus</t>
  </si>
  <si>
    <t>Lagenorhynchus_australis</t>
  </si>
  <si>
    <t>Table 1. A description of the traits scored for functional diversity analyses and the percent high confidence associated with each trait.</t>
  </si>
  <si>
    <t>Trait</t>
  </si>
  <si>
    <t>Trait Description</t>
  </si>
  <si>
    <t>Categories</t>
  </si>
  <si>
    <t>Description of Individual Categories </t>
  </si>
  <si>
    <t>% High Confidence</t>
  </si>
  <si>
    <r>
      <t xml:space="preserve">Functions and services related to trait (from Tavares </t>
    </r>
    <r>
      <rPr>
        <b/>
        <i/>
        <sz val="12"/>
        <color rgb="FF000000"/>
        <rFont val="Times New Roman"/>
        <family val="1"/>
      </rPr>
      <t>et al</t>
    </r>
    <r>
      <rPr>
        <b/>
        <sz val="12"/>
        <color rgb="FF000000"/>
        <rFont val="Times New Roman"/>
        <family val="1"/>
      </rPr>
      <t>., 2019)</t>
    </r>
  </si>
  <si>
    <t>Maximum Length</t>
  </si>
  <si>
    <t>Maximum reliably measured body length of a mature adult specimen</t>
  </si>
  <si>
    <t>Maximum body length of species is less than 5m</t>
  </si>
  <si>
    <r>
      <t xml:space="preserve">Nutrient storage. cycling and transport, biodiversity promotion, food provisioning. Is also known to approximate life span of cetaceans (Buddhachat </t>
    </r>
    <r>
      <rPr>
        <i/>
        <sz val="12"/>
        <color rgb="FF000000"/>
        <rFont val="Times New Roman"/>
        <family val="1"/>
      </rPr>
      <t>et al</t>
    </r>
    <r>
      <rPr>
        <sz val="12"/>
        <color rgb="FF000000"/>
        <rFont val="Times New Roman"/>
        <family val="1"/>
      </rPr>
      <t>, 2021).</t>
    </r>
  </si>
  <si>
    <t>Maximum body length of the species is between 5 and 9.99m</t>
  </si>
  <si>
    <t>Maximum body length of the species is between 10 and 14.99m</t>
  </si>
  <si>
    <t>Very Large</t>
  </si>
  <si>
    <t>Maximum body length of the species is greater than or equal to 15m</t>
  </si>
  <si>
    <t>Maximum Body Mass</t>
  </si>
  <si>
    <t>Maximum recorded body mass of a mature adult.</t>
  </si>
  <si>
    <t>Maximum body mass between 10 and 99.9kg</t>
  </si>
  <si>
    <t>Nutrient storage. cycling and transport, genetic biodiversity promotion, food provisioning.</t>
  </si>
  <si>
    <t>Maximum body mass between 100 and 999.9kg</t>
  </si>
  <si>
    <t>Maximum body mass between 1000 and 9999.9kg</t>
  </si>
  <si>
    <t>Maximum body mass between 10000kg</t>
  </si>
  <si>
    <t>Mass/Length Ratio</t>
  </si>
  <si>
    <t>The ratio of the maximum mass of the species to the maximum length</t>
  </si>
  <si>
    <t>Maximum body mass/length ratio between 10 and 99.9kg/m</t>
  </si>
  <si>
    <t>Nutrient storage and transport. Thermal insulation or blubber content is likely best approximated by this trait</t>
  </si>
  <si>
    <t>Maximum body mass/length ratio between 100 and 999.9kg/m</t>
  </si>
  <si>
    <t>Maximum body mass/length ratio between 1000 and 9999.9kg/m</t>
  </si>
  <si>
    <t>The type of hard feeding structure displayed by the organism</t>
  </si>
  <si>
    <t>Long Bristled Baleen</t>
  </si>
  <si>
    <t>Baleen bristles longer than 2m</t>
  </si>
  <si>
    <t>Directly related to the feeding strategy of cetaceans. Influences nutrient Storage and impacts trophodynamic processes. </t>
  </si>
  <si>
    <t>Short Bristled Baleen</t>
  </si>
  <si>
    <t>Baleen bristles shorter than 2m</t>
  </si>
  <si>
    <t>Functional Calcareous Teeth</t>
  </si>
  <si>
    <t>Possesses calcareous teeth which are utilized in prey capture/consumption</t>
  </si>
  <si>
    <t>Non-Functional Calcareous Teeth</t>
  </si>
  <si>
    <t>Reduced calcareous teeth which are not utilized in prey capture (suction feeders)</t>
  </si>
  <si>
    <t>Average Group Size</t>
  </si>
  <si>
    <t>The average size of pod in which an individual of the species is regularly observed</t>
  </si>
  <si>
    <t>Average pod size less than 2</t>
  </si>
  <si>
    <t>Nutrient storage, ecosystem engineering via excretion, influence on primary production rates. Influences biodiversity promotion and the overall stability of ecosystems. </t>
  </si>
  <si>
    <t>Average pod size between 2-4.9</t>
  </si>
  <si>
    <t>Small-Medium</t>
  </si>
  <si>
    <t>Average pod size between 5-9.9</t>
  </si>
  <si>
    <t>Average pod size between 10-19.9</t>
  </si>
  <si>
    <t>Medium-Large</t>
  </si>
  <si>
    <t>Average pod size between 20-50</t>
  </si>
  <si>
    <t>Average pod size greater than 50</t>
  </si>
  <si>
    <t>Migratory Behaviour</t>
  </si>
  <si>
    <t>The presence or absence of a significant (100's of kilometers or more) shift in the home range or spatial distribution of a species which occurs in a regular seasonal cycle.</t>
  </si>
  <si>
    <t>Species which undergo a temporally regular seasonal shift between home ranges or a regular seasonal distribution pattern shift.</t>
  </si>
  <si>
    <t>Nutrient storage, nutrient cycling, can shape communities by transporting species long distances. Can lead to species contributing significantly to otherwise energy poor food webs.</t>
  </si>
  <si>
    <t>Species where a significant population level variation in seasonal migratory behaviour and residency is observed</t>
  </si>
  <si>
    <t>Species which demonstrate high rates of site specific residency or nomadic behaviours which have no discernable seasonal pattern.</t>
  </si>
  <si>
    <t>Diving Depth</t>
  </si>
  <si>
    <t>The maximum depth in which a mature adult has been recorded/reliably estimated while diving.</t>
  </si>
  <si>
    <t>Remains in shallow waters (0-200m)</t>
  </si>
  <si>
    <t>Trophodynamic regulation, and transport of nutrients across density boundaries in the ocean. Will link directly to the whale pump (Roman and McCarthy, 2014)</t>
  </si>
  <si>
    <t>upper mesopelagic</t>
  </si>
  <si>
    <t>Can dive into upper mesopelagic (201-500m)</t>
  </si>
  <si>
    <t>lower mesopelagic</t>
  </si>
  <si>
    <t>Can dive into the lower mesopelagic (501-1000m)</t>
  </si>
  <si>
    <t>Can dive into the bathypelagic (&gt;1000m)</t>
  </si>
  <si>
    <t>Prey Choice</t>
  </si>
  <si>
    <t>The prey type which makes up the greatest net proportion of the total diet of the species</t>
  </si>
  <si>
    <t>Zooplankton</t>
  </si>
  <si>
    <t>Includes copepods, euphausiids, and other common zooplanktonic species</t>
  </si>
  <si>
    <t>Trophodynamic maintenance, and control of pest, or invasive species. Greatly influences where trophic pressure is applied in the food web.</t>
  </si>
  <si>
    <t>Non-Cephalopod Invertebrates</t>
  </si>
  <si>
    <t>Includes benthic and pelagic macroinvertebrates, minus cephalopods</t>
  </si>
  <si>
    <t>Cephalopods</t>
  </si>
  <si>
    <t>Includes squid, octopi, and other cephalopod molluscs</t>
  </si>
  <si>
    <t>Fish</t>
  </si>
  <si>
    <t>Any combination of fish species making up most of the diet</t>
  </si>
  <si>
    <t>High Vertebrates</t>
  </si>
  <si>
    <t>Consumption of primarily tetrapod prey (e.g., marine mammals)</t>
  </si>
  <si>
    <t>Scientific Name</t>
  </si>
  <si>
    <t>Common Name</t>
  </si>
  <si>
    <t>Present in OPB</t>
  </si>
  <si>
    <t>PCoA Axis</t>
  </si>
  <si>
    <t>H Statistic</t>
  </si>
  <si>
    <t>p-value</t>
  </si>
  <si>
    <t>Bowhead Whale</t>
  </si>
  <si>
    <t>Maximum Length (m)</t>
  </si>
  <si>
    <t>PCoA 1</t>
  </si>
  <si>
    <t>&lt;0.0001</t>
  </si>
  <si>
    <t>Common Minke Whale</t>
  </si>
  <si>
    <t>PCoA 2</t>
  </si>
  <si>
    <t>Antarctic Minke Whale</t>
  </si>
  <si>
    <t>PCoA 3</t>
  </si>
  <si>
    <t>Sei Whale</t>
  </si>
  <si>
    <t>Maximum Mass (kg)</t>
  </si>
  <si>
    <t>Bryde's Whale</t>
  </si>
  <si>
    <t>Blue Whale</t>
  </si>
  <si>
    <t>Omura's Whale</t>
  </si>
  <si>
    <t>Maximum Mass/Length Ratio (kg/m)</t>
  </si>
  <si>
    <t>Fin Whale</t>
  </si>
  <si>
    <t>Rice's Whale</t>
  </si>
  <si>
    <t>Arnoux's Beaked Whale</t>
  </si>
  <si>
    <t>Baird's Beaked Whale</t>
  </si>
  <si>
    <t>Sato's Beaked Whale</t>
  </si>
  <si>
    <t>Pygmy Right Whale</t>
  </si>
  <si>
    <t>Maximum Diving Depth</t>
  </si>
  <si>
    <t>Commerson's Dolphin</t>
  </si>
  <si>
    <t>Chilean Dolphin</t>
  </si>
  <si>
    <t>Heaviside's Dolphin</t>
  </si>
  <si>
    <t>Hector's Dolphin</t>
  </si>
  <si>
    <t>Beluga</t>
  </si>
  <si>
    <t>Common Dolphin</t>
  </si>
  <si>
    <t>Gray Whale</t>
  </si>
  <si>
    <t>Southern Right Whale</t>
  </si>
  <si>
    <t>North Atlantic Right Whale</t>
  </si>
  <si>
    <t>North Pacific Right Whale</t>
  </si>
  <si>
    <t>Pygmy Killer Whale</t>
  </si>
  <si>
    <t xml:space="preserve">Short-finned Pilot Whale </t>
  </si>
  <si>
    <t>Long-finned Pilot Whale</t>
  </si>
  <si>
    <t>Risso's Dolphin</t>
  </si>
  <si>
    <t>Northern Bottlenose Whale</t>
  </si>
  <si>
    <t>Southern Bottlenose Whale</t>
  </si>
  <si>
    <t>Tropical Bottlenose Whale</t>
  </si>
  <si>
    <t>Pygmy Sperm Whale</t>
  </si>
  <si>
    <t>Dwarf Sperm Whale</t>
  </si>
  <si>
    <t>Fraser's Dolphin</t>
  </si>
  <si>
    <t>Atlantic White-Sided Dolphin</t>
  </si>
  <si>
    <t>White-Beaked Dolphin</t>
  </si>
  <si>
    <t>Peale's Dolphin</t>
  </si>
  <si>
    <t>Hourglass Dolphin</t>
  </si>
  <si>
    <t>Dusky Dolphin</t>
  </si>
  <si>
    <t>Northern Right Whale Dolphin</t>
  </si>
  <si>
    <t>Southern Right Whale Dolphin</t>
  </si>
  <si>
    <t>Humpback Whale</t>
  </si>
  <si>
    <t>Sowerby's Beaked Whale</t>
  </si>
  <si>
    <t>Andrews' Beaked Whale</t>
  </si>
  <si>
    <t>Hubbs' Beaked Whale</t>
  </si>
  <si>
    <t>Blainville's Beaked Whale</t>
  </si>
  <si>
    <t>Ramari's Beaked Whale</t>
  </si>
  <si>
    <t>Gervais's Beaked Whale</t>
  </si>
  <si>
    <t>Ginkgo-toothed Beaked Whale</t>
  </si>
  <si>
    <t>Gray's Beaked Whale</t>
  </si>
  <si>
    <t>Hector's Beaked Whale</t>
  </si>
  <si>
    <t>Deraniyagala's Beaked Whale</t>
  </si>
  <si>
    <t>Strap-toothed Whale</t>
  </si>
  <si>
    <t>True's beaked whale</t>
  </si>
  <si>
    <t>Perrin's Beaked Whale</t>
  </si>
  <si>
    <t>Pygmy Beaked Whale</t>
  </si>
  <si>
    <t>Stejneger's Beaked Whale</t>
  </si>
  <si>
    <t>Spade-toothed Whale</t>
  </si>
  <si>
    <t>Narwhal</t>
  </si>
  <si>
    <t>Narrow-ridged Finless Porpoise</t>
  </si>
  <si>
    <t>Indo-Pacific Finless Porpoise</t>
  </si>
  <si>
    <t>Irrawaddy Dolphin</t>
  </si>
  <si>
    <t>Australian Snubfin Dolphin</t>
  </si>
  <si>
    <t>Killer Whale</t>
  </si>
  <si>
    <t>Melon-headed Whale</t>
  </si>
  <si>
    <t>Spectacled Porpoise</t>
  </si>
  <si>
    <t>Harbour Porpoise</t>
  </si>
  <si>
    <t xml:space="preserve">Vaquita </t>
  </si>
  <si>
    <t>Burmeister's Porpoise</t>
  </si>
  <si>
    <t>Dall's Porpoise</t>
  </si>
  <si>
    <t>Sperm Whale</t>
  </si>
  <si>
    <t>La Plata Dolphin</t>
  </si>
  <si>
    <t>False Killer Whale</t>
  </si>
  <si>
    <t>Pacific White-sided Dolphin</t>
  </si>
  <si>
    <t>Guiana Dolphin</t>
  </si>
  <si>
    <t>Indo-Pacific Humpbacked Dolphin</t>
  </si>
  <si>
    <t>Indian Ocean Humpback Dolphin</t>
  </si>
  <si>
    <t>Australian Humpback Dolphin</t>
  </si>
  <si>
    <t>Atlantic Humpback Dolphin</t>
  </si>
  <si>
    <t>Pantropical Spotted Dolphin</t>
  </si>
  <si>
    <t>Clymene Dolphin</t>
  </si>
  <si>
    <t>Spotted Dolphin</t>
  </si>
  <si>
    <t>Atlantic Spotted Dolphin</t>
  </si>
  <si>
    <t>Spinner Dolphin</t>
  </si>
  <si>
    <t>Rough-toothed Dolphin</t>
  </si>
  <si>
    <t>Shepherd's Beaked Whale</t>
  </si>
  <si>
    <t>Indo-Pacific Bottlenose Dolphin</t>
  </si>
  <si>
    <t>Common Bottlenose Dolphin</t>
  </si>
  <si>
    <t>Cuvier's Beaked Whale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</si>
</sst>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8">
    <font>
      <sz val="11"/>
      <color theme="1"/>
      <name val="Aptos Narrow"/>
      <family val="2"/>
      <scheme val="minor"/>
    </font>
    <font>
      <sz val="8"/>
      <name val="Aptos Narrow"/>
      <family val="2"/>
      <scheme val="minor"/>
    </font>
    <font>
      <i/>
      <sz val="11"/>
      <color theme="1"/>
      <name val="Aptos Narrow"/>
      <family val="2"/>
      <scheme val="minor"/>
    </font>
    <font>
      <sz val="8"/>
      <color rgb="FF222222"/>
      <name val="Arial"/>
      <family val="2"/>
    </font>
    <font>
      <i/>
      <sz val="8"/>
      <color rgb="FF222222"/>
      <name val="Arial"/>
      <family val="2"/>
    </font>
    <font>
      <sz val="11"/>
      <color rgb="FF222222"/>
      <name val="Aptos Narrow"/>
      <family val="2"/>
      <scheme val="minor"/>
    </font>
    <font>
      <i/>
      <sz val="11"/>
      <color rgb="FF222222"/>
      <name val="Aptos Narrow"/>
      <family val="2"/>
      <scheme val="minor"/>
    </font>
    <font>
      <u/>
      <sz val="11"/>
      <color theme="10"/>
      <name val="Aptos Narrow"/>
      <family val="2"/>
      <scheme val="minor"/>
    </font>
    <font>
      <sz val="11"/>
      <name val="Aptos Narrow"/>
      <family val="2"/>
      <scheme val="minor"/>
    </font>
    <font>
      <sz val="10"/>
      <color rgb="FF000000"/>
      <name val="Aptos Narrow"/>
      <family val="2"/>
      <scheme val="minor"/>
    </font>
    <font>
      <i/>
      <sz val="10"/>
      <color rgb="FF000000"/>
      <name val="Aptos Narrow"/>
      <family val="2"/>
      <scheme val="minor"/>
    </font>
    <font>
      <sz val="10"/>
      <color rgb="FF1F1F1F"/>
      <name val="Aptos Narrow"/>
      <family val="2"/>
      <scheme val="minor"/>
    </font>
    <font>
      <u/>
      <sz val="11"/>
      <color theme="1"/>
      <name val="Aptos Narrow"/>
      <family val="2"/>
      <scheme val="minor"/>
    </font>
    <font>
      <sz val="12"/>
      <color rgb="FF000000"/>
      <name val="Times New Roman"/>
      <family val="1"/>
    </font>
    <font>
      <sz val="12"/>
      <color theme="1"/>
      <name val="Times New Roman"/>
      <family val="1"/>
    </font>
    <font>
      <b/>
      <sz val="12"/>
      <color rgb="FF000000"/>
      <name val="Times New Roman"/>
      <family val="1"/>
    </font>
    <font>
      <b/>
      <i/>
      <sz val="12"/>
      <color rgb="FF000000"/>
      <name val="Times New Roman"/>
      <family val="1"/>
    </font>
    <font>
      <i/>
      <sz val="12"/>
      <color rgb="FF000000"/>
      <name val="Times New Roman"/>
      <family val="1"/>
    </font>
  </fonts>
  <fills count="4">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s>
  <borders count="10">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top style="medium">
        <color rgb="FFFFFFFF"/>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thin">
        <color rgb="FF000000"/>
      </bottom>
      <diagonal/>
    </border>
    <border>
      <left/>
      <right/>
      <top style="thin">
        <color rgb="FF000000"/>
      </top>
      <bottom/>
      <diagonal/>
    </border>
    <border>
      <left/>
      <right/>
      <top/>
      <bottom style="medium">
        <color rgb="FF000000"/>
      </bottom>
      <diagonal/>
    </border>
  </borders>
  <cellStyleXfs count="2">
    <xf numFmtId="0" fontId="0" fillId="0" borderId="0"/>
    <xf numFmtId="0" fontId="7" fillId="0" borderId="0" applyNumberFormat="0" applyFill="0" applyBorder="0" applyAlignment="0" applyProtection="0"/>
  </cellStyleXfs>
  <cellXfs count="41">
    <xf numFmtId="0" fontId="0" fillId="0" borderId="0" xfId="0"/>
    <xf numFmtId="0" fontId="0" fillId="0" borderId="0" xfId="0" applyAlignment="1">
      <alignment horizontal="right"/>
    </xf>
    <xf numFmtId="0" fontId="0" fillId="0" borderId="0" xfId="0" applyAlignment="1">
      <alignment horizontal="left"/>
    </xf>
    <xf numFmtId="0" fontId="3" fillId="0" borderId="0" xfId="0" applyFont="1"/>
    <xf numFmtId="0" fontId="8" fillId="0" borderId="0" xfId="1" applyFont="1"/>
    <xf numFmtId="0" fontId="9" fillId="0" borderId="0" xfId="0" applyFont="1"/>
    <xf numFmtId="0" fontId="11" fillId="0" borderId="0" xfId="0" applyFont="1"/>
    <xf numFmtId="2" fontId="0" fillId="0" borderId="0" xfId="0" applyNumberFormat="1"/>
    <xf numFmtId="0" fontId="0" fillId="3" borderId="0" xfId="0" applyFill="1"/>
    <xf numFmtId="0" fontId="8" fillId="0" borderId="0" xfId="0" applyFont="1"/>
    <xf numFmtId="0" fontId="3" fillId="3" borderId="0" xfId="0" applyFont="1" applyFill="1"/>
    <xf numFmtId="0" fontId="7" fillId="3" borderId="0" xfId="1" applyFill="1"/>
    <xf numFmtId="1" fontId="0" fillId="0" borderId="0" xfId="0" applyNumberFormat="1"/>
    <xf numFmtId="0" fontId="5" fillId="0" borderId="0" xfId="0" applyFont="1"/>
    <xf numFmtId="0" fontId="0" fillId="0" borderId="0" xfId="0" applyAlignment="1">
      <alignment wrapText="1"/>
    </xf>
    <xf numFmtId="0" fontId="0" fillId="0" borderId="0" xfId="0" applyAlignment="1">
      <alignment horizontal="center"/>
    </xf>
    <xf numFmtId="0" fontId="13" fillId="0" borderId="3" xfId="0" applyFont="1" applyBorder="1" applyAlignment="1">
      <alignment horizontal="center" vertical="center"/>
    </xf>
    <xf numFmtId="0" fontId="14" fillId="0" borderId="3" xfId="0" applyFont="1" applyBorder="1" applyAlignment="1">
      <alignment horizontal="center" vertical="center"/>
    </xf>
    <xf numFmtId="165" fontId="14" fillId="0" borderId="1" xfId="0" applyNumberFormat="1" applyFont="1" applyBorder="1" applyAlignment="1">
      <alignment horizontal="center" vertical="center"/>
    </xf>
    <xf numFmtId="165" fontId="14" fillId="0" borderId="0" xfId="0" applyNumberFormat="1" applyFont="1" applyAlignment="1">
      <alignment horizontal="center" vertical="center"/>
    </xf>
    <xf numFmtId="165" fontId="14" fillId="0" borderId="2" xfId="0" applyNumberFormat="1" applyFont="1" applyBorder="1" applyAlignment="1">
      <alignment horizontal="center" vertical="center"/>
    </xf>
    <xf numFmtId="0" fontId="0" fillId="2" borderId="0" xfId="0" applyFill="1"/>
    <xf numFmtId="0" fontId="15" fillId="0" borderId="5" xfId="0" applyFont="1" applyBorder="1" applyAlignment="1">
      <alignment horizontal="center" vertical="center" wrapText="1"/>
    </xf>
    <xf numFmtId="164" fontId="0" fillId="0" borderId="0" xfId="0" applyNumberFormat="1"/>
    <xf numFmtId="0" fontId="13" fillId="0" borderId="8" xfId="0" applyFont="1" applyBorder="1" applyAlignment="1">
      <alignment horizontal="center" vertical="center" wrapText="1"/>
    </xf>
    <xf numFmtId="0" fontId="13" fillId="0" borderId="0" xfId="0" applyFont="1" applyAlignment="1">
      <alignment horizontal="center" vertical="center" wrapText="1"/>
    </xf>
    <xf numFmtId="0" fontId="13" fillId="0" borderId="9" xfId="0" applyFont="1" applyBorder="1" applyAlignment="1">
      <alignment horizontal="center" vertical="center" wrapText="1"/>
    </xf>
    <xf numFmtId="0" fontId="13" fillId="0" borderId="7" xfId="0" applyFont="1" applyBorder="1" applyAlignment="1">
      <alignment horizontal="center" vertical="center" wrapText="1"/>
    </xf>
    <xf numFmtId="0" fontId="13" fillId="0" borderId="6" xfId="0" applyFont="1" applyBorder="1" applyAlignment="1">
      <alignment horizontal="center" vertical="center" wrapText="1"/>
    </xf>
    <xf numFmtId="0" fontId="14" fillId="0" borderId="0" xfId="0" applyFont="1" applyAlignment="1">
      <alignment horizontal="center" vertical="center"/>
    </xf>
    <xf numFmtId="0" fontId="14" fillId="0" borderId="2" xfId="0" applyFont="1" applyBorder="1" applyAlignment="1">
      <alignment horizontal="center" vertical="center"/>
    </xf>
    <xf numFmtId="0" fontId="14" fillId="0" borderId="1" xfId="0" applyFont="1" applyBorder="1" applyAlignment="1">
      <alignment horizontal="center" vertical="center"/>
    </xf>
    <xf numFmtId="0" fontId="13" fillId="0" borderId="4" xfId="0" applyFont="1" applyBorder="1" applyAlignment="1">
      <alignment horizontal="justify" vertical="center" wrapText="1"/>
    </xf>
    <xf numFmtId="0" fontId="13" fillId="0" borderId="6" xfId="0" applyFont="1" applyBorder="1" applyAlignment="1">
      <alignment horizontal="center" vertical="center" wrapText="1"/>
    </xf>
    <xf numFmtId="0" fontId="13" fillId="0" borderId="0" xfId="0" applyFont="1" applyAlignment="1">
      <alignment horizontal="center" vertical="center" wrapText="1"/>
    </xf>
    <xf numFmtId="0" fontId="13" fillId="0" borderId="7"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14" fillId="0" borderId="0" xfId="0" applyFont="1" applyAlignment="1">
      <alignment horizontal="center" vertical="center"/>
    </xf>
    <xf numFmtId="0" fontId="14" fillId="0" borderId="2" xfId="0" applyFont="1" applyBorder="1" applyAlignment="1">
      <alignment horizontal="center" vertical="center"/>
    </xf>
    <xf numFmtId="0" fontId="14" fillId="0" borderId="1"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0FE157-4A25-4F2D-86DA-36B5F72C9306}" name="Table1" displayName="Table1" ref="A1:D89" totalsRowShown="0">
  <autoFilter ref="A1:D89" xr:uid="{6A0FE157-4A25-4F2D-86DA-36B5F72C9306}"/>
  <tableColumns count="4">
    <tableColumn id="1" xr3:uid="{0044F0C5-8A83-4534-94A5-669D940BF5DF}" name="Family"/>
    <tableColumn id="2" xr3:uid="{7751D805-7CD7-4083-877C-F1F0328FE748}" name="Scientific Name"/>
    <tableColumn id="3" xr3:uid="{B5294B6D-BD07-4CE5-B757-4B4215346E0C}" name="Common Name"/>
    <tableColumn id="4" xr3:uid="{53A9057A-E68D-4324-BB1E-F4539520599F}" name="Present in OPB"/>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aipeitimes.com/News/world/archives/2024/12/04/2003827951"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1AE5A-DEB3-4CAB-B20E-40E6200E4806}">
  <dimension ref="A1:AA91"/>
  <sheetViews>
    <sheetView tabSelected="1" topLeftCell="A21" workbookViewId="0">
      <pane xSplit="2" topLeftCell="C1" activePane="topRight" state="frozen"/>
      <selection pane="topRight" activeCell="B38" sqref="B38"/>
    </sheetView>
  </sheetViews>
  <sheetFormatPr defaultRowHeight="14.45"/>
  <cols>
    <col min="1" max="1" width="16.85546875" bestFit="1" customWidth="1"/>
    <col min="2" max="2" width="26.7109375" bestFit="1" customWidth="1"/>
    <col min="3" max="3" width="22.85546875" bestFit="1" customWidth="1"/>
    <col min="4" max="4" width="12.28515625" bestFit="1" customWidth="1"/>
    <col min="5" max="6" width="10" customWidth="1"/>
    <col min="7" max="7" width="12" bestFit="1" customWidth="1"/>
    <col min="8" max="9" width="12" customWidth="1"/>
    <col min="10" max="10" width="24" bestFit="1" customWidth="1"/>
    <col min="11" max="11" width="12" customWidth="1"/>
    <col min="12" max="12" width="8.28515625" bestFit="1" customWidth="1"/>
    <col min="13" max="14" width="15.140625" customWidth="1"/>
    <col min="15" max="15" width="17.42578125" bestFit="1" customWidth="1"/>
    <col min="16" max="16" width="15.7109375" customWidth="1"/>
    <col min="17" max="17" width="10.28515625" bestFit="1" customWidth="1"/>
    <col min="18" max="18" width="16.7109375" bestFit="1" customWidth="1"/>
    <col min="20" max="20" width="10.28515625" bestFit="1" customWidth="1"/>
    <col min="21" max="21" width="23.28515625" bestFit="1" customWidth="1"/>
    <col min="22" max="23" width="16.7109375" customWidth="1"/>
    <col min="24" max="24" width="26" bestFit="1" customWidth="1"/>
    <col min="25" max="25" width="15.28515625" customWidth="1"/>
    <col min="26" max="26" width="10.28515625" bestFit="1" customWidth="1"/>
  </cols>
  <sheetData>
    <row r="1" spans="1:27">
      <c r="A1" t="s">
        <v>0</v>
      </c>
      <c r="B1" t="s">
        <v>1</v>
      </c>
      <c r="C1" t="s">
        <v>2</v>
      </c>
      <c r="D1" t="s">
        <v>3</v>
      </c>
      <c r="E1" t="s">
        <v>4</v>
      </c>
      <c r="F1" t="s">
        <v>5</v>
      </c>
      <c r="G1" t="s">
        <v>6</v>
      </c>
      <c r="H1" t="s">
        <v>4</v>
      </c>
      <c r="I1" t="s">
        <v>5</v>
      </c>
      <c r="J1" t="s">
        <v>7</v>
      </c>
      <c r="K1" t="s">
        <v>5</v>
      </c>
      <c r="L1" t="s">
        <v>8</v>
      </c>
      <c r="M1" t="s">
        <v>4</v>
      </c>
      <c r="N1" t="s">
        <v>5</v>
      </c>
      <c r="O1" t="s">
        <v>9</v>
      </c>
      <c r="P1" t="s">
        <v>10</v>
      </c>
      <c r="Q1" t="s">
        <v>5</v>
      </c>
      <c r="R1" t="s">
        <v>11</v>
      </c>
      <c r="S1" t="s">
        <v>12</v>
      </c>
      <c r="T1" t="s">
        <v>5</v>
      </c>
      <c r="U1" t="s">
        <v>13</v>
      </c>
      <c r="V1" t="s">
        <v>4</v>
      </c>
      <c r="W1" t="s">
        <v>5</v>
      </c>
      <c r="X1" t="s">
        <v>14</v>
      </c>
      <c r="Y1" t="s">
        <v>4</v>
      </c>
      <c r="Z1" t="s">
        <v>5</v>
      </c>
      <c r="AA1" t="s">
        <v>15</v>
      </c>
    </row>
    <row r="2" spans="1:27">
      <c r="A2" t="s">
        <v>16</v>
      </c>
      <c r="B2" t="s">
        <v>17</v>
      </c>
      <c r="C2" t="s">
        <v>18</v>
      </c>
      <c r="D2" s="7">
        <v>20</v>
      </c>
      <c r="E2" t="s">
        <v>19</v>
      </c>
      <c r="F2" t="s">
        <v>20</v>
      </c>
      <c r="G2">
        <v>90000</v>
      </c>
      <c r="H2" t="s">
        <v>21</v>
      </c>
      <c r="I2" t="s">
        <v>20</v>
      </c>
      <c r="J2" s="12">
        <f>G2/D2</f>
        <v>4500</v>
      </c>
      <c r="K2" t="s">
        <v>20</v>
      </c>
      <c r="L2" t="s">
        <v>22</v>
      </c>
      <c r="M2" t="s">
        <v>23</v>
      </c>
      <c r="N2" t="s">
        <v>20</v>
      </c>
      <c r="O2" t="s">
        <v>24</v>
      </c>
      <c r="P2" t="s">
        <v>25</v>
      </c>
      <c r="Q2" t="s">
        <v>20</v>
      </c>
      <c r="R2" t="s">
        <v>26</v>
      </c>
      <c r="S2" t="s">
        <v>27</v>
      </c>
      <c r="T2" t="s">
        <v>20</v>
      </c>
      <c r="U2" t="s">
        <v>28</v>
      </c>
      <c r="V2" t="s">
        <v>21</v>
      </c>
      <c r="W2" t="s">
        <v>20</v>
      </c>
      <c r="X2" t="s">
        <v>29</v>
      </c>
      <c r="Y2" t="s">
        <v>21</v>
      </c>
      <c r="Z2" t="s">
        <v>20</v>
      </c>
    </row>
    <row r="3" spans="1:27">
      <c r="A3" t="s">
        <v>30</v>
      </c>
      <c r="B3" t="s">
        <v>31</v>
      </c>
      <c r="C3" t="s">
        <v>32</v>
      </c>
      <c r="D3" s="7">
        <v>9.8000000000000007</v>
      </c>
      <c r="E3" t="s">
        <v>33</v>
      </c>
      <c r="F3" t="s">
        <v>20</v>
      </c>
      <c r="G3">
        <v>9200</v>
      </c>
      <c r="H3" t="s">
        <v>21</v>
      </c>
      <c r="I3" t="s">
        <v>20</v>
      </c>
      <c r="J3" s="12">
        <f t="shared" ref="J3:J66" si="0">G3/D3</f>
        <v>938.77551020408157</v>
      </c>
      <c r="K3" t="s">
        <v>20</v>
      </c>
      <c r="L3" t="s">
        <v>34</v>
      </c>
      <c r="M3" t="s">
        <v>35</v>
      </c>
      <c r="N3" t="s">
        <v>20</v>
      </c>
      <c r="O3" t="s">
        <v>24</v>
      </c>
      <c r="P3" t="s">
        <v>36</v>
      </c>
      <c r="Q3" t="s">
        <v>20</v>
      </c>
      <c r="R3" t="s">
        <v>37</v>
      </c>
      <c r="S3" t="s">
        <v>38</v>
      </c>
      <c r="T3" t="s">
        <v>20</v>
      </c>
      <c r="U3" t="s">
        <v>28</v>
      </c>
      <c r="V3" t="s">
        <v>21</v>
      </c>
      <c r="W3" t="s">
        <v>20</v>
      </c>
      <c r="X3" t="s">
        <v>29</v>
      </c>
      <c r="Y3" t="s">
        <v>21</v>
      </c>
      <c r="Z3" t="s">
        <v>20</v>
      </c>
    </row>
    <row r="4" spans="1:27">
      <c r="A4" t="s">
        <v>30</v>
      </c>
      <c r="B4" t="s">
        <v>39</v>
      </c>
      <c r="C4" t="s">
        <v>18</v>
      </c>
      <c r="D4" s="7">
        <v>10.7</v>
      </c>
      <c r="E4" t="s">
        <v>33</v>
      </c>
      <c r="F4" t="s">
        <v>20</v>
      </c>
      <c r="G4">
        <v>9100</v>
      </c>
      <c r="H4" t="s">
        <v>21</v>
      </c>
      <c r="I4" t="s">
        <v>20</v>
      </c>
      <c r="J4" s="12">
        <f t="shared" si="0"/>
        <v>850.46728971962625</v>
      </c>
      <c r="K4" t="s">
        <v>20</v>
      </c>
      <c r="L4" t="s">
        <v>34</v>
      </c>
      <c r="M4" t="s">
        <v>40</v>
      </c>
      <c r="N4" t="s">
        <v>20</v>
      </c>
      <c r="O4" t="s">
        <v>24</v>
      </c>
      <c r="P4" t="s">
        <v>41</v>
      </c>
      <c r="Q4" t="s">
        <v>20</v>
      </c>
      <c r="R4" t="s">
        <v>37</v>
      </c>
      <c r="S4" s="3" t="s">
        <v>42</v>
      </c>
      <c r="T4" t="s">
        <v>20</v>
      </c>
      <c r="U4" t="s">
        <v>28</v>
      </c>
      <c r="V4" t="s">
        <v>21</v>
      </c>
      <c r="W4" t="s">
        <v>20</v>
      </c>
      <c r="X4" t="s">
        <v>29</v>
      </c>
      <c r="Y4" t="s">
        <v>21</v>
      </c>
      <c r="Z4" t="s">
        <v>20</v>
      </c>
    </row>
    <row r="5" spans="1:27">
      <c r="A5" t="s">
        <v>30</v>
      </c>
      <c r="B5" t="s">
        <v>43</v>
      </c>
      <c r="C5" t="s">
        <v>32</v>
      </c>
      <c r="D5" s="7">
        <v>20</v>
      </c>
      <c r="E5" t="s">
        <v>44</v>
      </c>
      <c r="F5" t="s">
        <v>20</v>
      </c>
      <c r="G5">
        <v>45000</v>
      </c>
      <c r="H5" t="s">
        <v>21</v>
      </c>
      <c r="I5" t="s">
        <v>20</v>
      </c>
      <c r="J5" s="12">
        <f t="shared" si="0"/>
        <v>2250</v>
      </c>
      <c r="K5" t="s">
        <v>20</v>
      </c>
      <c r="L5" t="s">
        <v>34</v>
      </c>
      <c r="M5" t="s">
        <v>44</v>
      </c>
      <c r="N5" t="s">
        <v>20</v>
      </c>
      <c r="O5" t="s">
        <v>24</v>
      </c>
      <c r="P5" t="s">
        <v>45</v>
      </c>
      <c r="Q5" t="s">
        <v>20</v>
      </c>
      <c r="R5" t="s">
        <v>37</v>
      </c>
      <c r="S5" t="s">
        <v>46</v>
      </c>
      <c r="T5" t="s">
        <v>20</v>
      </c>
      <c r="U5" t="s">
        <v>28</v>
      </c>
      <c r="V5" t="s">
        <v>21</v>
      </c>
      <c r="W5" t="s">
        <v>20</v>
      </c>
      <c r="X5" t="s">
        <v>29</v>
      </c>
      <c r="Y5" t="s">
        <v>21</v>
      </c>
      <c r="Z5" t="s">
        <v>20</v>
      </c>
    </row>
    <row r="6" spans="1:27">
      <c r="A6" t="s">
        <v>30</v>
      </c>
      <c r="B6" t="s">
        <v>47</v>
      </c>
      <c r="C6" t="s">
        <v>18</v>
      </c>
      <c r="D6" s="7">
        <v>15.5</v>
      </c>
      <c r="E6" t="s">
        <v>48</v>
      </c>
      <c r="F6" t="s">
        <v>20</v>
      </c>
      <c r="G6">
        <v>38250</v>
      </c>
      <c r="H6" t="s">
        <v>21</v>
      </c>
      <c r="I6" t="s">
        <v>20</v>
      </c>
      <c r="J6" s="12">
        <f t="shared" si="0"/>
        <v>2467.7419354838707</v>
      </c>
      <c r="K6" t="s">
        <v>20</v>
      </c>
      <c r="L6" t="s">
        <v>34</v>
      </c>
      <c r="M6" t="s">
        <v>49</v>
      </c>
      <c r="N6" t="s">
        <v>20</v>
      </c>
      <c r="O6" t="s">
        <v>50</v>
      </c>
      <c r="P6" t="s">
        <v>51</v>
      </c>
      <c r="Q6" t="s">
        <v>20</v>
      </c>
      <c r="R6" t="s">
        <v>26</v>
      </c>
      <c r="S6" s="3" t="s">
        <v>52</v>
      </c>
      <c r="T6" t="s">
        <v>20</v>
      </c>
      <c r="U6" t="s">
        <v>28</v>
      </c>
      <c r="V6" t="s">
        <v>21</v>
      </c>
      <c r="W6" t="s">
        <v>20</v>
      </c>
      <c r="X6" t="s">
        <v>29</v>
      </c>
      <c r="Y6" t="s">
        <v>21</v>
      </c>
      <c r="Z6" t="s">
        <v>20</v>
      </c>
    </row>
    <row r="7" spans="1:27">
      <c r="A7" t="s">
        <v>30</v>
      </c>
      <c r="B7" t="s">
        <v>53</v>
      </c>
      <c r="C7" t="s">
        <v>32</v>
      </c>
      <c r="D7" s="7">
        <v>32.6</v>
      </c>
      <c r="E7" t="s">
        <v>54</v>
      </c>
      <c r="F7" t="s">
        <v>20</v>
      </c>
      <c r="G7">
        <v>180000</v>
      </c>
      <c r="H7" t="s">
        <v>21</v>
      </c>
      <c r="I7" t="s">
        <v>20</v>
      </c>
      <c r="J7" s="12">
        <f>G7/D7</f>
        <v>5521.4723926380366</v>
      </c>
      <c r="K7" t="s">
        <v>20</v>
      </c>
      <c r="L7" t="s">
        <v>34</v>
      </c>
      <c r="M7" t="s">
        <v>55</v>
      </c>
      <c r="N7" t="s">
        <v>20</v>
      </c>
      <c r="O7" t="s">
        <v>24</v>
      </c>
      <c r="P7" t="s">
        <v>56</v>
      </c>
      <c r="Q7" t="s">
        <v>20</v>
      </c>
      <c r="R7" t="s">
        <v>26</v>
      </c>
      <c r="S7" t="s">
        <v>33</v>
      </c>
      <c r="T7" t="s">
        <v>20</v>
      </c>
      <c r="U7" t="s">
        <v>57</v>
      </c>
      <c r="V7" t="s">
        <v>21</v>
      </c>
      <c r="W7" t="s">
        <v>20</v>
      </c>
      <c r="X7" t="s">
        <v>29</v>
      </c>
      <c r="Y7" t="s">
        <v>21</v>
      </c>
      <c r="Z7" t="s">
        <v>20</v>
      </c>
    </row>
    <row r="8" spans="1:27">
      <c r="A8" t="s">
        <v>30</v>
      </c>
      <c r="B8" t="s">
        <v>58</v>
      </c>
      <c r="C8" t="s">
        <v>18</v>
      </c>
      <c r="D8" s="7">
        <v>12</v>
      </c>
      <c r="E8" t="s">
        <v>59</v>
      </c>
      <c r="F8" t="s">
        <v>20</v>
      </c>
      <c r="G8">
        <v>20000</v>
      </c>
      <c r="H8" t="s">
        <v>21</v>
      </c>
      <c r="I8" t="s">
        <v>20</v>
      </c>
      <c r="J8" s="12">
        <f t="shared" si="0"/>
        <v>1666.6666666666667</v>
      </c>
      <c r="K8" t="s">
        <v>20</v>
      </c>
      <c r="L8" t="s">
        <v>34</v>
      </c>
      <c r="M8" t="s">
        <v>60</v>
      </c>
      <c r="N8" t="s">
        <v>20</v>
      </c>
      <c r="O8" t="s">
        <v>61</v>
      </c>
      <c r="P8" t="s">
        <v>62</v>
      </c>
      <c r="Q8" t="s">
        <v>20</v>
      </c>
      <c r="R8" t="s">
        <v>26</v>
      </c>
      <c r="S8" s="3" t="s">
        <v>63</v>
      </c>
      <c r="T8" t="s">
        <v>20</v>
      </c>
      <c r="U8" t="s">
        <v>57</v>
      </c>
      <c r="V8" s="3" t="s">
        <v>63</v>
      </c>
      <c r="W8" t="s">
        <v>20</v>
      </c>
      <c r="X8" t="s">
        <v>29</v>
      </c>
      <c r="Y8" t="s">
        <v>21</v>
      </c>
      <c r="Z8" t="s">
        <v>20</v>
      </c>
      <c r="AA8" t="s">
        <v>64</v>
      </c>
    </row>
    <row r="9" spans="1:27">
      <c r="A9" t="s">
        <v>30</v>
      </c>
      <c r="B9" t="s">
        <v>65</v>
      </c>
      <c r="C9" t="s">
        <v>32</v>
      </c>
      <c r="D9" s="7">
        <v>27</v>
      </c>
      <c r="E9" t="s">
        <v>66</v>
      </c>
      <c r="F9" t="s">
        <v>20</v>
      </c>
      <c r="G9">
        <v>120000</v>
      </c>
      <c r="H9" t="s">
        <v>21</v>
      </c>
      <c r="I9" t="s">
        <v>20</v>
      </c>
      <c r="J9" s="12">
        <f t="shared" si="0"/>
        <v>4444.4444444444443</v>
      </c>
      <c r="K9" t="s">
        <v>20</v>
      </c>
      <c r="L9" t="s">
        <v>34</v>
      </c>
      <c r="M9" t="s">
        <v>67</v>
      </c>
      <c r="N9" t="s">
        <v>20</v>
      </c>
      <c r="O9" t="s">
        <v>24</v>
      </c>
      <c r="P9" t="s">
        <v>68</v>
      </c>
      <c r="Q9" t="s">
        <v>20</v>
      </c>
      <c r="R9" t="s">
        <v>26</v>
      </c>
      <c r="S9" t="s">
        <v>69</v>
      </c>
      <c r="T9" t="s">
        <v>20</v>
      </c>
      <c r="U9" t="s">
        <v>57</v>
      </c>
      <c r="V9" t="s">
        <v>21</v>
      </c>
      <c r="W9" t="s">
        <v>20</v>
      </c>
      <c r="X9" t="s">
        <v>29</v>
      </c>
      <c r="Y9" t="s">
        <v>21</v>
      </c>
      <c r="Z9" t="s">
        <v>20</v>
      </c>
    </row>
    <row r="10" spans="1:27">
      <c r="A10" t="s">
        <v>30</v>
      </c>
      <c r="B10" t="s">
        <v>70</v>
      </c>
      <c r="C10" t="s">
        <v>18</v>
      </c>
      <c r="D10" s="7">
        <v>12.65</v>
      </c>
      <c r="E10" s="3" t="s">
        <v>71</v>
      </c>
      <c r="F10" t="s">
        <v>20</v>
      </c>
      <c r="G10">
        <v>20000</v>
      </c>
      <c r="H10" t="s">
        <v>72</v>
      </c>
      <c r="I10" t="s">
        <v>73</v>
      </c>
      <c r="J10" s="12">
        <f t="shared" si="0"/>
        <v>1581.0276679841897</v>
      </c>
      <c r="K10" t="s">
        <v>73</v>
      </c>
      <c r="L10" t="s">
        <v>34</v>
      </c>
      <c r="M10" t="s">
        <v>60</v>
      </c>
      <c r="N10" t="s">
        <v>20</v>
      </c>
      <c r="O10" t="s">
        <v>61</v>
      </c>
      <c r="P10" t="s">
        <v>74</v>
      </c>
      <c r="Q10" t="s">
        <v>20</v>
      </c>
      <c r="R10" t="s">
        <v>26</v>
      </c>
      <c r="S10" t="s">
        <v>75</v>
      </c>
      <c r="T10" t="s">
        <v>20</v>
      </c>
      <c r="U10" t="s">
        <v>28</v>
      </c>
      <c r="V10" t="s">
        <v>76</v>
      </c>
      <c r="W10" t="s">
        <v>20</v>
      </c>
      <c r="X10" t="s">
        <v>77</v>
      </c>
      <c r="Y10" t="s">
        <v>78</v>
      </c>
      <c r="Z10" t="s">
        <v>20</v>
      </c>
      <c r="AA10" t="s">
        <v>79</v>
      </c>
    </row>
    <row r="11" spans="1:27">
      <c r="A11" t="s">
        <v>80</v>
      </c>
      <c r="B11" t="s">
        <v>81</v>
      </c>
      <c r="C11" t="s">
        <v>18</v>
      </c>
      <c r="D11" s="7">
        <v>9.75</v>
      </c>
      <c r="E11" t="s">
        <v>82</v>
      </c>
      <c r="F11" t="s">
        <v>20</v>
      </c>
      <c r="G11">
        <v>8400</v>
      </c>
      <c r="H11" t="s">
        <v>21</v>
      </c>
      <c r="I11" t="s">
        <v>20</v>
      </c>
      <c r="J11" s="12">
        <f t="shared" si="0"/>
        <v>861.53846153846155</v>
      </c>
      <c r="K11" t="s">
        <v>20</v>
      </c>
      <c r="L11" t="s">
        <v>83</v>
      </c>
      <c r="M11" t="s">
        <v>66</v>
      </c>
      <c r="N11" t="s">
        <v>20</v>
      </c>
      <c r="O11" t="s">
        <v>61</v>
      </c>
      <c r="P11" t="s">
        <v>84</v>
      </c>
      <c r="Q11" t="s">
        <v>20</v>
      </c>
      <c r="R11" t="s">
        <v>85</v>
      </c>
      <c r="S11" t="s">
        <v>86</v>
      </c>
      <c r="T11" t="s">
        <v>20</v>
      </c>
      <c r="U11" t="s">
        <v>87</v>
      </c>
      <c r="V11" t="s">
        <v>21</v>
      </c>
      <c r="W11" t="s">
        <v>20</v>
      </c>
      <c r="X11" t="s">
        <v>88</v>
      </c>
      <c r="Y11" t="s">
        <v>21</v>
      </c>
      <c r="Z11" t="s">
        <v>20</v>
      </c>
      <c r="AA11" t="s">
        <v>89</v>
      </c>
    </row>
    <row r="12" spans="1:27">
      <c r="A12" t="s">
        <v>80</v>
      </c>
      <c r="B12" t="s">
        <v>90</v>
      </c>
      <c r="C12" t="s">
        <v>32</v>
      </c>
      <c r="D12" s="7">
        <v>11.1</v>
      </c>
      <c r="E12" t="s">
        <v>82</v>
      </c>
      <c r="F12" t="s">
        <v>20</v>
      </c>
      <c r="G12">
        <v>12000</v>
      </c>
      <c r="H12" t="s">
        <v>21</v>
      </c>
      <c r="I12" t="s">
        <v>20</v>
      </c>
      <c r="J12" s="12">
        <f t="shared" si="0"/>
        <v>1081.081081081081</v>
      </c>
      <c r="K12" t="s">
        <v>20</v>
      </c>
      <c r="L12" t="s">
        <v>83</v>
      </c>
      <c r="M12" t="s">
        <v>66</v>
      </c>
      <c r="N12" t="s">
        <v>20</v>
      </c>
      <c r="O12" t="s">
        <v>61</v>
      </c>
      <c r="P12" s="8" t="s">
        <v>91</v>
      </c>
      <c r="Q12" t="s">
        <v>20</v>
      </c>
      <c r="R12" t="s">
        <v>85</v>
      </c>
      <c r="S12" t="s">
        <v>33</v>
      </c>
      <c r="T12" t="s">
        <v>20</v>
      </c>
      <c r="U12" t="s">
        <v>92</v>
      </c>
      <c r="V12" t="s">
        <v>21</v>
      </c>
      <c r="W12" t="s">
        <v>20</v>
      </c>
      <c r="X12" t="s">
        <v>88</v>
      </c>
      <c r="Y12" t="s">
        <v>21</v>
      </c>
      <c r="Z12" t="s">
        <v>20</v>
      </c>
    </row>
    <row r="13" spans="1:27">
      <c r="A13" t="s">
        <v>80</v>
      </c>
      <c r="B13" s="2" t="s">
        <v>93</v>
      </c>
      <c r="C13" t="s">
        <v>18</v>
      </c>
      <c r="D13" s="7">
        <v>6.9</v>
      </c>
      <c r="E13" s="3" t="s">
        <v>94</v>
      </c>
      <c r="F13" t="s">
        <v>20</v>
      </c>
      <c r="G13">
        <v>7460</v>
      </c>
      <c r="H13" t="s">
        <v>95</v>
      </c>
      <c r="I13" t="s">
        <v>73</v>
      </c>
      <c r="J13" s="12">
        <v>1081.0999999999999</v>
      </c>
      <c r="K13" t="s">
        <v>73</v>
      </c>
      <c r="L13" t="s">
        <v>83</v>
      </c>
      <c r="M13" t="s">
        <v>96</v>
      </c>
      <c r="N13" t="s">
        <v>20</v>
      </c>
      <c r="O13" t="s">
        <v>61</v>
      </c>
      <c r="P13" t="s">
        <v>97</v>
      </c>
      <c r="Q13" t="s">
        <v>73</v>
      </c>
      <c r="R13" t="s">
        <v>85</v>
      </c>
      <c r="S13" t="s">
        <v>98</v>
      </c>
      <c r="T13" t="s">
        <v>20</v>
      </c>
      <c r="U13" t="s">
        <v>28</v>
      </c>
      <c r="V13" s="3" t="s">
        <v>99</v>
      </c>
      <c r="W13" t="s">
        <v>20</v>
      </c>
      <c r="X13" t="s">
        <v>88</v>
      </c>
      <c r="Y13" t="s">
        <v>98</v>
      </c>
      <c r="Z13" t="s">
        <v>73</v>
      </c>
      <c r="AA13" t="s">
        <v>100</v>
      </c>
    </row>
    <row r="14" spans="1:27">
      <c r="A14" t="s">
        <v>101</v>
      </c>
      <c r="B14" t="s">
        <v>102</v>
      </c>
      <c r="C14" t="s">
        <v>18</v>
      </c>
      <c r="D14" s="7">
        <v>6.5</v>
      </c>
      <c r="E14" t="s">
        <v>103</v>
      </c>
      <c r="F14" t="s">
        <v>20</v>
      </c>
      <c r="G14">
        <v>3400</v>
      </c>
      <c r="H14" t="s">
        <v>21</v>
      </c>
      <c r="I14" t="s">
        <v>20</v>
      </c>
      <c r="J14" s="12">
        <f t="shared" si="0"/>
        <v>523.07692307692309</v>
      </c>
      <c r="K14" t="s">
        <v>20</v>
      </c>
      <c r="L14" t="s">
        <v>34</v>
      </c>
      <c r="M14" t="s">
        <v>23</v>
      </c>
      <c r="N14" t="s">
        <v>20</v>
      </c>
      <c r="O14" t="s">
        <v>24</v>
      </c>
      <c r="P14" t="s">
        <v>104</v>
      </c>
      <c r="Q14" t="s">
        <v>20</v>
      </c>
      <c r="R14" t="s">
        <v>37</v>
      </c>
      <c r="S14" t="s">
        <v>105</v>
      </c>
      <c r="T14" t="s">
        <v>20</v>
      </c>
      <c r="U14" t="s">
        <v>57</v>
      </c>
      <c r="V14" t="s">
        <v>21</v>
      </c>
      <c r="W14" t="s">
        <v>20</v>
      </c>
      <c r="X14" t="s">
        <v>29</v>
      </c>
      <c r="Y14" t="s">
        <v>21</v>
      </c>
      <c r="Z14" t="s">
        <v>20</v>
      </c>
      <c r="AA14" t="s">
        <v>106</v>
      </c>
    </row>
    <row r="15" spans="1:27">
      <c r="A15" t="s">
        <v>107</v>
      </c>
      <c r="B15" t="s">
        <v>108</v>
      </c>
      <c r="C15" t="s">
        <v>18</v>
      </c>
      <c r="D15" s="7">
        <v>1.74</v>
      </c>
      <c r="E15" t="s">
        <v>109</v>
      </c>
      <c r="F15" t="s">
        <v>20</v>
      </c>
      <c r="G15" s="23">
        <v>86</v>
      </c>
      <c r="H15" t="s">
        <v>21</v>
      </c>
      <c r="I15" t="s">
        <v>20</v>
      </c>
      <c r="J15" s="12">
        <f t="shared" si="0"/>
        <v>49.425287356321839</v>
      </c>
      <c r="K15" t="s">
        <v>20</v>
      </c>
      <c r="L15" t="s">
        <v>110</v>
      </c>
      <c r="M15" t="s">
        <v>66</v>
      </c>
      <c r="N15" t="s">
        <v>20</v>
      </c>
      <c r="O15" t="s">
        <v>61</v>
      </c>
      <c r="P15" t="s">
        <v>111</v>
      </c>
      <c r="Q15" t="s">
        <v>73</v>
      </c>
      <c r="R15" t="s">
        <v>37</v>
      </c>
      <c r="S15" t="s">
        <v>112</v>
      </c>
      <c r="T15" t="s">
        <v>20</v>
      </c>
      <c r="U15" t="s">
        <v>28</v>
      </c>
      <c r="V15" t="s">
        <v>21</v>
      </c>
      <c r="W15" t="s">
        <v>20</v>
      </c>
      <c r="X15" t="s">
        <v>77</v>
      </c>
      <c r="Y15" t="s">
        <v>21</v>
      </c>
      <c r="Z15" t="s">
        <v>20</v>
      </c>
      <c r="AA15" t="s">
        <v>113</v>
      </c>
    </row>
    <row r="16" spans="1:27">
      <c r="A16" t="s">
        <v>107</v>
      </c>
      <c r="B16" t="s">
        <v>114</v>
      </c>
      <c r="C16" t="s">
        <v>18</v>
      </c>
      <c r="D16" s="7">
        <v>1.67</v>
      </c>
      <c r="E16" t="s">
        <v>109</v>
      </c>
      <c r="F16" t="s">
        <v>20</v>
      </c>
      <c r="G16" s="23">
        <v>63</v>
      </c>
      <c r="H16" t="s">
        <v>21</v>
      </c>
      <c r="I16" t="s">
        <v>20</v>
      </c>
      <c r="J16" s="12">
        <f t="shared" si="0"/>
        <v>37.724550898203596</v>
      </c>
      <c r="K16" t="s">
        <v>20</v>
      </c>
      <c r="L16" t="s">
        <v>110</v>
      </c>
      <c r="M16" t="s">
        <v>66</v>
      </c>
      <c r="N16" t="s">
        <v>20</v>
      </c>
      <c r="O16" t="s">
        <v>61</v>
      </c>
      <c r="P16" t="s">
        <v>115</v>
      </c>
      <c r="Q16" t="s">
        <v>20</v>
      </c>
      <c r="R16" t="s">
        <v>37</v>
      </c>
      <c r="S16" t="s">
        <v>116</v>
      </c>
      <c r="T16" t="s">
        <v>20</v>
      </c>
      <c r="U16" t="s">
        <v>87</v>
      </c>
      <c r="V16" t="s">
        <v>21</v>
      </c>
      <c r="W16" t="s">
        <v>20</v>
      </c>
      <c r="X16" t="s">
        <v>77</v>
      </c>
      <c r="Y16" t="s">
        <v>21</v>
      </c>
      <c r="Z16" t="s">
        <v>20</v>
      </c>
    </row>
    <row r="17" spans="1:27">
      <c r="A17" t="s">
        <v>107</v>
      </c>
      <c r="B17" t="s">
        <v>117</v>
      </c>
      <c r="C17" t="s">
        <v>18</v>
      </c>
      <c r="D17" s="7">
        <v>1.74</v>
      </c>
      <c r="E17" t="s">
        <v>109</v>
      </c>
      <c r="F17" t="s">
        <v>20</v>
      </c>
      <c r="G17" s="23">
        <v>75</v>
      </c>
      <c r="H17" t="s">
        <v>21</v>
      </c>
      <c r="I17" t="s">
        <v>20</v>
      </c>
      <c r="J17" s="12">
        <f t="shared" si="0"/>
        <v>43.103448275862071</v>
      </c>
      <c r="K17" t="s">
        <v>20</v>
      </c>
      <c r="L17" t="s">
        <v>110</v>
      </c>
      <c r="M17" t="s">
        <v>66</v>
      </c>
      <c r="N17" t="s">
        <v>20</v>
      </c>
      <c r="O17" t="s">
        <v>61</v>
      </c>
      <c r="P17" t="s">
        <v>118</v>
      </c>
      <c r="Q17" t="s">
        <v>20</v>
      </c>
      <c r="R17" t="s">
        <v>37</v>
      </c>
      <c r="S17" t="s">
        <v>119</v>
      </c>
      <c r="T17" t="s">
        <v>20</v>
      </c>
      <c r="U17" t="s">
        <v>28</v>
      </c>
      <c r="V17" t="s">
        <v>21</v>
      </c>
      <c r="W17" t="s">
        <v>20</v>
      </c>
      <c r="X17" t="s">
        <v>77</v>
      </c>
      <c r="Y17" t="s">
        <v>21</v>
      </c>
      <c r="Z17" t="s">
        <v>20</v>
      </c>
    </row>
    <row r="18" spans="1:27">
      <c r="A18" t="s">
        <v>107</v>
      </c>
      <c r="B18" t="s">
        <v>120</v>
      </c>
      <c r="C18" t="s">
        <v>18</v>
      </c>
      <c r="D18" s="7">
        <v>1.52</v>
      </c>
      <c r="E18" t="s">
        <v>109</v>
      </c>
      <c r="F18" t="s">
        <v>20</v>
      </c>
      <c r="G18" s="23">
        <v>57</v>
      </c>
      <c r="H18" t="s">
        <v>21</v>
      </c>
      <c r="I18" t="s">
        <v>20</v>
      </c>
      <c r="J18" s="12">
        <f t="shared" si="0"/>
        <v>37.5</v>
      </c>
      <c r="K18" t="s">
        <v>20</v>
      </c>
      <c r="L18" t="s">
        <v>110</v>
      </c>
      <c r="M18" t="s">
        <v>66</v>
      </c>
      <c r="N18" t="s">
        <v>20</v>
      </c>
      <c r="O18" t="s">
        <v>61</v>
      </c>
      <c r="P18" t="s">
        <v>121</v>
      </c>
      <c r="Q18" t="s">
        <v>20</v>
      </c>
      <c r="R18" t="s">
        <v>37</v>
      </c>
      <c r="S18" t="s">
        <v>122</v>
      </c>
      <c r="T18" t="s">
        <v>20</v>
      </c>
      <c r="U18" t="s">
        <v>87</v>
      </c>
      <c r="V18" t="s">
        <v>21</v>
      </c>
      <c r="W18" t="s">
        <v>20</v>
      </c>
      <c r="X18" t="s">
        <v>77</v>
      </c>
      <c r="Y18" t="s">
        <v>21</v>
      </c>
      <c r="Z18" t="s">
        <v>20</v>
      </c>
    </row>
    <row r="19" spans="1:27">
      <c r="A19" t="s">
        <v>123</v>
      </c>
      <c r="B19" t="s">
        <v>124</v>
      </c>
      <c r="C19" t="s">
        <v>18</v>
      </c>
      <c r="D19" s="7">
        <v>5.5</v>
      </c>
      <c r="E19" t="s">
        <v>125</v>
      </c>
      <c r="F19" t="s">
        <v>20</v>
      </c>
      <c r="G19">
        <v>1450</v>
      </c>
      <c r="H19" t="s">
        <v>21</v>
      </c>
      <c r="I19" t="s">
        <v>20</v>
      </c>
      <c r="J19" s="12">
        <f t="shared" si="0"/>
        <v>263.63636363636363</v>
      </c>
      <c r="K19" t="s">
        <v>20</v>
      </c>
      <c r="L19" t="s">
        <v>110</v>
      </c>
      <c r="M19" t="s">
        <v>66</v>
      </c>
      <c r="N19" t="s">
        <v>20</v>
      </c>
      <c r="O19" t="s">
        <v>24</v>
      </c>
      <c r="P19" t="s">
        <v>126</v>
      </c>
      <c r="Q19" t="s">
        <v>20</v>
      </c>
      <c r="R19" t="s">
        <v>127</v>
      </c>
      <c r="S19" t="s">
        <v>128</v>
      </c>
      <c r="T19" t="s">
        <v>20</v>
      </c>
      <c r="U19" t="s">
        <v>87</v>
      </c>
      <c r="V19" t="s">
        <v>21</v>
      </c>
      <c r="W19" t="s">
        <v>20</v>
      </c>
      <c r="X19" t="s">
        <v>77</v>
      </c>
      <c r="Y19" t="s">
        <v>21</v>
      </c>
      <c r="Z19" t="s">
        <v>20</v>
      </c>
    </row>
    <row r="20" spans="1:27">
      <c r="A20" t="s">
        <v>107</v>
      </c>
      <c r="B20" t="s">
        <v>129</v>
      </c>
      <c r="C20" t="s">
        <v>32</v>
      </c>
      <c r="D20" s="7">
        <v>2.35</v>
      </c>
      <c r="E20" t="s">
        <v>130</v>
      </c>
      <c r="F20" t="s">
        <v>20</v>
      </c>
      <c r="G20">
        <v>200</v>
      </c>
      <c r="H20" t="s">
        <v>21</v>
      </c>
      <c r="I20" t="s">
        <v>20</v>
      </c>
      <c r="J20" s="12">
        <f t="shared" si="0"/>
        <v>85.106382978723403</v>
      </c>
      <c r="K20" t="s">
        <v>20</v>
      </c>
      <c r="L20" t="s">
        <v>110</v>
      </c>
      <c r="M20" t="s">
        <v>66</v>
      </c>
      <c r="N20" t="s">
        <v>20</v>
      </c>
      <c r="O20" t="s">
        <v>24</v>
      </c>
      <c r="P20" t="s">
        <v>131</v>
      </c>
      <c r="Q20" t="s">
        <v>20</v>
      </c>
      <c r="R20" t="s">
        <v>26</v>
      </c>
      <c r="S20" t="s">
        <v>132</v>
      </c>
      <c r="T20" t="s">
        <v>20</v>
      </c>
      <c r="U20" t="s">
        <v>133</v>
      </c>
      <c r="V20" t="s">
        <v>21</v>
      </c>
      <c r="W20" t="s">
        <v>20</v>
      </c>
      <c r="X20" t="s">
        <v>77</v>
      </c>
      <c r="Y20" t="s">
        <v>21</v>
      </c>
      <c r="Z20" t="s">
        <v>20</v>
      </c>
    </row>
    <row r="21" spans="1:27">
      <c r="A21" t="s">
        <v>134</v>
      </c>
      <c r="B21" t="s">
        <v>135</v>
      </c>
      <c r="C21" t="s">
        <v>32</v>
      </c>
      <c r="D21" s="7">
        <v>15.3</v>
      </c>
      <c r="E21" t="s">
        <v>136</v>
      </c>
      <c r="F21" t="s">
        <v>20</v>
      </c>
      <c r="G21">
        <v>45000</v>
      </c>
      <c r="H21" t="s">
        <v>21</v>
      </c>
      <c r="I21" t="s">
        <v>20</v>
      </c>
      <c r="J21" s="12">
        <f t="shared" si="0"/>
        <v>2941.1764705882351</v>
      </c>
      <c r="K21" t="s">
        <v>20</v>
      </c>
      <c r="L21" t="s">
        <v>34</v>
      </c>
      <c r="M21" t="s">
        <v>137</v>
      </c>
      <c r="N21" t="s">
        <v>20</v>
      </c>
      <c r="O21" t="s">
        <v>24</v>
      </c>
      <c r="P21" t="s">
        <v>138</v>
      </c>
      <c r="Q21" t="s">
        <v>20</v>
      </c>
      <c r="R21" t="s">
        <v>37</v>
      </c>
      <c r="S21" t="s">
        <v>139</v>
      </c>
      <c r="T21" t="s">
        <v>20</v>
      </c>
      <c r="U21" t="s">
        <v>57</v>
      </c>
      <c r="V21" t="s">
        <v>140</v>
      </c>
      <c r="W21" t="s">
        <v>20</v>
      </c>
      <c r="X21" t="s">
        <v>141</v>
      </c>
      <c r="Y21" t="s">
        <v>21</v>
      </c>
      <c r="Z21" t="s">
        <v>20</v>
      </c>
    </row>
    <row r="22" spans="1:27">
      <c r="A22" t="s">
        <v>16</v>
      </c>
      <c r="B22" t="s">
        <v>142</v>
      </c>
      <c r="C22" t="s">
        <v>18</v>
      </c>
      <c r="D22" s="7">
        <v>16</v>
      </c>
      <c r="E22" t="s">
        <v>143</v>
      </c>
      <c r="F22" t="s">
        <v>20</v>
      </c>
      <c r="G22">
        <v>80000</v>
      </c>
      <c r="H22" t="s">
        <v>21</v>
      </c>
      <c r="I22" t="s">
        <v>20</v>
      </c>
      <c r="J22" s="12">
        <f t="shared" si="0"/>
        <v>5000</v>
      </c>
      <c r="K22" t="s">
        <v>20</v>
      </c>
      <c r="L22" t="s">
        <v>22</v>
      </c>
      <c r="M22" t="s">
        <v>144</v>
      </c>
      <c r="N22" t="s">
        <v>20</v>
      </c>
      <c r="O22" t="s">
        <v>24</v>
      </c>
      <c r="P22" t="s">
        <v>145</v>
      </c>
      <c r="Q22" t="s">
        <v>20</v>
      </c>
      <c r="R22" t="s">
        <v>26</v>
      </c>
      <c r="S22" t="s">
        <v>146</v>
      </c>
      <c r="T22" t="s">
        <v>20</v>
      </c>
      <c r="U22" t="s">
        <v>57</v>
      </c>
      <c r="V22" t="s">
        <v>72</v>
      </c>
      <c r="W22" t="s">
        <v>73</v>
      </c>
      <c r="X22" t="s">
        <v>29</v>
      </c>
      <c r="Y22" t="s">
        <v>21</v>
      </c>
      <c r="Z22" t="s">
        <v>20</v>
      </c>
      <c r="AA22" t="s">
        <v>147</v>
      </c>
    </row>
    <row r="23" spans="1:27">
      <c r="A23" t="s">
        <v>16</v>
      </c>
      <c r="B23" t="s">
        <v>148</v>
      </c>
      <c r="C23" t="s">
        <v>18</v>
      </c>
      <c r="D23" s="7">
        <v>16</v>
      </c>
      <c r="E23" t="s">
        <v>143</v>
      </c>
      <c r="F23" t="s">
        <v>20</v>
      </c>
      <c r="G23">
        <v>90000</v>
      </c>
      <c r="H23" t="s">
        <v>21</v>
      </c>
      <c r="I23" t="s">
        <v>20</v>
      </c>
      <c r="J23" s="12">
        <f t="shared" si="0"/>
        <v>5625</v>
      </c>
      <c r="K23" t="s">
        <v>20</v>
      </c>
      <c r="L23" t="s">
        <v>22</v>
      </c>
      <c r="M23" t="s">
        <v>149</v>
      </c>
      <c r="N23" t="s">
        <v>20</v>
      </c>
      <c r="O23" t="s">
        <v>24</v>
      </c>
      <c r="P23" t="s">
        <v>150</v>
      </c>
      <c r="Q23" t="s">
        <v>20</v>
      </c>
      <c r="R23" t="s">
        <v>37</v>
      </c>
      <c r="S23" t="s">
        <v>151</v>
      </c>
      <c r="T23" t="s">
        <v>20</v>
      </c>
      <c r="U23" t="s">
        <v>57</v>
      </c>
      <c r="V23" t="s">
        <v>21</v>
      </c>
      <c r="W23" t="s">
        <v>20</v>
      </c>
      <c r="X23" t="s">
        <v>29</v>
      </c>
      <c r="Y23" t="s">
        <v>21</v>
      </c>
      <c r="Z23" t="s">
        <v>20</v>
      </c>
    </row>
    <row r="24" spans="1:27">
      <c r="A24" t="s">
        <v>16</v>
      </c>
      <c r="B24" t="s">
        <v>152</v>
      </c>
      <c r="C24" t="s">
        <v>32</v>
      </c>
      <c r="D24" s="7">
        <v>18</v>
      </c>
      <c r="E24" t="s">
        <v>143</v>
      </c>
      <c r="F24" t="s">
        <v>20</v>
      </c>
      <c r="G24">
        <v>90000</v>
      </c>
      <c r="H24" t="s">
        <v>21</v>
      </c>
      <c r="I24" t="s">
        <v>20</v>
      </c>
      <c r="J24" s="12">
        <f t="shared" si="0"/>
        <v>5000</v>
      </c>
      <c r="K24" t="s">
        <v>20</v>
      </c>
      <c r="L24" t="s">
        <v>22</v>
      </c>
      <c r="M24" t="s">
        <v>153</v>
      </c>
      <c r="N24" t="s">
        <v>20</v>
      </c>
      <c r="O24" t="s">
        <v>24</v>
      </c>
      <c r="P24" t="s">
        <v>154</v>
      </c>
      <c r="Q24" t="s">
        <v>20</v>
      </c>
      <c r="R24" t="s">
        <v>26</v>
      </c>
      <c r="S24" t="s">
        <v>72</v>
      </c>
      <c r="T24" t="s">
        <v>73</v>
      </c>
      <c r="U24" t="s">
        <v>57</v>
      </c>
      <c r="V24" t="s">
        <v>21</v>
      </c>
      <c r="W24" t="s">
        <v>20</v>
      </c>
      <c r="X24" t="s">
        <v>29</v>
      </c>
      <c r="Y24" t="s">
        <v>21</v>
      </c>
      <c r="Z24" t="s">
        <v>20</v>
      </c>
      <c r="AA24" t="s">
        <v>155</v>
      </c>
    </row>
    <row r="25" spans="1:27">
      <c r="A25" t="s">
        <v>107</v>
      </c>
      <c r="B25" t="s">
        <v>156</v>
      </c>
      <c r="C25" t="s">
        <v>18</v>
      </c>
      <c r="D25" s="7">
        <v>2.59</v>
      </c>
      <c r="E25" t="s">
        <v>157</v>
      </c>
      <c r="F25" t="s">
        <v>20</v>
      </c>
      <c r="G25">
        <v>225</v>
      </c>
      <c r="H25" t="s">
        <v>21</v>
      </c>
      <c r="I25" t="s">
        <v>20</v>
      </c>
      <c r="J25" s="12">
        <f t="shared" si="0"/>
        <v>86.872586872586879</v>
      </c>
      <c r="K25" t="s">
        <v>20</v>
      </c>
      <c r="L25" t="s">
        <v>110</v>
      </c>
      <c r="M25" t="s">
        <v>66</v>
      </c>
      <c r="N25" t="s">
        <v>20</v>
      </c>
      <c r="O25" t="s">
        <v>61</v>
      </c>
      <c r="P25" s="8" t="s">
        <v>158</v>
      </c>
      <c r="Q25" t="s">
        <v>20</v>
      </c>
      <c r="R25" t="s">
        <v>127</v>
      </c>
      <c r="S25" t="s">
        <v>159</v>
      </c>
      <c r="T25" t="s">
        <v>20</v>
      </c>
      <c r="U25" t="s">
        <v>160</v>
      </c>
      <c r="V25" t="s">
        <v>21</v>
      </c>
      <c r="W25" t="s">
        <v>20</v>
      </c>
      <c r="X25" t="s">
        <v>77</v>
      </c>
      <c r="Y25" t="s">
        <v>21</v>
      </c>
      <c r="Z25" t="s">
        <v>20</v>
      </c>
    </row>
    <row r="26" spans="1:27">
      <c r="A26" t="s">
        <v>107</v>
      </c>
      <c r="B26" t="s">
        <v>161</v>
      </c>
      <c r="C26" t="s">
        <v>32</v>
      </c>
      <c r="D26" s="7">
        <v>7.2</v>
      </c>
      <c r="E26" t="s">
        <v>33</v>
      </c>
      <c r="F26" t="s">
        <v>20</v>
      </c>
      <c r="G26">
        <v>3600</v>
      </c>
      <c r="H26" t="s">
        <v>21</v>
      </c>
      <c r="I26" t="s">
        <v>20</v>
      </c>
      <c r="J26" s="12">
        <f t="shared" si="0"/>
        <v>500</v>
      </c>
      <c r="K26" t="s">
        <v>20</v>
      </c>
      <c r="L26" t="s">
        <v>110</v>
      </c>
      <c r="M26" t="s">
        <v>66</v>
      </c>
      <c r="N26" t="s">
        <v>20</v>
      </c>
      <c r="O26" t="s">
        <v>61</v>
      </c>
      <c r="P26" t="s">
        <v>162</v>
      </c>
      <c r="Q26" t="s">
        <v>20</v>
      </c>
      <c r="R26" t="s">
        <v>127</v>
      </c>
      <c r="S26" t="s">
        <v>33</v>
      </c>
      <c r="T26" t="s">
        <v>20</v>
      </c>
      <c r="U26" t="s">
        <v>133</v>
      </c>
      <c r="V26" t="s">
        <v>21</v>
      </c>
      <c r="W26" t="s">
        <v>20</v>
      </c>
      <c r="X26" t="s">
        <v>88</v>
      </c>
      <c r="Y26" t="s">
        <v>21</v>
      </c>
      <c r="Z26" t="s">
        <v>20</v>
      </c>
      <c r="AA26" t="s">
        <v>163</v>
      </c>
    </row>
    <row r="27" spans="1:27">
      <c r="A27" t="s">
        <v>107</v>
      </c>
      <c r="B27" t="s">
        <v>164</v>
      </c>
      <c r="C27" t="s">
        <v>18</v>
      </c>
      <c r="D27" s="7">
        <v>7.6</v>
      </c>
      <c r="E27" t="s">
        <v>33</v>
      </c>
      <c r="F27" t="s">
        <v>20</v>
      </c>
      <c r="G27">
        <v>3000</v>
      </c>
      <c r="H27" t="s">
        <v>165</v>
      </c>
      <c r="I27" t="s">
        <v>20</v>
      </c>
      <c r="J27" s="12">
        <f t="shared" si="0"/>
        <v>394.73684210526318</v>
      </c>
      <c r="K27" t="s">
        <v>20</v>
      </c>
      <c r="L27" t="s">
        <v>110</v>
      </c>
      <c r="M27" t="s">
        <v>66</v>
      </c>
      <c r="N27" t="s">
        <v>20</v>
      </c>
      <c r="O27" t="s">
        <v>61</v>
      </c>
      <c r="P27" t="s">
        <v>166</v>
      </c>
      <c r="Q27" t="s">
        <v>20</v>
      </c>
      <c r="R27" t="s">
        <v>127</v>
      </c>
      <c r="S27" t="s">
        <v>33</v>
      </c>
      <c r="T27" t="s">
        <v>20</v>
      </c>
      <c r="U27" t="s">
        <v>133</v>
      </c>
      <c r="V27" t="s">
        <v>21</v>
      </c>
      <c r="W27" t="s">
        <v>20</v>
      </c>
      <c r="X27" t="s">
        <v>88</v>
      </c>
      <c r="Y27" t="s">
        <v>21</v>
      </c>
      <c r="Z27" t="s">
        <v>20</v>
      </c>
    </row>
    <row r="28" spans="1:27">
      <c r="A28" t="s">
        <v>107</v>
      </c>
      <c r="B28" t="s">
        <v>167</v>
      </c>
      <c r="C28" t="s">
        <v>32</v>
      </c>
      <c r="D28" s="7">
        <v>4</v>
      </c>
      <c r="E28" t="s">
        <v>168</v>
      </c>
      <c r="F28" t="s">
        <v>20</v>
      </c>
      <c r="G28">
        <v>500</v>
      </c>
      <c r="H28" t="s">
        <v>21</v>
      </c>
      <c r="I28" t="s">
        <v>20</v>
      </c>
      <c r="J28" s="12">
        <f t="shared" si="0"/>
        <v>125</v>
      </c>
      <c r="K28" t="s">
        <v>20</v>
      </c>
      <c r="L28" t="s">
        <v>110</v>
      </c>
      <c r="M28" t="s">
        <v>169</v>
      </c>
      <c r="N28" t="s">
        <v>20</v>
      </c>
      <c r="O28" t="s">
        <v>50</v>
      </c>
      <c r="P28" s="13" t="s">
        <v>170</v>
      </c>
      <c r="Q28" t="s">
        <v>20</v>
      </c>
      <c r="R28" t="s">
        <v>26</v>
      </c>
      <c r="S28" t="s">
        <v>171</v>
      </c>
      <c r="T28" t="s">
        <v>20</v>
      </c>
      <c r="U28" t="s">
        <v>160</v>
      </c>
      <c r="V28" t="s">
        <v>21</v>
      </c>
      <c r="W28" t="s">
        <v>20</v>
      </c>
      <c r="X28" t="s">
        <v>88</v>
      </c>
      <c r="Y28" t="s">
        <v>21</v>
      </c>
      <c r="Z28" t="s">
        <v>20</v>
      </c>
    </row>
    <row r="29" spans="1:27">
      <c r="A29" t="s">
        <v>80</v>
      </c>
      <c r="B29" t="s">
        <v>172</v>
      </c>
      <c r="C29" t="s">
        <v>18</v>
      </c>
      <c r="D29" s="7">
        <v>9.5</v>
      </c>
      <c r="E29" t="s">
        <v>173</v>
      </c>
      <c r="F29" t="s">
        <v>20</v>
      </c>
      <c r="G29">
        <v>7500</v>
      </c>
      <c r="H29" t="s">
        <v>21</v>
      </c>
      <c r="I29" t="s">
        <v>20</v>
      </c>
      <c r="J29" s="12">
        <f t="shared" si="0"/>
        <v>789.47368421052636</v>
      </c>
      <c r="K29" t="s">
        <v>20</v>
      </c>
      <c r="L29" t="s">
        <v>110</v>
      </c>
      <c r="M29" t="s">
        <v>66</v>
      </c>
      <c r="N29" t="s">
        <v>20</v>
      </c>
      <c r="O29" t="s">
        <v>50</v>
      </c>
      <c r="P29" t="s">
        <v>174</v>
      </c>
      <c r="Q29" t="s">
        <v>20</v>
      </c>
      <c r="R29" t="s">
        <v>85</v>
      </c>
      <c r="S29" t="s">
        <v>33</v>
      </c>
      <c r="T29" t="s">
        <v>20</v>
      </c>
      <c r="U29" t="s">
        <v>28</v>
      </c>
      <c r="V29" t="s">
        <v>21</v>
      </c>
      <c r="W29" t="s">
        <v>20</v>
      </c>
      <c r="X29" t="s">
        <v>88</v>
      </c>
      <c r="Y29" t="s">
        <v>21</v>
      </c>
      <c r="Z29" t="s">
        <v>20</v>
      </c>
      <c r="AA29" t="s">
        <v>175</v>
      </c>
    </row>
    <row r="30" spans="1:27">
      <c r="A30" t="s">
        <v>80</v>
      </c>
      <c r="B30" t="s">
        <v>176</v>
      </c>
      <c r="C30" t="s">
        <v>18</v>
      </c>
      <c r="D30" s="7">
        <v>7.5</v>
      </c>
      <c r="E30" t="s">
        <v>173</v>
      </c>
      <c r="F30" t="s">
        <v>20</v>
      </c>
      <c r="G30">
        <v>8000</v>
      </c>
      <c r="H30" t="s">
        <v>21</v>
      </c>
      <c r="I30" t="s">
        <v>20</v>
      </c>
      <c r="J30" s="12">
        <f t="shared" si="0"/>
        <v>1066.6666666666667</v>
      </c>
      <c r="K30" t="s">
        <v>20</v>
      </c>
      <c r="L30" t="s">
        <v>110</v>
      </c>
      <c r="M30" t="s">
        <v>66</v>
      </c>
      <c r="N30" t="s">
        <v>20</v>
      </c>
      <c r="O30" t="s">
        <v>50</v>
      </c>
      <c r="P30" t="s">
        <v>177</v>
      </c>
      <c r="Q30" t="s">
        <v>73</v>
      </c>
      <c r="R30" t="s">
        <v>85</v>
      </c>
      <c r="S30" t="s">
        <v>33</v>
      </c>
      <c r="T30" t="s">
        <v>73</v>
      </c>
      <c r="U30" t="s">
        <v>87</v>
      </c>
      <c r="V30" t="s">
        <v>21</v>
      </c>
      <c r="W30" t="s">
        <v>20</v>
      </c>
      <c r="X30" t="s">
        <v>88</v>
      </c>
      <c r="Y30" t="s">
        <v>21</v>
      </c>
      <c r="Z30" t="s">
        <v>20</v>
      </c>
      <c r="AA30" t="s">
        <v>178</v>
      </c>
    </row>
    <row r="31" spans="1:27">
      <c r="A31" t="s">
        <v>80</v>
      </c>
      <c r="B31" t="s">
        <v>179</v>
      </c>
      <c r="C31" t="s">
        <v>18</v>
      </c>
      <c r="D31" s="7">
        <v>6.5</v>
      </c>
      <c r="E31" t="s">
        <v>173</v>
      </c>
      <c r="F31" t="s">
        <v>20</v>
      </c>
      <c r="G31">
        <v>8100</v>
      </c>
      <c r="H31" t="s">
        <v>21</v>
      </c>
      <c r="I31" t="s">
        <v>20</v>
      </c>
      <c r="J31" s="12">
        <f t="shared" si="0"/>
        <v>1246.1538461538462</v>
      </c>
      <c r="K31" t="s">
        <v>20</v>
      </c>
      <c r="L31" t="s">
        <v>83</v>
      </c>
      <c r="M31" t="s">
        <v>180</v>
      </c>
      <c r="N31" t="s">
        <v>20</v>
      </c>
      <c r="O31" t="s">
        <v>50</v>
      </c>
      <c r="P31" t="s">
        <v>72</v>
      </c>
      <c r="Q31" t="s">
        <v>73</v>
      </c>
      <c r="R31" t="s">
        <v>85</v>
      </c>
      <c r="S31" t="s">
        <v>181</v>
      </c>
      <c r="T31" t="s">
        <v>20</v>
      </c>
      <c r="U31" t="s">
        <v>92</v>
      </c>
      <c r="V31" t="s">
        <v>21</v>
      </c>
      <c r="W31" t="s">
        <v>20</v>
      </c>
      <c r="X31" t="s">
        <v>88</v>
      </c>
      <c r="Y31" t="s">
        <v>21</v>
      </c>
      <c r="Z31" t="s">
        <v>20</v>
      </c>
      <c r="AA31" t="s">
        <v>182</v>
      </c>
    </row>
    <row r="32" spans="1:27">
      <c r="A32" t="s">
        <v>183</v>
      </c>
      <c r="B32" t="s">
        <v>184</v>
      </c>
      <c r="C32" t="s">
        <v>32</v>
      </c>
      <c r="D32" s="7">
        <v>3.8</v>
      </c>
      <c r="E32" t="s">
        <v>185</v>
      </c>
      <c r="F32" t="s">
        <v>20</v>
      </c>
      <c r="G32">
        <v>440</v>
      </c>
      <c r="H32" t="s">
        <v>21</v>
      </c>
      <c r="I32" t="s">
        <v>20</v>
      </c>
      <c r="J32" s="12">
        <f t="shared" si="0"/>
        <v>115.78947368421053</v>
      </c>
      <c r="K32" t="s">
        <v>20</v>
      </c>
      <c r="L32" t="s">
        <v>110</v>
      </c>
      <c r="M32" t="s">
        <v>66</v>
      </c>
      <c r="N32" t="s">
        <v>20</v>
      </c>
      <c r="O32" t="s">
        <v>61</v>
      </c>
      <c r="P32" t="s">
        <v>186</v>
      </c>
      <c r="Q32" t="s">
        <v>20</v>
      </c>
      <c r="R32" t="s">
        <v>85</v>
      </c>
      <c r="S32" s="8" t="s">
        <v>187</v>
      </c>
      <c r="T32" s="8" t="s">
        <v>20</v>
      </c>
      <c r="U32" t="s">
        <v>28</v>
      </c>
      <c r="V32" t="s">
        <v>21</v>
      </c>
      <c r="W32" t="s">
        <v>20</v>
      </c>
      <c r="X32" t="s">
        <v>88</v>
      </c>
      <c r="Y32" t="s">
        <v>21</v>
      </c>
      <c r="Z32" t="s">
        <v>20</v>
      </c>
    </row>
    <row r="33" spans="1:27">
      <c r="A33" t="s">
        <v>183</v>
      </c>
      <c r="B33" t="s">
        <v>188</v>
      </c>
      <c r="C33" t="s">
        <v>32</v>
      </c>
      <c r="D33" s="7">
        <v>2.7</v>
      </c>
      <c r="E33" t="s">
        <v>185</v>
      </c>
      <c r="F33" t="s">
        <v>20</v>
      </c>
      <c r="G33">
        <v>272</v>
      </c>
      <c r="H33" t="s">
        <v>21</v>
      </c>
      <c r="I33" t="s">
        <v>20</v>
      </c>
      <c r="J33" s="12">
        <f t="shared" si="0"/>
        <v>100.74074074074073</v>
      </c>
      <c r="K33" t="s">
        <v>20</v>
      </c>
      <c r="L33" t="s">
        <v>110</v>
      </c>
      <c r="M33" t="s">
        <v>66</v>
      </c>
      <c r="N33" t="s">
        <v>20</v>
      </c>
      <c r="O33" t="s">
        <v>61</v>
      </c>
      <c r="P33" t="s">
        <v>186</v>
      </c>
      <c r="Q33" t="s">
        <v>20</v>
      </c>
      <c r="R33" t="s">
        <v>85</v>
      </c>
      <c r="S33" s="8" t="s">
        <v>189</v>
      </c>
      <c r="T33" s="8" t="s">
        <v>20</v>
      </c>
      <c r="U33" t="s">
        <v>87</v>
      </c>
      <c r="V33" t="s">
        <v>21</v>
      </c>
      <c r="W33" t="s">
        <v>20</v>
      </c>
      <c r="X33" t="s">
        <v>88</v>
      </c>
      <c r="Y33" t="s">
        <v>21</v>
      </c>
      <c r="Z33" t="s">
        <v>20</v>
      </c>
    </row>
    <row r="34" spans="1:27">
      <c r="A34" t="s">
        <v>107</v>
      </c>
      <c r="B34" t="s">
        <v>190</v>
      </c>
      <c r="C34" t="s">
        <v>18</v>
      </c>
      <c r="D34" s="7">
        <v>2.7</v>
      </c>
      <c r="E34" t="s">
        <v>191</v>
      </c>
      <c r="F34" t="s">
        <v>20</v>
      </c>
      <c r="G34">
        <v>210</v>
      </c>
      <c r="H34" t="s">
        <v>21</v>
      </c>
      <c r="I34" t="s">
        <v>20</v>
      </c>
      <c r="J34" s="12">
        <f t="shared" si="0"/>
        <v>77.777777777777771</v>
      </c>
      <c r="K34" t="s">
        <v>20</v>
      </c>
      <c r="L34" t="s">
        <v>110</v>
      </c>
      <c r="M34" t="s">
        <v>66</v>
      </c>
      <c r="N34" t="s">
        <v>20</v>
      </c>
      <c r="O34" t="s">
        <v>61</v>
      </c>
      <c r="P34" t="s">
        <v>72</v>
      </c>
      <c r="Q34" t="s">
        <v>73</v>
      </c>
      <c r="R34" t="s">
        <v>127</v>
      </c>
      <c r="S34" t="s">
        <v>33</v>
      </c>
      <c r="T34" s="8" t="s">
        <v>20</v>
      </c>
      <c r="U34" t="s">
        <v>133</v>
      </c>
      <c r="V34" t="s">
        <v>21</v>
      </c>
      <c r="W34" t="s">
        <v>20</v>
      </c>
      <c r="X34" t="s">
        <v>88</v>
      </c>
      <c r="Y34" t="s">
        <v>21</v>
      </c>
      <c r="Z34" t="s">
        <v>20</v>
      </c>
      <c r="AA34" t="s">
        <v>192</v>
      </c>
    </row>
    <row r="35" spans="1:27">
      <c r="A35" t="s">
        <v>107</v>
      </c>
      <c r="B35" s="21" t="s">
        <v>193</v>
      </c>
      <c r="C35" t="s">
        <v>18</v>
      </c>
      <c r="D35" s="7">
        <v>2.7</v>
      </c>
      <c r="E35" t="s">
        <v>194</v>
      </c>
      <c r="F35" t="s">
        <v>20</v>
      </c>
      <c r="G35">
        <v>208.5</v>
      </c>
      <c r="H35" t="s">
        <v>21</v>
      </c>
      <c r="I35" t="s">
        <v>20</v>
      </c>
      <c r="J35" s="12">
        <f t="shared" si="0"/>
        <v>77.222222222222214</v>
      </c>
      <c r="K35" t="s">
        <v>20</v>
      </c>
      <c r="L35" t="s">
        <v>110</v>
      </c>
      <c r="M35" t="s">
        <v>66</v>
      </c>
      <c r="N35" t="s">
        <v>20</v>
      </c>
      <c r="O35" t="s">
        <v>24</v>
      </c>
      <c r="P35" t="s">
        <v>33</v>
      </c>
      <c r="Q35" t="s">
        <v>20</v>
      </c>
      <c r="R35" t="s">
        <v>37</v>
      </c>
      <c r="S35" t="s">
        <v>195</v>
      </c>
      <c r="T35" t="s">
        <v>73</v>
      </c>
      <c r="U35" t="s">
        <v>160</v>
      </c>
      <c r="V35" t="s">
        <v>21</v>
      </c>
      <c r="W35" t="s">
        <v>20</v>
      </c>
      <c r="X35" t="s">
        <v>77</v>
      </c>
      <c r="Y35" t="s">
        <v>21</v>
      </c>
      <c r="Z35" t="s">
        <v>20</v>
      </c>
      <c r="AA35" t="s">
        <v>196</v>
      </c>
    </row>
    <row r="36" spans="1:27">
      <c r="A36" t="s">
        <v>107</v>
      </c>
      <c r="B36" t="s">
        <v>197</v>
      </c>
      <c r="C36" t="s">
        <v>18</v>
      </c>
      <c r="D36" s="7">
        <v>3.1</v>
      </c>
      <c r="E36" t="s">
        <v>198</v>
      </c>
      <c r="F36" t="s">
        <v>20</v>
      </c>
      <c r="G36">
        <v>350</v>
      </c>
      <c r="H36" t="s">
        <v>21</v>
      </c>
      <c r="I36" t="s">
        <v>20</v>
      </c>
      <c r="J36" s="12">
        <f t="shared" si="0"/>
        <v>112.90322580645162</v>
      </c>
      <c r="K36" t="s">
        <v>20</v>
      </c>
      <c r="L36" t="s">
        <v>110</v>
      </c>
      <c r="M36" t="s">
        <v>66</v>
      </c>
      <c r="N36" t="s">
        <v>20</v>
      </c>
      <c r="O36" t="s">
        <v>61</v>
      </c>
      <c r="P36" t="s">
        <v>199</v>
      </c>
      <c r="Q36" t="s">
        <v>20</v>
      </c>
      <c r="R36" t="s">
        <v>37</v>
      </c>
      <c r="S36" t="s">
        <v>200</v>
      </c>
      <c r="T36" t="s">
        <v>73</v>
      </c>
      <c r="U36" t="s">
        <v>87</v>
      </c>
      <c r="V36" t="s">
        <v>21</v>
      </c>
      <c r="W36" t="s">
        <v>20</v>
      </c>
      <c r="X36" t="s">
        <v>77</v>
      </c>
      <c r="Y36" t="s">
        <v>21</v>
      </c>
      <c r="Z36" t="s">
        <v>20</v>
      </c>
      <c r="AA36" t="s">
        <v>201</v>
      </c>
    </row>
    <row r="37" spans="1:27">
      <c r="A37" t="s">
        <v>107</v>
      </c>
      <c r="B37" s="21" t="s">
        <v>202</v>
      </c>
      <c r="C37" t="s">
        <v>18</v>
      </c>
      <c r="D37" s="7">
        <v>2.1800000000000002</v>
      </c>
      <c r="E37" t="s">
        <v>203</v>
      </c>
      <c r="F37" t="s">
        <v>20</v>
      </c>
      <c r="G37">
        <v>115</v>
      </c>
      <c r="H37" t="s">
        <v>21</v>
      </c>
      <c r="I37" t="s">
        <v>20</v>
      </c>
      <c r="J37" s="12">
        <f t="shared" si="0"/>
        <v>52.752293577981646</v>
      </c>
      <c r="K37" t="s">
        <v>20</v>
      </c>
      <c r="L37" t="s">
        <v>110</v>
      </c>
      <c r="M37" t="s">
        <v>66</v>
      </c>
      <c r="N37" t="s">
        <v>20</v>
      </c>
      <c r="O37" t="s">
        <v>61</v>
      </c>
      <c r="P37" t="s">
        <v>204</v>
      </c>
      <c r="Q37" t="s">
        <v>20</v>
      </c>
      <c r="R37" t="s">
        <v>37</v>
      </c>
      <c r="S37" t="s">
        <v>205</v>
      </c>
      <c r="T37" s="8" t="s">
        <v>20</v>
      </c>
      <c r="U37" t="s">
        <v>28</v>
      </c>
      <c r="V37" t="s">
        <v>21</v>
      </c>
      <c r="W37" t="s">
        <v>20</v>
      </c>
      <c r="X37" t="s">
        <v>77</v>
      </c>
      <c r="Y37" t="s">
        <v>21</v>
      </c>
      <c r="Z37" t="s">
        <v>20</v>
      </c>
      <c r="AA37" t="s">
        <v>206</v>
      </c>
    </row>
    <row r="38" spans="1:27">
      <c r="A38" t="s">
        <v>107</v>
      </c>
      <c r="B38" s="21" t="s">
        <v>207</v>
      </c>
      <c r="C38" t="s">
        <v>18</v>
      </c>
      <c r="D38" s="7">
        <v>1.87</v>
      </c>
      <c r="E38" t="s">
        <v>208</v>
      </c>
      <c r="F38" t="s">
        <v>20</v>
      </c>
      <c r="G38" s="23">
        <v>91</v>
      </c>
      <c r="H38" t="s">
        <v>21</v>
      </c>
      <c r="I38" t="s">
        <v>20</v>
      </c>
      <c r="J38" s="12">
        <f t="shared" si="0"/>
        <v>48.663101604278069</v>
      </c>
      <c r="K38" t="s">
        <v>20</v>
      </c>
      <c r="L38" t="s">
        <v>110</v>
      </c>
      <c r="M38" t="s">
        <v>66</v>
      </c>
      <c r="N38" t="s">
        <v>20</v>
      </c>
      <c r="O38" t="s">
        <v>61</v>
      </c>
      <c r="P38" t="s">
        <v>72</v>
      </c>
      <c r="Q38" t="s">
        <v>73</v>
      </c>
      <c r="R38" t="s">
        <v>37</v>
      </c>
      <c r="S38" t="s">
        <v>209</v>
      </c>
      <c r="T38" t="s">
        <v>73</v>
      </c>
      <c r="U38" t="s">
        <v>87</v>
      </c>
      <c r="V38" t="s">
        <v>21</v>
      </c>
      <c r="W38" t="s">
        <v>20</v>
      </c>
      <c r="X38" t="s">
        <v>77</v>
      </c>
      <c r="Y38" t="s">
        <v>21</v>
      </c>
      <c r="Z38" t="s">
        <v>20</v>
      </c>
      <c r="AA38" t="s">
        <v>210</v>
      </c>
    </row>
    <row r="39" spans="1:27">
      <c r="A39" t="s">
        <v>107</v>
      </c>
      <c r="B39" t="s">
        <v>211</v>
      </c>
      <c r="C39" t="s">
        <v>18</v>
      </c>
      <c r="D39" s="7">
        <v>2.11</v>
      </c>
      <c r="E39" t="s">
        <v>212</v>
      </c>
      <c r="F39" t="s">
        <v>20</v>
      </c>
      <c r="G39" s="23">
        <v>85</v>
      </c>
      <c r="H39" t="s">
        <v>21</v>
      </c>
      <c r="I39" t="s">
        <v>20</v>
      </c>
      <c r="J39" s="12">
        <f t="shared" si="0"/>
        <v>40.284360189573462</v>
      </c>
      <c r="K39" t="s">
        <v>20</v>
      </c>
      <c r="L39" t="s">
        <v>110</v>
      </c>
      <c r="M39" t="s">
        <v>66</v>
      </c>
      <c r="N39" t="s">
        <v>20</v>
      </c>
      <c r="O39" t="s">
        <v>61</v>
      </c>
      <c r="P39" t="s">
        <v>212</v>
      </c>
      <c r="Q39" t="s">
        <v>20</v>
      </c>
      <c r="R39" t="s">
        <v>37</v>
      </c>
      <c r="S39" s="8" t="s">
        <v>213</v>
      </c>
      <c r="T39" s="8" t="s">
        <v>20</v>
      </c>
      <c r="U39" t="s">
        <v>87</v>
      </c>
      <c r="V39" t="s">
        <v>21</v>
      </c>
      <c r="W39" t="s">
        <v>20</v>
      </c>
      <c r="X39" t="s">
        <v>88</v>
      </c>
      <c r="Y39" t="s">
        <v>21</v>
      </c>
      <c r="Z39" t="s">
        <v>20</v>
      </c>
    </row>
    <row r="40" spans="1:27">
      <c r="A40" t="s">
        <v>107</v>
      </c>
      <c r="B40" t="s">
        <v>214</v>
      </c>
      <c r="C40" t="s">
        <v>32</v>
      </c>
      <c r="D40" s="7">
        <v>3.1</v>
      </c>
      <c r="E40" t="s">
        <v>215</v>
      </c>
      <c r="F40" t="s">
        <v>20</v>
      </c>
      <c r="G40">
        <v>115</v>
      </c>
      <c r="H40" t="s">
        <v>21</v>
      </c>
      <c r="I40" t="s">
        <v>20</v>
      </c>
      <c r="J40" s="12">
        <f t="shared" si="0"/>
        <v>37.096774193548384</v>
      </c>
      <c r="K40" t="s">
        <v>20</v>
      </c>
      <c r="L40" t="s">
        <v>110</v>
      </c>
      <c r="M40" t="s">
        <v>66</v>
      </c>
      <c r="N40" t="s">
        <v>20</v>
      </c>
      <c r="O40" t="s">
        <v>24</v>
      </c>
      <c r="P40" t="s">
        <v>216</v>
      </c>
      <c r="Q40" t="s">
        <v>20</v>
      </c>
      <c r="R40" t="s">
        <v>37</v>
      </c>
      <c r="S40" s="9" t="s">
        <v>217</v>
      </c>
      <c r="T40" s="9" t="s">
        <v>73</v>
      </c>
      <c r="U40" t="s">
        <v>133</v>
      </c>
      <c r="V40" t="s">
        <v>21</v>
      </c>
      <c r="W40" t="s">
        <v>20</v>
      </c>
      <c r="X40" t="s">
        <v>88</v>
      </c>
      <c r="Y40" t="s">
        <v>21</v>
      </c>
      <c r="Z40" t="s">
        <v>20</v>
      </c>
      <c r="AA40" t="s">
        <v>218</v>
      </c>
    </row>
    <row r="41" spans="1:27">
      <c r="A41" t="s">
        <v>107</v>
      </c>
      <c r="B41" t="s">
        <v>219</v>
      </c>
      <c r="C41" t="s">
        <v>18</v>
      </c>
      <c r="D41" s="7">
        <v>3</v>
      </c>
      <c r="E41" t="s">
        <v>66</v>
      </c>
      <c r="F41" t="s">
        <v>20</v>
      </c>
      <c r="G41">
        <v>116</v>
      </c>
      <c r="H41" t="s">
        <v>21</v>
      </c>
      <c r="I41" t="s">
        <v>20</v>
      </c>
      <c r="J41" s="12">
        <f t="shared" si="0"/>
        <v>38.666666666666664</v>
      </c>
      <c r="K41" t="s">
        <v>20</v>
      </c>
      <c r="L41" t="s">
        <v>110</v>
      </c>
      <c r="M41" t="s">
        <v>66</v>
      </c>
      <c r="N41" t="s">
        <v>20</v>
      </c>
      <c r="O41" t="s">
        <v>50</v>
      </c>
      <c r="P41" t="s">
        <v>220</v>
      </c>
      <c r="Q41" t="s">
        <v>20</v>
      </c>
      <c r="R41" t="s">
        <v>26</v>
      </c>
      <c r="S41" t="s">
        <v>221</v>
      </c>
      <c r="T41" t="s">
        <v>73</v>
      </c>
      <c r="U41" t="s">
        <v>133</v>
      </c>
      <c r="V41" t="s">
        <v>21</v>
      </c>
      <c r="W41" t="s">
        <v>20</v>
      </c>
      <c r="X41" t="s">
        <v>88</v>
      </c>
      <c r="Y41" t="s">
        <v>21</v>
      </c>
      <c r="Z41" t="s">
        <v>20</v>
      </c>
      <c r="AA41" t="s">
        <v>222</v>
      </c>
    </row>
    <row r="42" spans="1:27">
      <c r="A42" t="s">
        <v>30</v>
      </c>
      <c r="B42" t="s">
        <v>223</v>
      </c>
      <c r="C42" t="s">
        <v>32</v>
      </c>
      <c r="D42" s="7">
        <v>16</v>
      </c>
      <c r="E42" t="s">
        <v>224</v>
      </c>
      <c r="F42" t="s">
        <v>20</v>
      </c>
      <c r="G42">
        <v>43500</v>
      </c>
      <c r="H42" t="s">
        <v>21</v>
      </c>
      <c r="I42" t="s">
        <v>20</v>
      </c>
      <c r="J42" s="12">
        <f t="shared" si="0"/>
        <v>2718.75</v>
      </c>
      <c r="K42" t="s">
        <v>20</v>
      </c>
      <c r="L42" t="s">
        <v>34</v>
      </c>
      <c r="M42" t="s">
        <v>137</v>
      </c>
      <c r="N42" t="s">
        <v>20</v>
      </c>
      <c r="O42" t="s">
        <v>24</v>
      </c>
      <c r="P42" t="s">
        <v>225</v>
      </c>
      <c r="Q42" t="s">
        <v>20</v>
      </c>
      <c r="R42" t="s">
        <v>37</v>
      </c>
      <c r="S42" t="s">
        <v>33</v>
      </c>
      <c r="T42" t="s">
        <v>20</v>
      </c>
      <c r="U42" t="s">
        <v>28</v>
      </c>
      <c r="V42" t="s">
        <v>21</v>
      </c>
      <c r="W42" t="s">
        <v>20</v>
      </c>
      <c r="X42" t="s">
        <v>29</v>
      </c>
      <c r="Y42" t="s">
        <v>21</v>
      </c>
      <c r="Z42" t="s">
        <v>20</v>
      </c>
    </row>
    <row r="43" spans="1:27">
      <c r="A43" t="s">
        <v>80</v>
      </c>
      <c r="B43" t="s">
        <v>226</v>
      </c>
      <c r="C43" t="s">
        <v>18</v>
      </c>
      <c r="D43" s="7">
        <v>5.5</v>
      </c>
      <c r="E43" t="s">
        <v>173</v>
      </c>
      <c r="F43" t="s">
        <v>20</v>
      </c>
      <c r="G43">
        <v>1300</v>
      </c>
      <c r="H43" t="s">
        <v>21</v>
      </c>
      <c r="I43" t="s">
        <v>20</v>
      </c>
      <c r="J43" s="12">
        <f t="shared" si="0"/>
        <v>236.36363636363637</v>
      </c>
      <c r="K43" t="s">
        <v>20</v>
      </c>
      <c r="L43" t="s">
        <v>83</v>
      </c>
      <c r="M43" t="s">
        <v>66</v>
      </c>
      <c r="N43" t="s">
        <v>20</v>
      </c>
      <c r="O43" t="s">
        <v>61</v>
      </c>
      <c r="P43" t="s">
        <v>227</v>
      </c>
      <c r="Q43" t="s">
        <v>73</v>
      </c>
      <c r="R43" t="s">
        <v>85</v>
      </c>
      <c r="S43" t="s">
        <v>33</v>
      </c>
      <c r="T43" t="s">
        <v>20</v>
      </c>
      <c r="U43" t="s">
        <v>28</v>
      </c>
      <c r="V43" t="s">
        <v>21</v>
      </c>
      <c r="W43" t="s">
        <v>20</v>
      </c>
      <c r="X43" t="s">
        <v>88</v>
      </c>
      <c r="Y43" t="s">
        <v>21</v>
      </c>
      <c r="Z43" t="s">
        <v>20</v>
      </c>
      <c r="AA43" t="s">
        <v>228</v>
      </c>
    </row>
    <row r="44" spans="1:27">
      <c r="A44" t="s">
        <v>80</v>
      </c>
      <c r="B44" t="s">
        <v>229</v>
      </c>
      <c r="C44" t="s">
        <v>18</v>
      </c>
      <c r="D44" s="7">
        <v>4.41</v>
      </c>
      <c r="E44" t="s">
        <v>173</v>
      </c>
      <c r="F44" t="s">
        <v>20</v>
      </c>
      <c r="G44">
        <v>1000</v>
      </c>
      <c r="H44" t="s">
        <v>21</v>
      </c>
      <c r="I44" t="s">
        <v>20</v>
      </c>
      <c r="J44" s="12">
        <f t="shared" si="0"/>
        <v>226.75736961451247</v>
      </c>
      <c r="K44" t="s">
        <v>20</v>
      </c>
      <c r="L44" t="s">
        <v>83</v>
      </c>
      <c r="M44" t="s">
        <v>66</v>
      </c>
      <c r="N44" t="s">
        <v>20</v>
      </c>
      <c r="O44" t="s">
        <v>24</v>
      </c>
      <c r="P44" t="s">
        <v>72</v>
      </c>
      <c r="Q44" t="s">
        <v>73</v>
      </c>
      <c r="R44" t="s">
        <v>85</v>
      </c>
      <c r="S44" t="s">
        <v>230</v>
      </c>
      <c r="T44" t="s">
        <v>20</v>
      </c>
      <c r="U44" t="s">
        <v>28</v>
      </c>
      <c r="V44" t="s">
        <v>21</v>
      </c>
      <c r="W44" t="s">
        <v>20</v>
      </c>
      <c r="X44" t="s">
        <v>88</v>
      </c>
      <c r="Y44" t="s">
        <v>21</v>
      </c>
      <c r="Z44" t="s">
        <v>20</v>
      </c>
    </row>
    <row r="45" spans="1:27">
      <c r="A45" t="s">
        <v>80</v>
      </c>
      <c r="B45" t="s">
        <v>231</v>
      </c>
      <c r="C45" t="s">
        <v>32</v>
      </c>
      <c r="D45" s="7">
        <v>5.32</v>
      </c>
      <c r="E45" t="s">
        <v>173</v>
      </c>
      <c r="F45" t="s">
        <v>20</v>
      </c>
      <c r="G45">
        <v>1500</v>
      </c>
      <c r="H45" t="s">
        <v>21</v>
      </c>
      <c r="I45" t="s">
        <v>20</v>
      </c>
      <c r="J45" s="12">
        <f t="shared" si="0"/>
        <v>281.95488721804509</v>
      </c>
      <c r="K45" t="s">
        <v>20</v>
      </c>
      <c r="L45" t="s">
        <v>83</v>
      </c>
      <c r="M45" t="s">
        <v>66</v>
      </c>
      <c r="N45" t="s">
        <v>20</v>
      </c>
      <c r="O45" t="s">
        <v>24</v>
      </c>
      <c r="P45" t="s">
        <v>159</v>
      </c>
      <c r="Q45" t="s">
        <v>73</v>
      </c>
      <c r="R45" t="s">
        <v>85</v>
      </c>
      <c r="S45" t="s">
        <v>232</v>
      </c>
      <c r="T45" t="s">
        <v>20</v>
      </c>
      <c r="U45" t="s">
        <v>28</v>
      </c>
      <c r="V45" t="s">
        <v>21</v>
      </c>
      <c r="W45" t="s">
        <v>20</v>
      </c>
      <c r="X45" t="s">
        <v>88</v>
      </c>
      <c r="Y45" t="s">
        <v>21</v>
      </c>
      <c r="Z45" t="s">
        <v>20</v>
      </c>
    </row>
    <row r="46" spans="1:27">
      <c r="A46" t="s">
        <v>80</v>
      </c>
      <c r="B46" t="s">
        <v>233</v>
      </c>
      <c r="C46" t="s">
        <v>18</v>
      </c>
      <c r="D46" s="7">
        <v>4.7249999999999996</v>
      </c>
      <c r="E46" t="s">
        <v>234</v>
      </c>
      <c r="F46" t="s">
        <v>20</v>
      </c>
      <c r="G46">
        <v>1000</v>
      </c>
      <c r="H46" t="s">
        <v>21</v>
      </c>
      <c r="I46" t="s">
        <v>20</v>
      </c>
      <c r="J46" s="12">
        <f t="shared" si="0"/>
        <v>211.64021164021165</v>
      </c>
      <c r="K46" t="s">
        <v>20</v>
      </c>
      <c r="L46" t="s">
        <v>83</v>
      </c>
      <c r="M46" t="s">
        <v>66</v>
      </c>
      <c r="N46" t="s">
        <v>20</v>
      </c>
      <c r="O46" t="s">
        <v>61</v>
      </c>
      <c r="P46" s="3" t="s">
        <v>235</v>
      </c>
      <c r="Q46" s="3" t="s">
        <v>20</v>
      </c>
      <c r="R46" t="s">
        <v>85</v>
      </c>
      <c r="S46" t="s">
        <v>33</v>
      </c>
      <c r="T46" t="s">
        <v>20</v>
      </c>
      <c r="U46" t="s">
        <v>28</v>
      </c>
      <c r="V46" t="s">
        <v>21</v>
      </c>
      <c r="W46" t="s">
        <v>20</v>
      </c>
      <c r="X46" t="s">
        <v>88</v>
      </c>
      <c r="Y46" t="s">
        <v>21</v>
      </c>
      <c r="Z46" t="s">
        <v>20</v>
      </c>
    </row>
    <row r="47" spans="1:27">
      <c r="A47" t="s">
        <v>80</v>
      </c>
      <c r="B47" t="s">
        <v>236</v>
      </c>
      <c r="C47" t="s">
        <v>18</v>
      </c>
      <c r="D47" s="7">
        <v>5.3</v>
      </c>
      <c r="E47" t="s">
        <v>237</v>
      </c>
      <c r="F47" t="s">
        <v>20</v>
      </c>
      <c r="G47">
        <v>1400</v>
      </c>
      <c r="H47" t="s">
        <v>72</v>
      </c>
      <c r="I47" t="s">
        <v>73</v>
      </c>
      <c r="J47" s="12">
        <f t="shared" si="0"/>
        <v>264.15094339622641</v>
      </c>
      <c r="K47" t="s">
        <v>73</v>
      </c>
      <c r="L47" t="s">
        <v>83</v>
      </c>
      <c r="M47" t="s">
        <v>238</v>
      </c>
      <c r="N47" t="s">
        <v>20</v>
      </c>
      <c r="O47" t="s">
        <v>24</v>
      </c>
      <c r="P47" t="s">
        <v>72</v>
      </c>
      <c r="Q47" t="s">
        <v>73</v>
      </c>
      <c r="R47" t="s">
        <v>85</v>
      </c>
      <c r="S47" t="s">
        <v>239</v>
      </c>
      <c r="T47" t="s">
        <v>20</v>
      </c>
      <c r="U47" t="s">
        <v>28</v>
      </c>
      <c r="V47" s="8" t="s">
        <v>240</v>
      </c>
      <c r="W47" t="s">
        <v>20</v>
      </c>
      <c r="X47" t="s">
        <v>88</v>
      </c>
      <c r="Y47" t="s">
        <v>241</v>
      </c>
      <c r="Z47" t="s">
        <v>20</v>
      </c>
      <c r="AA47" t="s">
        <v>242</v>
      </c>
    </row>
    <row r="48" spans="1:27">
      <c r="A48" t="s">
        <v>80</v>
      </c>
      <c r="B48" t="s">
        <v>243</v>
      </c>
      <c r="C48" t="s">
        <v>18</v>
      </c>
      <c r="D48" s="7">
        <v>4.8499999999999996</v>
      </c>
      <c r="E48" t="s">
        <v>173</v>
      </c>
      <c r="F48" t="s">
        <v>20</v>
      </c>
      <c r="G48">
        <v>1200</v>
      </c>
      <c r="H48" t="s">
        <v>21</v>
      </c>
      <c r="I48" t="s">
        <v>20</v>
      </c>
      <c r="J48" s="12">
        <f t="shared" si="0"/>
        <v>247.42268041237116</v>
      </c>
      <c r="K48" t="s">
        <v>20</v>
      </c>
      <c r="L48" t="s">
        <v>83</v>
      </c>
      <c r="M48" t="s">
        <v>66</v>
      </c>
      <c r="N48" t="s">
        <v>20</v>
      </c>
      <c r="O48" t="s">
        <v>24</v>
      </c>
      <c r="P48" t="s">
        <v>72</v>
      </c>
      <c r="Q48" t="s">
        <v>73</v>
      </c>
      <c r="R48" t="s">
        <v>85</v>
      </c>
      <c r="S48" s="8" t="s">
        <v>244</v>
      </c>
      <c r="T48" s="8" t="s">
        <v>20</v>
      </c>
      <c r="U48" t="s">
        <v>28</v>
      </c>
      <c r="V48" t="s">
        <v>21</v>
      </c>
      <c r="W48" t="s">
        <v>20</v>
      </c>
      <c r="X48" t="s">
        <v>88</v>
      </c>
      <c r="Y48" t="s">
        <v>21</v>
      </c>
      <c r="Z48" t="s">
        <v>20</v>
      </c>
    </row>
    <row r="49" spans="1:27">
      <c r="A49" t="s">
        <v>80</v>
      </c>
      <c r="B49" t="s">
        <v>245</v>
      </c>
      <c r="C49" t="s">
        <v>18</v>
      </c>
      <c r="D49" s="7">
        <v>5.28</v>
      </c>
      <c r="E49" t="s">
        <v>173</v>
      </c>
      <c r="F49" t="s">
        <v>20</v>
      </c>
      <c r="G49">
        <v>1800</v>
      </c>
      <c r="H49" t="s">
        <v>21</v>
      </c>
      <c r="I49" t="s">
        <v>20</v>
      </c>
      <c r="J49" s="12">
        <f t="shared" si="0"/>
        <v>340.90909090909088</v>
      </c>
      <c r="K49" t="s">
        <v>20</v>
      </c>
      <c r="L49" t="s">
        <v>83</v>
      </c>
      <c r="M49" t="s">
        <v>66</v>
      </c>
      <c r="N49" t="s">
        <v>20</v>
      </c>
      <c r="O49" t="s">
        <v>61</v>
      </c>
      <c r="P49" s="8" t="s">
        <v>246</v>
      </c>
      <c r="Q49" t="s">
        <v>20</v>
      </c>
      <c r="R49" t="s">
        <v>85</v>
      </c>
      <c r="S49" t="s">
        <v>247</v>
      </c>
      <c r="T49" t="s">
        <v>20</v>
      </c>
      <c r="U49" t="s">
        <v>28</v>
      </c>
      <c r="V49" t="s">
        <v>21</v>
      </c>
      <c r="W49" t="s">
        <v>20</v>
      </c>
      <c r="X49" t="s">
        <v>88</v>
      </c>
      <c r="Y49" t="s">
        <v>21</v>
      </c>
      <c r="Z49" t="s">
        <v>20</v>
      </c>
    </row>
    <row r="50" spans="1:27">
      <c r="A50" t="s">
        <v>80</v>
      </c>
      <c r="B50" t="s">
        <v>248</v>
      </c>
      <c r="C50" t="s">
        <v>18</v>
      </c>
      <c r="D50" s="7">
        <v>5.6</v>
      </c>
      <c r="E50" t="s">
        <v>234</v>
      </c>
      <c r="F50" t="s">
        <v>20</v>
      </c>
      <c r="G50">
        <v>1100</v>
      </c>
      <c r="H50" t="s">
        <v>21</v>
      </c>
      <c r="I50" t="s">
        <v>20</v>
      </c>
      <c r="J50" s="12">
        <f t="shared" si="0"/>
        <v>196.42857142857144</v>
      </c>
      <c r="K50" t="s">
        <v>20</v>
      </c>
      <c r="L50" t="s">
        <v>110</v>
      </c>
      <c r="M50" t="s">
        <v>66</v>
      </c>
      <c r="N50" t="s">
        <v>20</v>
      </c>
      <c r="O50" t="s">
        <v>24</v>
      </c>
      <c r="P50" s="3" t="s">
        <v>249</v>
      </c>
      <c r="Q50" s="3" t="s">
        <v>73</v>
      </c>
      <c r="R50" t="s">
        <v>85</v>
      </c>
      <c r="S50" t="s">
        <v>250</v>
      </c>
      <c r="T50" t="s">
        <v>20</v>
      </c>
      <c r="U50" t="s">
        <v>28</v>
      </c>
      <c r="V50" t="s">
        <v>21</v>
      </c>
      <c r="W50" t="s">
        <v>20</v>
      </c>
      <c r="X50" t="s">
        <v>88</v>
      </c>
      <c r="Y50" t="s">
        <v>21</v>
      </c>
      <c r="Z50" t="s">
        <v>20</v>
      </c>
      <c r="AA50" t="s">
        <v>251</v>
      </c>
    </row>
    <row r="51" spans="1:27">
      <c r="A51" t="s">
        <v>80</v>
      </c>
      <c r="B51" t="s">
        <v>252</v>
      </c>
      <c r="C51" t="s">
        <v>18</v>
      </c>
      <c r="D51" s="7">
        <v>4.34</v>
      </c>
      <c r="E51" t="s">
        <v>173</v>
      </c>
      <c r="F51" t="s">
        <v>20</v>
      </c>
      <c r="G51">
        <v>1000</v>
      </c>
      <c r="H51" t="s">
        <v>21</v>
      </c>
      <c r="I51" t="s">
        <v>20</v>
      </c>
      <c r="J51" s="12">
        <f t="shared" si="0"/>
        <v>230.41474654377882</v>
      </c>
      <c r="K51" t="s">
        <v>20</v>
      </c>
      <c r="L51" t="s">
        <v>83</v>
      </c>
      <c r="M51" t="s">
        <v>66</v>
      </c>
      <c r="N51" t="s">
        <v>20</v>
      </c>
      <c r="O51" t="s">
        <v>24</v>
      </c>
      <c r="P51" s="3" t="s">
        <v>253</v>
      </c>
      <c r="Q51" s="3" t="s">
        <v>73</v>
      </c>
      <c r="R51" t="s">
        <v>85</v>
      </c>
      <c r="S51" t="s">
        <v>254</v>
      </c>
      <c r="T51" t="s">
        <v>20</v>
      </c>
      <c r="U51" t="s">
        <v>28</v>
      </c>
      <c r="V51" t="s">
        <v>21</v>
      </c>
      <c r="W51" t="s">
        <v>20</v>
      </c>
      <c r="X51" t="s">
        <v>88</v>
      </c>
      <c r="Y51" t="s">
        <v>21</v>
      </c>
      <c r="Z51" t="s">
        <v>20</v>
      </c>
    </row>
    <row r="52" spans="1:27">
      <c r="A52" t="s">
        <v>80</v>
      </c>
      <c r="B52" t="s">
        <v>255</v>
      </c>
      <c r="C52" t="s">
        <v>18</v>
      </c>
      <c r="D52" s="7">
        <v>4.32</v>
      </c>
      <c r="E52" t="s">
        <v>256</v>
      </c>
      <c r="F52" t="s">
        <v>20</v>
      </c>
      <c r="G52">
        <v>1000</v>
      </c>
      <c r="H52" t="s">
        <v>72</v>
      </c>
      <c r="I52" t="s">
        <v>73</v>
      </c>
      <c r="J52" s="12">
        <f t="shared" si="0"/>
        <v>231.48148148148147</v>
      </c>
      <c r="K52" t="s">
        <v>73</v>
      </c>
      <c r="L52" t="s">
        <v>83</v>
      </c>
      <c r="M52" t="s">
        <v>256</v>
      </c>
      <c r="N52" t="s">
        <v>20</v>
      </c>
      <c r="O52" t="s">
        <v>24</v>
      </c>
      <c r="P52" t="s">
        <v>72</v>
      </c>
      <c r="Q52" t="s">
        <v>73</v>
      </c>
      <c r="R52" t="s">
        <v>85</v>
      </c>
      <c r="S52" t="s">
        <v>257</v>
      </c>
      <c r="T52" t="s">
        <v>20</v>
      </c>
      <c r="U52" t="s">
        <v>28</v>
      </c>
      <c r="V52" t="s">
        <v>72</v>
      </c>
      <c r="W52" t="s">
        <v>73</v>
      </c>
      <c r="X52" t="s">
        <v>88</v>
      </c>
      <c r="Y52" t="s">
        <v>95</v>
      </c>
      <c r="Z52" t="s">
        <v>73</v>
      </c>
      <c r="AA52" t="s">
        <v>258</v>
      </c>
    </row>
    <row r="53" spans="1:27">
      <c r="A53" t="s">
        <v>80</v>
      </c>
      <c r="B53" t="s">
        <v>259</v>
      </c>
      <c r="C53" t="s">
        <v>18</v>
      </c>
      <c r="D53" s="7">
        <v>6.25</v>
      </c>
      <c r="E53" t="s">
        <v>173</v>
      </c>
      <c r="F53" t="s">
        <v>20</v>
      </c>
      <c r="G53">
        <v>1300</v>
      </c>
      <c r="H53" t="s">
        <v>21</v>
      </c>
      <c r="I53" t="s">
        <v>20</v>
      </c>
      <c r="J53" s="12">
        <f t="shared" si="0"/>
        <v>208</v>
      </c>
      <c r="K53" t="s">
        <v>20</v>
      </c>
      <c r="L53" t="s">
        <v>83</v>
      </c>
      <c r="M53" t="s">
        <v>66</v>
      </c>
      <c r="N53" t="s">
        <v>20</v>
      </c>
      <c r="O53" t="s">
        <v>24</v>
      </c>
      <c r="P53" s="3" t="s">
        <v>260</v>
      </c>
      <c r="Q53" s="3" t="s">
        <v>20</v>
      </c>
      <c r="R53" t="s">
        <v>85</v>
      </c>
      <c r="S53" t="s">
        <v>261</v>
      </c>
      <c r="T53" t="s">
        <v>20</v>
      </c>
      <c r="U53" t="s">
        <v>28</v>
      </c>
      <c r="V53" t="s">
        <v>21</v>
      </c>
      <c r="W53" t="s">
        <v>20</v>
      </c>
      <c r="X53" t="s">
        <v>88</v>
      </c>
      <c r="Y53" t="s">
        <v>21</v>
      </c>
      <c r="Z53" t="s">
        <v>20</v>
      </c>
    </row>
    <row r="54" spans="1:27">
      <c r="A54" t="s">
        <v>80</v>
      </c>
      <c r="B54" t="s">
        <v>262</v>
      </c>
      <c r="C54" t="s">
        <v>18</v>
      </c>
      <c r="D54" s="7">
        <v>5.4</v>
      </c>
      <c r="E54" t="s">
        <v>173</v>
      </c>
      <c r="F54" t="s">
        <v>20</v>
      </c>
      <c r="G54">
        <v>1400</v>
      </c>
      <c r="H54" t="s">
        <v>21</v>
      </c>
      <c r="I54" t="s">
        <v>20</v>
      </c>
      <c r="J54" s="12">
        <f t="shared" si="0"/>
        <v>259.25925925925924</v>
      </c>
      <c r="K54" t="s">
        <v>20</v>
      </c>
      <c r="L54" t="s">
        <v>83</v>
      </c>
      <c r="M54" t="s">
        <v>66</v>
      </c>
      <c r="N54" t="s">
        <v>20</v>
      </c>
      <c r="O54" t="s">
        <v>24</v>
      </c>
      <c r="P54" s="3" t="s">
        <v>72</v>
      </c>
      <c r="Q54" s="3" t="s">
        <v>73</v>
      </c>
      <c r="R54" t="s">
        <v>85</v>
      </c>
      <c r="S54" t="s">
        <v>263</v>
      </c>
      <c r="T54" t="s">
        <v>20</v>
      </c>
      <c r="U54" t="s">
        <v>28</v>
      </c>
      <c r="V54" t="s">
        <v>21</v>
      </c>
      <c r="W54" t="s">
        <v>20</v>
      </c>
      <c r="X54" t="s">
        <v>88</v>
      </c>
      <c r="Y54" t="s">
        <v>21</v>
      </c>
      <c r="Z54" t="s">
        <v>20</v>
      </c>
    </row>
    <row r="55" spans="1:27">
      <c r="A55" t="s">
        <v>80</v>
      </c>
      <c r="B55" t="s">
        <v>264</v>
      </c>
      <c r="C55" t="s">
        <v>18</v>
      </c>
      <c r="D55" s="7">
        <v>4.43</v>
      </c>
      <c r="E55" t="s">
        <v>173</v>
      </c>
      <c r="F55" t="s">
        <v>20</v>
      </c>
      <c r="G55">
        <v>1000</v>
      </c>
      <c r="H55" t="s">
        <v>21</v>
      </c>
      <c r="I55" t="s">
        <v>20</v>
      </c>
      <c r="J55" s="12">
        <f t="shared" si="0"/>
        <v>225.73363431151242</v>
      </c>
      <c r="K55" t="s">
        <v>20</v>
      </c>
      <c r="L55" t="s">
        <v>83</v>
      </c>
      <c r="M55" t="s">
        <v>265</v>
      </c>
      <c r="N55" t="s">
        <v>20</v>
      </c>
      <c r="O55" t="s">
        <v>24</v>
      </c>
      <c r="P55" t="s">
        <v>266</v>
      </c>
      <c r="Q55" s="3" t="s">
        <v>20</v>
      </c>
      <c r="R55" t="s">
        <v>85</v>
      </c>
      <c r="S55" t="s">
        <v>267</v>
      </c>
      <c r="T55" t="s">
        <v>20</v>
      </c>
      <c r="U55" t="s">
        <v>28</v>
      </c>
      <c r="V55" t="s">
        <v>21</v>
      </c>
      <c r="W55" t="s">
        <v>20</v>
      </c>
      <c r="X55" t="s">
        <v>88</v>
      </c>
      <c r="Y55" t="s">
        <v>21</v>
      </c>
      <c r="Z55" t="s">
        <v>20</v>
      </c>
    </row>
    <row r="56" spans="1:27">
      <c r="A56" t="s">
        <v>80</v>
      </c>
      <c r="B56" t="s">
        <v>268</v>
      </c>
      <c r="C56" t="s">
        <v>18</v>
      </c>
      <c r="D56" s="7">
        <v>3.9</v>
      </c>
      <c r="E56" t="s">
        <v>173</v>
      </c>
      <c r="F56" t="s">
        <v>20</v>
      </c>
      <c r="G56">
        <v>800</v>
      </c>
      <c r="H56" t="s">
        <v>21</v>
      </c>
      <c r="I56" t="s">
        <v>20</v>
      </c>
      <c r="J56" s="12">
        <f t="shared" si="0"/>
        <v>205.12820512820514</v>
      </c>
      <c r="K56" t="s">
        <v>20</v>
      </c>
      <c r="L56" t="s">
        <v>83</v>
      </c>
      <c r="M56" t="s">
        <v>66</v>
      </c>
      <c r="N56" t="s">
        <v>20</v>
      </c>
      <c r="O56" t="s">
        <v>24</v>
      </c>
      <c r="P56" t="s">
        <v>269</v>
      </c>
      <c r="Q56" s="3" t="s">
        <v>20</v>
      </c>
      <c r="R56" t="s">
        <v>85</v>
      </c>
      <c r="S56" t="s">
        <v>270</v>
      </c>
      <c r="T56" t="s">
        <v>20</v>
      </c>
      <c r="U56" t="s">
        <v>28</v>
      </c>
      <c r="V56" t="s">
        <v>21</v>
      </c>
      <c r="W56" t="s">
        <v>20</v>
      </c>
      <c r="X56" t="s">
        <v>88</v>
      </c>
      <c r="Y56" t="s">
        <v>21</v>
      </c>
      <c r="Z56" t="s">
        <v>20</v>
      </c>
    </row>
    <row r="57" spans="1:27">
      <c r="A57" t="s">
        <v>80</v>
      </c>
      <c r="B57" t="s">
        <v>271</v>
      </c>
      <c r="C57" t="s">
        <v>32</v>
      </c>
      <c r="D57" s="7">
        <v>5.74</v>
      </c>
      <c r="E57" t="s">
        <v>173</v>
      </c>
      <c r="F57" t="s">
        <v>20</v>
      </c>
      <c r="G57">
        <v>1600</v>
      </c>
      <c r="H57" t="s">
        <v>21</v>
      </c>
      <c r="I57" t="s">
        <v>20</v>
      </c>
      <c r="J57" s="12">
        <f t="shared" si="0"/>
        <v>278.74564459930315</v>
      </c>
      <c r="K57" t="s">
        <v>20</v>
      </c>
      <c r="L57" t="s">
        <v>83</v>
      </c>
      <c r="M57" t="s">
        <v>66</v>
      </c>
      <c r="N57" t="s">
        <v>20</v>
      </c>
      <c r="O57" t="s">
        <v>24</v>
      </c>
      <c r="P57" t="s">
        <v>272</v>
      </c>
      <c r="Q57" s="3" t="s">
        <v>20</v>
      </c>
      <c r="R57" t="s">
        <v>85</v>
      </c>
      <c r="S57" t="s">
        <v>33</v>
      </c>
      <c r="T57" t="s">
        <v>20</v>
      </c>
      <c r="U57" t="s">
        <v>28</v>
      </c>
      <c r="V57" t="s">
        <v>21</v>
      </c>
      <c r="W57" t="s">
        <v>20</v>
      </c>
      <c r="X57" t="s">
        <v>88</v>
      </c>
      <c r="Y57" t="s">
        <v>21</v>
      </c>
      <c r="Z57" t="s">
        <v>20</v>
      </c>
    </row>
    <row r="58" spans="1:27">
      <c r="A58" t="s">
        <v>80</v>
      </c>
      <c r="B58" t="s">
        <v>273</v>
      </c>
      <c r="C58" t="s">
        <v>18</v>
      </c>
      <c r="D58" s="7">
        <v>5</v>
      </c>
      <c r="E58" s="11" t="s">
        <v>274</v>
      </c>
      <c r="F58" t="s">
        <v>73</v>
      </c>
      <c r="G58">
        <v>1000</v>
      </c>
      <c r="H58" t="s">
        <v>21</v>
      </c>
      <c r="I58" t="s">
        <v>20</v>
      </c>
      <c r="J58" s="12">
        <f t="shared" si="0"/>
        <v>200</v>
      </c>
      <c r="K58" t="s">
        <v>73</v>
      </c>
      <c r="L58" t="s">
        <v>83</v>
      </c>
      <c r="M58" t="s">
        <v>275</v>
      </c>
      <c r="N58" t="s">
        <v>20</v>
      </c>
      <c r="O58" t="s">
        <v>24</v>
      </c>
      <c r="P58" t="s">
        <v>72</v>
      </c>
      <c r="Q58" t="s">
        <v>73</v>
      </c>
      <c r="R58" t="s">
        <v>85</v>
      </c>
      <c r="S58" t="s">
        <v>276</v>
      </c>
      <c r="T58" t="s">
        <v>73</v>
      </c>
      <c r="U58" t="s">
        <v>28</v>
      </c>
      <c r="V58" t="s">
        <v>21</v>
      </c>
      <c r="W58" t="s">
        <v>20</v>
      </c>
      <c r="X58" t="s">
        <v>88</v>
      </c>
      <c r="Y58" t="s">
        <v>21</v>
      </c>
      <c r="Z58" t="s">
        <v>20</v>
      </c>
      <c r="AA58" t="s">
        <v>277</v>
      </c>
    </row>
    <row r="59" spans="1:27">
      <c r="A59" t="s">
        <v>123</v>
      </c>
      <c r="B59" t="s">
        <v>278</v>
      </c>
      <c r="C59" t="s">
        <v>18</v>
      </c>
      <c r="D59" s="7">
        <v>4.7</v>
      </c>
      <c r="E59" t="s">
        <v>279</v>
      </c>
      <c r="F59" t="s">
        <v>20</v>
      </c>
      <c r="G59">
        <v>1300</v>
      </c>
      <c r="H59" t="s">
        <v>21</v>
      </c>
      <c r="I59" t="s">
        <v>20</v>
      </c>
      <c r="J59" s="12">
        <f t="shared" si="0"/>
        <v>276.59574468085106</v>
      </c>
      <c r="K59" t="s">
        <v>20</v>
      </c>
      <c r="L59" t="s">
        <v>83</v>
      </c>
      <c r="M59" t="s">
        <v>66</v>
      </c>
      <c r="N59" t="s">
        <v>20</v>
      </c>
      <c r="O59" t="s">
        <v>24</v>
      </c>
      <c r="P59" t="s">
        <v>280</v>
      </c>
      <c r="Q59" s="3" t="s">
        <v>20</v>
      </c>
      <c r="R59" t="s">
        <v>85</v>
      </c>
      <c r="S59" t="s">
        <v>281</v>
      </c>
      <c r="T59" t="s">
        <v>20</v>
      </c>
      <c r="U59" t="s">
        <v>87</v>
      </c>
      <c r="V59" t="s">
        <v>21</v>
      </c>
      <c r="W59" t="s">
        <v>20</v>
      </c>
      <c r="X59" t="s">
        <v>77</v>
      </c>
      <c r="Y59" t="s">
        <v>21</v>
      </c>
      <c r="Z59" t="s">
        <v>20</v>
      </c>
    </row>
    <row r="60" spans="1:27">
      <c r="A60" t="s">
        <v>282</v>
      </c>
      <c r="B60" t="s">
        <v>283</v>
      </c>
      <c r="C60" t="s">
        <v>18</v>
      </c>
      <c r="D60" s="7">
        <v>2.27</v>
      </c>
      <c r="E60" t="s">
        <v>284</v>
      </c>
      <c r="F60" t="s">
        <v>20</v>
      </c>
      <c r="G60" s="23">
        <v>40</v>
      </c>
      <c r="H60" t="s">
        <v>21</v>
      </c>
      <c r="I60" t="s">
        <v>20</v>
      </c>
      <c r="J60" s="12">
        <f t="shared" si="0"/>
        <v>17.621145374449338</v>
      </c>
      <c r="K60" t="s">
        <v>20</v>
      </c>
      <c r="L60" t="s">
        <v>110</v>
      </c>
      <c r="M60" s="8" t="s">
        <v>285</v>
      </c>
      <c r="N60" t="s">
        <v>20</v>
      </c>
      <c r="O60" t="s">
        <v>61</v>
      </c>
      <c r="P60" t="s">
        <v>286</v>
      </c>
      <c r="Q60" s="3" t="s">
        <v>20</v>
      </c>
      <c r="R60" t="s">
        <v>37</v>
      </c>
      <c r="S60" t="s">
        <v>72</v>
      </c>
      <c r="T60" t="s">
        <v>73</v>
      </c>
      <c r="U60" t="s">
        <v>28</v>
      </c>
      <c r="V60" t="s">
        <v>21</v>
      </c>
      <c r="W60" t="s">
        <v>20</v>
      </c>
      <c r="X60" t="s">
        <v>77</v>
      </c>
      <c r="Y60" t="s">
        <v>21</v>
      </c>
      <c r="Z60" t="s">
        <v>20</v>
      </c>
      <c r="AA60" t="s">
        <v>287</v>
      </c>
    </row>
    <row r="61" spans="1:27">
      <c r="A61" t="s">
        <v>282</v>
      </c>
      <c r="B61" t="s">
        <v>288</v>
      </c>
      <c r="C61" t="s">
        <v>18</v>
      </c>
      <c r="D61" s="7">
        <v>1.71</v>
      </c>
      <c r="E61" t="s">
        <v>284</v>
      </c>
      <c r="F61" t="s">
        <v>20</v>
      </c>
      <c r="G61">
        <v>171</v>
      </c>
      <c r="H61" t="s">
        <v>21</v>
      </c>
      <c r="I61" t="s">
        <v>20</v>
      </c>
      <c r="J61" s="12">
        <f t="shared" si="0"/>
        <v>100</v>
      </c>
      <c r="K61" t="s">
        <v>20</v>
      </c>
      <c r="L61" t="s">
        <v>110</v>
      </c>
      <c r="M61" s="8" t="s">
        <v>285</v>
      </c>
      <c r="N61" t="s">
        <v>20</v>
      </c>
      <c r="O61" t="s">
        <v>61</v>
      </c>
      <c r="P61" t="s">
        <v>289</v>
      </c>
      <c r="Q61" s="3" t="s">
        <v>20</v>
      </c>
      <c r="R61" t="s">
        <v>37</v>
      </c>
      <c r="S61" t="s">
        <v>290</v>
      </c>
      <c r="T61" t="s">
        <v>20</v>
      </c>
      <c r="U61" t="s">
        <v>28</v>
      </c>
      <c r="V61" t="s">
        <v>21</v>
      </c>
      <c r="W61" t="s">
        <v>20</v>
      </c>
      <c r="X61" t="s">
        <v>88</v>
      </c>
      <c r="Y61" t="s">
        <v>21</v>
      </c>
      <c r="Z61" t="s">
        <v>20</v>
      </c>
    </row>
    <row r="62" spans="1:27">
      <c r="A62" t="s">
        <v>107</v>
      </c>
      <c r="B62" t="s">
        <v>291</v>
      </c>
      <c r="C62" t="s">
        <v>18</v>
      </c>
      <c r="D62" s="7">
        <v>2.8</v>
      </c>
      <c r="E62" t="s">
        <v>292</v>
      </c>
      <c r="F62" t="s">
        <v>20</v>
      </c>
      <c r="G62">
        <v>130</v>
      </c>
      <c r="H62" t="s">
        <v>21</v>
      </c>
      <c r="I62" t="s">
        <v>20</v>
      </c>
      <c r="J62" s="12">
        <f t="shared" si="0"/>
        <v>46.428571428571431</v>
      </c>
      <c r="K62" t="s">
        <v>20</v>
      </c>
      <c r="L62" t="s">
        <v>110</v>
      </c>
      <c r="M62" t="s">
        <v>66</v>
      </c>
      <c r="N62" t="s">
        <v>20</v>
      </c>
      <c r="O62" t="s">
        <v>61</v>
      </c>
      <c r="P62" t="s">
        <v>293</v>
      </c>
      <c r="Q62" s="3" t="s">
        <v>20</v>
      </c>
      <c r="R62" t="s">
        <v>37</v>
      </c>
      <c r="S62" t="s">
        <v>294</v>
      </c>
      <c r="T62" t="s">
        <v>20</v>
      </c>
      <c r="U62" t="s">
        <v>28</v>
      </c>
      <c r="V62" t="s">
        <v>21</v>
      </c>
      <c r="W62" t="s">
        <v>20</v>
      </c>
      <c r="X62" t="s">
        <v>77</v>
      </c>
      <c r="Y62" t="s">
        <v>21</v>
      </c>
      <c r="Z62" t="s">
        <v>20</v>
      </c>
    </row>
    <row r="63" spans="1:27">
      <c r="A63" t="s">
        <v>107</v>
      </c>
      <c r="B63" t="s">
        <v>295</v>
      </c>
      <c r="C63" t="s">
        <v>18</v>
      </c>
      <c r="D63" s="7">
        <v>2.7</v>
      </c>
      <c r="E63" t="s">
        <v>296</v>
      </c>
      <c r="F63" t="s">
        <v>20</v>
      </c>
      <c r="G63">
        <v>130</v>
      </c>
      <c r="H63" t="s">
        <v>21</v>
      </c>
      <c r="I63" t="s">
        <v>20</v>
      </c>
      <c r="J63" s="12">
        <f t="shared" si="0"/>
        <v>48.148148148148145</v>
      </c>
      <c r="K63" t="s">
        <v>20</v>
      </c>
      <c r="L63" t="s">
        <v>110</v>
      </c>
      <c r="M63" t="s">
        <v>297</v>
      </c>
      <c r="N63" t="s">
        <v>20</v>
      </c>
      <c r="O63" t="s">
        <v>61</v>
      </c>
      <c r="P63" t="s">
        <v>298</v>
      </c>
      <c r="Q63" s="3" t="s">
        <v>20</v>
      </c>
      <c r="R63" t="s">
        <v>37</v>
      </c>
      <c r="S63" t="s">
        <v>299</v>
      </c>
      <c r="T63" t="s">
        <v>20</v>
      </c>
      <c r="U63" t="s">
        <v>28</v>
      </c>
      <c r="V63" t="s">
        <v>21</v>
      </c>
      <c r="W63" t="s">
        <v>20</v>
      </c>
      <c r="X63" t="s">
        <v>77</v>
      </c>
      <c r="Y63" t="s">
        <v>21</v>
      </c>
      <c r="Z63" t="s">
        <v>20</v>
      </c>
    </row>
    <row r="64" spans="1:27">
      <c r="A64" t="s">
        <v>107</v>
      </c>
      <c r="B64" t="s">
        <v>300</v>
      </c>
      <c r="C64" t="s">
        <v>32</v>
      </c>
      <c r="D64" s="7">
        <v>9</v>
      </c>
      <c r="E64" t="s">
        <v>301</v>
      </c>
      <c r="F64" t="s">
        <v>20</v>
      </c>
      <c r="G64">
        <v>8750</v>
      </c>
      <c r="H64" t="s">
        <v>21</v>
      </c>
      <c r="I64" t="s">
        <v>20</v>
      </c>
      <c r="J64" s="12">
        <f t="shared" si="0"/>
        <v>972.22222222222217</v>
      </c>
      <c r="K64" t="s">
        <v>20</v>
      </c>
      <c r="L64" t="s">
        <v>110</v>
      </c>
      <c r="M64" t="s">
        <v>66</v>
      </c>
      <c r="N64" t="s">
        <v>20</v>
      </c>
      <c r="O64" t="s">
        <v>50</v>
      </c>
      <c r="P64" t="s">
        <v>302</v>
      </c>
      <c r="Q64" s="3" t="s">
        <v>20</v>
      </c>
      <c r="R64" t="s">
        <v>26</v>
      </c>
      <c r="S64" t="s">
        <v>303</v>
      </c>
      <c r="T64" t="s">
        <v>20</v>
      </c>
      <c r="U64" t="s">
        <v>92</v>
      </c>
      <c r="V64" t="s">
        <v>21</v>
      </c>
      <c r="W64" t="s">
        <v>20</v>
      </c>
      <c r="X64" t="s">
        <v>304</v>
      </c>
      <c r="Y64" t="s">
        <v>21</v>
      </c>
      <c r="Z64" t="s">
        <v>20</v>
      </c>
    </row>
    <row r="65" spans="1:27">
      <c r="A65" t="s">
        <v>107</v>
      </c>
      <c r="B65" t="s">
        <v>305</v>
      </c>
      <c r="C65" t="s">
        <v>18</v>
      </c>
      <c r="D65" s="7">
        <v>2.75</v>
      </c>
      <c r="E65" t="s">
        <v>306</v>
      </c>
      <c r="F65" t="s">
        <v>20</v>
      </c>
      <c r="G65">
        <v>275</v>
      </c>
      <c r="H65" t="s">
        <v>21</v>
      </c>
      <c r="I65" t="s">
        <v>20</v>
      </c>
      <c r="J65" s="12">
        <f t="shared" si="0"/>
        <v>100</v>
      </c>
      <c r="K65" t="s">
        <v>20</v>
      </c>
      <c r="L65" t="s">
        <v>110</v>
      </c>
      <c r="M65" t="s">
        <v>66</v>
      </c>
      <c r="N65" t="s">
        <v>20</v>
      </c>
      <c r="O65" t="s">
        <v>61</v>
      </c>
      <c r="P65" s="3" t="s">
        <v>307</v>
      </c>
      <c r="Q65" s="3" t="s">
        <v>20</v>
      </c>
      <c r="R65" t="s">
        <v>26</v>
      </c>
      <c r="S65" t="s">
        <v>308</v>
      </c>
      <c r="T65" t="s">
        <v>20</v>
      </c>
      <c r="U65" t="s">
        <v>133</v>
      </c>
      <c r="V65" t="s">
        <v>21</v>
      </c>
      <c r="W65" t="s">
        <v>20</v>
      </c>
      <c r="X65" t="s">
        <v>88</v>
      </c>
      <c r="Y65" t="s">
        <v>21</v>
      </c>
      <c r="Z65" t="s">
        <v>20</v>
      </c>
      <c r="AA65" t="s">
        <v>309</v>
      </c>
    </row>
    <row r="66" spans="1:27">
      <c r="A66" t="s">
        <v>282</v>
      </c>
      <c r="B66" t="s">
        <v>310</v>
      </c>
      <c r="C66" t="s">
        <v>18</v>
      </c>
      <c r="D66" s="7">
        <v>2.2400000000000002</v>
      </c>
      <c r="E66" t="s">
        <v>311</v>
      </c>
      <c r="F66" t="s">
        <v>20</v>
      </c>
      <c r="G66">
        <v>115</v>
      </c>
      <c r="H66" t="s">
        <v>21</v>
      </c>
      <c r="I66" t="s">
        <v>20</v>
      </c>
      <c r="J66" s="12">
        <f t="shared" si="0"/>
        <v>51.339285714285708</v>
      </c>
      <c r="K66" t="s">
        <v>20</v>
      </c>
      <c r="L66" t="s">
        <v>110</v>
      </c>
      <c r="M66" t="s">
        <v>66</v>
      </c>
      <c r="N66" t="s">
        <v>20</v>
      </c>
      <c r="O66" t="s">
        <v>24</v>
      </c>
      <c r="P66" t="s">
        <v>312</v>
      </c>
      <c r="Q66" s="3" t="s">
        <v>20</v>
      </c>
      <c r="R66" t="s">
        <v>37</v>
      </c>
      <c r="S66" t="s">
        <v>313</v>
      </c>
      <c r="T66" t="s">
        <v>73</v>
      </c>
      <c r="U66" t="s">
        <v>28</v>
      </c>
      <c r="V66" t="s">
        <v>21</v>
      </c>
      <c r="W66" t="s">
        <v>20</v>
      </c>
      <c r="X66" t="s">
        <v>77</v>
      </c>
      <c r="Y66" t="s">
        <v>21</v>
      </c>
      <c r="Z66" t="s">
        <v>20</v>
      </c>
      <c r="AA66" t="s">
        <v>314</v>
      </c>
    </row>
    <row r="67" spans="1:27">
      <c r="A67" t="s">
        <v>282</v>
      </c>
      <c r="B67" t="s">
        <v>315</v>
      </c>
      <c r="C67" t="s">
        <v>32</v>
      </c>
      <c r="D67" s="7">
        <v>2</v>
      </c>
      <c r="E67" t="s">
        <v>316</v>
      </c>
      <c r="F67" t="s">
        <v>20</v>
      </c>
      <c r="G67" s="23">
        <v>70</v>
      </c>
      <c r="H67" t="s">
        <v>21</v>
      </c>
      <c r="I67" t="s">
        <v>20</v>
      </c>
      <c r="J67" s="12">
        <f t="shared" ref="J67:J89" si="1">G67/D67</f>
        <v>35</v>
      </c>
      <c r="K67" t="s">
        <v>20</v>
      </c>
      <c r="L67" t="s">
        <v>110</v>
      </c>
      <c r="M67" t="s">
        <v>66</v>
      </c>
      <c r="N67" t="s">
        <v>20</v>
      </c>
      <c r="O67" t="s">
        <v>50</v>
      </c>
      <c r="P67" t="s">
        <v>317</v>
      </c>
      <c r="Q67" s="3" t="s">
        <v>20</v>
      </c>
      <c r="R67" t="s">
        <v>26</v>
      </c>
      <c r="S67" t="s">
        <v>318</v>
      </c>
      <c r="T67" t="s">
        <v>20</v>
      </c>
      <c r="U67" t="s">
        <v>28</v>
      </c>
      <c r="V67" t="s">
        <v>21</v>
      </c>
      <c r="W67" t="s">
        <v>20</v>
      </c>
      <c r="X67" t="s">
        <v>77</v>
      </c>
      <c r="Y67" t="s">
        <v>21</v>
      </c>
      <c r="Z67" t="s">
        <v>20</v>
      </c>
    </row>
    <row r="68" spans="1:27">
      <c r="A68" t="s">
        <v>282</v>
      </c>
      <c r="B68" t="s">
        <v>319</v>
      </c>
      <c r="C68" t="s">
        <v>18</v>
      </c>
      <c r="D68" s="7">
        <v>1.5</v>
      </c>
      <c r="E68" t="s">
        <v>66</v>
      </c>
      <c r="F68" t="s">
        <v>20</v>
      </c>
      <c r="G68" s="23">
        <v>44</v>
      </c>
      <c r="H68" t="s">
        <v>21</v>
      </c>
      <c r="I68" t="s">
        <v>20</v>
      </c>
      <c r="J68" s="12">
        <f t="shared" si="1"/>
        <v>29.333333333333332</v>
      </c>
      <c r="K68" t="s">
        <v>20</v>
      </c>
      <c r="L68" t="s">
        <v>110</v>
      </c>
      <c r="M68" t="s">
        <v>66</v>
      </c>
      <c r="N68" t="s">
        <v>20</v>
      </c>
      <c r="O68" t="s">
        <v>61</v>
      </c>
      <c r="P68" t="s">
        <v>320</v>
      </c>
      <c r="Q68" s="3" t="s">
        <v>20</v>
      </c>
      <c r="R68" t="s">
        <v>37</v>
      </c>
      <c r="S68" t="s">
        <v>321</v>
      </c>
      <c r="T68" t="s">
        <v>20</v>
      </c>
      <c r="U68" t="s">
        <v>57</v>
      </c>
      <c r="V68" t="s">
        <v>21</v>
      </c>
      <c r="W68" t="s">
        <v>20</v>
      </c>
      <c r="X68" t="s">
        <v>77</v>
      </c>
      <c r="Y68" t="s">
        <v>21</v>
      </c>
      <c r="Z68" t="s">
        <v>20</v>
      </c>
    </row>
    <row r="69" spans="1:27">
      <c r="A69" t="s">
        <v>282</v>
      </c>
      <c r="B69" t="s">
        <v>322</v>
      </c>
      <c r="C69" t="s">
        <v>18</v>
      </c>
      <c r="D69" s="7">
        <v>2</v>
      </c>
      <c r="E69" t="s">
        <v>323</v>
      </c>
      <c r="F69" t="s">
        <v>20</v>
      </c>
      <c r="G69" s="23">
        <v>85</v>
      </c>
      <c r="H69" t="s">
        <v>21</v>
      </c>
      <c r="I69" t="s">
        <v>20</v>
      </c>
      <c r="J69" s="12">
        <f t="shared" si="1"/>
        <v>42.5</v>
      </c>
      <c r="K69" t="s">
        <v>20</v>
      </c>
      <c r="L69" t="s">
        <v>110</v>
      </c>
      <c r="M69" t="s">
        <v>66</v>
      </c>
      <c r="N69" t="s">
        <v>20</v>
      </c>
      <c r="O69" t="s">
        <v>61</v>
      </c>
      <c r="P69" t="s">
        <v>324</v>
      </c>
      <c r="Q69" s="3" t="s">
        <v>20</v>
      </c>
      <c r="R69" t="s">
        <v>37</v>
      </c>
      <c r="S69" t="s">
        <v>325</v>
      </c>
      <c r="T69" t="s">
        <v>73</v>
      </c>
      <c r="U69" t="s">
        <v>87</v>
      </c>
      <c r="V69" t="s">
        <v>21</v>
      </c>
      <c r="W69" t="s">
        <v>20</v>
      </c>
      <c r="X69" t="s">
        <v>77</v>
      </c>
      <c r="Y69" t="s">
        <v>21</v>
      </c>
      <c r="Z69" t="s">
        <v>20</v>
      </c>
      <c r="AA69" t="s">
        <v>326</v>
      </c>
    </row>
    <row r="70" spans="1:27">
      <c r="A70" t="s">
        <v>282</v>
      </c>
      <c r="B70" t="s">
        <v>327</v>
      </c>
      <c r="C70" t="s">
        <v>32</v>
      </c>
      <c r="D70" s="7">
        <v>2.39</v>
      </c>
      <c r="E70" t="s">
        <v>328</v>
      </c>
      <c r="F70" t="s">
        <v>20</v>
      </c>
      <c r="G70">
        <v>200</v>
      </c>
      <c r="H70" t="s">
        <v>21</v>
      </c>
      <c r="I70" t="s">
        <v>20</v>
      </c>
      <c r="J70" s="12">
        <f t="shared" si="1"/>
        <v>83.682008368200826</v>
      </c>
      <c r="K70" t="s">
        <v>20</v>
      </c>
      <c r="L70" t="s">
        <v>110</v>
      </c>
      <c r="M70" t="s">
        <v>66</v>
      </c>
      <c r="N70" t="s">
        <v>20</v>
      </c>
      <c r="O70" t="s">
        <v>24</v>
      </c>
      <c r="P70" t="s">
        <v>33</v>
      </c>
      <c r="Q70" s="3" t="s">
        <v>20</v>
      </c>
      <c r="R70" t="s">
        <v>26</v>
      </c>
      <c r="S70" t="s">
        <v>33</v>
      </c>
      <c r="T70" t="s">
        <v>20</v>
      </c>
      <c r="U70" t="s">
        <v>87</v>
      </c>
      <c r="V70" t="s">
        <v>21</v>
      </c>
      <c r="W70" t="s">
        <v>20</v>
      </c>
      <c r="X70" t="s">
        <v>88</v>
      </c>
      <c r="Y70" t="s">
        <v>21</v>
      </c>
      <c r="Z70" t="s">
        <v>20</v>
      </c>
    </row>
    <row r="71" spans="1:27">
      <c r="A71" t="s">
        <v>329</v>
      </c>
      <c r="B71" t="s">
        <v>330</v>
      </c>
      <c r="C71" t="s">
        <v>32</v>
      </c>
      <c r="D71" s="7">
        <v>18.3</v>
      </c>
      <c r="E71" t="s">
        <v>33</v>
      </c>
      <c r="F71" t="s">
        <v>20</v>
      </c>
      <c r="G71">
        <v>38500</v>
      </c>
      <c r="H71" t="s">
        <v>21</v>
      </c>
      <c r="I71" t="s">
        <v>20</v>
      </c>
      <c r="J71" s="12">
        <f t="shared" si="1"/>
        <v>2103.8251366120217</v>
      </c>
      <c r="K71" t="s">
        <v>20</v>
      </c>
      <c r="L71" t="s">
        <v>110</v>
      </c>
      <c r="M71" t="s">
        <v>66</v>
      </c>
      <c r="N71" t="s">
        <v>20</v>
      </c>
      <c r="O71" t="s">
        <v>50</v>
      </c>
      <c r="P71" t="s">
        <v>331</v>
      </c>
      <c r="Q71" s="3" t="s">
        <v>20</v>
      </c>
      <c r="R71" t="s">
        <v>85</v>
      </c>
      <c r="S71" t="s">
        <v>33</v>
      </c>
      <c r="T71" t="s">
        <v>20</v>
      </c>
      <c r="U71" t="s">
        <v>92</v>
      </c>
      <c r="V71" t="s">
        <v>21</v>
      </c>
      <c r="W71" t="s">
        <v>20</v>
      </c>
      <c r="X71" t="s">
        <v>88</v>
      </c>
      <c r="Y71" t="s">
        <v>21</v>
      </c>
      <c r="Z71" t="s">
        <v>20</v>
      </c>
    </row>
    <row r="72" spans="1:27">
      <c r="A72" t="s">
        <v>332</v>
      </c>
      <c r="B72" t="s">
        <v>333</v>
      </c>
      <c r="C72" t="s">
        <v>18</v>
      </c>
      <c r="D72" s="7">
        <v>1.77</v>
      </c>
      <c r="E72" t="s">
        <v>334</v>
      </c>
      <c r="F72" t="s">
        <v>20</v>
      </c>
      <c r="G72">
        <v>51.5</v>
      </c>
      <c r="H72" t="s">
        <v>21</v>
      </c>
      <c r="I72" t="s">
        <v>20</v>
      </c>
      <c r="J72" s="12">
        <f t="shared" si="1"/>
        <v>29.096045197740114</v>
      </c>
      <c r="K72" t="s">
        <v>20</v>
      </c>
      <c r="L72" t="s">
        <v>110</v>
      </c>
      <c r="M72" t="s">
        <v>66</v>
      </c>
      <c r="N72" t="s">
        <v>20</v>
      </c>
      <c r="O72" t="s">
        <v>61</v>
      </c>
      <c r="P72" t="s">
        <v>335</v>
      </c>
      <c r="Q72" s="3" t="s">
        <v>20</v>
      </c>
      <c r="R72" t="s">
        <v>37</v>
      </c>
      <c r="S72" t="s">
        <v>335</v>
      </c>
      <c r="T72" t="s">
        <v>20</v>
      </c>
      <c r="U72" t="s">
        <v>87</v>
      </c>
      <c r="V72" t="s">
        <v>21</v>
      </c>
      <c r="W72" t="s">
        <v>20</v>
      </c>
      <c r="X72" t="s">
        <v>77</v>
      </c>
      <c r="Y72" t="s">
        <v>21</v>
      </c>
      <c r="Z72" t="s">
        <v>20</v>
      </c>
    </row>
    <row r="73" spans="1:27">
      <c r="A73" t="s">
        <v>107</v>
      </c>
      <c r="B73" t="s">
        <v>336</v>
      </c>
      <c r="C73" t="s">
        <v>32</v>
      </c>
      <c r="D73" s="7">
        <v>6</v>
      </c>
      <c r="E73" t="s">
        <v>337</v>
      </c>
      <c r="F73" t="s">
        <v>20</v>
      </c>
      <c r="G73">
        <v>1900</v>
      </c>
      <c r="H73" t="s">
        <v>21</v>
      </c>
      <c r="I73" t="s">
        <v>20</v>
      </c>
      <c r="J73" s="12">
        <f t="shared" si="1"/>
        <v>316.66666666666669</v>
      </c>
      <c r="K73" t="s">
        <v>20</v>
      </c>
      <c r="L73" t="s">
        <v>110</v>
      </c>
      <c r="M73" t="s">
        <v>66</v>
      </c>
      <c r="N73" t="s">
        <v>20</v>
      </c>
      <c r="O73" t="s">
        <v>50</v>
      </c>
      <c r="P73" t="s">
        <v>338</v>
      </c>
      <c r="Q73" s="3" t="s">
        <v>20</v>
      </c>
      <c r="R73" t="s">
        <v>26</v>
      </c>
      <c r="S73" t="s">
        <v>339</v>
      </c>
      <c r="T73" t="s">
        <v>20</v>
      </c>
      <c r="U73" t="s">
        <v>92</v>
      </c>
      <c r="V73" t="s">
        <v>21</v>
      </c>
      <c r="W73" t="s">
        <v>20</v>
      </c>
      <c r="X73" t="s">
        <v>77</v>
      </c>
      <c r="Y73" t="s">
        <v>21</v>
      </c>
      <c r="Z73" t="s">
        <v>20</v>
      </c>
      <c r="AA73" t="s">
        <v>340</v>
      </c>
    </row>
    <row r="74" spans="1:27">
      <c r="A74" t="s">
        <v>107</v>
      </c>
      <c r="B74" t="s">
        <v>341</v>
      </c>
      <c r="C74" t="s">
        <v>32</v>
      </c>
      <c r="D74" s="7">
        <v>2.5</v>
      </c>
      <c r="E74" t="s">
        <v>342</v>
      </c>
      <c r="F74" t="s">
        <v>20</v>
      </c>
      <c r="G74">
        <v>198</v>
      </c>
      <c r="H74" t="s">
        <v>21</v>
      </c>
      <c r="I74" t="s">
        <v>20</v>
      </c>
      <c r="J74" s="12">
        <f t="shared" si="1"/>
        <v>79.2</v>
      </c>
      <c r="K74" t="s">
        <v>20</v>
      </c>
      <c r="L74" t="s">
        <v>110</v>
      </c>
      <c r="M74" t="s">
        <v>66</v>
      </c>
      <c r="N74" t="s">
        <v>20</v>
      </c>
      <c r="O74" t="s">
        <v>61</v>
      </c>
      <c r="P74" t="s">
        <v>342</v>
      </c>
      <c r="Q74" s="3" t="s">
        <v>20</v>
      </c>
      <c r="R74" t="s">
        <v>343</v>
      </c>
      <c r="S74" t="s">
        <v>344</v>
      </c>
      <c r="T74" t="s">
        <v>20</v>
      </c>
      <c r="U74" t="s">
        <v>160</v>
      </c>
      <c r="V74" t="s">
        <v>21</v>
      </c>
      <c r="W74" t="s">
        <v>20</v>
      </c>
      <c r="X74" t="s">
        <v>88</v>
      </c>
      <c r="Y74" t="s">
        <v>21</v>
      </c>
      <c r="Z74" t="s">
        <v>20</v>
      </c>
    </row>
    <row r="75" spans="1:27">
      <c r="A75" t="s">
        <v>107</v>
      </c>
      <c r="B75" t="s">
        <v>345</v>
      </c>
      <c r="C75" t="s">
        <v>18</v>
      </c>
      <c r="D75" s="7">
        <v>2.2000000000000002</v>
      </c>
      <c r="E75" t="s">
        <v>346</v>
      </c>
      <c r="F75" t="s">
        <v>20</v>
      </c>
      <c r="G75" s="23">
        <v>80</v>
      </c>
      <c r="H75" t="s">
        <v>347</v>
      </c>
      <c r="I75" t="s">
        <v>20</v>
      </c>
      <c r="J75" s="12">
        <f t="shared" si="1"/>
        <v>36.36363636363636</v>
      </c>
      <c r="K75" t="s">
        <v>20</v>
      </c>
      <c r="L75" t="s">
        <v>110</v>
      </c>
      <c r="M75" t="s">
        <v>66</v>
      </c>
      <c r="N75" t="s">
        <v>20</v>
      </c>
      <c r="O75" t="s">
        <v>61</v>
      </c>
      <c r="P75" t="s">
        <v>348</v>
      </c>
      <c r="Q75" s="3" t="s">
        <v>20</v>
      </c>
      <c r="R75" t="s">
        <v>37</v>
      </c>
      <c r="S75" t="s">
        <v>348</v>
      </c>
      <c r="T75" t="s">
        <v>20</v>
      </c>
      <c r="U75" t="s">
        <v>28</v>
      </c>
      <c r="V75" t="s">
        <v>21</v>
      </c>
      <c r="W75" t="s">
        <v>20</v>
      </c>
      <c r="X75" t="s">
        <v>77</v>
      </c>
      <c r="Y75" t="s">
        <v>21</v>
      </c>
      <c r="Z75" t="s">
        <v>20</v>
      </c>
    </row>
    <row r="76" spans="1:27">
      <c r="A76" t="s">
        <v>107</v>
      </c>
      <c r="B76" t="s">
        <v>349</v>
      </c>
      <c r="C76" t="s">
        <v>18</v>
      </c>
      <c r="D76" s="7">
        <v>2.7</v>
      </c>
      <c r="E76" t="s">
        <v>350</v>
      </c>
      <c r="F76" t="s">
        <v>20</v>
      </c>
      <c r="G76">
        <v>280</v>
      </c>
      <c r="H76" t="s">
        <v>21</v>
      </c>
      <c r="I76" t="s">
        <v>20</v>
      </c>
      <c r="J76" s="12">
        <f t="shared" si="1"/>
        <v>103.7037037037037</v>
      </c>
      <c r="K76" t="s">
        <v>20</v>
      </c>
      <c r="L76" t="s">
        <v>110</v>
      </c>
      <c r="M76" t="s">
        <v>66</v>
      </c>
      <c r="N76" t="s">
        <v>20</v>
      </c>
      <c r="O76" t="s">
        <v>61</v>
      </c>
      <c r="P76" s="3" t="s">
        <v>351</v>
      </c>
      <c r="Q76" s="3" t="s">
        <v>20</v>
      </c>
      <c r="R76" t="s">
        <v>37</v>
      </c>
      <c r="S76" t="s">
        <v>352</v>
      </c>
      <c r="T76" t="s">
        <v>20</v>
      </c>
      <c r="U76" t="s">
        <v>57</v>
      </c>
      <c r="V76" t="s">
        <v>21</v>
      </c>
      <c r="W76" t="s">
        <v>20</v>
      </c>
      <c r="X76" t="s">
        <v>77</v>
      </c>
      <c r="Y76" t="s">
        <v>21</v>
      </c>
      <c r="Z76" t="s">
        <v>20</v>
      </c>
    </row>
    <row r="77" spans="1:27">
      <c r="A77" t="s">
        <v>107</v>
      </c>
      <c r="B77" t="s">
        <v>353</v>
      </c>
      <c r="C77" t="s">
        <v>18</v>
      </c>
      <c r="D77" s="7">
        <v>2.79</v>
      </c>
      <c r="E77" s="10" t="s">
        <v>354</v>
      </c>
      <c r="F77" t="s">
        <v>20</v>
      </c>
      <c r="G77" s="6">
        <v>289</v>
      </c>
      <c r="H77" t="s">
        <v>355</v>
      </c>
      <c r="I77" t="s">
        <v>20</v>
      </c>
      <c r="J77" s="12">
        <f t="shared" si="1"/>
        <v>103.584229390681</v>
      </c>
      <c r="K77" t="s">
        <v>20</v>
      </c>
      <c r="L77" t="s">
        <v>110</v>
      </c>
      <c r="M77" t="s">
        <v>350</v>
      </c>
      <c r="N77" t="s">
        <v>20</v>
      </c>
      <c r="O77" t="s">
        <v>61</v>
      </c>
      <c r="P77" s="8" t="s">
        <v>356</v>
      </c>
      <c r="Q77" s="3" t="s">
        <v>20</v>
      </c>
      <c r="R77" t="s">
        <v>37</v>
      </c>
      <c r="S77" t="s">
        <v>357</v>
      </c>
      <c r="T77" t="s">
        <v>20</v>
      </c>
      <c r="U77" t="s">
        <v>92</v>
      </c>
      <c r="V77" t="s">
        <v>358</v>
      </c>
      <c r="W77" t="s">
        <v>20</v>
      </c>
      <c r="X77" t="s">
        <v>77</v>
      </c>
      <c r="Y77" t="s">
        <v>357</v>
      </c>
      <c r="Z77" t="s">
        <v>20</v>
      </c>
    </row>
    <row r="78" spans="1:27">
      <c r="A78" t="s">
        <v>107</v>
      </c>
      <c r="B78" t="s">
        <v>359</v>
      </c>
      <c r="C78" t="s">
        <v>18</v>
      </c>
      <c r="D78" s="7">
        <v>2.7</v>
      </c>
      <c r="E78" t="s">
        <v>350</v>
      </c>
      <c r="F78" t="s">
        <v>20</v>
      </c>
      <c r="G78">
        <v>280</v>
      </c>
      <c r="H78" t="s">
        <v>72</v>
      </c>
      <c r="I78" t="s">
        <v>73</v>
      </c>
      <c r="J78" s="12">
        <f t="shared" si="1"/>
        <v>103.7037037037037</v>
      </c>
      <c r="K78" t="s">
        <v>73</v>
      </c>
      <c r="L78" t="s">
        <v>110</v>
      </c>
      <c r="M78" t="s">
        <v>350</v>
      </c>
      <c r="N78" t="s">
        <v>20</v>
      </c>
      <c r="O78" t="s">
        <v>61</v>
      </c>
      <c r="P78" t="s">
        <v>360</v>
      </c>
      <c r="Q78" s="3" t="s">
        <v>20</v>
      </c>
      <c r="R78" t="s">
        <v>37</v>
      </c>
      <c r="S78" s="4" t="s">
        <v>361</v>
      </c>
      <c r="T78" t="s">
        <v>20</v>
      </c>
      <c r="U78" t="s">
        <v>28</v>
      </c>
      <c r="V78" s="8" t="s">
        <v>362</v>
      </c>
      <c r="W78" t="s">
        <v>20</v>
      </c>
      <c r="X78" t="s">
        <v>77</v>
      </c>
      <c r="Y78" s="4" t="s">
        <v>361</v>
      </c>
      <c r="Z78" t="s">
        <v>20</v>
      </c>
      <c r="AA78" t="s">
        <v>363</v>
      </c>
    </row>
    <row r="79" spans="1:27">
      <c r="A79" t="s">
        <v>107</v>
      </c>
      <c r="B79" t="s">
        <v>364</v>
      </c>
      <c r="C79" t="s">
        <v>18</v>
      </c>
      <c r="D79" s="7">
        <v>2.66</v>
      </c>
      <c r="E79" t="s">
        <v>350</v>
      </c>
      <c r="F79" t="s">
        <v>20</v>
      </c>
      <c r="G79">
        <v>284</v>
      </c>
      <c r="H79" t="s">
        <v>21</v>
      </c>
      <c r="I79" t="s">
        <v>20</v>
      </c>
      <c r="J79" s="12">
        <f t="shared" si="1"/>
        <v>106.76691729323308</v>
      </c>
      <c r="K79" t="s">
        <v>20</v>
      </c>
      <c r="L79" t="s">
        <v>110</v>
      </c>
      <c r="M79" t="s">
        <v>66</v>
      </c>
      <c r="N79" t="s">
        <v>20</v>
      </c>
      <c r="O79" t="s">
        <v>61</v>
      </c>
      <c r="P79" s="3" t="s">
        <v>365</v>
      </c>
      <c r="Q79" s="3" t="s">
        <v>20</v>
      </c>
      <c r="R79" t="s">
        <v>37</v>
      </c>
      <c r="S79" t="s">
        <v>366</v>
      </c>
      <c r="T79" t="s">
        <v>20</v>
      </c>
      <c r="U79" t="s">
        <v>57</v>
      </c>
      <c r="V79" t="s">
        <v>21</v>
      </c>
      <c r="W79" t="s">
        <v>20</v>
      </c>
      <c r="X79" t="s">
        <v>77</v>
      </c>
      <c r="Y79" t="s">
        <v>21</v>
      </c>
      <c r="Z79" t="s">
        <v>20</v>
      </c>
    </row>
    <row r="80" spans="1:27">
      <c r="A80" t="s">
        <v>107</v>
      </c>
      <c r="B80" t="s">
        <v>367</v>
      </c>
      <c r="C80" t="s">
        <v>18</v>
      </c>
      <c r="D80" s="7">
        <v>2.57</v>
      </c>
      <c r="E80" t="s">
        <v>368</v>
      </c>
      <c r="F80" t="s">
        <v>20</v>
      </c>
      <c r="G80">
        <v>119</v>
      </c>
      <c r="H80" t="s">
        <v>21</v>
      </c>
      <c r="I80" t="s">
        <v>20</v>
      </c>
      <c r="J80" s="12">
        <f t="shared" si="1"/>
        <v>46.303501945525298</v>
      </c>
      <c r="K80" t="s">
        <v>20</v>
      </c>
      <c r="L80" t="s">
        <v>110</v>
      </c>
      <c r="M80" t="s">
        <v>66</v>
      </c>
      <c r="N80" t="s">
        <v>20</v>
      </c>
      <c r="O80" t="s">
        <v>50</v>
      </c>
      <c r="P80" s="5" t="s">
        <v>369</v>
      </c>
      <c r="Q80" s="3" t="s">
        <v>20</v>
      </c>
      <c r="R80" t="s">
        <v>37</v>
      </c>
      <c r="S80" t="s">
        <v>370</v>
      </c>
      <c r="T80" t="s">
        <v>73</v>
      </c>
      <c r="U80" t="s">
        <v>133</v>
      </c>
      <c r="V80" t="s">
        <v>21</v>
      </c>
      <c r="W80" t="s">
        <v>20</v>
      </c>
      <c r="X80" t="s">
        <v>77</v>
      </c>
      <c r="Y80" t="s">
        <v>21</v>
      </c>
      <c r="Z80" t="s">
        <v>20</v>
      </c>
      <c r="AA80" t="s">
        <v>371</v>
      </c>
    </row>
    <row r="81" spans="1:27">
      <c r="A81" t="s">
        <v>107</v>
      </c>
      <c r="B81" t="s">
        <v>372</v>
      </c>
      <c r="C81" t="s">
        <v>18</v>
      </c>
      <c r="D81" s="7">
        <v>1.97</v>
      </c>
      <c r="E81" t="s">
        <v>373</v>
      </c>
      <c r="F81" t="s">
        <v>20</v>
      </c>
      <c r="G81" s="23">
        <v>80</v>
      </c>
      <c r="H81" t="s">
        <v>21</v>
      </c>
      <c r="I81" t="s">
        <v>20</v>
      </c>
      <c r="J81" s="12">
        <f t="shared" si="1"/>
        <v>40.609137055837564</v>
      </c>
      <c r="K81" t="s">
        <v>20</v>
      </c>
      <c r="L81" t="s">
        <v>110</v>
      </c>
      <c r="M81" t="s">
        <v>66</v>
      </c>
      <c r="N81" t="s">
        <v>20</v>
      </c>
      <c r="O81" t="s">
        <v>61</v>
      </c>
      <c r="P81" t="s">
        <v>374</v>
      </c>
      <c r="Q81" s="3" t="s">
        <v>20</v>
      </c>
      <c r="R81" t="s">
        <v>37</v>
      </c>
      <c r="S81" t="s">
        <v>375</v>
      </c>
      <c r="T81" t="s">
        <v>73</v>
      </c>
      <c r="U81" t="s">
        <v>133</v>
      </c>
      <c r="V81" t="s">
        <v>21</v>
      </c>
      <c r="W81" t="s">
        <v>20</v>
      </c>
      <c r="X81" t="s">
        <v>77</v>
      </c>
      <c r="Y81" t="s">
        <v>21</v>
      </c>
      <c r="Z81" t="s">
        <v>20</v>
      </c>
    </row>
    <row r="82" spans="1:27">
      <c r="A82" t="s">
        <v>107</v>
      </c>
      <c r="B82" t="s">
        <v>376</v>
      </c>
      <c r="C82" t="s">
        <v>32</v>
      </c>
      <c r="D82" s="7">
        <v>2.56</v>
      </c>
      <c r="E82" t="s">
        <v>377</v>
      </c>
      <c r="F82" t="s">
        <v>20</v>
      </c>
      <c r="G82">
        <v>156</v>
      </c>
      <c r="H82" t="s">
        <v>21</v>
      </c>
      <c r="I82" t="s">
        <v>20</v>
      </c>
      <c r="J82" s="12">
        <f t="shared" si="1"/>
        <v>60.9375</v>
      </c>
      <c r="K82" t="s">
        <v>20</v>
      </c>
      <c r="L82" t="s">
        <v>110</v>
      </c>
      <c r="M82" t="s">
        <v>66</v>
      </c>
      <c r="N82" t="s">
        <v>20</v>
      </c>
      <c r="O82" t="s">
        <v>61</v>
      </c>
      <c r="P82" t="s">
        <v>378</v>
      </c>
      <c r="Q82" s="3" t="s">
        <v>20</v>
      </c>
      <c r="R82" t="s">
        <v>343</v>
      </c>
      <c r="S82" t="s">
        <v>379</v>
      </c>
      <c r="T82" t="s">
        <v>20</v>
      </c>
      <c r="U82" t="s">
        <v>133</v>
      </c>
      <c r="V82" t="s">
        <v>21</v>
      </c>
      <c r="W82" t="s">
        <v>20</v>
      </c>
      <c r="X82" t="s">
        <v>88</v>
      </c>
      <c r="Y82" t="s">
        <v>21</v>
      </c>
      <c r="Z82" t="s">
        <v>20</v>
      </c>
    </row>
    <row r="83" spans="1:27">
      <c r="A83" t="s">
        <v>107</v>
      </c>
      <c r="B83" t="s">
        <v>380</v>
      </c>
      <c r="C83" t="s">
        <v>18</v>
      </c>
      <c r="D83" s="7">
        <v>2.29</v>
      </c>
      <c r="E83" t="s">
        <v>381</v>
      </c>
      <c r="F83" t="s">
        <v>20</v>
      </c>
      <c r="G83">
        <v>143</v>
      </c>
      <c r="H83" t="s">
        <v>21</v>
      </c>
      <c r="I83" t="s">
        <v>20</v>
      </c>
      <c r="J83" s="12">
        <f t="shared" si="1"/>
        <v>62.445414847161572</v>
      </c>
      <c r="K83" t="s">
        <v>20</v>
      </c>
      <c r="L83" t="s">
        <v>110</v>
      </c>
      <c r="M83" t="s">
        <v>66</v>
      </c>
      <c r="N83" t="s">
        <v>20</v>
      </c>
      <c r="O83" t="s">
        <v>61</v>
      </c>
      <c r="P83" t="s">
        <v>382</v>
      </c>
      <c r="Q83" s="3" t="s">
        <v>20</v>
      </c>
      <c r="R83" t="s">
        <v>37</v>
      </c>
      <c r="S83" t="s">
        <v>33</v>
      </c>
      <c r="T83" t="s">
        <v>20</v>
      </c>
      <c r="U83" t="s">
        <v>92</v>
      </c>
      <c r="V83" t="s">
        <v>21</v>
      </c>
      <c r="W83" t="s">
        <v>20</v>
      </c>
      <c r="X83" t="s">
        <v>77</v>
      </c>
      <c r="Y83" t="s">
        <v>21</v>
      </c>
      <c r="Z83" t="s">
        <v>20</v>
      </c>
    </row>
    <row r="84" spans="1:27">
      <c r="A84" t="s">
        <v>107</v>
      </c>
      <c r="B84" t="s">
        <v>383</v>
      </c>
      <c r="C84" t="s">
        <v>18</v>
      </c>
      <c r="D84" s="7">
        <v>2.35</v>
      </c>
      <c r="E84" t="s">
        <v>384</v>
      </c>
      <c r="F84" t="s">
        <v>20</v>
      </c>
      <c r="G84" s="23">
        <v>82</v>
      </c>
      <c r="H84" t="s">
        <v>21</v>
      </c>
      <c r="I84" t="s">
        <v>20</v>
      </c>
      <c r="J84" s="12">
        <f t="shared" si="1"/>
        <v>34.893617021276597</v>
      </c>
      <c r="K84" t="s">
        <v>20</v>
      </c>
      <c r="L84" t="s">
        <v>110</v>
      </c>
      <c r="M84" t="s">
        <v>66</v>
      </c>
      <c r="N84" t="s">
        <v>20</v>
      </c>
      <c r="O84" t="s">
        <v>50</v>
      </c>
      <c r="P84" s="8" t="s">
        <v>385</v>
      </c>
      <c r="Q84" s="3" t="s">
        <v>20</v>
      </c>
      <c r="R84" t="s">
        <v>343</v>
      </c>
      <c r="S84" t="s">
        <v>33</v>
      </c>
      <c r="T84" t="s">
        <v>20</v>
      </c>
      <c r="U84" t="s">
        <v>160</v>
      </c>
      <c r="V84" t="s">
        <v>21</v>
      </c>
      <c r="W84" t="s">
        <v>20</v>
      </c>
      <c r="X84" t="s">
        <v>88</v>
      </c>
      <c r="Y84" t="s">
        <v>21</v>
      </c>
      <c r="Z84" t="s">
        <v>20</v>
      </c>
    </row>
    <row r="85" spans="1:27">
      <c r="A85" t="s">
        <v>107</v>
      </c>
      <c r="B85" t="s">
        <v>386</v>
      </c>
      <c r="C85" t="s">
        <v>18</v>
      </c>
      <c r="D85" s="7">
        <v>2.8</v>
      </c>
      <c r="E85" t="s">
        <v>387</v>
      </c>
      <c r="F85" t="s">
        <v>20</v>
      </c>
      <c r="G85">
        <v>152.5</v>
      </c>
      <c r="H85" t="s">
        <v>21</v>
      </c>
      <c r="I85" t="s">
        <v>20</v>
      </c>
      <c r="J85" s="12">
        <f t="shared" si="1"/>
        <v>54.464285714285715</v>
      </c>
      <c r="K85" t="s">
        <v>20</v>
      </c>
      <c r="L85" t="s">
        <v>110</v>
      </c>
      <c r="M85" t="s">
        <v>66</v>
      </c>
      <c r="N85" t="s">
        <v>20</v>
      </c>
      <c r="O85" t="s">
        <v>61</v>
      </c>
      <c r="P85" t="s">
        <v>72</v>
      </c>
      <c r="Q85" t="s">
        <v>73</v>
      </c>
      <c r="R85" t="s">
        <v>37</v>
      </c>
      <c r="S85" t="s">
        <v>33</v>
      </c>
      <c r="T85" t="s">
        <v>20</v>
      </c>
      <c r="U85" t="s">
        <v>92</v>
      </c>
      <c r="V85" t="s">
        <v>21</v>
      </c>
      <c r="W85" t="s">
        <v>20</v>
      </c>
      <c r="X85" t="s">
        <v>77</v>
      </c>
      <c r="Y85" t="s">
        <v>21</v>
      </c>
      <c r="Z85" t="s">
        <v>20</v>
      </c>
      <c r="AA85" t="s">
        <v>388</v>
      </c>
    </row>
    <row r="86" spans="1:27">
      <c r="A86" t="s">
        <v>80</v>
      </c>
      <c r="B86" t="s">
        <v>389</v>
      </c>
      <c r="C86" t="s">
        <v>18</v>
      </c>
      <c r="D86" s="7">
        <v>6.97</v>
      </c>
      <c r="E86" t="s">
        <v>234</v>
      </c>
      <c r="F86" t="s">
        <v>20</v>
      </c>
      <c r="G86">
        <v>3600</v>
      </c>
      <c r="H86" t="s">
        <v>21</v>
      </c>
      <c r="I86" t="s">
        <v>20</v>
      </c>
      <c r="J86" s="12">
        <f t="shared" si="1"/>
        <v>516.49928263988522</v>
      </c>
      <c r="K86" t="s">
        <v>20</v>
      </c>
      <c r="L86" t="s">
        <v>110</v>
      </c>
      <c r="M86" t="s">
        <v>66</v>
      </c>
      <c r="N86" t="s">
        <v>20</v>
      </c>
      <c r="O86" t="s">
        <v>24</v>
      </c>
      <c r="P86" t="s">
        <v>72</v>
      </c>
      <c r="Q86" t="s">
        <v>73</v>
      </c>
      <c r="R86" t="s">
        <v>85</v>
      </c>
      <c r="S86" t="s">
        <v>390</v>
      </c>
      <c r="T86" t="s">
        <v>20</v>
      </c>
      <c r="U86" t="s">
        <v>28</v>
      </c>
      <c r="V86" t="s">
        <v>21</v>
      </c>
      <c r="W86" t="s">
        <v>20</v>
      </c>
      <c r="X86" t="s">
        <v>391</v>
      </c>
      <c r="Y86" t="s">
        <v>21</v>
      </c>
      <c r="Z86" t="s">
        <v>20</v>
      </c>
    </row>
    <row r="87" spans="1:27">
      <c r="A87" t="s">
        <v>107</v>
      </c>
      <c r="B87" t="s">
        <v>392</v>
      </c>
      <c r="C87" t="s">
        <v>18</v>
      </c>
      <c r="D87" s="7">
        <v>2.7</v>
      </c>
      <c r="E87" t="s">
        <v>393</v>
      </c>
      <c r="F87" t="s">
        <v>20</v>
      </c>
      <c r="G87">
        <v>230</v>
      </c>
      <c r="H87" t="s">
        <v>21</v>
      </c>
      <c r="I87" t="s">
        <v>20</v>
      </c>
      <c r="J87" s="12">
        <f t="shared" si="1"/>
        <v>85.185185185185176</v>
      </c>
      <c r="K87" t="s">
        <v>20</v>
      </c>
      <c r="L87" t="s">
        <v>110</v>
      </c>
      <c r="M87" t="s">
        <v>394</v>
      </c>
      <c r="N87" t="s">
        <v>20</v>
      </c>
      <c r="O87" t="s">
        <v>61</v>
      </c>
      <c r="P87" t="s">
        <v>394</v>
      </c>
      <c r="Q87" s="3" t="s">
        <v>20</v>
      </c>
      <c r="R87" t="s">
        <v>343</v>
      </c>
      <c r="S87" t="s">
        <v>33</v>
      </c>
      <c r="T87" t="s">
        <v>20</v>
      </c>
      <c r="U87" t="s">
        <v>87</v>
      </c>
      <c r="V87" t="s">
        <v>21</v>
      </c>
      <c r="W87" t="s">
        <v>20</v>
      </c>
      <c r="X87" t="s">
        <v>77</v>
      </c>
      <c r="Y87" t="s">
        <v>21</v>
      </c>
      <c r="Z87" t="s">
        <v>20</v>
      </c>
    </row>
    <row r="88" spans="1:27">
      <c r="A88" t="s">
        <v>107</v>
      </c>
      <c r="B88" t="s">
        <v>395</v>
      </c>
      <c r="C88" t="s">
        <v>32</v>
      </c>
      <c r="D88" s="7">
        <v>3.8</v>
      </c>
      <c r="E88" t="s">
        <v>396</v>
      </c>
      <c r="F88" t="s">
        <v>20</v>
      </c>
      <c r="G88">
        <v>650</v>
      </c>
      <c r="H88" t="s">
        <v>21</v>
      </c>
      <c r="I88" t="s">
        <v>20</v>
      </c>
      <c r="J88" s="12">
        <f t="shared" si="1"/>
        <v>171.05263157894737</v>
      </c>
      <c r="K88" t="s">
        <v>20</v>
      </c>
      <c r="L88" t="s">
        <v>110</v>
      </c>
      <c r="M88" t="s">
        <v>66</v>
      </c>
      <c r="N88" t="s">
        <v>20</v>
      </c>
      <c r="O88" t="s">
        <v>50</v>
      </c>
      <c r="P88" t="s">
        <v>397</v>
      </c>
      <c r="Q88" s="3" t="s">
        <v>20</v>
      </c>
      <c r="R88" t="s">
        <v>343</v>
      </c>
      <c r="S88" t="s">
        <v>33</v>
      </c>
      <c r="T88" t="s">
        <v>20</v>
      </c>
      <c r="U88" t="s">
        <v>87</v>
      </c>
      <c r="V88" t="s">
        <v>21</v>
      </c>
      <c r="W88" t="s">
        <v>20</v>
      </c>
      <c r="X88" t="s">
        <v>77</v>
      </c>
      <c r="Y88" t="s">
        <v>21</v>
      </c>
      <c r="Z88" t="s">
        <v>20</v>
      </c>
      <c r="AA88" t="s">
        <v>398</v>
      </c>
    </row>
    <row r="89" spans="1:27">
      <c r="A89" t="s">
        <v>80</v>
      </c>
      <c r="B89" t="s">
        <v>399</v>
      </c>
      <c r="C89" t="s">
        <v>32</v>
      </c>
      <c r="D89" s="7">
        <v>6.93</v>
      </c>
      <c r="E89" t="s">
        <v>400</v>
      </c>
      <c r="F89" t="s">
        <v>20</v>
      </c>
      <c r="G89">
        <v>3000</v>
      </c>
      <c r="H89" t="s">
        <v>21</v>
      </c>
      <c r="I89" t="s">
        <v>20</v>
      </c>
      <c r="J89" s="12">
        <f t="shared" si="1"/>
        <v>432.90043290043292</v>
      </c>
      <c r="K89" t="s">
        <v>20</v>
      </c>
      <c r="L89" t="s">
        <v>83</v>
      </c>
      <c r="M89" t="s">
        <v>66</v>
      </c>
      <c r="N89" t="s">
        <v>20</v>
      </c>
      <c r="O89" t="s">
        <v>50</v>
      </c>
      <c r="P89" s="10" t="s">
        <v>401</v>
      </c>
      <c r="Q89" s="3" t="s">
        <v>20</v>
      </c>
      <c r="R89" t="s">
        <v>85</v>
      </c>
      <c r="S89" t="s">
        <v>402</v>
      </c>
      <c r="T89" t="s">
        <v>20</v>
      </c>
      <c r="U89" t="s">
        <v>28</v>
      </c>
      <c r="V89" t="s">
        <v>21</v>
      </c>
      <c r="W89" t="s">
        <v>20</v>
      </c>
      <c r="X89" t="s">
        <v>88</v>
      </c>
      <c r="Y89" t="s">
        <v>21</v>
      </c>
      <c r="Z89" t="s">
        <v>20</v>
      </c>
    </row>
    <row r="91" spans="1:27">
      <c r="D91" s="7"/>
    </row>
  </sheetData>
  <autoFilter ref="C1:C97" xr:uid="{DBD1AE5A-DEB3-4CAB-B20E-40E6200E4806}"/>
  <phoneticPr fontId="1" type="noConversion"/>
  <hyperlinks>
    <hyperlink ref="E58" r:id="rId1" xr:uid="{77CD4408-C390-4483-97B1-75F24F4ED35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A7B22-DF74-48A3-8F9C-FB766C969D5A}">
  <dimension ref="A1:C25"/>
  <sheetViews>
    <sheetView topLeftCell="A6" workbookViewId="0">
      <selection activeCell="C25" sqref="C25"/>
    </sheetView>
  </sheetViews>
  <sheetFormatPr defaultRowHeight="14.45"/>
  <cols>
    <col min="1" max="1" width="16.85546875" bestFit="1" customWidth="1"/>
    <col min="2" max="2" width="12.7109375" bestFit="1" customWidth="1"/>
    <col min="3" max="3" width="16.42578125" bestFit="1" customWidth="1"/>
  </cols>
  <sheetData>
    <row r="1" spans="1:3">
      <c r="A1" t="s">
        <v>0</v>
      </c>
      <c r="B1" t="s">
        <v>403</v>
      </c>
      <c r="C1" t="s">
        <v>404</v>
      </c>
    </row>
    <row r="2" spans="1:3">
      <c r="A2" t="s">
        <v>16</v>
      </c>
      <c r="B2">
        <v>4</v>
      </c>
      <c r="C2">
        <v>4.5454545454545456E-2</v>
      </c>
    </row>
    <row r="3" spans="1:3">
      <c r="A3" t="s">
        <v>30</v>
      </c>
      <c r="B3">
        <v>9</v>
      </c>
      <c r="C3">
        <v>0.11363636363636363</v>
      </c>
    </row>
    <row r="4" spans="1:3">
      <c r="A4" t="s">
        <v>80</v>
      </c>
      <c r="B4">
        <v>24</v>
      </c>
      <c r="C4">
        <v>0.27272727272727271</v>
      </c>
    </row>
    <row r="5" spans="1:3">
      <c r="A5" t="s">
        <v>101</v>
      </c>
      <c r="B5">
        <v>1</v>
      </c>
      <c r="C5">
        <v>1.1363636363636364E-2</v>
      </c>
    </row>
    <row r="6" spans="1:3">
      <c r="A6" t="s">
        <v>107</v>
      </c>
      <c r="B6">
        <v>36</v>
      </c>
      <c r="C6">
        <v>0.40909090909090912</v>
      </c>
    </row>
    <row r="7" spans="1:3">
      <c r="A7" t="s">
        <v>123</v>
      </c>
      <c r="B7">
        <v>2</v>
      </c>
      <c r="C7">
        <v>2.2727272727272728E-2</v>
      </c>
    </row>
    <row r="8" spans="1:3">
      <c r="A8" t="s">
        <v>134</v>
      </c>
      <c r="B8">
        <v>1</v>
      </c>
      <c r="C8">
        <v>1.1363636363636364E-2</v>
      </c>
    </row>
    <row r="9" spans="1:3">
      <c r="A9" t="s">
        <v>183</v>
      </c>
      <c r="B9">
        <v>2</v>
      </c>
      <c r="C9">
        <v>2.2727272727272728E-2</v>
      </c>
    </row>
    <row r="10" spans="1:3">
      <c r="A10" t="s">
        <v>282</v>
      </c>
      <c r="B10">
        <v>7</v>
      </c>
      <c r="C10">
        <v>7.9545454545454544E-2</v>
      </c>
    </row>
    <row r="11" spans="1:3">
      <c r="A11" t="s">
        <v>329</v>
      </c>
      <c r="B11">
        <v>1</v>
      </c>
      <c r="C11">
        <v>1.1363636363636364E-2</v>
      </c>
    </row>
    <row r="12" spans="1:3">
      <c r="A12" t="s">
        <v>332</v>
      </c>
      <c r="B12">
        <v>1</v>
      </c>
      <c r="C12">
        <v>1.1363636363636364E-2</v>
      </c>
    </row>
    <row r="13" spans="1:3">
      <c r="A13" t="s">
        <v>16</v>
      </c>
      <c r="B13">
        <v>1</v>
      </c>
      <c r="C13">
        <v>0.04</v>
      </c>
    </row>
    <row r="14" spans="1:3">
      <c r="A14" t="s">
        <v>30</v>
      </c>
      <c r="B14">
        <v>5</v>
      </c>
      <c r="C14">
        <v>0.2</v>
      </c>
    </row>
    <row r="15" spans="1:3">
      <c r="A15" t="s">
        <v>80</v>
      </c>
      <c r="B15">
        <v>4</v>
      </c>
      <c r="C15">
        <v>0.16</v>
      </c>
    </row>
    <row r="16" spans="1:3">
      <c r="A16" t="s">
        <v>101</v>
      </c>
      <c r="B16">
        <v>0</v>
      </c>
      <c r="C16">
        <v>0</v>
      </c>
    </row>
    <row r="17" spans="1:3">
      <c r="A17" t="s">
        <v>107</v>
      </c>
      <c r="B17">
        <v>9</v>
      </c>
      <c r="C17">
        <v>0.36</v>
      </c>
    </row>
    <row r="18" spans="1:3">
      <c r="A18" t="s">
        <v>123</v>
      </c>
      <c r="B18">
        <v>0</v>
      </c>
      <c r="C18">
        <v>0</v>
      </c>
    </row>
    <row r="19" spans="1:3">
      <c r="A19" t="s">
        <v>134</v>
      </c>
      <c r="B19">
        <v>1</v>
      </c>
      <c r="C19">
        <v>0.04</v>
      </c>
    </row>
    <row r="20" spans="1:3">
      <c r="A20" t="s">
        <v>183</v>
      </c>
      <c r="B20">
        <v>2</v>
      </c>
      <c r="C20">
        <v>0.08</v>
      </c>
    </row>
    <row r="21" spans="1:3">
      <c r="A21" t="s">
        <v>282</v>
      </c>
      <c r="B21">
        <v>2</v>
      </c>
      <c r="C21">
        <v>0.08</v>
      </c>
    </row>
    <row r="22" spans="1:3">
      <c r="A22" t="s">
        <v>329</v>
      </c>
      <c r="B22">
        <v>1</v>
      </c>
      <c r="C22">
        <v>0.04</v>
      </c>
    </row>
    <row r="23" spans="1:3">
      <c r="A23" t="s">
        <v>332</v>
      </c>
      <c r="B23">
        <v>0</v>
      </c>
      <c r="C23">
        <v>0</v>
      </c>
    </row>
    <row r="24" spans="1:3">
      <c r="B24">
        <f>SUM(B13:B23)</f>
        <v>25</v>
      </c>
      <c r="C24">
        <f>C13+C14+C19</f>
        <v>0.28000000000000003</v>
      </c>
    </row>
    <row r="25" spans="1:3">
      <c r="B25">
        <f>SUM(B2:B12)</f>
        <v>88</v>
      </c>
      <c r="C25">
        <f>C2+C3+C8</f>
        <v>0.17045454545454544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1FF8E-A6B0-4472-BC16-941E3BA8D8EB}">
  <dimension ref="A1:T89"/>
  <sheetViews>
    <sheetView workbookViewId="0">
      <selection activeCell="F80" sqref="F80"/>
    </sheetView>
  </sheetViews>
  <sheetFormatPr defaultRowHeight="14.45"/>
  <cols>
    <col min="1" max="1" width="16.85546875" style="2" bestFit="1" customWidth="1"/>
    <col min="2" max="2" width="26.7109375" style="2" bestFit="1" customWidth="1"/>
    <col min="4" max="4" width="10.28515625" bestFit="1" customWidth="1"/>
    <col min="5" max="5" width="12.28515625" style="2" bestFit="1" customWidth="1"/>
    <col min="6" max="6" width="20" style="2" bestFit="1" customWidth="1"/>
    <col min="7" max="7" width="12" style="2" bestFit="1" customWidth="1"/>
    <col min="8" max="8" width="19.42578125" style="2" bestFit="1" customWidth="1"/>
    <col min="9" max="9" width="24" style="2" bestFit="1" customWidth="1"/>
    <col min="10" max="10" width="25.7109375" style="2" bestFit="1" customWidth="1"/>
    <col min="11" max="11" width="8.85546875" style="2"/>
    <col min="12" max="12" width="18" style="2" bestFit="1" customWidth="1"/>
    <col min="13" max="13" width="17.42578125" style="2" bestFit="1" customWidth="1"/>
    <col min="14" max="14" width="27.42578125" style="2" bestFit="1" customWidth="1"/>
    <col min="15" max="15" width="15.140625" style="2" bestFit="1" customWidth="1"/>
    <col min="16" max="16" width="25.140625" style="2" bestFit="1" customWidth="1"/>
    <col min="17" max="17" width="9.42578125" style="2" bestFit="1" customWidth="1"/>
    <col min="18" max="18" width="19.42578125" style="2" bestFit="1" customWidth="1"/>
    <col min="19" max="19" width="10.7109375" style="2" bestFit="1" customWidth="1"/>
    <col min="20" max="20" width="20.7109375" style="2" bestFit="1" customWidth="1"/>
  </cols>
  <sheetData>
    <row r="1" spans="1:20">
      <c r="A1" s="2" t="s">
        <v>0</v>
      </c>
      <c r="B1" s="2" t="s">
        <v>1</v>
      </c>
      <c r="C1" t="s">
        <v>405</v>
      </c>
      <c r="D1" t="s">
        <v>406</v>
      </c>
      <c r="E1" s="2" t="s">
        <v>3</v>
      </c>
      <c r="F1" s="2" t="s">
        <v>407</v>
      </c>
      <c r="G1" s="2" t="s">
        <v>6</v>
      </c>
      <c r="H1" s="2" t="s">
        <v>408</v>
      </c>
      <c r="I1" s="2" t="s">
        <v>7</v>
      </c>
      <c r="J1" s="2" t="s">
        <v>409</v>
      </c>
      <c r="K1" s="2" t="s">
        <v>410</v>
      </c>
      <c r="L1" s="2" t="s">
        <v>411</v>
      </c>
      <c r="M1" s="2" t="s">
        <v>9</v>
      </c>
      <c r="N1" s="2" t="s">
        <v>412</v>
      </c>
      <c r="O1" s="2" t="s">
        <v>11</v>
      </c>
      <c r="P1" s="2" t="s">
        <v>413</v>
      </c>
      <c r="Q1" s="2" t="s">
        <v>414</v>
      </c>
      <c r="R1" s="2" t="s">
        <v>415</v>
      </c>
      <c r="S1" s="2" t="s">
        <v>14</v>
      </c>
      <c r="T1" s="2" t="s">
        <v>416</v>
      </c>
    </row>
    <row r="2" spans="1:20">
      <c r="A2" s="2" t="s">
        <v>16</v>
      </c>
      <c r="B2" s="2" t="s">
        <v>17</v>
      </c>
      <c r="C2">
        <v>0</v>
      </c>
      <c r="D2">
        <v>1</v>
      </c>
      <c r="E2" s="2" t="str" cm="1">
        <f t="array" ref="E2">_xlfn.IFS('Matthew''s Trait dataset'!D2&lt;5, "A", AND('Matthew''s Trait dataset'!D2&lt;10, 'Matthew''s Trait dataset'!D2&gt;=5), "B", AND('Matthew''s Trait dataset'!D2&lt;15, 'Matthew''s Trait dataset'!D2&gt;=10), "C", 'Matthew''s Trait dataset'!D2&gt;=15, "D")</f>
        <v>D</v>
      </c>
      <c r="F2" s="2">
        <f>F4</f>
        <v>1</v>
      </c>
      <c r="G2" s="2" t="str" cm="1">
        <f t="array" ref="G2">_xlfn.IFS('Matthew''s Trait dataset'!G2&lt;100,"A",AND('Matthew''s Trait dataset'!G2&gt;=100,'Matthew''s Trait dataset'!G2&lt;1000),"B",AND('Matthew''s Trait dataset'!G2&gt;=1000,'Matthew''s Trait dataset'!G2&lt;10000),"C",'Matthew''s Trait dataset'!G2&gt;=10000,"D")</f>
        <v>D</v>
      </c>
      <c r="H2" s="2" cm="1">
        <f t="array" ref="H2">_xlfn.IFS('Matthew''s Trait dataset'!I2="High", 1, 'Matthew''s Trait dataset'!I2="Low", 0)</f>
        <v>1</v>
      </c>
      <c r="I2" s="2" t="str" cm="1">
        <f t="array" ref="I2">_xlfn.IFS('Matthew''s Trait dataset'!J2&lt;100,"A",AND('Matthew''s Trait dataset'!J2&gt;=100,'Matthew''s Trait dataset'!J2&lt;1000),"B", 'Matthew''s Trait dataset'!J2&gt;=1000, "C")</f>
        <v>C</v>
      </c>
      <c r="J2" s="2" cm="1">
        <f t="array" ref="J2">_xlfn.IFS('Matthew''s Trait dataset'!K2="High", 1, 'Matthew''s Trait dataset'!K2="Low", 0)</f>
        <v>1</v>
      </c>
      <c r="K2" s="2" t="str" cm="1">
        <f t="array" ref="K2">_xlfn.IFS('Matthew''s Trait dataset'!L2="LB", "A", 'Matthew''s Trait dataset'!L2="SB", "B", 'Matthew''s Trait dataset'!L2="FCT", "C", 'Matthew''s Trait dataset'!L2="NFCT", "D")</f>
        <v>A</v>
      </c>
      <c r="L2" s="2" cm="1">
        <f t="array" ref="L2">_xlfn.IFS('Matthew''s Trait dataset'!N2="High", 1, 'Matthew''s Trait dataset'!N2="Low", 0)</f>
        <v>1</v>
      </c>
      <c r="M2" s="2" t="str" cm="1">
        <f t="array" ref="M2">_xlfn.IFS('Matthew''s Trait dataset'!O2="Migratory", "A", 'Matthew''s Trait dataset'!O2="Mixed", "B", 'Matthew''s Trait dataset'!O2="Non-Migratory", "C")</f>
        <v>A</v>
      </c>
      <c r="N2" s="2" cm="1">
        <f t="array" ref="N2">_xlfn.IFS('Matthew''s Trait dataset'!Q2="High", 1, 'Matthew''s Trait dataset'!Q2="Low", 0)</f>
        <v>1</v>
      </c>
      <c r="O2" s="2" t="str" cm="1">
        <f t="array" ref="O2">_xlfn.IFS('Matthew''s Trait dataset'!R2="epipelagic", "A", 'Matthew''s Trait dataset'!R2="upper_mesopelagic", "B",'Matthew''s Trait dataset'!R2="lower_mesopelagic", "C", 'Matthew''s Trait dataset'!R2="bathypelagic", "D")</f>
        <v>B</v>
      </c>
      <c r="P2" s="2" cm="1">
        <f t="array" ref="P2">_xlfn.IFS('Matthew''s Trait dataset'!T2="High", 1, 'Matthew''s Trait dataset'!T2="Low", 0)</f>
        <v>1</v>
      </c>
      <c r="Q2" s="2" t="s">
        <v>417</v>
      </c>
      <c r="R2" s="2" cm="1">
        <f t="array" ref="R2">_xlfn.IFS('Matthew''s Trait dataset'!W2="High", 1, 'Matthew''s Trait dataset'!W2="Low", 0)</f>
        <v>1</v>
      </c>
      <c r="S2" s="2" t="s">
        <v>418</v>
      </c>
      <c r="T2" s="2" cm="1">
        <f t="array" ref="T2">_xlfn.IFS('Matthew''s Trait dataset'!Z2="High", 1, 'Matthew''s Trait dataset'!Z2="Low", 0)</f>
        <v>1</v>
      </c>
    </row>
    <row r="3" spans="1:20">
      <c r="A3" s="2" t="s">
        <v>30</v>
      </c>
      <c r="B3" s="2" t="s">
        <v>31</v>
      </c>
      <c r="C3">
        <v>1</v>
      </c>
      <c r="D3">
        <v>0</v>
      </c>
      <c r="E3" s="2" t="str" cm="1">
        <f t="array" ref="E3">_xlfn.IFS('Matthew''s Trait dataset'!D3&lt;5, "A", AND('Matthew''s Trait dataset'!D3&lt;10, 'Matthew''s Trait dataset'!D3&gt;=5), "B", AND('Matthew''s Trait dataset'!D3&lt;15, 'Matthew''s Trait dataset'!D3&gt;=10), "C", 'Matthew''s Trait dataset'!D3&gt;=15, "D")</f>
        <v>B</v>
      </c>
      <c r="F3" s="2" cm="1">
        <f t="array" ref="F3">_xlfn.IFS('Matthew''s Trait dataset'!F3="High", 1, 'Matthew''s Trait dataset'!F3="Low", 0)</f>
        <v>1</v>
      </c>
      <c r="G3" s="2" t="str" cm="1">
        <f t="array" ref="G3">_xlfn.IFS('Matthew''s Trait dataset'!G3&lt;100,"A",AND('Matthew''s Trait dataset'!G3&gt;=100,'Matthew''s Trait dataset'!G3&lt;1000),"B",AND('Matthew''s Trait dataset'!G3&gt;=1000,'Matthew''s Trait dataset'!G3&lt;10000),"C",'Matthew''s Trait dataset'!G3&gt;=10000,"D")</f>
        <v>C</v>
      </c>
      <c r="H3" s="2" cm="1">
        <f t="array" ref="H3">_xlfn.IFS('Matthew''s Trait dataset'!I3="High", 1, 'Matthew''s Trait dataset'!I3="Low", 0)</f>
        <v>1</v>
      </c>
      <c r="I3" s="2" t="str" cm="1">
        <f t="array" ref="I3">_xlfn.IFS('Matthew''s Trait dataset'!J3&lt;100,"A",AND('Matthew''s Trait dataset'!J3&gt;=100,'Matthew''s Trait dataset'!J3&lt;1000),"B", 'Matthew''s Trait dataset'!J3&gt;=1000, "C")</f>
        <v>B</v>
      </c>
      <c r="J3" s="2" cm="1">
        <f t="array" ref="J3">_xlfn.IFS('Matthew''s Trait dataset'!K3="High", 1, 'Matthew''s Trait dataset'!K3="Low", 0)</f>
        <v>1</v>
      </c>
      <c r="K3" s="2" t="str" cm="1">
        <f t="array" ref="K3">_xlfn.IFS('Matthew''s Trait dataset'!L3="LB", "A", 'Matthew''s Trait dataset'!L3="SB", "B", 'Matthew''s Trait dataset'!L3="FCT", "C", 'Matthew''s Trait dataset'!L3="NFCT", "D")</f>
        <v>B</v>
      </c>
      <c r="L3" s="2" cm="1">
        <f t="array" ref="L3">_xlfn.IFS('Matthew''s Trait dataset'!N3="High", 1, 'Matthew''s Trait dataset'!N3="Low", 0)</f>
        <v>1</v>
      </c>
      <c r="M3" s="2" t="str" cm="1">
        <f t="array" ref="M3">_xlfn.IFS('Matthew''s Trait dataset'!O3="Migratory", "A", 'Matthew''s Trait dataset'!O3="Mixed", "B", 'Matthew''s Trait dataset'!O3="Non-Migratory", "C")</f>
        <v>A</v>
      </c>
      <c r="N3" s="2" cm="1">
        <f t="array" ref="N3">_xlfn.IFS('Matthew''s Trait dataset'!Q3="High", 1, 'Matthew''s Trait dataset'!Q3="Low", 0)</f>
        <v>1</v>
      </c>
      <c r="O3" s="2" t="str" cm="1">
        <f t="array" ref="O3">_xlfn.IFS('Matthew''s Trait dataset'!R3="epipelagic", "A", 'Matthew''s Trait dataset'!R3="upper_mesopelagic", "B",'Matthew''s Trait dataset'!R3="lower_mesopelagic", "C", 'Matthew''s Trait dataset'!R3="bathypelagic", "D")</f>
        <v>A</v>
      </c>
      <c r="P3" s="2" cm="1">
        <f t="array" ref="P3">_xlfn.IFS('Matthew''s Trait dataset'!T3="High", 1, 'Matthew''s Trait dataset'!T3="Low", 0)</f>
        <v>1</v>
      </c>
      <c r="Q3" s="2" t="s">
        <v>417</v>
      </c>
      <c r="R3" s="2" cm="1">
        <f t="array" ref="R3">_xlfn.IFS('Matthew''s Trait dataset'!W3="High", 1, 'Matthew''s Trait dataset'!W3="Low", 0)</f>
        <v>1</v>
      </c>
      <c r="S3" s="2" t="s">
        <v>418</v>
      </c>
      <c r="T3" s="2" cm="1">
        <f t="array" ref="T3">_xlfn.IFS('Matthew''s Trait dataset'!Z3="High", 1, 'Matthew''s Trait dataset'!Z3="Low", 0)</f>
        <v>1</v>
      </c>
    </row>
    <row r="4" spans="1:20">
      <c r="A4" s="2" t="s">
        <v>30</v>
      </c>
      <c r="B4" s="2" t="s">
        <v>39</v>
      </c>
      <c r="C4">
        <v>0</v>
      </c>
      <c r="D4">
        <v>1</v>
      </c>
      <c r="E4" s="2" t="str" cm="1">
        <f t="array" ref="E4">_xlfn.IFS('Matthew''s Trait dataset'!D4&lt;5, "A", AND('Matthew''s Trait dataset'!D4&lt;10, 'Matthew''s Trait dataset'!D4&gt;=5), "B", AND('Matthew''s Trait dataset'!D4&lt;15, 'Matthew''s Trait dataset'!D4&gt;=10), "C", 'Matthew''s Trait dataset'!D4&gt;=15, "D")</f>
        <v>C</v>
      </c>
      <c r="F4" s="2" cm="1">
        <f t="array" ref="F4">_xlfn.IFS('Matthew''s Trait dataset'!F4="High", 1, 'Matthew''s Trait dataset'!F4="Low", 0)</f>
        <v>1</v>
      </c>
      <c r="G4" s="2" t="str" cm="1">
        <f t="array" ref="G4">_xlfn.IFS('Matthew''s Trait dataset'!G4&lt;100,"A",AND('Matthew''s Trait dataset'!G4&gt;=100,'Matthew''s Trait dataset'!G4&lt;1000),"B",AND('Matthew''s Trait dataset'!G4&gt;=1000,'Matthew''s Trait dataset'!G4&lt;10000),"C",'Matthew''s Trait dataset'!G4&gt;=10000,"D")</f>
        <v>C</v>
      </c>
      <c r="H4" s="2" cm="1">
        <f t="array" ref="H4">_xlfn.IFS('Matthew''s Trait dataset'!I4="High", 1, 'Matthew''s Trait dataset'!I4="Low", 0)</f>
        <v>1</v>
      </c>
      <c r="I4" s="2" t="str" cm="1">
        <f t="array" ref="I4">_xlfn.IFS('Matthew''s Trait dataset'!J4&lt;100,"A",AND('Matthew''s Trait dataset'!J4&gt;=100,'Matthew''s Trait dataset'!J4&lt;1000),"B", 'Matthew''s Trait dataset'!J4&gt;=1000, "C")</f>
        <v>B</v>
      </c>
      <c r="J4" s="2" cm="1">
        <f t="array" ref="J4">_xlfn.IFS('Matthew''s Trait dataset'!K4="High", 1, 'Matthew''s Trait dataset'!K4="Low", 0)</f>
        <v>1</v>
      </c>
      <c r="K4" s="2" t="str" cm="1">
        <f t="array" ref="K4">_xlfn.IFS('Matthew''s Trait dataset'!L4="LB", "A", 'Matthew''s Trait dataset'!L4="SB", "B", 'Matthew''s Trait dataset'!L4="FCT", "C", 'Matthew''s Trait dataset'!L4="NFCT", "D")</f>
        <v>B</v>
      </c>
      <c r="L4" s="2" cm="1">
        <f t="array" ref="L4">_xlfn.IFS('Matthew''s Trait dataset'!N4="High", 1, 'Matthew''s Trait dataset'!N4="Low", 0)</f>
        <v>1</v>
      </c>
      <c r="M4" s="2" t="str" cm="1">
        <f t="array" ref="M4">_xlfn.IFS('Matthew''s Trait dataset'!O4="Migratory", "A", 'Matthew''s Trait dataset'!O4="Mixed", "B", 'Matthew''s Trait dataset'!O4="Non-Migratory", "C")</f>
        <v>A</v>
      </c>
      <c r="N4" s="2" cm="1">
        <f t="array" ref="N4">_xlfn.IFS('Matthew''s Trait dataset'!Q4="High", 1, 'Matthew''s Trait dataset'!Q4="Low", 0)</f>
        <v>1</v>
      </c>
      <c r="O4" s="2" t="str" cm="1">
        <f t="array" ref="O4">_xlfn.IFS('Matthew''s Trait dataset'!R4="epipelagic", "A", 'Matthew''s Trait dataset'!R4="upper_mesopelagic", "B",'Matthew''s Trait dataset'!R4="lower_mesopelagic", "C", 'Matthew''s Trait dataset'!R4="bathypelagic", "D")</f>
        <v>A</v>
      </c>
      <c r="P4" s="2" cm="1">
        <f t="array" ref="P4">_xlfn.IFS('Matthew''s Trait dataset'!T4="High", 1, 'Matthew''s Trait dataset'!T4="Low", 0)</f>
        <v>1</v>
      </c>
      <c r="Q4" s="2" t="s">
        <v>417</v>
      </c>
      <c r="R4" s="2" cm="1">
        <f t="array" ref="R4">_xlfn.IFS('Matthew''s Trait dataset'!W4="High", 1, 'Matthew''s Trait dataset'!W4="Low", 0)</f>
        <v>1</v>
      </c>
      <c r="S4" s="2" t="s">
        <v>418</v>
      </c>
      <c r="T4" s="2" cm="1">
        <f t="array" ref="T4">_xlfn.IFS('Matthew''s Trait dataset'!Z4="High", 1, 'Matthew''s Trait dataset'!Z4="Low", 0)</f>
        <v>1</v>
      </c>
    </row>
    <row r="5" spans="1:20">
      <c r="A5" s="2" t="s">
        <v>30</v>
      </c>
      <c r="B5" s="2" t="s">
        <v>43</v>
      </c>
      <c r="C5">
        <v>1</v>
      </c>
      <c r="D5">
        <v>0</v>
      </c>
      <c r="E5" s="2" t="str" cm="1">
        <f t="array" ref="E5">_xlfn.IFS('Matthew''s Trait dataset'!D5&lt;5, "A", AND('Matthew''s Trait dataset'!D5&lt;10, 'Matthew''s Trait dataset'!D5&gt;=5), "B", AND('Matthew''s Trait dataset'!D5&lt;15, 'Matthew''s Trait dataset'!D5&gt;=10), "C", 'Matthew''s Trait dataset'!D5&gt;=15, "D")</f>
        <v>D</v>
      </c>
      <c r="F5" s="2" cm="1">
        <f t="array" ref="F5">_xlfn.IFS('Matthew''s Trait dataset'!F5="High", 1, 'Matthew''s Trait dataset'!F5="Low", 0)</f>
        <v>1</v>
      </c>
      <c r="G5" s="2" t="str" cm="1">
        <f t="array" ref="G5">_xlfn.IFS('Matthew''s Trait dataset'!G5&lt;100,"A",AND('Matthew''s Trait dataset'!G5&gt;=100,'Matthew''s Trait dataset'!G5&lt;1000),"B",AND('Matthew''s Trait dataset'!G5&gt;=1000,'Matthew''s Trait dataset'!G5&lt;10000),"C",'Matthew''s Trait dataset'!G5&gt;=10000,"D")</f>
        <v>D</v>
      </c>
      <c r="H5" s="2" cm="1">
        <f t="array" ref="H5">_xlfn.IFS('Matthew''s Trait dataset'!I5="High", 1, 'Matthew''s Trait dataset'!I5="Low", 0)</f>
        <v>1</v>
      </c>
      <c r="I5" s="2" t="str" cm="1">
        <f t="array" ref="I5">_xlfn.IFS('Matthew''s Trait dataset'!J5&lt;100,"A",AND('Matthew''s Trait dataset'!J5&gt;=100,'Matthew''s Trait dataset'!J5&lt;1000),"B", 'Matthew''s Trait dataset'!J5&gt;=1000, "C")</f>
        <v>C</v>
      </c>
      <c r="J5" s="2" cm="1">
        <f t="array" ref="J5">_xlfn.IFS('Matthew''s Trait dataset'!K5="High", 1, 'Matthew''s Trait dataset'!K5="Low", 0)</f>
        <v>1</v>
      </c>
      <c r="K5" s="2" t="str" cm="1">
        <f t="array" ref="K5">_xlfn.IFS('Matthew''s Trait dataset'!L5="LB", "A", 'Matthew''s Trait dataset'!L5="SB", "B", 'Matthew''s Trait dataset'!L5="FCT", "C", 'Matthew''s Trait dataset'!L5="NFCT", "D")</f>
        <v>B</v>
      </c>
      <c r="L5" s="2" cm="1">
        <f t="array" ref="L5">_xlfn.IFS('Matthew''s Trait dataset'!N5="High", 1, 'Matthew''s Trait dataset'!N5="Low", 0)</f>
        <v>1</v>
      </c>
      <c r="M5" s="2" t="str" cm="1">
        <f t="array" ref="M5">_xlfn.IFS('Matthew''s Trait dataset'!O5="Migratory", "A", 'Matthew''s Trait dataset'!O5="Mixed", "B", 'Matthew''s Trait dataset'!O5="Non-Migratory", "C")</f>
        <v>A</v>
      </c>
      <c r="N5" s="2" cm="1">
        <f t="array" ref="N5">_xlfn.IFS('Matthew''s Trait dataset'!Q5="High", 1, 'Matthew''s Trait dataset'!Q5="Low", 0)</f>
        <v>1</v>
      </c>
      <c r="O5" s="2" t="str" cm="1">
        <f t="array" ref="O5">_xlfn.IFS('Matthew''s Trait dataset'!R5="epipelagic", "A", 'Matthew''s Trait dataset'!R5="upper_mesopelagic", "B",'Matthew''s Trait dataset'!R5="lower_mesopelagic", "C", 'Matthew''s Trait dataset'!R5="bathypelagic", "D")</f>
        <v>A</v>
      </c>
      <c r="P5" s="2" cm="1">
        <f t="array" ref="P5">_xlfn.IFS('Matthew''s Trait dataset'!T5="High", 1, 'Matthew''s Trait dataset'!T5="Low", 0)</f>
        <v>1</v>
      </c>
      <c r="Q5" s="2" t="s">
        <v>417</v>
      </c>
      <c r="R5" s="2" cm="1">
        <f t="array" ref="R5">_xlfn.IFS('Matthew''s Trait dataset'!W5="High", 1, 'Matthew''s Trait dataset'!W5="Low", 0)</f>
        <v>1</v>
      </c>
      <c r="S5" s="2" t="s">
        <v>418</v>
      </c>
      <c r="T5" s="2" cm="1">
        <f t="array" ref="T5">_xlfn.IFS('Matthew''s Trait dataset'!Z5="High", 1, 'Matthew''s Trait dataset'!Z5="Low", 0)</f>
        <v>1</v>
      </c>
    </row>
    <row r="6" spans="1:20">
      <c r="A6" s="2" t="s">
        <v>30</v>
      </c>
      <c r="B6" s="2" t="s">
        <v>47</v>
      </c>
      <c r="C6">
        <v>0</v>
      </c>
      <c r="D6">
        <v>1</v>
      </c>
      <c r="E6" s="2" t="str" cm="1">
        <f t="array" ref="E6">_xlfn.IFS('Matthew''s Trait dataset'!D6&lt;5, "A", AND('Matthew''s Trait dataset'!D6&lt;10, 'Matthew''s Trait dataset'!D6&gt;=5), "B", AND('Matthew''s Trait dataset'!D6&lt;15, 'Matthew''s Trait dataset'!D6&gt;=10), "C", 'Matthew''s Trait dataset'!D6&gt;=15, "D")</f>
        <v>D</v>
      </c>
      <c r="F6" s="2" cm="1">
        <f t="array" ref="F6">_xlfn.IFS('Matthew''s Trait dataset'!F6="High", 1, 'Matthew''s Trait dataset'!F6="Low", 0)</f>
        <v>1</v>
      </c>
      <c r="G6" s="2" t="str" cm="1">
        <f t="array" ref="G6">_xlfn.IFS('Matthew''s Trait dataset'!G6&lt;100,"A",AND('Matthew''s Trait dataset'!G6&gt;=100,'Matthew''s Trait dataset'!G6&lt;1000),"B",AND('Matthew''s Trait dataset'!G6&gt;=1000,'Matthew''s Trait dataset'!G6&lt;10000),"C",'Matthew''s Trait dataset'!G6&gt;=10000,"D")</f>
        <v>D</v>
      </c>
      <c r="H6" s="2" cm="1">
        <f t="array" ref="H6">_xlfn.IFS('Matthew''s Trait dataset'!I6="High", 1, 'Matthew''s Trait dataset'!I6="Low", 0)</f>
        <v>1</v>
      </c>
      <c r="I6" s="2" t="str" cm="1">
        <f t="array" ref="I6">_xlfn.IFS('Matthew''s Trait dataset'!J6&lt;100,"A",AND('Matthew''s Trait dataset'!J6&gt;=100,'Matthew''s Trait dataset'!J6&lt;1000),"B", 'Matthew''s Trait dataset'!J6&gt;=1000, "C")</f>
        <v>C</v>
      </c>
      <c r="J6" s="2" cm="1">
        <f t="array" ref="J6">_xlfn.IFS('Matthew''s Trait dataset'!K6="High", 1, 'Matthew''s Trait dataset'!K6="Low", 0)</f>
        <v>1</v>
      </c>
      <c r="K6" s="2" t="str" cm="1">
        <f t="array" ref="K6">_xlfn.IFS('Matthew''s Trait dataset'!L6="LB", "A", 'Matthew''s Trait dataset'!L6="SB", "B", 'Matthew''s Trait dataset'!L6="FCT", "C", 'Matthew''s Trait dataset'!L6="NFCT", "D")</f>
        <v>B</v>
      </c>
      <c r="L6" s="2" cm="1">
        <f t="array" ref="L6">_xlfn.IFS('Matthew''s Trait dataset'!N6="High", 1, 'Matthew''s Trait dataset'!N6="Low", 0)</f>
        <v>1</v>
      </c>
      <c r="M6" s="2" t="str" cm="1">
        <f t="array" ref="M6">_xlfn.IFS('Matthew''s Trait dataset'!O6="Migratory", "A", 'Matthew''s Trait dataset'!O6="Mixed", "B", 'Matthew''s Trait dataset'!O6="Non-Migratory", "C")</f>
        <v>B</v>
      </c>
      <c r="N6" s="2" cm="1">
        <f t="array" ref="N6">_xlfn.IFS('Matthew''s Trait dataset'!Q6="High", 1, 'Matthew''s Trait dataset'!Q6="Low", 0)</f>
        <v>1</v>
      </c>
      <c r="O6" s="2" t="str" cm="1">
        <f t="array" ref="O6">_xlfn.IFS('Matthew''s Trait dataset'!R6="epipelagic", "A", 'Matthew''s Trait dataset'!R6="upper_mesopelagic", "B",'Matthew''s Trait dataset'!R6="lower_mesopelagic", "C", 'Matthew''s Trait dataset'!R6="bathypelagic", "D")</f>
        <v>B</v>
      </c>
      <c r="P6" s="2" cm="1">
        <f t="array" ref="P6">_xlfn.IFS('Matthew''s Trait dataset'!T6="High", 1, 'Matthew''s Trait dataset'!T6="Low", 0)</f>
        <v>1</v>
      </c>
      <c r="Q6" s="2" t="s">
        <v>417</v>
      </c>
      <c r="R6" s="2" cm="1">
        <f t="array" ref="R6">_xlfn.IFS('Matthew''s Trait dataset'!W6="High", 1, 'Matthew''s Trait dataset'!W6="Low", 0)</f>
        <v>1</v>
      </c>
      <c r="S6" s="2" t="s">
        <v>418</v>
      </c>
      <c r="T6" s="2" cm="1">
        <f t="array" ref="T6">_xlfn.IFS('Matthew''s Trait dataset'!Z6="High", 1, 'Matthew''s Trait dataset'!Z6="Low", 0)</f>
        <v>1</v>
      </c>
    </row>
    <row r="7" spans="1:20">
      <c r="A7" s="2" t="s">
        <v>30</v>
      </c>
      <c r="B7" s="2" t="s">
        <v>53</v>
      </c>
      <c r="C7">
        <v>1</v>
      </c>
      <c r="D7">
        <v>0</v>
      </c>
      <c r="E7" s="2" t="str" cm="1">
        <f t="array" ref="E7">_xlfn.IFS('Matthew''s Trait dataset'!D7&lt;5, "A", AND('Matthew''s Trait dataset'!D7&lt;10, 'Matthew''s Trait dataset'!D7&gt;=5), "B", AND('Matthew''s Trait dataset'!D7&lt;15, 'Matthew''s Trait dataset'!D7&gt;=10), "C", 'Matthew''s Trait dataset'!D7&gt;=15, "D")</f>
        <v>D</v>
      </c>
      <c r="F7" s="2" cm="1">
        <f t="array" ref="F7">_xlfn.IFS('Matthew''s Trait dataset'!F7="High", 1, 'Matthew''s Trait dataset'!F7="Low", 0)</f>
        <v>1</v>
      </c>
      <c r="G7" s="2" t="str" cm="1">
        <f t="array" ref="G7">_xlfn.IFS('Matthew''s Trait dataset'!G7&lt;100,"A",AND('Matthew''s Trait dataset'!G7&gt;=100,'Matthew''s Trait dataset'!G7&lt;1000),"B",AND('Matthew''s Trait dataset'!G7&gt;=1000,'Matthew''s Trait dataset'!G7&lt;10000),"C",'Matthew''s Trait dataset'!G7&gt;=10000,"D")</f>
        <v>D</v>
      </c>
      <c r="H7" s="2" cm="1">
        <f t="array" ref="H7">_xlfn.IFS('Matthew''s Trait dataset'!I7="High", 1, 'Matthew''s Trait dataset'!I7="Low", 0)</f>
        <v>1</v>
      </c>
      <c r="I7" s="2" t="str" cm="1">
        <f t="array" ref="I7">_xlfn.IFS('Matthew''s Trait dataset'!J7&lt;100,"A",AND('Matthew''s Trait dataset'!J7&gt;=100,'Matthew''s Trait dataset'!J7&lt;1000),"B", 'Matthew''s Trait dataset'!J7&gt;=1000, "C")</f>
        <v>C</v>
      </c>
      <c r="J7" s="2" cm="1">
        <f t="array" ref="J7">_xlfn.IFS('Matthew''s Trait dataset'!K7="High", 1, 'Matthew''s Trait dataset'!K7="Low", 0)</f>
        <v>1</v>
      </c>
      <c r="K7" s="2" t="str" cm="1">
        <f t="array" ref="K7">_xlfn.IFS('Matthew''s Trait dataset'!L7="LB", "A", 'Matthew''s Trait dataset'!L7="SB", "B", 'Matthew''s Trait dataset'!L7="FCT", "C", 'Matthew''s Trait dataset'!L7="NFCT", "D")</f>
        <v>B</v>
      </c>
      <c r="L7" s="2" cm="1">
        <f t="array" ref="L7">_xlfn.IFS('Matthew''s Trait dataset'!N7="High", 1, 'Matthew''s Trait dataset'!N7="Low", 0)</f>
        <v>1</v>
      </c>
      <c r="M7" s="2" t="str" cm="1">
        <f t="array" ref="M7">_xlfn.IFS('Matthew''s Trait dataset'!O7="Migratory", "A", 'Matthew''s Trait dataset'!O7="Mixed", "B", 'Matthew''s Trait dataset'!O7="Non-Migratory", "C")</f>
        <v>A</v>
      </c>
      <c r="N7" s="2" cm="1">
        <f t="array" ref="N7">_xlfn.IFS('Matthew''s Trait dataset'!Q7="High", 1, 'Matthew''s Trait dataset'!Q7="Low", 0)</f>
        <v>1</v>
      </c>
      <c r="O7" s="2" t="str" cm="1">
        <f t="array" ref="O7">_xlfn.IFS('Matthew''s Trait dataset'!R7="epipelagic", "A", 'Matthew''s Trait dataset'!R7="upper_mesopelagic", "B",'Matthew''s Trait dataset'!R7="lower_mesopelagic", "C", 'Matthew''s Trait dataset'!R7="bathypelagic", "D")</f>
        <v>B</v>
      </c>
      <c r="P7" s="2" cm="1">
        <f t="array" ref="P7">_xlfn.IFS('Matthew''s Trait dataset'!T7="High", 1, 'Matthew''s Trait dataset'!T7="Low", 0)</f>
        <v>1</v>
      </c>
      <c r="Q7" s="2" t="s">
        <v>418</v>
      </c>
      <c r="R7" s="2" cm="1">
        <f t="array" ref="R7">_xlfn.IFS('Matthew''s Trait dataset'!W7="High", 1, 'Matthew''s Trait dataset'!W7="Low", 0)</f>
        <v>1</v>
      </c>
      <c r="S7" s="2" t="s">
        <v>418</v>
      </c>
      <c r="T7" s="2" cm="1">
        <f t="array" ref="T7">_xlfn.IFS('Matthew''s Trait dataset'!Z7="High", 1, 'Matthew''s Trait dataset'!Z7="Low", 0)</f>
        <v>1</v>
      </c>
    </row>
    <row r="8" spans="1:20">
      <c r="A8" s="2" t="s">
        <v>30</v>
      </c>
      <c r="B8" s="2" t="s">
        <v>58</v>
      </c>
      <c r="C8">
        <v>0</v>
      </c>
      <c r="D8">
        <v>1</v>
      </c>
      <c r="E8" s="2" t="str" cm="1">
        <f t="array" ref="E8">_xlfn.IFS('Matthew''s Trait dataset'!D8&lt;5, "A", AND('Matthew''s Trait dataset'!D8&lt;10, 'Matthew''s Trait dataset'!D8&gt;=5), "B", AND('Matthew''s Trait dataset'!D8&lt;15, 'Matthew''s Trait dataset'!D8&gt;=10), "C", 'Matthew''s Trait dataset'!D8&gt;=15, "D")</f>
        <v>C</v>
      </c>
      <c r="F8" s="2" cm="1">
        <f t="array" ref="F8">_xlfn.IFS('Matthew''s Trait dataset'!F8="High", 1, 'Matthew''s Trait dataset'!F8="Low", 0)</f>
        <v>1</v>
      </c>
      <c r="G8" s="2" t="str" cm="1">
        <f t="array" ref="G8">_xlfn.IFS('Matthew''s Trait dataset'!G8&lt;100,"A",AND('Matthew''s Trait dataset'!G8&gt;=100,'Matthew''s Trait dataset'!G8&lt;1000),"B",AND('Matthew''s Trait dataset'!G8&gt;=1000,'Matthew''s Trait dataset'!G8&lt;10000),"C",'Matthew''s Trait dataset'!G8&gt;=10000,"D")</f>
        <v>D</v>
      </c>
      <c r="H8" s="2" cm="1">
        <f t="array" ref="H8">_xlfn.IFS('Matthew''s Trait dataset'!I8="High", 1, 'Matthew''s Trait dataset'!I8="Low", 0)</f>
        <v>1</v>
      </c>
      <c r="I8" s="2" t="str" cm="1">
        <f t="array" ref="I8">_xlfn.IFS('Matthew''s Trait dataset'!J8&lt;100,"A",AND('Matthew''s Trait dataset'!J8&gt;=100,'Matthew''s Trait dataset'!J8&lt;1000),"B", 'Matthew''s Trait dataset'!J8&gt;=1000, "C")</f>
        <v>C</v>
      </c>
      <c r="J8" s="2" cm="1">
        <f t="array" ref="J8">_xlfn.IFS('Matthew''s Trait dataset'!K8="High", 1, 'Matthew''s Trait dataset'!K8="Low", 0)</f>
        <v>1</v>
      </c>
      <c r="K8" s="2" t="str" cm="1">
        <f t="array" ref="K8">_xlfn.IFS('Matthew''s Trait dataset'!L8="LB", "A", 'Matthew''s Trait dataset'!L8="SB", "B", 'Matthew''s Trait dataset'!L8="FCT", "C", 'Matthew''s Trait dataset'!L8="NFCT", "D")</f>
        <v>B</v>
      </c>
      <c r="L8" s="2" cm="1">
        <f t="array" ref="L8">_xlfn.IFS('Matthew''s Trait dataset'!N8="High", 1, 'Matthew''s Trait dataset'!N8="Low", 0)</f>
        <v>1</v>
      </c>
      <c r="M8" s="2" t="str" cm="1">
        <f t="array" ref="M8">_xlfn.IFS('Matthew''s Trait dataset'!O8="Migratory", "A", 'Matthew''s Trait dataset'!O8="Mixed", "B", 'Matthew''s Trait dataset'!O8="Non-Migratory", "C")</f>
        <v>C</v>
      </c>
      <c r="N8" s="2" cm="1">
        <f t="array" ref="N8">_xlfn.IFS('Matthew''s Trait dataset'!Q8="High", 1, 'Matthew''s Trait dataset'!Q8="Low", 0)</f>
        <v>1</v>
      </c>
      <c r="O8" s="2" t="str" cm="1">
        <f t="array" ref="O8">_xlfn.IFS('Matthew''s Trait dataset'!R8="epipelagic", "A", 'Matthew''s Trait dataset'!R8="upper_mesopelagic", "B",'Matthew''s Trait dataset'!R8="lower_mesopelagic", "C", 'Matthew''s Trait dataset'!R8="bathypelagic", "D")</f>
        <v>B</v>
      </c>
      <c r="P8" s="2" cm="1">
        <f t="array" ref="P8">_xlfn.IFS('Matthew''s Trait dataset'!T8="High", 1, 'Matthew''s Trait dataset'!T8="Low", 0)</f>
        <v>1</v>
      </c>
      <c r="Q8" s="2" t="s">
        <v>418</v>
      </c>
      <c r="R8" s="2" cm="1">
        <f t="array" ref="R8">_xlfn.IFS('Matthew''s Trait dataset'!W8="High", 1, 'Matthew''s Trait dataset'!W8="Low", 0)</f>
        <v>1</v>
      </c>
      <c r="S8" s="2" t="s">
        <v>418</v>
      </c>
      <c r="T8" s="2" cm="1">
        <f t="array" ref="T8">_xlfn.IFS('Matthew''s Trait dataset'!Z8="High", 1, 'Matthew''s Trait dataset'!Z8="Low", 0)</f>
        <v>1</v>
      </c>
    </row>
    <row r="9" spans="1:20">
      <c r="A9" s="2" t="s">
        <v>30</v>
      </c>
      <c r="B9" s="2" t="s">
        <v>65</v>
      </c>
      <c r="C9">
        <v>1</v>
      </c>
      <c r="D9">
        <v>0</v>
      </c>
      <c r="E9" s="2" t="str" cm="1">
        <f t="array" ref="E9">_xlfn.IFS('Matthew''s Trait dataset'!D9&lt;5, "A", AND('Matthew''s Trait dataset'!D9&lt;10, 'Matthew''s Trait dataset'!D9&gt;=5), "B", AND('Matthew''s Trait dataset'!D9&lt;15, 'Matthew''s Trait dataset'!D9&gt;=10), "C", 'Matthew''s Trait dataset'!D9&gt;=15, "D")</f>
        <v>D</v>
      </c>
      <c r="F9" s="2" cm="1">
        <f t="array" ref="F9">_xlfn.IFS('Matthew''s Trait dataset'!F9="High", 1, 'Matthew''s Trait dataset'!F9="Low", 0)</f>
        <v>1</v>
      </c>
      <c r="G9" s="2" t="str" cm="1">
        <f t="array" ref="G9">_xlfn.IFS('Matthew''s Trait dataset'!G9&lt;100,"A",AND('Matthew''s Trait dataset'!G9&gt;=100,'Matthew''s Trait dataset'!G9&lt;1000),"B",AND('Matthew''s Trait dataset'!G9&gt;=1000,'Matthew''s Trait dataset'!G9&lt;10000),"C",'Matthew''s Trait dataset'!G9&gt;=10000,"D")</f>
        <v>D</v>
      </c>
      <c r="H9" s="2" cm="1">
        <f t="array" ref="H9">_xlfn.IFS('Matthew''s Trait dataset'!I9="High", 1, 'Matthew''s Trait dataset'!I9="Low", 0)</f>
        <v>1</v>
      </c>
      <c r="I9" s="2" t="str" cm="1">
        <f t="array" ref="I9">_xlfn.IFS('Matthew''s Trait dataset'!J9&lt;100,"A",AND('Matthew''s Trait dataset'!J9&gt;=100,'Matthew''s Trait dataset'!J9&lt;1000),"B", 'Matthew''s Trait dataset'!J9&gt;=1000, "C")</f>
        <v>C</v>
      </c>
      <c r="J9" s="2" cm="1">
        <f t="array" ref="J9">_xlfn.IFS('Matthew''s Trait dataset'!K9="High", 1, 'Matthew''s Trait dataset'!K9="Low", 0)</f>
        <v>1</v>
      </c>
      <c r="K9" s="2" t="str" cm="1">
        <f t="array" ref="K9">_xlfn.IFS('Matthew''s Trait dataset'!L9="LB", "A", 'Matthew''s Trait dataset'!L9="SB", "B", 'Matthew''s Trait dataset'!L9="FCT", "C", 'Matthew''s Trait dataset'!L9="NFCT", "D")</f>
        <v>B</v>
      </c>
      <c r="L9" s="2" cm="1">
        <f t="array" ref="L9">_xlfn.IFS('Matthew''s Trait dataset'!N9="High", 1, 'Matthew''s Trait dataset'!N9="Low", 0)</f>
        <v>1</v>
      </c>
      <c r="M9" s="2" t="str" cm="1">
        <f t="array" ref="M9">_xlfn.IFS('Matthew''s Trait dataset'!O9="Migratory", "A", 'Matthew''s Trait dataset'!O9="Mixed", "B", 'Matthew''s Trait dataset'!O9="Non-Migratory", "C")</f>
        <v>A</v>
      </c>
      <c r="N9" s="2" cm="1">
        <f t="array" ref="N9">_xlfn.IFS('Matthew''s Trait dataset'!Q9="High", 1, 'Matthew''s Trait dataset'!Q9="Low", 0)</f>
        <v>1</v>
      </c>
      <c r="O9" s="2" t="str" cm="1">
        <f t="array" ref="O9">_xlfn.IFS('Matthew''s Trait dataset'!R9="epipelagic", "A", 'Matthew''s Trait dataset'!R9="upper_mesopelagic", "B",'Matthew''s Trait dataset'!R9="lower_mesopelagic", "C", 'Matthew''s Trait dataset'!R9="bathypelagic", "D")</f>
        <v>B</v>
      </c>
      <c r="P9" s="2" cm="1">
        <f t="array" ref="P9">_xlfn.IFS('Matthew''s Trait dataset'!T9="High", 1, 'Matthew''s Trait dataset'!T9="Low", 0)</f>
        <v>1</v>
      </c>
      <c r="Q9" s="2" t="s">
        <v>418</v>
      </c>
      <c r="R9" s="2" cm="1">
        <f t="array" ref="R9">_xlfn.IFS('Matthew''s Trait dataset'!W9="High", 1, 'Matthew''s Trait dataset'!W9="Low", 0)</f>
        <v>1</v>
      </c>
      <c r="S9" s="2" t="s">
        <v>418</v>
      </c>
      <c r="T9" s="2" cm="1">
        <f t="array" ref="T9">_xlfn.IFS('Matthew''s Trait dataset'!Z9="High", 1, 'Matthew''s Trait dataset'!Z9="Low", 0)</f>
        <v>1</v>
      </c>
    </row>
    <row r="10" spans="1:20">
      <c r="A10" s="2" t="s">
        <v>30</v>
      </c>
      <c r="B10" s="2" t="s">
        <v>70</v>
      </c>
      <c r="C10">
        <v>0</v>
      </c>
      <c r="D10">
        <v>1</v>
      </c>
      <c r="E10" s="2" t="str" cm="1">
        <f t="array" ref="E10">_xlfn.IFS('Matthew''s Trait dataset'!D10&lt;5, "A", AND('Matthew''s Trait dataset'!D10&lt;10, 'Matthew''s Trait dataset'!D10&gt;=5), "B", AND('Matthew''s Trait dataset'!D10&lt;15, 'Matthew''s Trait dataset'!D10&gt;=10), "C", 'Matthew''s Trait dataset'!D10&gt;=15, "D")</f>
        <v>C</v>
      </c>
      <c r="F10" s="2" cm="1">
        <f t="array" ref="F10">_xlfn.IFS('Matthew''s Trait dataset'!F10="High", 1, 'Matthew''s Trait dataset'!F10="Low", 0)</f>
        <v>1</v>
      </c>
      <c r="G10" s="2" t="str" cm="1">
        <f t="array" ref="G10">_xlfn.IFS('Matthew''s Trait dataset'!G10&lt;100,"A",AND('Matthew''s Trait dataset'!G10&gt;=100,'Matthew''s Trait dataset'!G10&lt;1000),"B",AND('Matthew''s Trait dataset'!G10&gt;=1000,'Matthew''s Trait dataset'!G10&lt;10000),"C",'Matthew''s Trait dataset'!G10&gt;=10000,"D")</f>
        <v>D</v>
      </c>
      <c r="H10" s="2" cm="1">
        <f t="array" ref="H10">_xlfn.IFS('Matthew''s Trait dataset'!I10="High", 1, 'Matthew''s Trait dataset'!I10="Low", 0)</f>
        <v>0</v>
      </c>
      <c r="I10" s="2" t="str" cm="1">
        <f t="array" ref="I10">_xlfn.IFS('Matthew''s Trait dataset'!J10&lt;100,"A",AND('Matthew''s Trait dataset'!J10&gt;=100,'Matthew''s Trait dataset'!J10&lt;1000),"B", 'Matthew''s Trait dataset'!J10&gt;=1000, "C")</f>
        <v>C</v>
      </c>
      <c r="J10" s="2" cm="1">
        <f t="array" ref="J10">_xlfn.IFS('Matthew''s Trait dataset'!K10="High", 1, 'Matthew''s Trait dataset'!K10="Low", 0)</f>
        <v>0</v>
      </c>
      <c r="K10" s="2" t="str" cm="1">
        <f t="array" ref="K10">_xlfn.IFS('Matthew''s Trait dataset'!L10="LB", "A", 'Matthew''s Trait dataset'!L10="SB", "B", 'Matthew''s Trait dataset'!L10="FCT", "C", 'Matthew''s Trait dataset'!L10="NFCT", "D")</f>
        <v>B</v>
      </c>
      <c r="L10" s="2" cm="1">
        <f t="array" ref="L10">_xlfn.IFS('Matthew''s Trait dataset'!N10="High", 1, 'Matthew''s Trait dataset'!N10="Low", 0)</f>
        <v>1</v>
      </c>
      <c r="M10" s="2" t="str" cm="1">
        <f t="array" ref="M10">_xlfn.IFS('Matthew''s Trait dataset'!O10="Migratory", "A", 'Matthew''s Trait dataset'!O10="Mixed", "B", 'Matthew''s Trait dataset'!O10="Non-Migratory", "C")</f>
        <v>C</v>
      </c>
      <c r="N10" s="2" cm="1">
        <f t="array" ref="N10">_xlfn.IFS('Matthew''s Trait dataset'!Q10="High", 1, 'Matthew''s Trait dataset'!Q10="Low", 0)</f>
        <v>1</v>
      </c>
      <c r="O10" s="2" t="str" cm="1">
        <f t="array" ref="O10">_xlfn.IFS('Matthew''s Trait dataset'!R10="epipelagic", "A", 'Matthew''s Trait dataset'!R10="upper_mesopelagic", "B",'Matthew''s Trait dataset'!R10="lower_mesopelagic", "C", 'Matthew''s Trait dataset'!R10="bathypelagic", "D")</f>
        <v>B</v>
      </c>
      <c r="P10" s="2" cm="1">
        <f t="array" ref="P10">_xlfn.IFS('Matthew''s Trait dataset'!T10="High", 1, 'Matthew''s Trait dataset'!T10="Low", 0)</f>
        <v>1</v>
      </c>
      <c r="Q10" s="2" t="s">
        <v>417</v>
      </c>
      <c r="R10" s="2" cm="1">
        <f t="array" ref="R10">_xlfn.IFS('Matthew''s Trait dataset'!W10="High", 1, 'Matthew''s Trait dataset'!W10="Low", 0)</f>
        <v>1</v>
      </c>
      <c r="S10" s="2" t="s">
        <v>419</v>
      </c>
      <c r="T10" s="2" cm="1">
        <f t="array" ref="T10">_xlfn.IFS('Matthew''s Trait dataset'!Z10="High", 1, 'Matthew''s Trait dataset'!Z10="Low", 0)</f>
        <v>1</v>
      </c>
    </row>
    <row r="11" spans="1:20">
      <c r="A11" s="2" t="s">
        <v>80</v>
      </c>
      <c r="B11" s="2" t="s">
        <v>81</v>
      </c>
      <c r="C11">
        <v>0</v>
      </c>
      <c r="D11">
        <v>1</v>
      </c>
      <c r="E11" s="2" t="str" cm="1">
        <f t="array" ref="E11">_xlfn.IFS('Matthew''s Trait dataset'!D11&lt;5, "A", AND('Matthew''s Trait dataset'!D11&lt;10, 'Matthew''s Trait dataset'!D11&gt;=5), "B", AND('Matthew''s Trait dataset'!D11&lt;15, 'Matthew''s Trait dataset'!D11&gt;=10), "C", 'Matthew''s Trait dataset'!D11&gt;=15, "D")</f>
        <v>B</v>
      </c>
      <c r="F11" s="2" cm="1">
        <f t="array" ref="F11">_xlfn.IFS('Matthew''s Trait dataset'!F11="High", 1, 'Matthew''s Trait dataset'!F11="Low", 0)</f>
        <v>1</v>
      </c>
      <c r="G11" s="2" t="str" cm="1">
        <f t="array" ref="G11">_xlfn.IFS('Matthew''s Trait dataset'!G11&lt;100,"A",AND('Matthew''s Trait dataset'!G11&gt;=100,'Matthew''s Trait dataset'!G11&lt;1000),"B",AND('Matthew''s Trait dataset'!G11&gt;=1000,'Matthew''s Trait dataset'!G11&lt;10000),"C",'Matthew''s Trait dataset'!G11&gt;=10000,"D")</f>
        <v>C</v>
      </c>
      <c r="H11" s="2" cm="1">
        <f t="array" ref="H11">_xlfn.IFS('Matthew''s Trait dataset'!I11="High", 1, 'Matthew''s Trait dataset'!I11="Low", 0)</f>
        <v>1</v>
      </c>
      <c r="I11" s="2" t="str" cm="1">
        <f t="array" ref="I11">_xlfn.IFS('Matthew''s Trait dataset'!J11&lt;100,"A",AND('Matthew''s Trait dataset'!J11&gt;=100,'Matthew''s Trait dataset'!J11&lt;1000),"B", 'Matthew''s Trait dataset'!J11&gt;=1000, "C")</f>
        <v>B</v>
      </c>
      <c r="J11" s="2" cm="1">
        <f t="array" ref="J11">_xlfn.IFS('Matthew''s Trait dataset'!K11="High", 1, 'Matthew''s Trait dataset'!K11="Low", 0)</f>
        <v>1</v>
      </c>
      <c r="K11" s="2" t="str" cm="1">
        <f t="array" ref="K11">_xlfn.IFS('Matthew''s Trait dataset'!L11="LB", "A", 'Matthew''s Trait dataset'!L11="SB", "B", 'Matthew''s Trait dataset'!L11="FCT", "C", 'Matthew''s Trait dataset'!L11="NFCT", "D")</f>
        <v>D</v>
      </c>
      <c r="L11" s="2" cm="1">
        <f t="array" ref="L11">_xlfn.IFS('Matthew''s Trait dataset'!N11="High", 1, 'Matthew''s Trait dataset'!N11="Low", 0)</f>
        <v>1</v>
      </c>
      <c r="M11" s="2" t="str" cm="1">
        <f t="array" ref="M11">_xlfn.IFS('Matthew''s Trait dataset'!O11="Migratory", "A", 'Matthew''s Trait dataset'!O11="Mixed", "B", 'Matthew''s Trait dataset'!O11="Non-Migratory", "C")</f>
        <v>C</v>
      </c>
      <c r="N11" s="2" cm="1">
        <f t="array" ref="N11">_xlfn.IFS('Matthew''s Trait dataset'!Q11="High", 1, 'Matthew''s Trait dataset'!Q11="Low", 0)</f>
        <v>1</v>
      </c>
      <c r="O11" s="2" t="str" cm="1">
        <f t="array" ref="O11">_xlfn.IFS('Matthew''s Trait dataset'!R11="epipelagic", "A", 'Matthew''s Trait dataset'!R11="upper_mesopelagic", "B",'Matthew''s Trait dataset'!R11="lower_mesopelagic", "C", 'Matthew''s Trait dataset'!R11="bathypelagic", "D")</f>
        <v>D</v>
      </c>
      <c r="P11" s="2" cm="1">
        <f t="array" ref="P11">_xlfn.IFS('Matthew''s Trait dataset'!T11="High", 1, 'Matthew''s Trait dataset'!T11="Low", 0)</f>
        <v>1</v>
      </c>
      <c r="Q11" s="2" t="s">
        <v>420</v>
      </c>
      <c r="R11" s="2" cm="1">
        <f t="array" ref="R11">_xlfn.IFS('Matthew''s Trait dataset'!W11="High", 1, 'Matthew''s Trait dataset'!W11="Low", 0)</f>
        <v>1</v>
      </c>
      <c r="S11" s="2" t="s">
        <v>420</v>
      </c>
      <c r="T11" s="2" cm="1">
        <f t="array" ref="T11">_xlfn.IFS('Matthew''s Trait dataset'!Z11="High", 1, 'Matthew''s Trait dataset'!Z11="Low", 0)</f>
        <v>1</v>
      </c>
    </row>
    <row r="12" spans="1:20">
      <c r="A12" s="2" t="s">
        <v>80</v>
      </c>
      <c r="B12" s="2" t="s">
        <v>90</v>
      </c>
      <c r="C12">
        <v>1</v>
      </c>
      <c r="D12">
        <v>0</v>
      </c>
      <c r="E12" s="2" t="str" cm="1">
        <f t="array" ref="E12">_xlfn.IFS('Matthew''s Trait dataset'!D12&lt;5, "A", AND('Matthew''s Trait dataset'!D12&lt;10, 'Matthew''s Trait dataset'!D12&gt;=5), "B", AND('Matthew''s Trait dataset'!D12&lt;15, 'Matthew''s Trait dataset'!D12&gt;=10), "C", 'Matthew''s Trait dataset'!D12&gt;=15, "D")</f>
        <v>C</v>
      </c>
      <c r="F12" s="2" cm="1">
        <f t="array" ref="F12">_xlfn.IFS('Matthew''s Trait dataset'!F12="High", 1, 'Matthew''s Trait dataset'!F12="Low", 0)</f>
        <v>1</v>
      </c>
      <c r="G12" s="2" t="str" cm="1">
        <f t="array" ref="G12">_xlfn.IFS('Matthew''s Trait dataset'!G12&lt;100,"A",AND('Matthew''s Trait dataset'!G12&gt;=100,'Matthew''s Trait dataset'!G12&lt;1000),"B",AND('Matthew''s Trait dataset'!G12&gt;=1000,'Matthew''s Trait dataset'!G12&lt;10000),"C",'Matthew''s Trait dataset'!G12&gt;=10000,"D")</f>
        <v>D</v>
      </c>
      <c r="H12" s="2" cm="1">
        <f t="array" ref="H12">_xlfn.IFS('Matthew''s Trait dataset'!I12="High", 1, 'Matthew''s Trait dataset'!I12="Low", 0)</f>
        <v>1</v>
      </c>
      <c r="I12" s="2" t="str" cm="1">
        <f t="array" ref="I12">_xlfn.IFS('Matthew''s Trait dataset'!J12&lt;100,"A",AND('Matthew''s Trait dataset'!J12&gt;=100,'Matthew''s Trait dataset'!J12&lt;1000),"B", 'Matthew''s Trait dataset'!J12&gt;=1000, "C")</f>
        <v>C</v>
      </c>
      <c r="J12" s="2" cm="1">
        <f t="array" ref="J12">_xlfn.IFS('Matthew''s Trait dataset'!K12="High", 1, 'Matthew''s Trait dataset'!K12="Low", 0)</f>
        <v>1</v>
      </c>
      <c r="K12" s="2" t="str" cm="1">
        <f t="array" ref="K12">_xlfn.IFS('Matthew''s Trait dataset'!L12="LB", "A", 'Matthew''s Trait dataset'!L12="SB", "B", 'Matthew''s Trait dataset'!L12="FCT", "C", 'Matthew''s Trait dataset'!L12="NFCT", "D")</f>
        <v>D</v>
      </c>
      <c r="L12" s="2" cm="1">
        <f t="array" ref="L12">_xlfn.IFS('Matthew''s Trait dataset'!N12="High", 1, 'Matthew''s Trait dataset'!N12="Low", 0)</f>
        <v>1</v>
      </c>
      <c r="M12" s="2" t="str" cm="1">
        <f t="array" ref="M12">_xlfn.IFS('Matthew''s Trait dataset'!O12="Migratory", "A", 'Matthew''s Trait dataset'!O12="Mixed", "B", 'Matthew''s Trait dataset'!O12="Non-Migratory", "C")</f>
        <v>C</v>
      </c>
      <c r="N12" s="2" cm="1">
        <f t="array" ref="N12">_xlfn.IFS('Matthew''s Trait dataset'!Q12="High", 1, 'Matthew''s Trait dataset'!Q12="Low", 0)</f>
        <v>1</v>
      </c>
      <c r="O12" s="2" t="str" cm="1">
        <f t="array" ref="O12">_xlfn.IFS('Matthew''s Trait dataset'!R12="epipelagic", "A", 'Matthew''s Trait dataset'!R12="upper_mesopelagic", "B",'Matthew''s Trait dataset'!R12="lower_mesopelagic", "C", 'Matthew''s Trait dataset'!R12="bathypelagic", "D")</f>
        <v>D</v>
      </c>
      <c r="P12" s="2" cm="1">
        <f t="array" ref="P12">_xlfn.IFS('Matthew''s Trait dataset'!T12="High", 1, 'Matthew''s Trait dataset'!T12="Low", 0)</f>
        <v>1</v>
      </c>
      <c r="Q12" s="2" t="s">
        <v>419</v>
      </c>
      <c r="R12" s="2" cm="1">
        <f t="array" ref="R12">_xlfn.IFS('Matthew''s Trait dataset'!W12="High", 1, 'Matthew''s Trait dataset'!W12="Low", 0)</f>
        <v>1</v>
      </c>
      <c r="S12" s="2" t="s">
        <v>420</v>
      </c>
      <c r="T12" s="2" cm="1">
        <f t="array" ref="T12">_xlfn.IFS('Matthew''s Trait dataset'!Z12="High", 1, 'Matthew''s Trait dataset'!Z12="Low", 0)</f>
        <v>1</v>
      </c>
    </row>
    <row r="13" spans="1:20">
      <c r="A13" s="2" t="s">
        <v>80</v>
      </c>
      <c r="B13" s="2" t="s">
        <v>93</v>
      </c>
      <c r="C13">
        <v>0</v>
      </c>
      <c r="D13">
        <v>1</v>
      </c>
      <c r="E13" s="2" t="str" cm="1">
        <f t="array" ref="E13">_xlfn.IFS('Matthew''s Trait dataset'!D13&lt;5, "A", AND('Matthew''s Trait dataset'!D13&lt;10, 'Matthew''s Trait dataset'!D13&gt;=5), "B", AND('Matthew''s Trait dataset'!D13&lt;15, 'Matthew''s Trait dataset'!D13&gt;=10), "C", 'Matthew''s Trait dataset'!D13&gt;=15, "D")</f>
        <v>B</v>
      </c>
      <c r="F13" s="2" cm="1">
        <f t="array" ref="F13">_xlfn.IFS('Matthew''s Trait dataset'!F13="High", 1, 'Matthew''s Trait dataset'!F13="Low", 0)</f>
        <v>1</v>
      </c>
      <c r="G13" s="2" t="str" cm="1">
        <f t="array" ref="G13">_xlfn.IFS('Matthew''s Trait dataset'!G13&lt;100,"A",AND('Matthew''s Trait dataset'!G13&gt;=100,'Matthew''s Trait dataset'!G13&lt;1000),"B",AND('Matthew''s Trait dataset'!G13&gt;=1000,'Matthew''s Trait dataset'!G13&lt;10000),"C",'Matthew''s Trait dataset'!G13&gt;=10000,"D")</f>
        <v>C</v>
      </c>
      <c r="H13" s="2" cm="1">
        <f t="array" ref="H13">_xlfn.IFS('Matthew''s Trait dataset'!I13="High", 1, 'Matthew''s Trait dataset'!I13="Low", 0)</f>
        <v>0</v>
      </c>
      <c r="I13" s="2" t="str" cm="1">
        <f t="array" ref="I13">_xlfn.IFS('Matthew''s Trait dataset'!J13&lt;100,"A",AND('Matthew''s Trait dataset'!J13&gt;=100,'Matthew''s Trait dataset'!J13&lt;1000),"B", 'Matthew''s Trait dataset'!J13&gt;=1000, "C")</f>
        <v>C</v>
      </c>
      <c r="J13" s="2" cm="1">
        <f t="array" ref="J13">_xlfn.IFS('Matthew''s Trait dataset'!K13="High", 1, 'Matthew''s Trait dataset'!K13="Low", 0)</f>
        <v>0</v>
      </c>
      <c r="K13" s="2" t="str" cm="1">
        <f t="array" ref="K13">_xlfn.IFS('Matthew''s Trait dataset'!L13="LB", "A", 'Matthew''s Trait dataset'!L13="SB", "B", 'Matthew''s Trait dataset'!L13="FCT", "C", 'Matthew''s Trait dataset'!L13="NFCT", "D")</f>
        <v>D</v>
      </c>
      <c r="L13" s="2" cm="1">
        <f t="array" ref="L13">_xlfn.IFS('Matthew''s Trait dataset'!N13="High", 1, 'Matthew''s Trait dataset'!N13="Low", 0)</f>
        <v>1</v>
      </c>
      <c r="M13" s="2" t="str" cm="1">
        <f t="array" ref="M13">_xlfn.IFS('Matthew''s Trait dataset'!O13="Migratory", "A", 'Matthew''s Trait dataset'!O13="Mixed", "B", 'Matthew''s Trait dataset'!O13="Non-Migratory", "C")</f>
        <v>C</v>
      </c>
      <c r="N13" s="2" cm="1">
        <f t="array" ref="N13">_xlfn.IFS('Matthew''s Trait dataset'!Q13="High", 1, 'Matthew''s Trait dataset'!Q13="Low", 0)</f>
        <v>0</v>
      </c>
      <c r="O13" s="2" t="str" cm="1">
        <f t="array" ref="O13">_xlfn.IFS('Matthew''s Trait dataset'!R13="epipelagic", "A", 'Matthew''s Trait dataset'!R13="upper_mesopelagic", "B",'Matthew''s Trait dataset'!R13="lower_mesopelagic", "C", 'Matthew''s Trait dataset'!R13="bathypelagic", "D")</f>
        <v>D</v>
      </c>
      <c r="P13" s="2" cm="1">
        <f t="array" ref="P13">_xlfn.IFS('Matthew''s Trait dataset'!T13="High", 1, 'Matthew''s Trait dataset'!T13="Low", 0)</f>
        <v>1</v>
      </c>
      <c r="Q13" s="2" t="s">
        <v>417</v>
      </c>
      <c r="R13" s="2" cm="1">
        <f t="array" ref="R13">_xlfn.IFS('Matthew''s Trait dataset'!W13="High", 1, 'Matthew''s Trait dataset'!W13="Low", 0)</f>
        <v>1</v>
      </c>
      <c r="S13" s="2" t="s">
        <v>420</v>
      </c>
      <c r="T13" s="2" cm="1">
        <f t="array" ref="T13">_xlfn.IFS('Matthew''s Trait dataset'!Z13="High", 1, 'Matthew''s Trait dataset'!Z13="Low", 0)</f>
        <v>0</v>
      </c>
    </row>
    <row r="14" spans="1:20">
      <c r="A14" s="2" t="s">
        <v>101</v>
      </c>
      <c r="B14" s="2" t="s">
        <v>102</v>
      </c>
      <c r="C14">
        <v>0</v>
      </c>
      <c r="D14">
        <v>1</v>
      </c>
      <c r="E14" s="2" t="str" cm="1">
        <f t="array" ref="E14">_xlfn.IFS('Matthew''s Trait dataset'!D14&lt;5, "A", AND('Matthew''s Trait dataset'!D14&lt;10, 'Matthew''s Trait dataset'!D14&gt;=5), "B", AND('Matthew''s Trait dataset'!D14&lt;15, 'Matthew''s Trait dataset'!D14&gt;=10), "C", 'Matthew''s Trait dataset'!D14&gt;=15, "D")</f>
        <v>B</v>
      </c>
      <c r="F14" s="2" cm="1">
        <f t="array" ref="F14">_xlfn.IFS('Matthew''s Trait dataset'!F14="High", 1, 'Matthew''s Trait dataset'!F14="Low", 0)</f>
        <v>1</v>
      </c>
      <c r="G14" s="2" t="str" cm="1">
        <f t="array" ref="G14">_xlfn.IFS('Matthew''s Trait dataset'!G14&lt;100,"A",AND('Matthew''s Trait dataset'!G14&gt;=100,'Matthew''s Trait dataset'!G14&lt;1000),"B",AND('Matthew''s Trait dataset'!G14&gt;=1000,'Matthew''s Trait dataset'!G14&lt;10000),"C",'Matthew''s Trait dataset'!G14&gt;=10000,"D")</f>
        <v>C</v>
      </c>
      <c r="H14" s="2" cm="1">
        <f t="array" ref="H14">_xlfn.IFS('Matthew''s Trait dataset'!I14="High", 1, 'Matthew''s Trait dataset'!I14="Low", 0)</f>
        <v>1</v>
      </c>
      <c r="I14" s="2" t="str" cm="1">
        <f t="array" ref="I14">_xlfn.IFS('Matthew''s Trait dataset'!J14&lt;100,"A",AND('Matthew''s Trait dataset'!J14&gt;=100,'Matthew''s Trait dataset'!J14&lt;1000),"B", 'Matthew''s Trait dataset'!J14&gt;=1000, "C")</f>
        <v>B</v>
      </c>
      <c r="J14" s="2" cm="1">
        <f t="array" ref="J14">_xlfn.IFS('Matthew''s Trait dataset'!K14="High", 1, 'Matthew''s Trait dataset'!K14="Low", 0)</f>
        <v>1</v>
      </c>
      <c r="K14" s="2" t="str" cm="1">
        <f t="array" ref="K14">_xlfn.IFS('Matthew''s Trait dataset'!L14="LB", "A", 'Matthew''s Trait dataset'!L14="SB", "B", 'Matthew''s Trait dataset'!L14="FCT", "C", 'Matthew''s Trait dataset'!L14="NFCT", "D")</f>
        <v>B</v>
      </c>
      <c r="L14" s="2" cm="1">
        <f t="array" ref="L14">_xlfn.IFS('Matthew''s Trait dataset'!N14="High", 1, 'Matthew''s Trait dataset'!N14="Low", 0)</f>
        <v>1</v>
      </c>
      <c r="M14" s="2" t="str" cm="1">
        <f t="array" ref="M14">_xlfn.IFS('Matthew''s Trait dataset'!O14="Migratory", "A", 'Matthew''s Trait dataset'!O14="Mixed", "B", 'Matthew''s Trait dataset'!O14="Non-Migratory", "C")</f>
        <v>A</v>
      </c>
      <c r="N14" s="2" cm="1">
        <f t="array" ref="N14">_xlfn.IFS('Matthew''s Trait dataset'!Q14="High", 1, 'Matthew''s Trait dataset'!Q14="Low", 0)</f>
        <v>1</v>
      </c>
      <c r="O14" s="2" t="str" cm="1">
        <f t="array" ref="O14">_xlfn.IFS('Matthew''s Trait dataset'!R14="epipelagic", "A", 'Matthew''s Trait dataset'!R14="upper_mesopelagic", "B",'Matthew''s Trait dataset'!R14="lower_mesopelagic", "C", 'Matthew''s Trait dataset'!R14="bathypelagic", "D")</f>
        <v>A</v>
      </c>
      <c r="P14" s="2" cm="1">
        <f t="array" ref="P14">_xlfn.IFS('Matthew''s Trait dataset'!T14="High", 1, 'Matthew''s Trait dataset'!T14="Low", 0)</f>
        <v>1</v>
      </c>
      <c r="Q14" s="2" t="s">
        <v>418</v>
      </c>
      <c r="R14" s="2" cm="1">
        <f t="array" ref="R14">_xlfn.IFS('Matthew''s Trait dataset'!W14="High", 1, 'Matthew''s Trait dataset'!W14="Low", 0)</f>
        <v>1</v>
      </c>
      <c r="S14" s="2" t="s">
        <v>418</v>
      </c>
      <c r="T14" s="2" cm="1">
        <f t="array" ref="T14">_xlfn.IFS('Matthew''s Trait dataset'!Z14="High", 1, 'Matthew''s Trait dataset'!Z14="Low", 0)</f>
        <v>1</v>
      </c>
    </row>
    <row r="15" spans="1:20">
      <c r="A15" s="2" t="s">
        <v>107</v>
      </c>
      <c r="B15" s="2" t="s">
        <v>108</v>
      </c>
      <c r="C15">
        <v>0</v>
      </c>
      <c r="D15">
        <v>1</v>
      </c>
      <c r="E15" s="2" t="str" cm="1">
        <f t="array" ref="E15">_xlfn.IFS('Matthew''s Trait dataset'!D15&lt;5, "A", AND('Matthew''s Trait dataset'!D15&lt;10, 'Matthew''s Trait dataset'!D15&gt;=5), "B", AND('Matthew''s Trait dataset'!D15&lt;15, 'Matthew''s Trait dataset'!D15&gt;=10), "C", 'Matthew''s Trait dataset'!D15&gt;=15, "D")</f>
        <v>A</v>
      </c>
      <c r="F15" s="2" cm="1">
        <f t="array" ref="F15">_xlfn.IFS('Matthew''s Trait dataset'!F15="High", 1, 'Matthew''s Trait dataset'!F15="Low", 0)</f>
        <v>1</v>
      </c>
      <c r="G15" s="2" t="str" cm="1">
        <f t="array" ref="G15">_xlfn.IFS('Matthew''s Trait dataset'!G15&lt;100,"A",AND('Matthew''s Trait dataset'!G15&gt;=100,'Matthew''s Trait dataset'!G15&lt;1000),"B",AND('Matthew''s Trait dataset'!G15&gt;=1000,'Matthew''s Trait dataset'!G15&lt;10000),"C",'Matthew''s Trait dataset'!G15&gt;=10000,"D")</f>
        <v>A</v>
      </c>
      <c r="H15" s="2" cm="1">
        <f t="array" ref="H15">_xlfn.IFS('Matthew''s Trait dataset'!I15="High", 1, 'Matthew''s Trait dataset'!I15="Low", 0)</f>
        <v>1</v>
      </c>
      <c r="I15" s="2" t="str" cm="1">
        <f t="array" ref="I15">_xlfn.IFS('Matthew''s Trait dataset'!J15&lt;100,"A",AND('Matthew''s Trait dataset'!J15&gt;=100,'Matthew''s Trait dataset'!J15&lt;1000),"B", 'Matthew''s Trait dataset'!J15&gt;=1000, "C")</f>
        <v>A</v>
      </c>
      <c r="J15" s="2" cm="1">
        <f t="array" ref="J15">_xlfn.IFS('Matthew''s Trait dataset'!K15="High", 1, 'Matthew''s Trait dataset'!K15="Low", 0)</f>
        <v>1</v>
      </c>
      <c r="K15" s="2" t="str" cm="1">
        <f t="array" ref="K15">_xlfn.IFS('Matthew''s Trait dataset'!L15="LB", "A", 'Matthew''s Trait dataset'!L15="SB", "B", 'Matthew''s Trait dataset'!L15="FCT", "C", 'Matthew''s Trait dataset'!L15="NFCT", "D")</f>
        <v>C</v>
      </c>
      <c r="L15" s="2" cm="1">
        <f t="array" ref="L15">_xlfn.IFS('Matthew''s Trait dataset'!N15="High", 1, 'Matthew''s Trait dataset'!N15="Low", 0)</f>
        <v>1</v>
      </c>
      <c r="M15" s="2" t="str" cm="1">
        <f t="array" ref="M15">_xlfn.IFS('Matthew''s Trait dataset'!O15="Migratory", "A", 'Matthew''s Trait dataset'!O15="Mixed", "B", 'Matthew''s Trait dataset'!O15="Non-Migratory", "C")</f>
        <v>C</v>
      </c>
      <c r="N15" s="2" cm="1">
        <f t="array" ref="N15">_xlfn.IFS('Matthew''s Trait dataset'!Q15="High", 1, 'Matthew''s Trait dataset'!Q15="Low", 0)</f>
        <v>0</v>
      </c>
      <c r="O15" s="2" t="str" cm="1">
        <f t="array" ref="O15">_xlfn.IFS('Matthew''s Trait dataset'!R15="epipelagic", "A", 'Matthew''s Trait dataset'!R15="upper_mesopelagic", "B",'Matthew''s Trait dataset'!R15="lower_mesopelagic", "C", 'Matthew''s Trait dataset'!R15="bathypelagic", "D")</f>
        <v>A</v>
      </c>
      <c r="P15" s="2" cm="1">
        <f t="array" ref="P15">_xlfn.IFS('Matthew''s Trait dataset'!T15="High", 1, 'Matthew''s Trait dataset'!T15="Low", 0)</f>
        <v>1</v>
      </c>
      <c r="Q15" s="2" t="s">
        <v>417</v>
      </c>
      <c r="R15" s="2" cm="1">
        <f t="array" ref="R15">_xlfn.IFS('Matthew''s Trait dataset'!W15="High", 1, 'Matthew''s Trait dataset'!W15="Low", 0)</f>
        <v>1</v>
      </c>
      <c r="S15" s="2" t="s">
        <v>419</v>
      </c>
      <c r="T15" s="2" cm="1">
        <f t="array" ref="T15">_xlfn.IFS('Matthew''s Trait dataset'!Z15="High", 1, 'Matthew''s Trait dataset'!Z15="Low", 0)</f>
        <v>1</v>
      </c>
    </row>
    <row r="16" spans="1:20">
      <c r="A16" s="2" t="s">
        <v>107</v>
      </c>
      <c r="B16" s="2" t="s">
        <v>114</v>
      </c>
      <c r="C16">
        <v>0</v>
      </c>
      <c r="D16">
        <v>1</v>
      </c>
      <c r="E16" s="2" t="str" cm="1">
        <f t="array" ref="E16">_xlfn.IFS('Matthew''s Trait dataset'!D16&lt;5, "A", AND('Matthew''s Trait dataset'!D16&lt;10, 'Matthew''s Trait dataset'!D16&gt;=5), "B", AND('Matthew''s Trait dataset'!D16&lt;15, 'Matthew''s Trait dataset'!D16&gt;=10), "C", 'Matthew''s Trait dataset'!D16&gt;=15, "D")</f>
        <v>A</v>
      </c>
      <c r="F16" s="2" cm="1">
        <f t="array" ref="F16">_xlfn.IFS('Matthew''s Trait dataset'!F16="High", 1, 'Matthew''s Trait dataset'!F16="Low", 0)</f>
        <v>1</v>
      </c>
      <c r="G16" s="2" t="str" cm="1">
        <f t="array" ref="G16">_xlfn.IFS('Matthew''s Trait dataset'!G16&lt;100,"A",AND('Matthew''s Trait dataset'!G16&gt;=100,'Matthew''s Trait dataset'!G16&lt;1000),"B",AND('Matthew''s Trait dataset'!G16&gt;=1000,'Matthew''s Trait dataset'!G16&lt;10000),"C",'Matthew''s Trait dataset'!G16&gt;=10000,"D")</f>
        <v>A</v>
      </c>
      <c r="H16" s="2" cm="1">
        <f t="array" ref="H16">_xlfn.IFS('Matthew''s Trait dataset'!I16="High", 1, 'Matthew''s Trait dataset'!I16="Low", 0)</f>
        <v>1</v>
      </c>
      <c r="I16" s="2" t="str" cm="1">
        <f t="array" ref="I16">_xlfn.IFS('Matthew''s Trait dataset'!J16&lt;100,"A",AND('Matthew''s Trait dataset'!J16&gt;=100,'Matthew''s Trait dataset'!J16&lt;1000),"B", 'Matthew''s Trait dataset'!J16&gt;=1000, "C")</f>
        <v>A</v>
      </c>
      <c r="J16" s="2" cm="1">
        <f t="array" ref="J16">_xlfn.IFS('Matthew''s Trait dataset'!K16="High", 1, 'Matthew''s Trait dataset'!K16="Low", 0)</f>
        <v>1</v>
      </c>
      <c r="K16" s="2" t="str" cm="1">
        <f t="array" ref="K16">_xlfn.IFS('Matthew''s Trait dataset'!L16="LB", "A", 'Matthew''s Trait dataset'!L16="SB", "B", 'Matthew''s Trait dataset'!L16="FCT", "C", 'Matthew''s Trait dataset'!L16="NFCT", "D")</f>
        <v>C</v>
      </c>
      <c r="L16" s="2" cm="1">
        <f t="array" ref="L16">_xlfn.IFS('Matthew''s Trait dataset'!N16="High", 1, 'Matthew''s Trait dataset'!N16="Low", 0)</f>
        <v>1</v>
      </c>
      <c r="M16" s="2" t="str" cm="1">
        <f t="array" ref="M16">_xlfn.IFS('Matthew''s Trait dataset'!O16="Migratory", "A", 'Matthew''s Trait dataset'!O16="Mixed", "B", 'Matthew''s Trait dataset'!O16="Non-Migratory", "C")</f>
        <v>C</v>
      </c>
      <c r="N16" s="2" cm="1">
        <f t="array" ref="N16">_xlfn.IFS('Matthew''s Trait dataset'!Q16="High", 1, 'Matthew''s Trait dataset'!Q16="Low", 0)</f>
        <v>1</v>
      </c>
      <c r="O16" s="2" t="str" cm="1">
        <f t="array" ref="O16">_xlfn.IFS('Matthew''s Trait dataset'!R16="epipelagic", "A", 'Matthew''s Trait dataset'!R16="upper_mesopelagic", "B",'Matthew''s Trait dataset'!R16="lower_mesopelagic", "C", 'Matthew''s Trait dataset'!R16="bathypelagic", "D")</f>
        <v>A</v>
      </c>
      <c r="P16" s="2" cm="1">
        <f t="array" ref="P16">_xlfn.IFS('Matthew''s Trait dataset'!T16="High", 1, 'Matthew''s Trait dataset'!T16="Low", 0)</f>
        <v>1</v>
      </c>
      <c r="Q16" s="2" t="s">
        <v>420</v>
      </c>
      <c r="R16" s="2" cm="1">
        <f t="array" ref="R16">_xlfn.IFS('Matthew''s Trait dataset'!W16="High", 1, 'Matthew''s Trait dataset'!W16="Low", 0)</f>
        <v>1</v>
      </c>
      <c r="S16" s="2" t="s">
        <v>419</v>
      </c>
      <c r="T16" s="2" cm="1">
        <f t="array" ref="T16">_xlfn.IFS('Matthew''s Trait dataset'!Z16="High", 1, 'Matthew''s Trait dataset'!Z16="Low", 0)</f>
        <v>1</v>
      </c>
    </row>
    <row r="17" spans="1:20">
      <c r="A17" s="2" t="s">
        <v>107</v>
      </c>
      <c r="B17" s="2" t="s">
        <v>117</v>
      </c>
      <c r="C17">
        <v>0</v>
      </c>
      <c r="D17">
        <v>1</v>
      </c>
      <c r="E17" s="2" t="str" cm="1">
        <f t="array" ref="E17">_xlfn.IFS('Matthew''s Trait dataset'!D17&lt;5, "A", AND('Matthew''s Trait dataset'!D17&lt;10, 'Matthew''s Trait dataset'!D17&gt;=5), "B", AND('Matthew''s Trait dataset'!D17&lt;15, 'Matthew''s Trait dataset'!D17&gt;=10), "C", 'Matthew''s Trait dataset'!D17&gt;=15, "D")</f>
        <v>A</v>
      </c>
      <c r="F17" s="2" cm="1">
        <f t="array" ref="F17">_xlfn.IFS('Matthew''s Trait dataset'!F17="High", 1, 'Matthew''s Trait dataset'!F17="Low", 0)</f>
        <v>1</v>
      </c>
      <c r="G17" s="2" t="str" cm="1">
        <f t="array" ref="G17">_xlfn.IFS('Matthew''s Trait dataset'!G17&lt;100,"A",AND('Matthew''s Trait dataset'!G17&gt;=100,'Matthew''s Trait dataset'!G17&lt;1000),"B",AND('Matthew''s Trait dataset'!G17&gt;=1000,'Matthew''s Trait dataset'!G17&lt;10000),"C",'Matthew''s Trait dataset'!G17&gt;=10000,"D")</f>
        <v>A</v>
      </c>
      <c r="H17" s="2" cm="1">
        <f t="array" ref="H17">_xlfn.IFS('Matthew''s Trait dataset'!I17="High", 1, 'Matthew''s Trait dataset'!I17="Low", 0)</f>
        <v>1</v>
      </c>
      <c r="I17" s="2" t="str" cm="1">
        <f t="array" ref="I17">_xlfn.IFS('Matthew''s Trait dataset'!J17&lt;100,"A",AND('Matthew''s Trait dataset'!J17&gt;=100,'Matthew''s Trait dataset'!J17&lt;1000),"B", 'Matthew''s Trait dataset'!J17&gt;=1000, "C")</f>
        <v>A</v>
      </c>
      <c r="J17" s="2" cm="1">
        <f t="array" ref="J17">_xlfn.IFS('Matthew''s Trait dataset'!K17="High", 1, 'Matthew''s Trait dataset'!K17="Low", 0)</f>
        <v>1</v>
      </c>
      <c r="K17" s="2" t="str" cm="1">
        <f t="array" ref="K17">_xlfn.IFS('Matthew''s Trait dataset'!L17="LB", "A", 'Matthew''s Trait dataset'!L17="SB", "B", 'Matthew''s Trait dataset'!L17="FCT", "C", 'Matthew''s Trait dataset'!L17="NFCT", "D")</f>
        <v>C</v>
      </c>
      <c r="L17" s="2" cm="1">
        <f t="array" ref="L17">_xlfn.IFS('Matthew''s Trait dataset'!N17="High", 1, 'Matthew''s Trait dataset'!N17="Low", 0)</f>
        <v>1</v>
      </c>
      <c r="M17" s="2" t="str" cm="1">
        <f t="array" ref="M17">_xlfn.IFS('Matthew''s Trait dataset'!O17="Migratory", "A", 'Matthew''s Trait dataset'!O17="Mixed", "B", 'Matthew''s Trait dataset'!O17="Non-Migratory", "C")</f>
        <v>C</v>
      </c>
      <c r="N17" s="2" cm="1">
        <f t="array" ref="N17">_xlfn.IFS('Matthew''s Trait dataset'!Q17="High", 1, 'Matthew''s Trait dataset'!Q17="Low", 0)</f>
        <v>1</v>
      </c>
      <c r="O17" s="2" t="str" cm="1">
        <f t="array" ref="O17">_xlfn.IFS('Matthew''s Trait dataset'!R17="epipelagic", "A", 'Matthew''s Trait dataset'!R17="upper_mesopelagic", "B",'Matthew''s Trait dataset'!R17="lower_mesopelagic", "C", 'Matthew''s Trait dataset'!R17="bathypelagic", "D")</f>
        <v>A</v>
      </c>
      <c r="P17" s="2" cm="1">
        <f t="array" ref="P17">_xlfn.IFS('Matthew''s Trait dataset'!T17="High", 1, 'Matthew''s Trait dataset'!T17="Low", 0)</f>
        <v>1</v>
      </c>
      <c r="Q17" s="2" t="s">
        <v>417</v>
      </c>
      <c r="R17" s="2" cm="1">
        <f t="array" ref="R17">_xlfn.IFS('Matthew''s Trait dataset'!W17="High", 1, 'Matthew''s Trait dataset'!W17="Low", 0)</f>
        <v>1</v>
      </c>
      <c r="S17" s="2" t="s">
        <v>419</v>
      </c>
      <c r="T17" s="2" cm="1">
        <f t="array" ref="T17">_xlfn.IFS('Matthew''s Trait dataset'!Z17="High", 1, 'Matthew''s Trait dataset'!Z17="Low", 0)</f>
        <v>1</v>
      </c>
    </row>
    <row r="18" spans="1:20">
      <c r="A18" s="2" t="s">
        <v>107</v>
      </c>
      <c r="B18" s="2" t="s">
        <v>120</v>
      </c>
      <c r="C18">
        <v>0</v>
      </c>
      <c r="D18">
        <v>1</v>
      </c>
      <c r="E18" s="2" t="str" cm="1">
        <f t="array" ref="E18">_xlfn.IFS('Matthew''s Trait dataset'!D18&lt;5, "A", AND('Matthew''s Trait dataset'!D18&lt;10, 'Matthew''s Trait dataset'!D18&gt;=5), "B", AND('Matthew''s Trait dataset'!D18&lt;15, 'Matthew''s Trait dataset'!D18&gt;=10), "C", 'Matthew''s Trait dataset'!D18&gt;=15, "D")</f>
        <v>A</v>
      </c>
      <c r="F18" s="2" cm="1">
        <f t="array" ref="F18">_xlfn.IFS('Matthew''s Trait dataset'!F18="High", 1, 'Matthew''s Trait dataset'!F18="Low", 0)</f>
        <v>1</v>
      </c>
      <c r="G18" s="2" t="str" cm="1">
        <f t="array" ref="G18">_xlfn.IFS('Matthew''s Trait dataset'!G18&lt;100,"A",AND('Matthew''s Trait dataset'!G18&gt;=100,'Matthew''s Trait dataset'!G18&lt;1000),"B",AND('Matthew''s Trait dataset'!G18&gt;=1000,'Matthew''s Trait dataset'!G18&lt;10000),"C",'Matthew''s Trait dataset'!G18&gt;=10000,"D")</f>
        <v>A</v>
      </c>
      <c r="H18" s="2" cm="1">
        <f t="array" ref="H18">_xlfn.IFS('Matthew''s Trait dataset'!I18="High", 1, 'Matthew''s Trait dataset'!I18="Low", 0)</f>
        <v>1</v>
      </c>
      <c r="I18" s="2" t="str" cm="1">
        <f t="array" ref="I18">_xlfn.IFS('Matthew''s Trait dataset'!J18&lt;100,"A",AND('Matthew''s Trait dataset'!J18&gt;=100,'Matthew''s Trait dataset'!J18&lt;1000),"B", 'Matthew''s Trait dataset'!J18&gt;=1000, "C")</f>
        <v>A</v>
      </c>
      <c r="J18" s="2" cm="1">
        <f t="array" ref="J18">_xlfn.IFS('Matthew''s Trait dataset'!K18="High", 1, 'Matthew''s Trait dataset'!K18="Low", 0)</f>
        <v>1</v>
      </c>
      <c r="K18" s="2" t="str" cm="1">
        <f t="array" ref="K18">_xlfn.IFS('Matthew''s Trait dataset'!L18="LB", "A", 'Matthew''s Trait dataset'!L18="SB", "B", 'Matthew''s Trait dataset'!L18="FCT", "C", 'Matthew''s Trait dataset'!L18="NFCT", "D")</f>
        <v>C</v>
      </c>
      <c r="L18" s="2" cm="1">
        <f t="array" ref="L18">_xlfn.IFS('Matthew''s Trait dataset'!N18="High", 1, 'Matthew''s Trait dataset'!N18="Low", 0)</f>
        <v>1</v>
      </c>
      <c r="M18" s="2" t="str" cm="1">
        <f t="array" ref="M18">_xlfn.IFS('Matthew''s Trait dataset'!O18="Migratory", "A", 'Matthew''s Trait dataset'!O18="Mixed", "B", 'Matthew''s Trait dataset'!O18="Non-Migratory", "C")</f>
        <v>C</v>
      </c>
      <c r="N18" s="2" cm="1">
        <f t="array" ref="N18">_xlfn.IFS('Matthew''s Trait dataset'!Q18="High", 1, 'Matthew''s Trait dataset'!Q18="Low", 0)</f>
        <v>1</v>
      </c>
      <c r="O18" s="2" t="str" cm="1">
        <f t="array" ref="O18">_xlfn.IFS('Matthew''s Trait dataset'!R18="epipelagic", "A", 'Matthew''s Trait dataset'!R18="upper_mesopelagic", "B",'Matthew''s Trait dataset'!R18="lower_mesopelagic", "C", 'Matthew''s Trait dataset'!R18="bathypelagic", "D")</f>
        <v>A</v>
      </c>
      <c r="P18" s="2" cm="1">
        <f t="array" ref="P18">_xlfn.IFS('Matthew''s Trait dataset'!T18="High", 1, 'Matthew''s Trait dataset'!T18="Low", 0)</f>
        <v>1</v>
      </c>
      <c r="Q18" s="2" t="s">
        <v>420</v>
      </c>
      <c r="R18" s="2" cm="1">
        <f t="array" ref="R18">_xlfn.IFS('Matthew''s Trait dataset'!W18="High", 1, 'Matthew''s Trait dataset'!W18="Low", 0)</f>
        <v>1</v>
      </c>
      <c r="S18" s="2" t="s">
        <v>419</v>
      </c>
      <c r="T18" s="2" cm="1">
        <f t="array" ref="T18">_xlfn.IFS('Matthew''s Trait dataset'!Z18="High", 1, 'Matthew''s Trait dataset'!Z18="Low", 0)</f>
        <v>1</v>
      </c>
    </row>
    <row r="19" spans="1:20">
      <c r="A19" s="2" t="s">
        <v>123</v>
      </c>
      <c r="B19" s="2" t="s">
        <v>124</v>
      </c>
      <c r="C19">
        <v>0</v>
      </c>
      <c r="D19">
        <v>1</v>
      </c>
      <c r="E19" s="2" t="str" cm="1">
        <f t="array" ref="E19">_xlfn.IFS('Matthew''s Trait dataset'!D19&lt;5, "A", AND('Matthew''s Trait dataset'!D19&lt;10, 'Matthew''s Trait dataset'!D19&gt;=5), "B", AND('Matthew''s Trait dataset'!D19&lt;15, 'Matthew''s Trait dataset'!D19&gt;=10), "C", 'Matthew''s Trait dataset'!D19&gt;=15, "D")</f>
        <v>B</v>
      </c>
      <c r="F19" s="2" cm="1">
        <f t="array" ref="F19">_xlfn.IFS('Matthew''s Trait dataset'!F19="High", 1, 'Matthew''s Trait dataset'!F19="Low", 0)</f>
        <v>1</v>
      </c>
      <c r="G19" s="2" t="str" cm="1">
        <f t="array" ref="G19">_xlfn.IFS('Matthew''s Trait dataset'!G19&lt;100,"A",AND('Matthew''s Trait dataset'!G19&gt;=100,'Matthew''s Trait dataset'!G19&lt;1000),"B",AND('Matthew''s Trait dataset'!G19&gt;=1000,'Matthew''s Trait dataset'!G19&lt;10000),"C",'Matthew''s Trait dataset'!G19&gt;=10000,"D")</f>
        <v>C</v>
      </c>
      <c r="H19" s="2" cm="1">
        <f t="array" ref="H19">_xlfn.IFS('Matthew''s Trait dataset'!I19="High", 1, 'Matthew''s Trait dataset'!I19="Low", 0)</f>
        <v>1</v>
      </c>
      <c r="I19" s="2" t="str" cm="1">
        <f t="array" ref="I19">_xlfn.IFS('Matthew''s Trait dataset'!J19&lt;100,"A",AND('Matthew''s Trait dataset'!J19&gt;=100,'Matthew''s Trait dataset'!J19&lt;1000),"B", 'Matthew''s Trait dataset'!J19&gt;=1000, "C")</f>
        <v>B</v>
      </c>
      <c r="J19" s="2" cm="1">
        <f t="array" ref="J19">_xlfn.IFS('Matthew''s Trait dataset'!K19="High", 1, 'Matthew''s Trait dataset'!K19="Low", 0)</f>
        <v>1</v>
      </c>
      <c r="K19" s="2" t="str" cm="1">
        <f t="array" ref="K19">_xlfn.IFS('Matthew''s Trait dataset'!L19="LB", "A", 'Matthew''s Trait dataset'!L19="SB", "B", 'Matthew''s Trait dataset'!L19="FCT", "C", 'Matthew''s Trait dataset'!L19="NFCT", "D")</f>
        <v>C</v>
      </c>
      <c r="L19" s="2" cm="1">
        <f t="array" ref="L19">_xlfn.IFS('Matthew''s Trait dataset'!N19="High", 1, 'Matthew''s Trait dataset'!N19="Low", 0)</f>
        <v>1</v>
      </c>
      <c r="M19" s="2" t="str" cm="1">
        <f t="array" ref="M19">_xlfn.IFS('Matthew''s Trait dataset'!O19="Migratory", "A", 'Matthew''s Trait dataset'!O19="Mixed", "B", 'Matthew''s Trait dataset'!O19="Non-Migratory", "C")</f>
        <v>A</v>
      </c>
      <c r="N19" s="2" cm="1">
        <f t="array" ref="N19">_xlfn.IFS('Matthew''s Trait dataset'!Q19="High", 1, 'Matthew''s Trait dataset'!Q19="Low", 0)</f>
        <v>1</v>
      </c>
      <c r="O19" s="2" t="e" cm="1">
        <f t="array" ref="O19">_xlfn.IFS('Matthew''s Trait dataset'!R19="epipelagic", "A", 'Matthew''s Trait dataset'!R19="upper_mesopelagic", "B",'Matthew''s Trait dataset'!R19="lower_mesopelagic", "C", 'Matthew''s Trait dataset'!R19="bathypelagic", "D")</f>
        <v>#N/A</v>
      </c>
      <c r="P19" s="2" cm="1">
        <f t="array" ref="P19">_xlfn.IFS('Matthew''s Trait dataset'!T19="High", 1, 'Matthew''s Trait dataset'!T19="Low", 0)</f>
        <v>1</v>
      </c>
      <c r="Q19" s="2" t="s">
        <v>420</v>
      </c>
      <c r="R19" s="2" cm="1">
        <f t="array" ref="R19">_xlfn.IFS('Matthew''s Trait dataset'!W19="High", 1, 'Matthew''s Trait dataset'!W19="Low", 0)</f>
        <v>1</v>
      </c>
      <c r="S19" s="2" t="s">
        <v>419</v>
      </c>
      <c r="T19" s="2" cm="1">
        <f t="array" ref="T19">_xlfn.IFS('Matthew''s Trait dataset'!Z19="High", 1, 'Matthew''s Trait dataset'!Z19="Low", 0)</f>
        <v>1</v>
      </c>
    </row>
    <row r="20" spans="1:20">
      <c r="A20" s="2" t="s">
        <v>107</v>
      </c>
      <c r="B20" s="2" t="s">
        <v>129</v>
      </c>
      <c r="C20">
        <v>1</v>
      </c>
      <c r="D20">
        <v>0</v>
      </c>
      <c r="E20" s="2" t="str" cm="1">
        <f t="array" ref="E20">_xlfn.IFS('Matthew''s Trait dataset'!D20&lt;5, "A", AND('Matthew''s Trait dataset'!D20&lt;10, 'Matthew''s Trait dataset'!D20&gt;=5), "B", AND('Matthew''s Trait dataset'!D20&lt;15, 'Matthew''s Trait dataset'!D20&gt;=10), "C", 'Matthew''s Trait dataset'!D20&gt;=15, "D")</f>
        <v>A</v>
      </c>
      <c r="F20" s="2" cm="1">
        <f t="array" ref="F20">_xlfn.IFS('Matthew''s Trait dataset'!F20="High", 1, 'Matthew''s Trait dataset'!F20="Low", 0)</f>
        <v>1</v>
      </c>
      <c r="G20" s="2" t="str" cm="1">
        <f t="array" ref="G20">_xlfn.IFS('Matthew''s Trait dataset'!G20&lt;100,"A",AND('Matthew''s Trait dataset'!G20&gt;=100,'Matthew''s Trait dataset'!G20&lt;1000),"B",AND('Matthew''s Trait dataset'!G20&gt;=1000,'Matthew''s Trait dataset'!G20&lt;10000),"C",'Matthew''s Trait dataset'!G20&gt;=10000,"D")</f>
        <v>B</v>
      </c>
      <c r="H20" s="2" cm="1">
        <f t="array" ref="H20">_xlfn.IFS('Matthew''s Trait dataset'!I20="High", 1, 'Matthew''s Trait dataset'!I20="Low", 0)</f>
        <v>1</v>
      </c>
      <c r="I20" s="2" t="str" cm="1">
        <f t="array" ref="I20">_xlfn.IFS('Matthew''s Trait dataset'!J20&lt;100,"A",AND('Matthew''s Trait dataset'!J20&gt;=100,'Matthew''s Trait dataset'!J20&lt;1000),"B", 'Matthew''s Trait dataset'!J20&gt;=1000, "C")</f>
        <v>A</v>
      </c>
      <c r="J20" s="2" cm="1">
        <f t="array" ref="J20">_xlfn.IFS('Matthew''s Trait dataset'!K20="High", 1, 'Matthew''s Trait dataset'!K20="Low", 0)</f>
        <v>1</v>
      </c>
      <c r="K20" s="2" t="str" cm="1">
        <f t="array" ref="K20">_xlfn.IFS('Matthew''s Trait dataset'!L20="LB", "A", 'Matthew''s Trait dataset'!L20="SB", "B", 'Matthew''s Trait dataset'!L20="FCT", "C", 'Matthew''s Trait dataset'!L20="NFCT", "D")</f>
        <v>C</v>
      </c>
      <c r="L20" s="2" cm="1">
        <f t="array" ref="L20">_xlfn.IFS('Matthew''s Trait dataset'!N20="High", 1, 'Matthew''s Trait dataset'!N20="Low", 0)</f>
        <v>1</v>
      </c>
      <c r="M20" s="2" t="str" cm="1">
        <f t="array" ref="M20">_xlfn.IFS('Matthew''s Trait dataset'!O20="Migratory", "A", 'Matthew''s Trait dataset'!O20="Mixed", "B", 'Matthew''s Trait dataset'!O20="Non-Migratory", "C")</f>
        <v>A</v>
      </c>
      <c r="N20" s="2" cm="1">
        <f t="array" ref="N20">_xlfn.IFS('Matthew''s Trait dataset'!Q20="High", 1, 'Matthew''s Trait dataset'!Q20="Low", 0)</f>
        <v>1</v>
      </c>
      <c r="O20" s="2" t="str" cm="1">
        <f t="array" ref="O20">_xlfn.IFS('Matthew''s Trait dataset'!R20="epipelagic", "A", 'Matthew''s Trait dataset'!R20="upper_mesopelagic", "B",'Matthew''s Trait dataset'!R20="lower_mesopelagic", "C", 'Matthew''s Trait dataset'!R20="bathypelagic", "D")</f>
        <v>B</v>
      </c>
      <c r="P20" s="2" cm="1">
        <f t="array" ref="P20">_xlfn.IFS('Matthew''s Trait dataset'!T20="High", 1, 'Matthew''s Trait dataset'!T20="Low", 0)</f>
        <v>1</v>
      </c>
      <c r="Q20" s="2" t="s">
        <v>421</v>
      </c>
      <c r="R20" s="2" cm="1">
        <f t="array" ref="R20">_xlfn.IFS('Matthew''s Trait dataset'!W20="High", 1, 'Matthew''s Trait dataset'!W20="Low", 0)</f>
        <v>1</v>
      </c>
      <c r="S20" s="2" t="s">
        <v>419</v>
      </c>
      <c r="T20" s="2" cm="1">
        <f t="array" ref="T20">_xlfn.IFS('Matthew''s Trait dataset'!Z20="High", 1, 'Matthew''s Trait dataset'!Z20="Low", 0)</f>
        <v>1</v>
      </c>
    </row>
    <row r="21" spans="1:20">
      <c r="A21" s="2" t="s">
        <v>134</v>
      </c>
      <c r="B21" s="2" t="s">
        <v>135</v>
      </c>
      <c r="C21">
        <v>1</v>
      </c>
      <c r="D21">
        <v>0</v>
      </c>
      <c r="E21" s="2" t="str" cm="1">
        <f t="array" ref="E21">_xlfn.IFS('Matthew''s Trait dataset'!D21&lt;5, "A", AND('Matthew''s Trait dataset'!D21&lt;10, 'Matthew''s Trait dataset'!D21&gt;=5), "B", AND('Matthew''s Trait dataset'!D21&lt;15, 'Matthew''s Trait dataset'!D21&gt;=10), "C", 'Matthew''s Trait dataset'!D21&gt;=15, "D")</f>
        <v>D</v>
      </c>
      <c r="F21" s="2" cm="1">
        <f t="array" ref="F21">_xlfn.IFS('Matthew''s Trait dataset'!F21="High", 1, 'Matthew''s Trait dataset'!F21="Low", 0)</f>
        <v>1</v>
      </c>
      <c r="G21" s="2" t="str" cm="1">
        <f t="array" ref="G21">_xlfn.IFS('Matthew''s Trait dataset'!G21&lt;100,"A",AND('Matthew''s Trait dataset'!G21&gt;=100,'Matthew''s Trait dataset'!G21&lt;1000),"B",AND('Matthew''s Trait dataset'!G21&gt;=1000,'Matthew''s Trait dataset'!G21&lt;10000),"C",'Matthew''s Trait dataset'!G21&gt;=10000,"D")</f>
        <v>D</v>
      </c>
      <c r="H21" s="2" cm="1">
        <f t="array" ref="H21">_xlfn.IFS('Matthew''s Trait dataset'!I21="High", 1, 'Matthew''s Trait dataset'!I21="Low", 0)</f>
        <v>1</v>
      </c>
      <c r="I21" s="2" t="str" cm="1">
        <f t="array" ref="I21">_xlfn.IFS('Matthew''s Trait dataset'!J21&lt;100,"A",AND('Matthew''s Trait dataset'!J21&gt;=100,'Matthew''s Trait dataset'!J21&lt;1000),"B", 'Matthew''s Trait dataset'!J21&gt;=1000, "C")</f>
        <v>C</v>
      </c>
      <c r="J21" s="2" cm="1">
        <f t="array" ref="J21">_xlfn.IFS('Matthew''s Trait dataset'!K21="High", 1, 'Matthew''s Trait dataset'!K21="Low", 0)</f>
        <v>1</v>
      </c>
      <c r="K21" s="2" t="str" cm="1">
        <f t="array" ref="K21">_xlfn.IFS('Matthew''s Trait dataset'!L21="LB", "A", 'Matthew''s Trait dataset'!L21="SB", "B", 'Matthew''s Trait dataset'!L21="FCT", "C", 'Matthew''s Trait dataset'!L21="NFCT", "D")</f>
        <v>B</v>
      </c>
      <c r="L21" s="2" cm="1">
        <f t="array" ref="L21">_xlfn.IFS('Matthew''s Trait dataset'!N21="High", 1, 'Matthew''s Trait dataset'!N21="Low", 0)</f>
        <v>1</v>
      </c>
      <c r="M21" s="2" t="str" cm="1">
        <f t="array" ref="M21">_xlfn.IFS('Matthew''s Trait dataset'!O21="Migratory", "A", 'Matthew''s Trait dataset'!O21="Mixed", "B", 'Matthew''s Trait dataset'!O21="Non-Migratory", "C")</f>
        <v>A</v>
      </c>
      <c r="N21" s="2" cm="1">
        <f t="array" ref="N21">_xlfn.IFS('Matthew''s Trait dataset'!Q21="High", 1, 'Matthew''s Trait dataset'!Q21="Low", 0)</f>
        <v>1</v>
      </c>
      <c r="O21" s="2" t="str" cm="1">
        <f t="array" ref="O21">_xlfn.IFS('Matthew''s Trait dataset'!R21="epipelagic", "A", 'Matthew''s Trait dataset'!R21="upper_mesopelagic", "B",'Matthew''s Trait dataset'!R21="lower_mesopelagic", "C", 'Matthew''s Trait dataset'!R21="bathypelagic", "D")</f>
        <v>A</v>
      </c>
      <c r="P21" s="2" cm="1">
        <f t="array" ref="P21">_xlfn.IFS('Matthew''s Trait dataset'!T21="High", 1, 'Matthew''s Trait dataset'!T21="Low", 0)</f>
        <v>1</v>
      </c>
      <c r="Q21" s="2" t="s">
        <v>418</v>
      </c>
      <c r="R21" s="2" cm="1">
        <f t="array" ref="R21">_xlfn.IFS('Matthew''s Trait dataset'!W21="High", 1, 'Matthew''s Trait dataset'!W21="Low", 0)</f>
        <v>1</v>
      </c>
      <c r="S21" s="2" t="s">
        <v>417</v>
      </c>
      <c r="T21" s="2" cm="1">
        <f t="array" ref="T21">_xlfn.IFS('Matthew''s Trait dataset'!Z21="High", 1, 'Matthew''s Trait dataset'!Z21="Low", 0)</f>
        <v>1</v>
      </c>
    </row>
    <row r="22" spans="1:20">
      <c r="A22" s="2" t="s">
        <v>16</v>
      </c>
      <c r="B22" s="2" t="s">
        <v>142</v>
      </c>
      <c r="C22">
        <v>0</v>
      </c>
      <c r="D22">
        <v>1</v>
      </c>
      <c r="E22" s="2" t="str" cm="1">
        <f t="array" ref="E22">_xlfn.IFS('Matthew''s Trait dataset'!D22&lt;5, "A", AND('Matthew''s Trait dataset'!D22&lt;10, 'Matthew''s Trait dataset'!D22&gt;=5), "B", AND('Matthew''s Trait dataset'!D22&lt;15, 'Matthew''s Trait dataset'!D22&gt;=10), "C", 'Matthew''s Trait dataset'!D22&gt;=15, "D")</f>
        <v>D</v>
      </c>
      <c r="F22" s="2" cm="1">
        <f t="array" ref="F22">_xlfn.IFS('Matthew''s Trait dataset'!F22="High", 1, 'Matthew''s Trait dataset'!F22="Low", 0)</f>
        <v>1</v>
      </c>
      <c r="G22" s="2" t="str" cm="1">
        <f t="array" ref="G22">_xlfn.IFS('Matthew''s Trait dataset'!G22&lt;100,"A",AND('Matthew''s Trait dataset'!G22&gt;=100,'Matthew''s Trait dataset'!G22&lt;1000),"B",AND('Matthew''s Trait dataset'!G22&gt;=1000,'Matthew''s Trait dataset'!G22&lt;10000),"C",'Matthew''s Trait dataset'!G22&gt;=10000,"D")</f>
        <v>D</v>
      </c>
      <c r="H22" s="2" cm="1">
        <f t="array" ref="H22">_xlfn.IFS('Matthew''s Trait dataset'!I22="High", 1, 'Matthew''s Trait dataset'!I22="Low", 0)</f>
        <v>1</v>
      </c>
      <c r="I22" s="2" t="str" cm="1">
        <f t="array" ref="I22">_xlfn.IFS('Matthew''s Trait dataset'!J22&lt;100,"A",AND('Matthew''s Trait dataset'!J22&gt;=100,'Matthew''s Trait dataset'!J22&lt;1000),"B", 'Matthew''s Trait dataset'!J22&gt;=1000, "C")</f>
        <v>C</v>
      </c>
      <c r="J22" s="2" cm="1">
        <f t="array" ref="J22">_xlfn.IFS('Matthew''s Trait dataset'!K22="High", 1, 'Matthew''s Trait dataset'!K22="Low", 0)</f>
        <v>1</v>
      </c>
      <c r="K22" s="2" t="str" cm="1">
        <f t="array" ref="K22">_xlfn.IFS('Matthew''s Trait dataset'!L22="LB", "A", 'Matthew''s Trait dataset'!L22="SB", "B", 'Matthew''s Trait dataset'!L22="FCT", "C", 'Matthew''s Trait dataset'!L22="NFCT", "D")</f>
        <v>A</v>
      </c>
      <c r="L22" s="2" cm="1">
        <f t="array" ref="L22">_xlfn.IFS('Matthew''s Trait dataset'!N22="High", 1, 'Matthew''s Trait dataset'!N22="Low", 0)</f>
        <v>1</v>
      </c>
      <c r="M22" s="2" t="str" cm="1">
        <f t="array" ref="M22">_xlfn.IFS('Matthew''s Trait dataset'!O22="Migratory", "A", 'Matthew''s Trait dataset'!O22="Mixed", "B", 'Matthew''s Trait dataset'!O22="Non-Migratory", "C")</f>
        <v>A</v>
      </c>
      <c r="N22" s="2" cm="1">
        <f t="array" ref="N22">_xlfn.IFS('Matthew''s Trait dataset'!Q22="High", 1, 'Matthew''s Trait dataset'!Q22="Low", 0)</f>
        <v>1</v>
      </c>
      <c r="O22" s="2" t="str" cm="1">
        <f t="array" ref="O22">_xlfn.IFS('Matthew''s Trait dataset'!R22="epipelagic", "A", 'Matthew''s Trait dataset'!R22="upper_mesopelagic", "B",'Matthew''s Trait dataset'!R22="lower_mesopelagic", "C", 'Matthew''s Trait dataset'!R22="bathypelagic", "D")</f>
        <v>B</v>
      </c>
      <c r="P22" s="2" cm="1">
        <f t="array" ref="P22">_xlfn.IFS('Matthew''s Trait dataset'!T22="High", 1, 'Matthew''s Trait dataset'!T22="Low", 0)</f>
        <v>1</v>
      </c>
      <c r="Q22" s="2" t="s">
        <v>418</v>
      </c>
      <c r="R22" s="2" cm="1">
        <f t="array" ref="R22">_xlfn.IFS('Matthew''s Trait dataset'!W22="High", 1, 'Matthew''s Trait dataset'!W22="Low", 0)</f>
        <v>0</v>
      </c>
      <c r="S22" s="2" t="s">
        <v>418</v>
      </c>
      <c r="T22" s="2" cm="1">
        <f t="array" ref="T22">_xlfn.IFS('Matthew''s Trait dataset'!Z22="High", 1, 'Matthew''s Trait dataset'!Z22="Low", 0)</f>
        <v>1</v>
      </c>
    </row>
    <row r="23" spans="1:20">
      <c r="A23" s="2" t="s">
        <v>16</v>
      </c>
      <c r="B23" s="2" t="s">
        <v>148</v>
      </c>
      <c r="C23">
        <v>0</v>
      </c>
      <c r="D23">
        <v>1</v>
      </c>
      <c r="E23" s="2" t="str" cm="1">
        <f t="array" ref="E23">_xlfn.IFS('Matthew''s Trait dataset'!D23&lt;5, "A", AND('Matthew''s Trait dataset'!D23&lt;10, 'Matthew''s Trait dataset'!D23&gt;=5), "B", AND('Matthew''s Trait dataset'!D23&lt;15, 'Matthew''s Trait dataset'!D23&gt;=10), "C", 'Matthew''s Trait dataset'!D23&gt;=15, "D")</f>
        <v>D</v>
      </c>
      <c r="F23" s="2" cm="1">
        <f t="array" ref="F23">_xlfn.IFS('Matthew''s Trait dataset'!F23="High", 1, 'Matthew''s Trait dataset'!F23="Low", 0)</f>
        <v>1</v>
      </c>
      <c r="G23" s="2" t="str" cm="1">
        <f t="array" ref="G23">_xlfn.IFS('Matthew''s Trait dataset'!G23&lt;100,"A",AND('Matthew''s Trait dataset'!G23&gt;=100,'Matthew''s Trait dataset'!G23&lt;1000),"B",AND('Matthew''s Trait dataset'!G23&gt;=1000,'Matthew''s Trait dataset'!G23&lt;10000),"C",'Matthew''s Trait dataset'!G23&gt;=10000,"D")</f>
        <v>D</v>
      </c>
      <c r="H23" s="2" cm="1">
        <f t="array" ref="H23">_xlfn.IFS('Matthew''s Trait dataset'!I23="High", 1, 'Matthew''s Trait dataset'!I23="Low", 0)</f>
        <v>1</v>
      </c>
      <c r="I23" s="2" t="str" cm="1">
        <f t="array" ref="I23">_xlfn.IFS('Matthew''s Trait dataset'!J23&lt;100,"A",AND('Matthew''s Trait dataset'!J23&gt;=100,'Matthew''s Trait dataset'!J23&lt;1000),"B", 'Matthew''s Trait dataset'!J23&gt;=1000, "C")</f>
        <v>C</v>
      </c>
      <c r="J23" s="2" cm="1">
        <f t="array" ref="J23">_xlfn.IFS('Matthew''s Trait dataset'!K23="High", 1, 'Matthew''s Trait dataset'!K23="Low", 0)</f>
        <v>1</v>
      </c>
      <c r="K23" s="2" t="str" cm="1">
        <f t="array" ref="K23">_xlfn.IFS('Matthew''s Trait dataset'!L23="LB", "A", 'Matthew''s Trait dataset'!L23="SB", "B", 'Matthew''s Trait dataset'!L23="FCT", "C", 'Matthew''s Trait dataset'!L23="NFCT", "D")</f>
        <v>A</v>
      </c>
      <c r="L23" s="2" cm="1">
        <f t="array" ref="L23">_xlfn.IFS('Matthew''s Trait dataset'!N23="High", 1, 'Matthew''s Trait dataset'!N23="Low", 0)</f>
        <v>1</v>
      </c>
      <c r="M23" s="2" t="str" cm="1">
        <f t="array" ref="M23">_xlfn.IFS('Matthew''s Trait dataset'!O23="Migratory", "A", 'Matthew''s Trait dataset'!O23="Mixed", "B", 'Matthew''s Trait dataset'!O23="Non-Migratory", "C")</f>
        <v>A</v>
      </c>
      <c r="N23" s="2" cm="1">
        <f t="array" ref="N23">_xlfn.IFS('Matthew''s Trait dataset'!Q23="High", 1, 'Matthew''s Trait dataset'!Q23="Low", 0)</f>
        <v>1</v>
      </c>
      <c r="O23" s="2" t="str" cm="1">
        <f t="array" ref="O23">_xlfn.IFS('Matthew''s Trait dataset'!R23="epipelagic", "A", 'Matthew''s Trait dataset'!R23="upper_mesopelagic", "B",'Matthew''s Trait dataset'!R23="lower_mesopelagic", "C", 'Matthew''s Trait dataset'!R23="bathypelagic", "D")</f>
        <v>A</v>
      </c>
      <c r="P23" s="2" cm="1">
        <f t="array" ref="P23">_xlfn.IFS('Matthew''s Trait dataset'!T23="High", 1, 'Matthew''s Trait dataset'!T23="Low", 0)</f>
        <v>1</v>
      </c>
      <c r="Q23" s="2" t="s">
        <v>418</v>
      </c>
      <c r="R23" s="2" cm="1">
        <f t="array" ref="R23">_xlfn.IFS('Matthew''s Trait dataset'!W23="High", 1, 'Matthew''s Trait dataset'!W23="Low", 0)</f>
        <v>1</v>
      </c>
      <c r="S23" s="2" t="s">
        <v>418</v>
      </c>
      <c r="T23" s="2" cm="1">
        <f t="array" ref="T23">_xlfn.IFS('Matthew''s Trait dataset'!Z23="High", 1, 'Matthew''s Trait dataset'!Z23="Low", 0)</f>
        <v>1</v>
      </c>
    </row>
    <row r="24" spans="1:20">
      <c r="A24" s="2" t="s">
        <v>16</v>
      </c>
      <c r="B24" s="2" t="s">
        <v>152</v>
      </c>
      <c r="C24">
        <v>1</v>
      </c>
      <c r="D24">
        <v>0</v>
      </c>
      <c r="E24" s="2" t="str" cm="1">
        <f t="array" ref="E24">_xlfn.IFS('Matthew''s Trait dataset'!D24&lt;5, "A", AND('Matthew''s Trait dataset'!D24&lt;10, 'Matthew''s Trait dataset'!D24&gt;=5), "B", AND('Matthew''s Trait dataset'!D24&lt;15, 'Matthew''s Trait dataset'!D24&gt;=10), "C", 'Matthew''s Trait dataset'!D24&gt;=15, "D")</f>
        <v>D</v>
      </c>
      <c r="F24" s="2" cm="1">
        <f t="array" ref="F24">_xlfn.IFS('Matthew''s Trait dataset'!F24="High", 1, 'Matthew''s Trait dataset'!F24="Low", 0)</f>
        <v>1</v>
      </c>
      <c r="G24" s="2" t="str" cm="1">
        <f t="array" ref="G24">_xlfn.IFS('Matthew''s Trait dataset'!G24&lt;100,"A",AND('Matthew''s Trait dataset'!G24&gt;=100,'Matthew''s Trait dataset'!G24&lt;1000),"B",AND('Matthew''s Trait dataset'!G24&gt;=1000,'Matthew''s Trait dataset'!G24&lt;10000),"C",'Matthew''s Trait dataset'!G24&gt;=10000,"D")</f>
        <v>D</v>
      </c>
      <c r="H24" s="2" cm="1">
        <f t="array" ref="H24">_xlfn.IFS('Matthew''s Trait dataset'!I24="High", 1, 'Matthew''s Trait dataset'!I24="Low", 0)</f>
        <v>1</v>
      </c>
      <c r="I24" s="2" t="str" cm="1">
        <f t="array" ref="I24">_xlfn.IFS('Matthew''s Trait dataset'!J24&lt;100,"A",AND('Matthew''s Trait dataset'!J24&gt;=100,'Matthew''s Trait dataset'!J24&lt;1000),"B", 'Matthew''s Trait dataset'!J24&gt;=1000, "C")</f>
        <v>C</v>
      </c>
      <c r="J24" s="2" cm="1">
        <f t="array" ref="J24">_xlfn.IFS('Matthew''s Trait dataset'!K24="High", 1, 'Matthew''s Trait dataset'!K24="Low", 0)</f>
        <v>1</v>
      </c>
      <c r="K24" s="2" t="str" cm="1">
        <f t="array" ref="K24">_xlfn.IFS('Matthew''s Trait dataset'!L24="LB", "A", 'Matthew''s Trait dataset'!L24="SB", "B", 'Matthew''s Trait dataset'!L24="FCT", "C", 'Matthew''s Trait dataset'!L24="NFCT", "D")</f>
        <v>A</v>
      </c>
      <c r="L24" s="2" cm="1">
        <f t="array" ref="L24">_xlfn.IFS('Matthew''s Trait dataset'!N24="High", 1, 'Matthew''s Trait dataset'!N24="Low", 0)</f>
        <v>1</v>
      </c>
      <c r="M24" s="2" t="str" cm="1">
        <f t="array" ref="M24">_xlfn.IFS('Matthew''s Trait dataset'!O24="Migratory", "A", 'Matthew''s Trait dataset'!O24="Mixed", "B", 'Matthew''s Trait dataset'!O24="Non-Migratory", "C")</f>
        <v>A</v>
      </c>
      <c r="N24" s="2" cm="1">
        <f t="array" ref="N24">_xlfn.IFS('Matthew''s Trait dataset'!Q24="High", 1, 'Matthew''s Trait dataset'!Q24="Low", 0)</f>
        <v>1</v>
      </c>
      <c r="O24" s="2" t="str" cm="1">
        <f t="array" ref="O24">_xlfn.IFS('Matthew''s Trait dataset'!R24="epipelagic", "A", 'Matthew''s Trait dataset'!R24="upper_mesopelagic", "B",'Matthew''s Trait dataset'!R24="lower_mesopelagic", "C", 'Matthew''s Trait dataset'!R24="bathypelagic", "D")</f>
        <v>B</v>
      </c>
      <c r="P24" s="2" cm="1">
        <f t="array" ref="P24">_xlfn.IFS('Matthew''s Trait dataset'!T24="High", 1, 'Matthew''s Trait dataset'!T24="Low", 0)</f>
        <v>0</v>
      </c>
      <c r="Q24" s="2" t="s">
        <v>418</v>
      </c>
      <c r="R24" s="2" cm="1">
        <f t="array" ref="R24">_xlfn.IFS('Matthew''s Trait dataset'!W24="High", 1, 'Matthew''s Trait dataset'!W24="Low", 0)</f>
        <v>1</v>
      </c>
      <c r="S24" s="2" t="s">
        <v>418</v>
      </c>
      <c r="T24" s="2" cm="1">
        <f t="array" ref="T24">_xlfn.IFS('Matthew''s Trait dataset'!Z24="High", 1, 'Matthew''s Trait dataset'!Z24="Low", 0)</f>
        <v>1</v>
      </c>
    </row>
    <row r="25" spans="1:20">
      <c r="A25" s="2" t="s">
        <v>107</v>
      </c>
      <c r="B25" s="2" t="s">
        <v>156</v>
      </c>
      <c r="C25">
        <v>0</v>
      </c>
      <c r="D25">
        <v>1</v>
      </c>
      <c r="E25" s="2" t="str" cm="1">
        <f t="array" ref="E25">_xlfn.IFS('Matthew''s Trait dataset'!D25&lt;5, "A", AND('Matthew''s Trait dataset'!D25&lt;10, 'Matthew''s Trait dataset'!D25&gt;=5), "B", AND('Matthew''s Trait dataset'!D25&lt;15, 'Matthew''s Trait dataset'!D25&gt;=10), "C", 'Matthew''s Trait dataset'!D25&gt;=15, "D")</f>
        <v>A</v>
      </c>
      <c r="F25" s="2" cm="1">
        <f t="array" ref="F25">_xlfn.IFS('Matthew''s Trait dataset'!F25="High", 1, 'Matthew''s Trait dataset'!F25="Low", 0)</f>
        <v>1</v>
      </c>
      <c r="G25" s="2" t="str" cm="1">
        <f t="array" ref="G25">_xlfn.IFS('Matthew''s Trait dataset'!G25&lt;100,"A",AND('Matthew''s Trait dataset'!G25&gt;=100,'Matthew''s Trait dataset'!G25&lt;1000),"B",AND('Matthew''s Trait dataset'!G25&gt;=1000,'Matthew''s Trait dataset'!G25&lt;10000),"C",'Matthew''s Trait dataset'!G25&gt;=10000,"D")</f>
        <v>B</v>
      </c>
      <c r="H25" s="2" cm="1">
        <f t="array" ref="H25">_xlfn.IFS('Matthew''s Trait dataset'!I25="High", 1, 'Matthew''s Trait dataset'!I25="Low", 0)</f>
        <v>1</v>
      </c>
      <c r="I25" s="2" t="str" cm="1">
        <f t="array" ref="I25">_xlfn.IFS('Matthew''s Trait dataset'!J25&lt;100,"A",AND('Matthew''s Trait dataset'!J25&gt;=100,'Matthew''s Trait dataset'!J25&lt;1000),"B", 'Matthew''s Trait dataset'!J25&gt;=1000, "C")</f>
        <v>A</v>
      </c>
      <c r="J25" s="2" cm="1">
        <f t="array" ref="J25">_xlfn.IFS('Matthew''s Trait dataset'!K25="High", 1, 'Matthew''s Trait dataset'!K25="Low", 0)</f>
        <v>1</v>
      </c>
      <c r="K25" s="2" t="str" cm="1">
        <f t="array" ref="K25">_xlfn.IFS('Matthew''s Trait dataset'!L25="LB", "A", 'Matthew''s Trait dataset'!L25="SB", "B", 'Matthew''s Trait dataset'!L25="FCT", "C", 'Matthew''s Trait dataset'!L25="NFCT", "D")</f>
        <v>C</v>
      </c>
      <c r="L25" s="2" cm="1">
        <f t="array" ref="L25">_xlfn.IFS('Matthew''s Trait dataset'!N25="High", 1, 'Matthew''s Trait dataset'!N25="Low", 0)</f>
        <v>1</v>
      </c>
      <c r="M25" s="2" t="str" cm="1">
        <f t="array" ref="M25">_xlfn.IFS('Matthew''s Trait dataset'!O25="Migratory", "A", 'Matthew''s Trait dataset'!O25="Mixed", "B", 'Matthew''s Trait dataset'!O25="Non-Migratory", "C")</f>
        <v>C</v>
      </c>
      <c r="N25" s="2" cm="1">
        <f t="array" ref="N25">_xlfn.IFS('Matthew''s Trait dataset'!Q25="High", 1, 'Matthew''s Trait dataset'!Q25="Low", 0)</f>
        <v>1</v>
      </c>
      <c r="O25" s="2" t="e" cm="1">
        <f t="array" ref="O25">_xlfn.IFS('Matthew''s Trait dataset'!R25="epipelagic", "A", 'Matthew''s Trait dataset'!R25="upper_mesopelagic", "B",'Matthew''s Trait dataset'!R25="lower_mesopelagic", "C", 'Matthew''s Trait dataset'!R25="bathypelagic", "D")</f>
        <v>#N/A</v>
      </c>
      <c r="P25" s="2" cm="1">
        <f t="array" ref="P25">_xlfn.IFS('Matthew''s Trait dataset'!T25="High", 1, 'Matthew''s Trait dataset'!T25="Low", 0)</f>
        <v>1</v>
      </c>
      <c r="Q25" s="2" t="s">
        <v>422</v>
      </c>
      <c r="R25" s="2" cm="1">
        <f t="array" ref="R25">_xlfn.IFS('Matthew''s Trait dataset'!W25="High", 1, 'Matthew''s Trait dataset'!W25="Low", 0)</f>
        <v>1</v>
      </c>
      <c r="S25" s="2" t="s">
        <v>419</v>
      </c>
      <c r="T25" s="2" cm="1">
        <f t="array" ref="T25">_xlfn.IFS('Matthew''s Trait dataset'!Z25="High", 1, 'Matthew''s Trait dataset'!Z25="Low", 0)</f>
        <v>1</v>
      </c>
    </row>
    <row r="26" spans="1:20">
      <c r="A26" s="2" t="s">
        <v>107</v>
      </c>
      <c r="B26" s="2" t="s">
        <v>161</v>
      </c>
      <c r="C26">
        <v>1</v>
      </c>
      <c r="D26">
        <v>0</v>
      </c>
      <c r="E26" s="2" t="str" cm="1">
        <f t="array" ref="E26">_xlfn.IFS('Matthew''s Trait dataset'!D26&lt;5, "A", AND('Matthew''s Trait dataset'!D26&lt;10, 'Matthew''s Trait dataset'!D26&gt;=5), "B", AND('Matthew''s Trait dataset'!D26&lt;15, 'Matthew''s Trait dataset'!D26&gt;=10), "C", 'Matthew''s Trait dataset'!D26&gt;=15, "D")</f>
        <v>B</v>
      </c>
      <c r="F26" s="2" cm="1">
        <f t="array" ref="F26">_xlfn.IFS('Matthew''s Trait dataset'!F26="High", 1, 'Matthew''s Trait dataset'!F26="Low", 0)</f>
        <v>1</v>
      </c>
      <c r="G26" s="2" t="str" cm="1">
        <f t="array" ref="G26">_xlfn.IFS('Matthew''s Trait dataset'!G26&lt;100,"A",AND('Matthew''s Trait dataset'!G26&gt;=100,'Matthew''s Trait dataset'!G26&lt;1000),"B",AND('Matthew''s Trait dataset'!G26&gt;=1000,'Matthew''s Trait dataset'!G26&lt;10000),"C",'Matthew''s Trait dataset'!G26&gt;=10000,"D")</f>
        <v>C</v>
      </c>
      <c r="H26" s="2" cm="1">
        <f t="array" ref="H26">_xlfn.IFS('Matthew''s Trait dataset'!I26="High", 1, 'Matthew''s Trait dataset'!I26="Low", 0)</f>
        <v>1</v>
      </c>
      <c r="I26" s="2" t="str" cm="1">
        <f t="array" ref="I26">_xlfn.IFS('Matthew''s Trait dataset'!J26&lt;100,"A",AND('Matthew''s Trait dataset'!J26&gt;=100,'Matthew''s Trait dataset'!J26&lt;1000),"B", 'Matthew''s Trait dataset'!J26&gt;=1000, "C")</f>
        <v>B</v>
      </c>
      <c r="J26" s="2" cm="1">
        <f t="array" ref="J26">_xlfn.IFS('Matthew''s Trait dataset'!K26="High", 1, 'Matthew''s Trait dataset'!K26="Low", 0)</f>
        <v>1</v>
      </c>
      <c r="K26" s="2" t="str" cm="1">
        <f t="array" ref="K26">_xlfn.IFS('Matthew''s Trait dataset'!L26="LB", "A", 'Matthew''s Trait dataset'!L26="SB", "B", 'Matthew''s Trait dataset'!L26="FCT", "C", 'Matthew''s Trait dataset'!L26="NFCT", "D")</f>
        <v>C</v>
      </c>
      <c r="L26" s="2" cm="1">
        <f t="array" ref="L26">_xlfn.IFS('Matthew''s Trait dataset'!N26="High", 1, 'Matthew''s Trait dataset'!N26="Low", 0)</f>
        <v>1</v>
      </c>
      <c r="M26" s="2" t="str" cm="1">
        <f t="array" ref="M26">_xlfn.IFS('Matthew''s Trait dataset'!O26="Migratory", "A", 'Matthew''s Trait dataset'!O26="Mixed", "B", 'Matthew''s Trait dataset'!O26="Non-Migratory", "C")</f>
        <v>C</v>
      </c>
      <c r="N26" s="2" cm="1">
        <f t="array" ref="N26">_xlfn.IFS('Matthew''s Trait dataset'!Q26="High", 1, 'Matthew''s Trait dataset'!Q26="Low", 0)</f>
        <v>1</v>
      </c>
      <c r="O26" s="2" t="e" cm="1">
        <f t="array" ref="O26">_xlfn.IFS('Matthew''s Trait dataset'!R26="epipelagic", "A", 'Matthew''s Trait dataset'!R26="upper_mesopelagic", "B",'Matthew''s Trait dataset'!R26="lower_mesopelagic", "C", 'Matthew''s Trait dataset'!R26="bathypelagic", "D")</f>
        <v>#N/A</v>
      </c>
      <c r="P26" s="2" cm="1">
        <f t="array" ref="P26">_xlfn.IFS('Matthew''s Trait dataset'!T26="High", 1, 'Matthew''s Trait dataset'!T26="Low", 0)</f>
        <v>1</v>
      </c>
      <c r="Q26" s="2" t="s">
        <v>421</v>
      </c>
      <c r="R26" s="2" cm="1">
        <f t="array" ref="R26">_xlfn.IFS('Matthew''s Trait dataset'!W26="High", 1, 'Matthew''s Trait dataset'!W26="Low", 0)</f>
        <v>1</v>
      </c>
      <c r="S26" s="2" t="s">
        <v>420</v>
      </c>
      <c r="T26" s="2" cm="1">
        <f t="array" ref="T26">_xlfn.IFS('Matthew''s Trait dataset'!Z26="High", 1, 'Matthew''s Trait dataset'!Z26="Low", 0)</f>
        <v>1</v>
      </c>
    </row>
    <row r="27" spans="1:20">
      <c r="A27" s="2" t="s">
        <v>107</v>
      </c>
      <c r="B27" s="2" t="s">
        <v>164</v>
      </c>
      <c r="C27">
        <v>0</v>
      </c>
      <c r="D27">
        <v>1</v>
      </c>
      <c r="E27" s="2" t="str" cm="1">
        <f t="array" ref="E27">_xlfn.IFS('Matthew''s Trait dataset'!D27&lt;5, "A", AND('Matthew''s Trait dataset'!D27&lt;10, 'Matthew''s Trait dataset'!D27&gt;=5), "B", AND('Matthew''s Trait dataset'!D27&lt;15, 'Matthew''s Trait dataset'!D27&gt;=10), "C", 'Matthew''s Trait dataset'!D27&gt;=15, "D")</f>
        <v>B</v>
      </c>
      <c r="F27" s="2" cm="1">
        <f t="array" ref="F27">_xlfn.IFS('Matthew''s Trait dataset'!F27="High", 1, 'Matthew''s Trait dataset'!F27="Low", 0)</f>
        <v>1</v>
      </c>
      <c r="G27" s="2" t="str" cm="1">
        <f t="array" ref="G27">_xlfn.IFS('Matthew''s Trait dataset'!G27&lt;100,"A",AND('Matthew''s Trait dataset'!G27&gt;=100,'Matthew''s Trait dataset'!G27&lt;1000),"B",AND('Matthew''s Trait dataset'!G27&gt;=1000,'Matthew''s Trait dataset'!G27&lt;10000),"C",'Matthew''s Trait dataset'!G27&gt;=10000,"D")</f>
        <v>C</v>
      </c>
      <c r="H27" s="2" cm="1">
        <f t="array" ref="H27">_xlfn.IFS('Matthew''s Trait dataset'!I27="High", 1, 'Matthew''s Trait dataset'!I27="Low", 0)</f>
        <v>1</v>
      </c>
      <c r="I27" s="2" t="str" cm="1">
        <f t="array" ref="I27">_xlfn.IFS('Matthew''s Trait dataset'!J27&lt;100,"A",AND('Matthew''s Trait dataset'!J27&gt;=100,'Matthew''s Trait dataset'!J27&lt;1000),"B", 'Matthew''s Trait dataset'!J27&gt;=1000, "C")</f>
        <v>B</v>
      </c>
      <c r="J27" s="2" cm="1">
        <f t="array" ref="J27">_xlfn.IFS('Matthew''s Trait dataset'!K27="High", 1, 'Matthew''s Trait dataset'!K27="Low", 0)</f>
        <v>1</v>
      </c>
      <c r="K27" s="2" t="str" cm="1">
        <f t="array" ref="K27">_xlfn.IFS('Matthew''s Trait dataset'!L27="LB", "A", 'Matthew''s Trait dataset'!L27="SB", "B", 'Matthew''s Trait dataset'!L27="FCT", "C", 'Matthew''s Trait dataset'!L27="NFCT", "D")</f>
        <v>C</v>
      </c>
      <c r="L27" s="2" cm="1">
        <f t="array" ref="L27">_xlfn.IFS('Matthew''s Trait dataset'!N27="High", 1, 'Matthew''s Trait dataset'!N27="Low", 0)</f>
        <v>1</v>
      </c>
      <c r="M27" s="2" t="str" cm="1">
        <f t="array" ref="M27">_xlfn.IFS('Matthew''s Trait dataset'!O27="Migratory", "A", 'Matthew''s Trait dataset'!O27="Mixed", "B", 'Matthew''s Trait dataset'!O27="Non-Migratory", "C")</f>
        <v>C</v>
      </c>
      <c r="N27" s="2" cm="1">
        <f t="array" ref="N27">_xlfn.IFS('Matthew''s Trait dataset'!Q27="High", 1, 'Matthew''s Trait dataset'!Q27="Low", 0)</f>
        <v>1</v>
      </c>
      <c r="O27" s="2" t="e" cm="1">
        <f t="array" ref="O27">_xlfn.IFS('Matthew''s Trait dataset'!R27="epipelagic", "A", 'Matthew''s Trait dataset'!R27="upper_mesopelagic", "B",'Matthew''s Trait dataset'!R27="lower_mesopelagic", "C", 'Matthew''s Trait dataset'!R27="bathypelagic", "D")</f>
        <v>#N/A</v>
      </c>
      <c r="P27" s="2" cm="1">
        <f t="array" ref="P27">_xlfn.IFS('Matthew''s Trait dataset'!T27="High", 1, 'Matthew''s Trait dataset'!T27="Low", 0)</f>
        <v>1</v>
      </c>
      <c r="Q27" s="2" t="s">
        <v>421</v>
      </c>
      <c r="R27" s="2" cm="1">
        <f t="array" ref="R27">_xlfn.IFS('Matthew''s Trait dataset'!W27="High", 1, 'Matthew''s Trait dataset'!W27="Low", 0)</f>
        <v>1</v>
      </c>
      <c r="S27" s="2" t="s">
        <v>420</v>
      </c>
      <c r="T27" s="2" cm="1">
        <f t="array" ref="T27">_xlfn.IFS('Matthew''s Trait dataset'!Z27="High", 1, 'Matthew''s Trait dataset'!Z27="Low", 0)</f>
        <v>1</v>
      </c>
    </row>
    <row r="28" spans="1:20">
      <c r="A28" s="2" t="s">
        <v>107</v>
      </c>
      <c r="B28" s="2" t="s">
        <v>167</v>
      </c>
      <c r="C28">
        <v>1</v>
      </c>
      <c r="D28">
        <v>0</v>
      </c>
      <c r="E28" s="2" t="str" cm="1">
        <f t="array" ref="E28">_xlfn.IFS('Matthew''s Trait dataset'!D28&lt;5, "A", AND('Matthew''s Trait dataset'!D28&lt;10, 'Matthew''s Trait dataset'!D28&gt;=5), "B", AND('Matthew''s Trait dataset'!D28&lt;15, 'Matthew''s Trait dataset'!D28&gt;=10), "C", 'Matthew''s Trait dataset'!D28&gt;=15, "D")</f>
        <v>A</v>
      </c>
      <c r="F28" s="2" cm="1">
        <f t="array" ref="F28">_xlfn.IFS('Matthew''s Trait dataset'!F28="High", 1, 'Matthew''s Trait dataset'!F28="Low", 0)</f>
        <v>1</v>
      </c>
      <c r="G28" s="2" t="str" cm="1">
        <f t="array" ref="G28">_xlfn.IFS('Matthew''s Trait dataset'!G28&lt;100,"A",AND('Matthew''s Trait dataset'!G28&gt;=100,'Matthew''s Trait dataset'!G28&lt;1000),"B",AND('Matthew''s Trait dataset'!G28&gt;=1000,'Matthew''s Trait dataset'!G28&lt;10000),"C",'Matthew''s Trait dataset'!G28&gt;=10000,"D")</f>
        <v>B</v>
      </c>
      <c r="H28" s="2" cm="1">
        <f t="array" ref="H28">_xlfn.IFS('Matthew''s Trait dataset'!I28="High", 1, 'Matthew''s Trait dataset'!I28="Low", 0)</f>
        <v>1</v>
      </c>
      <c r="I28" s="2" t="str" cm="1">
        <f t="array" ref="I28">_xlfn.IFS('Matthew''s Trait dataset'!J28&lt;100,"A",AND('Matthew''s Trait dataset'!J28&gt;=100,'Matthew''s Trait dataset'!J28&lt;1000),"B", 'Matthew''s Trait dataset'!J28&gt;=1000, "C")</f>
        <v>B</v>
      </c>
      <c r="J28" s="2" cm="1">
        <f t="array" ref="J28">_xlfn.IFS('Matthew''s Trait dataset'!K28="High", 1, 'Matthew''s Trait dataset'!K28="Low", 0)</f>
        <v>1</v>
      </c>
      <c r="K28" s="2" t="str" cm="1">
        <f t="array" ref="K28">_xlfn.IFS('Matthew''s Trait dataset'!L28="LB", "A", 'Matthew''s Trait dataset'!L28="SB", "B", 'Matthew''s Trait dataset'!L28="FCT", "C", 'Matthew''s Trait dataset'!L28="NFCT", "D")</f>
        <v>C</v>
      </c>
      <c r="L28" s="2" cm="1">
        <f t="array" ref="L28">_xlfn.IFS('Matthew''s Trait dataset'!N28="High", 1, 'Matthew''s Trait dataset'!N28="Low", 0)</f>
        <v>1</v>
      </c>
      <c r="M28" s="2" t="str" cm="1">
        <f t="array" ref="M28">_xlfn.IFS('Matthew''s Trait dataset'!O28="Migratory", "A", 'Matthew''s Trait dataset'!O28="Mixed", "B", 'Matthew''s Trait dataset'!O28="Non-Migratory", "C")</f>
        <v>B</v>
      </c>
      <c r="N28" s="2" cm="1">
        <f t="array" ref="N28">_xlfn.IFS('Matthew''s Trait dataset'!Q28="High", 1, 'Matthew''s Trait dataset'!Q28="Low", 0)</f>
        <v>1</v>
      </c>
      <c r="O28" s="2" t="str" cm="1">
        <f t="array" ref="O28">_xlfn.IFS('Matthew''s Trait dataset'!R28="epipelagic", "A", 'Matthew''s Trait dataset'!R28="upper_mesopelagic", "B",'Matthew''s Trait dataset'!R28="lower_mesopelagic", "C", 'Matthew''s Trait dataset'!R28="bathypelagic", "D")</f>
        <v>B</v>
      </c>
      <c r="P28" s="2" cm="1">
        <f t="array" ref="P28">_xlfn.IFS('Matthew''s Trait dataset'!T28="High", 1, 'Matthew''s Trait dataset'!T28="Low", 0)</f>
        <v>1</v>
      </c>
      <c r="Q28" s="2" t="s">
        <v>422</v>
      </c>
      <c r="R28" s="2" cm="1">
        <f t="array" ref="R28">_xlfn.IFS('Matthew''s Trait dataset'!W28="High", 1, 'Matthew''s Trait dataset'!W28="Low", 0)</f>
        <v>1</v>
      </c>
      <c r="S28" s="2" t="s">
        <v>420</v>
      </c>
      <c r="T28" s="2" cm="1">
        <f t="array" ref="T28">_xlfn.IFS('Matthew''s Trait dataset'!Z28="High", 1, 'Matthew''s Trait dataset'!Z28="Low", 0)</f>
        <v>1</v>
      </c>
    </row>
    <row r="29" spans="1:20">
      <c r="A29" s="2" t="s">
        <v>80</v>
      </c>
      <c r="B29" s="2" t="s">
        <v>172</v>
      </c>
      <c r="C29">
        <v>0</v>
      </c>
      <c r="D29">
        <v>1</v>
      </c>
      <c r="E29" s="2" t="str" cm="1">
        <f t="array" ref="E29">_xlfn.IFS('Matthew''s Trait dataset'!D29&lt;5, "A", AND('Matthew''s Trait dataset'!D29&lt;10, 'Matthew''s Trait dataset'!D29&gt;=5), "B", AND('Matthew''s Trait dataset'!D29&lt;15, 'Matthew''s Trait dataset'!D29&gt;=10), "C", 'Matthew''s Trait dataset'!D29&gt;=15, "D")</f>
        <v>B</v>
      </c>
      <c r="F29" s="2" cm="1">
        <f t="array" ref="F29">_xlfn.IFS('Matthew''s Trait dataset'!F29="High", 1, 'Matthew''s Trait dataset'!F29="Low", 0)</f>
        <v>1</v>
      </c>
      <c r="G29" s="2" t="str" cm="1">
        <f t="array" ref="G29">_xlfn.IFS('Matthew''s Trait dataset'!G29&lt;100,"A",AND('Matthew''s Trait dataset'!G29&gt;=100,'Matthew''s Trait dataset'!G29&lt;1000),"B",AND('Matthew''s Trait dataset'!G29&gt;=1000,'Matthew''s Trait dataset'!G29&lt;10000),"C",'Matthew''s Trait dataset'!G29&gt;=10000,"D")</f>
        <v>C</v>
      </c>
      <c r="H29" s="2" cm="1">
        <f t="array" ref="H29">_xlfn.IFS('Matthew''s Trait dataset'!I29="High", 1, 'Matthew''s Trait dataset'!I29="Low", 0)</f>
        <v>1</v>
      </c>
      <c r="I29" s="2" t="str" cm="1">
        <f t="array" ref="I29">_xlfn.IFS('Matthew''s Trait dataset'!J29&lt;100,"A",AND('Matthew''s Trait dataset'!J29&gt;=100,'Matthew''s Trait dataset'!J29&lt;1000),"B", 'Matthew''s Trait dataset'!J29&gt;=1000, "C")</f>
        <v>B</v>
      </c>
      <c r="J29" s="2" cm="1">
        <f t="array" ref="J29">_xlfn.IFS('Matthew''s Trait dataset'!K29="High", 1, 'Matthew''s Trait dataset'!K29="Low", 0)</f>
        <v>1</v>
      </c>
      <c r="K29" s="2" t="str" cm="1">
        <f t="array" ref="K29">_xlfn.IFS('Matthew''s Trait dataset'!L29="LB", "A", 'Matthew''s Trait dataset'!L29="SB", "B", 'Matthew''s Trait dataset'!L29="FCT", "C", 'Matthew''s Trait dataset'!L29="NFCT", "D")</f>
        <v>C</v>
      </c>
      <c r="L29" s="2" cm="1">
        <f t="array" ref="L29">_xlfn.IFS('Matthew''s Trait dataset'!N29="High", 1, 'Matthew''s Trait dataset'!N29="Low", 0)</f>
        <v>1</v>
      </c>
      <c r="M29" s="2" t="str" cm="1">
        <f t="array" ref="M29">_xlfn.IFS('Matthew''s Trait dataset'!O29="Migratory", "A", 'Matthew''s Trait dataset'!O29="Mixed", "B", 'Matthew''s Trait dataset'!O29="Non-Migratory", "C")</f>
        <v>B</v>
      </c>
      <c r="N29" s="2" cm="1">
        <f t="array" ref="N29">_xlfn.IFS('Matthew''s Trait dataset'!Q29="High", 1, 'Matthew''s Trait dataset'!Q29="Low", 0)</f>
        <v>1</v>
      </c>
      <c r="O29" s="2" t="str" cm="1">
        <f t="array" ref="O29">_xlfn.IFS('Matthew''s Trait dataset'!R29="epipelagic", "A", 'Matthew''s Trait dataset'!R29="upper_mesopelagic", "B",'Matthew''s Trait dataset'!R29="lower_mesopelagic", "C", 'Matthew''s Trait dataset'!R29="bathypelagic", "D")</f>
        <v>D</v>
      </c>
      <c r="P29" s="2" cm="1">
        <f t="array" ref="P29">_xlfn.IFS('Matthew''s Trait dataset'!T29="High", 1, 'Matthew''s Trait dataset'!T29="Low", 0)</f>
        <v>1</v>
      </c>
      <c r="Q29" s="2" t="s">
        <v>417</v>
      </c>
      <c r="R29" s="2" cm="1">
        <f t="array" ref="R29">_xlfn.IFS('Matthew''s Trait dataset'!W29="High", 1, 'Matthew''s Trait dataset'!W29="Low", 0)</f>
        <v>1</v>
      </c>
      <c r="S29" s="2" t="s">
        <v>420</v>
      </c>
      <c r="T29" s="2" cm="1">
        <f t="array" ref="T29">_xlfn.IFS('Matthew''s Trait dataset'!Z29="High", 1, 'Matthew''s Trait dataset'!Z29="Low", 0)</f>
        <v>1</v>
      </c>
    </row>
    <row r="30" spans="1:20">
      <c r="A30" s="2" t="s">
        <v>80</v>
      </c>
      <c r="B30" s="2" t="s">
        <v>176</v>
      </c>
      <c r="C30">
        <v>0</v>
      </c>
      <c r="D30">
        <v>1</v>
      </c>
      <c r="E30" s="2" t="str" cm="1">
        <f t="array" ref="E30">_xlfn.IFS('Matthew''s Trait dataset'!D30&lt;5, "A", AND('Matthew''s Trait dataset'!D30&lt;10, 'Matthew''s Trait dataset'!D30&gt;=5), "B", AND('Matthew''s Trait dataset'!D30&lt;15, 'Matthew''s Trait dataset'!D30&gt;=10), "C", 'Matthew''s Trait dataset'!D30&gt;=15, "D")</f>
        <v>B</v>
      </c>
      <c r="F30" s="2" cm="1">
        <f t="array" ref="F30">_xlfn.IFS('Matthew''s Trait dataset'!F30="High", 1, 'Matthew''s Trait dataset'!F30="Low", 0)</f>
        <v>1</v>
      </c>
      <c r="G30" s="2" t="str" cm="1">
        <f t="array" ref="G30">_xlfn.IFS('Matthew''s Trait dataset'!G30&lt;100,"A",AND('Matthew''s Trait dataset'!G30&gt;=100,'Matthew''s Trait dataset'!G30&lt;1000),"B",AND('Matthew''s Trait dataset'!G30&gt;=1000,'Matthew''s Trait dataset'!G30&lt;10000),"C",'Matthew''s Trait dataset'!G30&gt;=10000,"D")</f>
        <v>C</v>
      </c>
      <c r="H30" s="2" cm="1">
        <f t="array" ref="H30">_xlfn.IFS('Matthew''s Trait dataset'!I30="High", 1, 'Matthew''s Trait dataset'!I30="Low", 0)</f>
        <v>1</v>
      </c>
      <c r="I30" s="2" t="str" cm="1">
        <f t="array" ref="I30">_xlfn.IFS('Matthew''s Trait dataset'!J30&lt;100,"A",AND('Matthew''s Trait dataset'!J30&gt;=100,'Matthew''s Trait dataset'!J30&lt;1000),"B", 'Matthew''s Trait dataset'!J30&gt;=1000, "C")</f>
        <v>C</v>
      </c>
      <c r="J30" s="2" cm="1">
        <f t="array" ref="J30">_xlfn.IFS('Matthew''s Trait dataset'!K30="High", 1, 'Matthew''s Trait dataset'!K30="Low", 0)</f>
        <v>1</v>
      </c>
      <c r="K30" s="2" t="str" cm="1">
        <f t="array" ref="K30">_xlfn.IFS('Matthew''s Trait dataset'!L30="LB", "A", 'Matthew''s Trait dataset'!L30="SB", "B", 'Matthew''s Trait dataset'!L30="FCT", "C", 'Matthew''s Trait dataset'!L30="NFCT", "D")</f>
        <v>C</v>
      </c>
      <c r="L30" s="2" cm="1">
        <f t="array" ref="L30">_xlfn.IFS('Matthew''s Trait dataset'!N30="High", 1, 'Matthew''s Trait dataset'!N30="Low", 0)</f>
        <v>1</v>
      </c>
      <c r="M30" s="2" t="str" cm="1">
        <f t="array" ref="M30">_xlfn.IFS('Matthew''s Trait dataset'!O30="Migratory", "A", 'Matthew''s Trait dataset'!O30="Mixed", "B", 'Matthew''s Trait dataset'!O30="Non-Migratory", "C")</f>
        <v>B</v>
      </c>
      <c r="N30" s="2" cm="1">
        <f t="array" ref="N30">_xlfn.IFS('Matthew''s Trait dataset'!Q30="High", 1, 'Matthew''s Trait dataset'!Q30="Low", 0)</f>
        <v>0</v>
      </c>
      <c r="O30" s="2" t="str" cm="1">
        <f t="array" ref="O30">_xlfn.IFS('Matthew''s Trait dataset'!R30="epipelagic", "A", 'Matthew''s Trait dataset'!R30="upper_mesopelagic", "B",'Matthew''s Trait dataset'!R30="lower_mesopelagic", "C", 'Matthew''s Trait dataset'!R30="bathypelagic", "D")</f>
        <v>D</v>
      </c>
      <c r="P30" s="2" cm="1">
        <f t="array" ref="P30">_xlfn.IFS('Matthew''s Trait dataset'!T30="High", 1, 'Matthew''s Trait dataset'!T30="Low", 0)</f>
        <v>0</v>
      </c>
      <c r="Q30" s="2" t="s">
        <v>420</v>
      </c>
      <c r="R30" s="2" cm="1">
        <f t="array" ref="R30">_xlfn.IFS('Matthew''s Trait dataset'!W30="High", 1, 'Matthew''s Trait dataset'!W30="Low", 0)</f>
        <v>1</v>
      </c>
      <c r="S30" s="2" t="s">
        <v>420</v>
      </c>
      <c r="T30" s="2" cm="1">
        <f t="array" ref="T30">_xlfn.IFS('Matthew''s Trait dataset'!Z30="High", 1, 'Matthew''s Trait dataset'!Z30="Low", 0)</f>
        <v>1</v>
      </c>
    </row>
    <row r="31" spans="1:20">
      <c r="A31" s="2" t="s">
        <v>80</v>
      </c>
      <c r="B31" s="2" t="s">
        <v>179</v>
      </c>
      <c r="C31">
        <v>0</v>
      </c>
      <c r="D31">
        <v>1</v>
      </c>
      <c r="E31" s="2" t="str" cm="1">
        <f t="array" ref="E31">_xlfn.IFS('Matthew''s Trait dataset'!D31&lt;5, "A", AND('Matthew''s Trait dataset'!D31&lt;10, 'Matthew''s Trait dataset'!D31&gt;=5), "B", AND('Matthew''s Trait dataset'!D31&lt;15, 'Matthew''s Trait dataset'!D31&gt;=10), "C", 'Matthew''s Trait dataset'!D31&gt;=15, "D")</f>
        <v>B</v>
      </c>
      <c r="F31" s="2" cm="1">
        <f t="array" ref="F31">_xlfn.IFS('Matthew''s Trait dataset'!F31="High", 1, 'Matthew''s Trait dataset'!F31="Low", 0)</f>
        <v>1</v>
      </c>
      <c r="G31" s="2" t="str" cm="1">
        <f t="array" ref="G31">_xlfn.IFS('Matthew''s Trait dataset'!G31&lt;100,"A",AND('Matthew''s Trait dataset'!G31&gt;=100,'Matthew''s Trait dataset'!G31&lt;1000),"B",AND('Matthew''s Trait dataset'!G31&gt;=1000,'Matthew''s Trait dataset'!G31&lt;10000),"C",'Matthew''s Trait dataset'!G31&gt;=10000,"D")</f>
        <v>C</v>
      </c>
      <c r="H31" s="2" cm="1">
        <f t="array" ref="H31">_xlfn.IFS('Matthew''s Trait dataset'!I31="High", 1, 'Matthew''s Trait dataset'!I31="Low", 0)</f>
        <v>1</v>
      </c>
      <c r="I31" s="2" t="str" cm="1">
        <f t="array" ref="I31">_xlfn.IFS('Matthew''s Trait dataset'!J31&lt;100,"A",AND('Matthew''s Trait dataset'!J31&gt;=100,'Matthew''s Trait dataset'!J31&lt;1000),"B", 'Matthew''s Trait dataset'!J31&gt;=1000, "C")</f>
        <v>C</v>
      </c>
      <c r="J31" s="2" cm="1">
        <f t="array" ref="J31">_xlfn.IFS('Matthew''s Trait dataset'!K31="High", 1, 'Matthew''s Trait dataset'!K31="Low", 0)</f>
        <v>1</v>
      </c>
      <c r="K31" s="2" t="str" cm="1">
        <f t="array" ref="K31">_xlfn.IFS('Matthew''s Trait dataset'!L31="LB", "A", 'Matthew''s Trait dataset'!L31="SB", "B", 'Matthew''s Trait dataset'!L31="FCT", "C", 'Matthew''s Trait dataset'!L31="NFCT", "D")</f>
        <v>D</v>
      </c>
      <c r="L31" s="2" cm="1">
        <f t="array" ref="L31">_xlfn.IFS('Matthew''s Trait dataset'!N31="High", 1, 'Matthew''s Trait dataset'!N31="Low", 0)</f>
        <v>1</v>
      </c>
      <c r="M31" s="2" t="str" cm="1">
        <f t="array" ref="M31">_xlfn.IFS('Matthew''s Trait dataset'!O31="Migratory", "A", 'Matthew''s Trait dataset'!O31="Mixed", "B", 'Matthew''s Trait dataset'!O31="Non-Migratory", "C")</f>
        <v>B</v>
      </c>
      <c r="N31" s="2" cm="1">
        <f t="array" ref="N31">_xlfn.IFS('Matthew''s Trait dataset'!Q31="High", 1, 'Matthew''s Trait dataset'!Q31="Low", 0)</f>
        <v>0</v>
      </c>
      <c r="O31" s="2" t="str" cm="1">
        <f t="array" ref="O31">_xlfn.IFS('Matthew''s Trait dataset'!R31="epipelagic", "A", 'Matthew''s Trait dataset'!R31="upper_mesopelagic", "B",'Matthew''s Trait dataset'!R31="lower_mesopelagic", "C", 'Matthew''s Trait dataset'!R31="bathypelagic", "D")</f>
        <v>D</v>
      </c>
      <c r="P31" s="2" cm="1">
        <f t="array" ref="P31">_xlfn.IFS('Matthew''s Trait dataset'!T31="High", 1, 'Matthew''s Trait dataset'!T31="Low", 0)</f>
        <v>1</v>
      </c>
      <c r="Q31" s="2" t="s">
        <v>419</v>
      </c>
      <c r="R31" s="2" cm="1">
        <f t="array" ref="R31">_xlfn.IFS('Matthew''s Trait dataset'!W31="High", 1, 'Matthew''s Trait dataset'!W31="Low", 0)</f>
        <v>1</v>
      </c>
      <c r="S31" s="2" t="s">
        <v>420</v>
      </c>
      <c r="T31" s="2" cm="1">
        <f t="array" ref="T31">_xlfn.IFS('Matthew''s Trait dataset'!Z31="High", 1, 'Matthew''s Trait dataset'!Z31="Low", 0)</f>
        <v>1</v>
      </c>
    </row>
    <row r="32" spans="1:20">
      <c r="A32" s="2" t="s">
        <v>183</v>
      </c>
      <c r="B32" s="2" t="s">
        <v>184</v>
      </c>
      <c r="C32">
        <v>1</v>
      </c>
      <c r="D32">
        <v>0</v>
      </c>
      <c r="E32" s="2" t="str" cm="1">
        <f t="array" ref="E32">_xlfn.IFS('Matthew''s Trait dataset'!D32&lt;5, "A", AND('Matthew''s Trait dataset'!D32&lt;10, 'Matthew''s Trait dataset'!D32&gt;=5), "B", AND('Matthew''s Trait dataset'!D32&lt;15, 'Matthew''s Trait dataset'!D32&gt;=10), "C", 'Matthew''s Trait dataset'!D32&gt;=15, "D")</f>
        <v>A</v>
      </c>
      <c r="F32" s="2" cm="1">
        <f t="array" ref="F32">_xlfn.IFS('Matthew''s Trait dataset'!F32="High", 1, 'Matthew''s Trait dataset'!F32="Low", 0)</f>
        <v>1</v>
      </c>
      <c r="G32" s="2" t="str" cm="1">
        <f t="array" ref="G32">_xlfn.IFS('Matthew''s Trait dataset'!G32&lt;100,"A",AND('Matthew''s Trait dataset'!G32&gt;=100,'Matthew''s Trait dataset'!G32&lt;1000),"B",AND('Matthew''s Trait dataset'!G32&gt;=1000,'Matthew''s Trait dataset'!G32&lt;10000),"C",'Matthew''s Trait dataset'!G32&gt;=10000,"D")</f>
        <v>B</v>
      </c>
      <c r="H32" s="2" cm="1">
        <f t="array" ref="H32">_xlfn.IFS('Matthew''s Trait dataset'!I32="High", 1, 'Matthew''s Trait dataset'!I32="Low", 0)</f>
        <v>1</v>
      </c>
      <c r="I32" s="2" t="str" cm="1">
        <f t="array" ref="I32">_xlfn.IFS('Matthew''s Trait dataset'!J32&lt;100,"A",AND('Matthew''s Trait dataset'!J32&gt;=100,'Matthew''s Trait dataset'!J32&lt;1000),"B", 'Matthew''s Trait dataset'!J32&gt;=1000, "C")</f>
        <v>B</v>
      </c>
      <c r="J32" s="2" cm="1">
        <f t="array" ref="J32">_xlfn.IFS('Matthew''s Trait dataset'!K32="High", 1, 'Matthew''s Trait dataset'!K32="Low", 0)</f>
        <v>1</v>
      </c>
      <c r="K32" s="2" t="str" cm="1">
        <f t="array" ref="K32">_xlfn.IFS('Matthew''s Trait dataset'!L32="LB", "A", 'Matthew''s Trait dataset'!L32="SB", "B", 'Matthew''s Trait dataset'!L32="FCT", "C", 'Matthew''s Trait dataset'!L32="NFCT", "D")</f>
        <v>C</v>
      </c>
      <c r="L32" s="2" cm="1">
        <f t="array" ref="L32">_xlfn.IFS('Matthew''s Trait dataset'!N32="High", 1, 'Matthew''s Trait dataset'!N32="Low", 0)</f>
        <v>1</v>
      </c>
      <c r="M32" s="2" t="str" cm="1">
        <f t="array" ref="M32">_xlfn.IFS('Matthew''s Trait dataset'!O32="Migratory", "A", 'Matthew''s Trait dataset'!O32="Mixed", "B", 'Matthew''s Trait dataset'!O32="Non-Migratory", "C")</f>
        <v>C</v>
      </c>
      <c r="N32" s="2" cm="1">
        <f t="array" ref="N32">_xlfn.IFS('Matthew''s Trait dataset'!Q32="High", 1, 'Matthew''s Trait dataset'!Q32="Low", 0)</f>
        <v>1</v>
      </c>
      <c r="O32" s="2" t="str" cm="1">
        <f t="array" ref="O32">_xlfn.IFS('Matthew''s Trait dataset'!R32="epipelagic", "A", 'Matthew''s Trait dataset'!R32="upper_mesopelagic", "B",'Matthew''s Trait dataset'!R32="lower_mesopelagic", "C", 'Matthew''s Trait dataset'!R32="bathypelagic", "D")</f>
        <v>D</v>
      </c>
      <c r="P32" s="2" cm="1">
        <f t="array" ref="P32">_xlfn.IFS('Matthew''s Trait dataset'!T32="High", 1, 'Matthew''s Trait dataset'!T32="Low", 0)</f>
        <v>1</v>
      </c>
      <c r="Q32" s="2" t="s">
        <v>417</v>
      </c>
      <c r="R32" s="2" cm="1">
        <f t="array" ref="R32">_xlfn.IFS('Matthew''s Trait dataset'!W32="High", 1, 'Matthew''s Trait dataset'!W32="Low", 0)</f>
        <v>1</v>
      </c>
      <c r="S32" s="2" t="s">
        <v>420</v>
      </c>
      <c r="T32" s="2" cm="1">
        <f t="array" ref="T32">_xlfn.IFS('Matthew''s Trait dataset'!Z32="High", 1, 'Matthew''s Trait dataset'!Z32="Low", 0)</f>
        <v>1</v>
      </c>
    </row>
    <row r="33" spans="1:20">
      <c r="A33" s="2" t="s">
        <v>183</v>
      </c>
      <c r="B33" s="2" t="s">
        <v>188</v>
      </c>
      <c r="C33">
        <v>1</v>
      </c>
      <c r="D33">
        <v>0</v>
      </c>
      <c r="E33" s="2" t="str" cm="1">
        <f t="array" ref="E33">_xlfn.IFS('Matthew''s Trait dataset'!D33&lt;5, "A", AND('Matthew''s Trait dataset'!D33&lt;10, 'Matthew''s Trait dataset'!D33&gt;=5), "B", AND('Matthew''s Trait dataset'!D33&lt;15, 'Matthew''s Trait dataset'!D33&gt;=10), "C", 'Matthew''s Trait dataset'!D33&gt;=15, "D")</f>
        <v>A</v>
      </c>
      <c r="F33" s="2" cm="1">
        <f t="array" ref="F33">_xlfn.IFS('Matthew''s Trait dataset'!F33="High", 1, 'Matthew''s Trait dataset'!F33="Low", 0)</f>
        <v>1</v>
      </c>
      <c r="G33" s="2" t="str" cm="1">
        <f t="array" ref="G33">_xlfn.IFS('Matthew''s Trait dataset'!G33&lt;100,"A",AND('Matthew''s Trait dataset'!G33&gt;=100,'Matthew''s Trait dataset'!G33&lt;1000),"B",AND('Matthew''s Trait dataset'!G33&gt;=1000,'Matthew''s Trait dataset'!G33&lt;10000),"C",'Matthew''s Trait dataset'!G33&gt;=10000,"D")</f>
        <v>B</v>
      </c>
      <c r="H33" s="2" cm="1">
        <f t="array" ref="H33">_xlfn.IFS('Matthew''s Trait dataset'!I33="High", 1, 'Matthew''s Trait dataset'!I33="Low", 0)</f>
        <v>1</v>
      </c>
      <c r="I33" s="2" t="str" cm="1">
        <f t="array" ref="I33">_xlfn.IFS('Matthew''s Trait dataset'!J33&lt;100,"A",AND('Matthew''s Trait dataset'!J33&gt;=100,'Matthew''s Trait dataset'!J33&lt;1000),"B", 'Matthew''s Trait dataset'!J33&gt;=1000, "C")</f>
        <v>B</v>
      </c>
      <c r="J33" s="2" cm="1">
        <f t="array" ref="J33">_xlfn.IFS('Matthew''s Trait dataset'!K33="High", 1, 'Matthew''s Trait dataset'!K33="Low", 0)</f>
        <v>1</v>
      </c>
      <c r="K33" s="2" t="str" cm="1">
        <f t="array" ref="K33">_xlfn.IFS('Matthew''s Trait dataset'!L33="LB", "A", 'Matthew''s Trait dataset'!L33="SB", "B", 'Matthew''s Trait dataset'!L33="FCT", "C", 'Matthew''s Trait dataset'!L33="NFCT", "D")</f>
        <v>C</v>
      </c>
      <c r="L33" s="2" cm="1">
        <f t="array" ref="L33">_xlfn.IFS('Matthew''s Trait dataset'!N33="High", 1, 'Matthew''s Trait dataset'!N33="Low", 0)</f>
        <v>1</v>
      </c>
      <c r="M33" s="2" t="str" cm="1">
        <f t="array" ref="M33">_xlfn.IFS('Matthew''s Trait dataset'!O33="Migratory", "A", 'Matthew''s Trait dataset'!O33="Mixed", "B", 'Matthew''s Trait dataset'!O33="Non-Migratory", "C")</f>
        <v>C</v>
      </c>
      <c r="N33" s="2" cm="1">
        <f t="array" ref="N33">_xlfn.IFS('Matthew''s Trait dataset'!Q33="High", 1, 'Matthew''s Trait dataset'!Q33="Low", 0)</f>
        <v>1</v>
      </c>
      <c r="O33" s="2" t="str" cm="1">
        <f t="array" ref="O33">_xlfn.IFS('Matthew''s Trait dataset'!R33="epipelagic", "A", 'Matthew''s Trait dataset'!R33="upper_mesopelagic", "B",'Matthew''s Trait dataset'!R33="lower_mesopelagic", "C", 'Matthew''s Trait dataset'!R33="bathypelagic", "D")</f>
        <v>D</v>
      </c>
      <c r="P33" s="2" cm="1">
        <f t="array" ref="P33">_xlfn.IFS('Matthew''s Trait dataset'!T33="High", 1, 'Matthew''s Trait dataset'!T33="Low", 0)</f>
        <v>1</v>
      </c>
      <c r="Q33" s="2" t="s">
        <v>420</v>
      </c>
      <c r="R33" s="2" cm="1">
        <f t="array" ref="R33">_xlfn.IFS('Matthew''s Trait dataset'!W33="High", 1, 'Matthew''s Trait dataset'!W33="Low", 0)</f>
        <v>1</v>
      </c>
      <c r="S33" s="2" t="s">
        <v>420</v>
      </c>
      <c r="T33" s="2" cm="1">
        <f t="array" ref="T33">_xlfn.IFS('Matthew''s Trait dataset'!Z33="High", 1, 'Matthew''s Trait dataset'!Z33="Low", 0)</f>
        <v>1</v>
      </c>
    </row>
    <row r="34" spans="1:20">
      <c r="A34" s="2" t="s">
        <v>107</v>
      </c>
      <c r="B34" s="2" t="s">
        <v>190</v>
      </c>
      <c r="C34">
        <v>0</v>
      </c>
      <c r="D34">
        <v>1</v>
      </c>
      <c r="E34" s="2" t="str" cm="1">
        <f t="array" ref="E34">_xlfn.IFS('Matthew''s Trait dataset'!D34&lt;5, "A", AND('Matthew''s Trait dataset'!D34&lt;10, 'Matthew''s Trait dataset'!D34&gt;=5), "B", AND('Matthew''s Trait dataset'!D34&lt;15, 'Matthew''s Trait dataset'!D34&gt;=10), "C", 'Matthew''s Trait dataset'!D34&gt;=15, "D")</f>
        <v>A</v>
      </c>
      <c r="F34" s="2" cm="1">
        <f t="array" ref="F34">_xlfn.IFS('Matthew''s Trait dataset'!F34="High", 1, 'Matthew''s Trait dataset'!F34="Low", 0)</f>
        <v>1</v>
      </c>
      <c r="G34" s="2" t="str" cm="1">
        <f t="array" ref="G34">_xlfn.IFS('Matthew''s Trait dataset'!G34&lt;100,"A",AND('Matthew''s Trait dataset'!G34&gt;=100,'Matthew''s Trait dataset'!G34&lt;1000),"B",AND('Matthew''s Trait dataset'!G34&gt;=1000,'Matthew''s Trait dataset'!G34&lt;10000),"C",'Matthew''s Trait dataset'!G34&gt;=10000,"D")</f>
        <v>B</v>
      </c>
      <c r="H34" s="2" cm="1">
        <f t="array" ref="H34">_xlfn.IFS('Matthew''s Trait dataset'!I34="High", 1, 'Matthew''s Trait dataset'!I34="Low", 0)</f>
        <v>1</v>
      </c>
      <c r="I34" s="2" t="str" cm="1">
        <f t="array" ref="I34">_xlfn.IFS('Matthew''s Trait dataset'!J34&lt;100,"A",AND('Matthew''s Trait dataset'!J34&gt;=100,'Matthew''s Trait dataset'!J34&lt;1000),"B", 'Matthew''s Trait dataset'!J34&gt;=1000, "C")</f>
        <v>A</v>
      </c>
      <c r="J34" s="2" cm="1">
        <f t="array" ref="J34">_xlfn.IFS('Matthew''s Trait dataset'!K34="High", 1, 'Matthew''s Trait dataset'!K34="Low", 0)</f>
        <v>1</v>
      </c>
      <c r="K34" s="2" t="str" cm="1">
        <f t="array" ref="K34">_xlfn.IFS('Matthew''s Trait dataset'!L34="LB", "A", 'Matthew''s Trait dataset'!L34="SB", "B", 'Matthew''s Trait dataset'!L34="FCT", "C", 'Matthew''s Trait dataset'!L34="NFCT", "D")</f>
        <v>C</v>
      </c>
      <c r="L34" s="2" cm="1">
        <f t="array" ref="L34">_xlfn.IFS('Matthew''s Trait dataset'!N34="High", 1, 'Matthew''s Trait dataset'!N34="Low", 0)</f>
        <v>1</v>
      </c>
      <c r="M34" s="2" t="str" cm="1">
        <f t="array" ref="M34">_xlfn.IFS('Matthew''s Trait dataset'!O34="Migratory", "A", 'Matthew''s Trait dataset'!O34="Mixed", "B", 'Matthew''s Trait dataset'!O34="Non-Migratory", "C")</f>
        <v>C</v>
      </c>
      <c r="N34" s="2" cm="1">
        <f t="array" ref="N34">_xlfn.IFS('Matthew''s Trait dataset'!Q34="High", 1, 'Matthew''s Trait dataset'!Q34="Low", 0)</f>
        <v>0</v>
      </c>
      <c r="O34" s="2" t="e" cm="1">
        <f t="array" ref="O34">_xlfn.IFS('Matthew''s Trait dataset'!R34="epipelagic", "A", 'Matthew''s Trait dataset'!R34="upper_mesopelagic", "B",'Matthew''s Trait dataset'!R34="lower_mesopelagic", "C", 'Matthew''s Trait dataset'!R34="bathypelagic", "D")</f>
        <v>#N/A</v>
      </c>
      <c r="P34" s="2" cm="1">
        <f t="array" ref="P34">_xlfn.IFS('Matthew''s Trait dataset'!T34="High", 1, 'Matthew''s Trait dataset'!T34="Low", 0)</f>
        <v>1</v>
      </c>
      <c r="Q34" s="2" t="s">
        <v>421</v>
      </c>
      <c r="R34" s="2" cm="1">
        <f t="array" ref="R34">_xlfn.IFS('Matthew''s Trait dataset'!W34="High", 1, 'Matthew''s Trait dataset'!W34="Low", 0)</f>
        <v>1</v>
      </c>
      <c r="S34" s="2" t="s">
        <v>420</v>
      </c>
      <c r="T34" s="2" cm="1">
        <f t="array" ref="T34">_xlfn.IFS('Matthew''s Trait dataset'!Z34="High", 1, 'Matthew''s Trait dataset'!Z34="Low", 0)</f>
        <v>1</v>
      </c>
    </row>
    <row r="35" spans="1:20">
      <c r="A35" s="2" t="s">
        <v>107</v>
      </c>
      <c r="B35" s="2" t="s">
        <v>423</v>
      </c>
      <c r="C35">
        <v>0</v>
      </c>
      <c r="D35">
        <v>1</v>
      </c>
      <c r="E35" s="2" t="str" cm="1">
        <f t="array" ref="E35">_xlfn.IFS('Matthew''s Trait dataset'!D35&lt;5, "A", AND('Matthew''s Trait dataset'!D35&lt;10, 'Matthew''s Trait dataset'!D35&gt;=5), "B", AND('Matthew''s Trait dataset'!D35&lt;15, 'Matthew''s Trait dataset'!D35&gt;=10), "C", 'Matthew''s Trait dataset'!D35&gt;=15, "D")</f>
        <v>A</v>
      </c>
      <c r="F35" s="2" cm="1">
        <f t="array" ref="F35">_xlfn.IFS('Matthew''s Trait dataset'!F35="High", 1, 'Matthew''s Trait dataset'!F35="Low", 0)</f>
        <v>1</v>
      </c>
      <c r="G35" s="2" t="str" cm="1">
        <f t="array" ref="G35">_xlfn.IFS('Matthew''s Trait dataset'!G35&lt;100,"A",AND('Matthew''s Trait dataset'!G35&gt;=100,'Matthew''s Trait dataset'!G35&lt;1000),"B",AND('Matthew''s Trait dataset'!G35&gt;=1000,'Matthew''s Trait dataset'!G35&lt;10000),"C",'Matthew''s Trait dataset'!G35&gt;=10000,"D")</f>
        <v>B</v>
      </c>
      <c r="H35" s="2" cm="1">
        <f t="array" ref="H35">_xlfn.IFS('Matthew''s Trait dataset'!I35="High", 1, 'Matthew''s Trait dataset'!I35="Low", 0)</f>
        <v>1</v>
      </c>
      <c r="I35" s="2" t="str" cm="1">
        <f t="array" ref="I35">_xlfn.IFS('Matthew''s Trait dataset'!J35&lt;100,"A",AND('Matthew''s Trait dataset'!J35&gt;=100,'Matthew''s Trait dataset'!J35&lt;1000),"B", 'Matthew''s Trait dataset'!J35&gt;=1000, "C")</f>
        <v>A</v>
      </c>
      <c r="J35" s="2" cm="1">
        <f t="array" ref="J35">_xlfn.IFS('Matthew''s Trait dataset'!K35="High", 1, 'Matthew''s Trait dataset'!K35="Low", 0)</f>
        <v>1</v>
      </c>
      <c r="K35" s="2" t="str" cm="1">
        <f t="array" ref="K35">_xlfn.IFS('Matthew''s Trait dataset'!L35="LB", "A", 'Matthew''s Trait dataset'!L35="SB", "B", 'Matthew''s Trait dataset'!L35="FCT", "C", 'Matthew''s Trait dataset'!L35="NFCT", "D")</f>
        <v>C</v>
      </c>
      <c r="L35" s="2" cm="1">
        <f t="array" ref="L35">_xlfn.IFS('Matthew''s Trait dataset'!N35="High", 1, 'Matthew''s Trait dataset'!N35="Low", 0)</f>
        <v>1</v>
      </c>
      <c r="M35" s="2" t="str" cm="1">
        <f t="array" ref="M35">_xlfn.IFS('Matthew''s Trait dataset'!O35="Migratory", "A", 'Matthew''s Trait dataset'!O35="Mixed", "B", 'Matthew''s Trait dataset'!O35="Non-Migratory", "C")</f>
        <v>A</v>
      </c>
      <c r="N35" s="2" cm="1">
        <f t="array" ref="N35">_xlfn.IFS('Matthew''s Trait dataset'!Q35="High", 1, 'Matthew''s Trait dataset'!Q35="Low", 0)</f>
        <v>1</v>
      </c>
      <c r="O35" s="2" t="str" cm="1">
        <f t="array" ref="O35">_xlfn.IFS('Matthew''s Trait dataset'!R35="epipelagic", "A", 'Matthew''s Trait dataset'!R35="upper_mesopelagic", "B",'Matthew''s Trait dataset'!R35="lower_mesopelagic", "C", 'Matthew''s Trait dataset'!R35="bathypelagic", "D")</f>
        <v>A</v>
      </c>
      <c r="P35" s="2" cm="1">
        <f t="array" ref="P35">_xlfn.IFS('Matthew''s Trait dataset'!T35="High", 1, 'Matthew''s Trait dataset'!T35="Low", 0)</f>
        <v>0</v>
      </c>
      <c r="Q35" s="2" t="s">
        <v>422</v>
      </c>
      <c r="R35" s="2" cm="1">
        <f t="array" ref="R35">_xlfn.IFS('Matthew''s Trait dataset'!W35="High", 1, 'Matthew''s Trait dataset'!W35="Low", 0)</f>
        <v>1</v>
      </c>
      <c r="S35" s="2" t="s">
        <v>419</v>
      </c>
      <c r="T35" s="2" cm="1">
        <f t="array" ref="T35">_xlfn.IFS('Matthew''s Trait dataset'!Z35="High", 1, 'Matthew''s Trait dataset'!Z35="Low", 0)</f>
        <v>1</v>
      </c>
    </row>
    <row r="36" spans="1:20">
      <c r="A36" s="2" t="s">
        <v>107</v>
      </c>
      <c r="B36" s="2" t="s">
        <v>197</v>
      </c>
      <c r="C36">
        <v>0</v>
      </c>
      <c r="D36">
        <v>1</v>
      </c>
      <c r="E36" s="2" t="str" cm="1">
        <f t="array" ref="E36">_xlfn.IFS('Matthew''s Trait dataset'!D36&lt;5, "A", AND('Matthew''s Trait dataset'!D36&lt;10, 'Matthew''s Trait dataset'!D36&gt;=5), "B", AND('Matthew''s Trait dataset'!D36&lt;15, 'Matthew''s Trait dataset'!D36&gt;=10), "C", 'Matthew''s Trait dataset'!D36&gt;=15, "D")</f>
        <v>A</v>
      </c>
      <c r="F36" s="2" cm="1">
        <f t="array" ref="F36">_xlfn.IFS('Matthew''s Trait dataset'!F36="High", 1, 'Matthew''s Trait dataset'!F36="Low", 0)</f>
        <v>1</v>
      </c>
      <c r="G36" s="2" t="str" cm="1">
        <f t="array" ref="G36">_xlfn.IFS('Matthew''s Trait dataset'!G36&lt;100,"A",AND('Matthew''s Trait dataset'!G36&gt;=100,'Matthew''s Trait dataset'!G36&lt;1000),"B",AND('Matthew''s Trait dataset'!G36&gt;=1000,'Matthew''s Trait dataset'!G36&lt;10000),"C",'Matthew''s Trait dataset'!G36&gt;=10000,"D")</f>
        <v>B</v>
      </c>
      <c r="H36" s="2" cm="1">
        <f t="array" ref="H36">_xlfn.IFS('Matthew''s Trait dataset'!I36="High", 1, 'Matthew''s Trait dataset'!I36="Low", 0)</f>
        <v>1</v>
      </c>
      <c r="I36" s="2" t="str" cm="1">
        <f t="array" ref="I36">_xlfn.IFS('Matthew''s Trait dataset'!J36&lt;100,"A",AND('Matthew''s Trait dataset'!J36&gt;=100,'Matthew''s Trait dataset'!J36&lt;1000),"B", 'Matthew''s Trait dataset'!J36&gt;=1000, "C")</f>
        <v>B</v>
      </c>
      <c r="J36" s="2" cm="1">
        <f t="array" ref="J36">_xlfn.IFS('Matthew''s Trait dataset'!K36="High", 1, 'Matthew''s Trait dataset'!K36="Low", 0)</f>
        <v>1</v>
      </c>
      <c r="K36" s="2" t="str" cm="1">
        <f t="array" ref="K36">_xlfn.IFS('Matthew''s Trait dataset'!L36="LB", "A", 'Matthew''s Trait dataset'!L36="SB", "B", 'Matthew''s Trait dataset'!L36="FCT", "C", 'Matthew''s Trait dataset'!L36="NFCT", "D")</f>
        <v>C</v>
      </c>
      <c r="L36" s="2" cm="1">
        <f t="array" ref="L36">_xlfn.IFS('Matthew''s Trait dataset'!N36="High", 1, 'Matthew''s Trait dataset'!N36="Low", 0)</f>
        <v>1</v>
      </c>
      <c r="M36" s="2" t="str" cm="1">
        <f t="array" ref="M36">_xlfn.IFS('Matthew''s Trait dataset'!O36="Migratory", "A", 'Matthew''s Trait dataset'!O36="Mixed", "B", 'Matthew''s Trait dataset'!O36="Non-Migratory", "C")</f>
        <v>C</v>
      </c>
      <c r="N36" s="2" cm="1">
        <f t="array" ref="N36">_xlfn.IFS('Matthew''s Trait dataset'!Q36="High", 1, 'Matthew''s Trait dataset'!Q36="Low", 0)</f>
        <v>1</v>
      </c>
      <c r="O36" s="2" t="str" cm="1">
        <f t="array" ref="O36">_xlfn.IFS('Matthew''s Trait dataset'!R36="epipelagic", "A", 'Matthew''s Trait dataset'!R36="upper_mesopelagic", "B",'Matthew''s Trait dataset'!R36="lower_mesopelagic", "C", 'Matthew''s Trait dataset'!R36="bathypelagic", "D")</f>
        <v>A</v>
      </c>
      <c r="P36" s="2" cm="1">
        <f t="array" ref="P36">_xlfn.IFS('Matthew''s Trait dataset'!T36="High", 1, 'Matthew''s Trait dataset'!T36="Low", 0)</f>
        <v>0</v>
      </c>
      <c r="Q36" s="2" t="s">
        <v>420</v>
      </c>
      <c r="R36" s="2" cm="1">
        <f t="array" ref="R36">_xlfn.IFS('Matthew''s Trait dataset'!W36="High", 1, 'Matthew''s Trait dataset'!W36="Low", 0)</f>
        <v>1</v>
      </c>
      <c r="S36" s="2" t="s">
        <v>419</v>
      </c>
      <c r="T36" s="2" cm="1">
        <f t="array" ref="T36">_xlfn.IFS('Matthew''s Trait dataset'!Z36="High", 1, 'Matthew''s Trait dataset'!Z36="Low", 0)</f>
        <v>1</v>
      </c>
    </row>
    <row r="37" spans="1:20">
      <c r="A37" s="2" t="s">
        <v>107</v>
      </c>
      <c r="B37" s="2" t="s">
        <v>424</v>
      </c>
      <c r="C37">
        <v>0</v>
      </c>
      <c r="D37">
        <v>1</v>
      </c>
      <c r="E37" s="2" t="str" cm="1">
        <f t="array" ref="E37">_xlfn.IFS('Matthew''s Trait dataset'!D37&lt;5, "A", AND('Matthew''s Trait dataset'!D37&lt;10, 'Matthew''s Trait dataset'!D37&gt;=5), "B", AND('Matthew''s Trait dataset'!D37&lt;15, 'Matthew''s Trait dataset'!D37&gt;=10), "C", 'Matthew''s Trait dataset'!D37&gt;=15, "D")</f>
        <v>A</v>
      </c>
      <c r="F37" s="2" cm="1">
        <f t="array" ref="F37">_xlfn.IFS('Matthew''s Trait dataset'!F37="High", 1, 'Matthew''s Trait dataset'!F37="Low", 0)</f>
        <v>1</v>
      </c>
      <c r="G37" s="2" t="str" cm="1">
        <f t="array" ref="G37">_xlfn.IFS('Matthew''s Trait dataset'!G37&lt;100,"A",AND('Matthew''s Trait dataset'!G37&gt;=100,'Matthew''s Trait dataset'!G37&lt;1000),"B",AND('Matthew''s Trait dataset'!G37&gt;=1000,'Matthew''s Trait dataset'!G37&lt;10000),"C",'Matthew''s Trait dataset'!G37&gt;=10000,"D")</f>
        <v>B</v>
      </c>
      <c r="H37" s="2" cm="1">
        <f t="array" ref="H37">_xlfn.IFS('Matthew''s Trait dataset'!I37="High", 1, 'Matthew''s Trait dataset'!I37="Low", 0)</f>
        <v>1</v>
      </c>
      <c r="I37" s="2" t="str" cm="1">
        <f t="array" ref="I37">_xlfn.IFS('Matthew''s Trait dataset'!J37&lt;100,"A",AND('Matthew''s Trait dataset'!J37&gt;=100,'Matthew''s Trait dataset'!J37&lt;1000),"B", 'Matthew''s Trait dataset'!J37&gt;=1000, "C")</f>
        <v>A</v>
      </c>
      <c r="J37" s="2" cm="1">
        <f t="array" ref="J37">_xlfn.IFS('Matthew''s Trait dataset'!K37="High", 1, 'Matthew''s Trait dataset'!K37="Low", 0)</f>
        <v>1</v>
      </c>
      <c r="K37" s="2" t="str" cm="1">
        <f t="array" ref="K37">_xlfn.IFS('Matthew''s Trait dataset'!L37="LB", "A", 'Matthew''s Trait dataset'!L37="SB", "B", 'Matthew''s Trait dataset'!L37="FCT", "C", 'Matthew''s Trait dataset'!L37="NFCT", "D")</f>
        <v>C</v>
      </c>
      <c r="L37" s="2" cm="1">
        <f t="array" ref="L37">_xlfn.IFS('Matthew''s Trait dataset'!N37="High", 1, 'Matthew''s Trait dataset'!N37="Low", 0)</f>
        <v>1</v>
      </c>
      <c r="M37" s="2" t="str" cm="1">
        <f t="array" ref="M37">_xlfn.IFS('Matthew''s Trait dataset'!O37="Migratory", "A", 'Matthew''s Trait dataset'!O37="Mixed", "B", 'Matthew''s Trait dataset'!O37="Non-Migratory", "C")</f>
        <v>C</v>
      </c>
      <c r="N37" s="2" cm="1">
        <f t="array" ref="N37">_xlfn.IFS('Matthew''s Trait dataset'!Q37="High", 1, 'Matthew''s Trait dataset'!Q37="Low", 0)</f>
        <v>1</v>
      </c>
      <c r="O37" s="2" t="str" cm="1">
        <f t="array" ref="O37">_xlfn.IFS('Matthew''s Trait dataset'!R37="epipelagic", "A", 'Matthew''s Trait dataset'!R37="upper_mesopelagic", "B",'Matthew''s Trait dataset'!R37="lower_mesopelagic", "C", 'Matthew''s Trait dataset'!R37="bathypelagic", "D")</f>
        <v>A</v>
      </c>
      <c r="P37" s="2" cm="1">
        <f t="array" ref="P37">_xlfn.IFS('Matthew''s Trait dataset'!T37="High", 1, 'Matthew''s Trait dataset'!T37="Low", 0)</f>
        <v>1</v>
      </c>
      <c r="Q37" s="2" t="s">
        <v>417</v>
      </c>
      <c r="R37" s="2" cm="1">
        <f t="array" ref="R37">_xlfn.IFS('Matthew''s Trait dataset'!W37="High", 1, 'Matthew''s Trait dataset'!W37="Low", 0)</f>
        <v>1</v>
      </c>
      <c r="S37" s="2" t="s">
        <v>419</v>
      </c>
      <c r="T37" s="2" cm="1">
        <f t="array" ref="T37">_xlfn.IFS('Matthew''s Trait dataset'!Z37="High", 1, 'Matthew''s Trait dataset'!Z37="Low", 0)</f>
        <v>1</v>
      </c>
    </row>
    <row r="38" spans="1:20">
      <c r="A38" s="2" t="s">
        <v>107</v>
      </c>
      <c r="B38" s="2" t="s">
        <v>207</v>
      </c>
      <c r="C38">
        <v>0</v>
      </c>
      <c r="D38">
        <v>1</v>
      </c>
      <c r="E38" s="2" t="str" cm="1">
        <f t="array" ref="E38">_xlfn.IFS('Matthew''s Trait dataset'!D38&lt;5, "A", AND('Matthew''s Trait dataset'!D38&lt;10, 'Matthew''s Trait dataset'!D38&gt;=5), "B", AND('Matthew''s Trait dataset'!D38&lt;15, 'Matthew''s Trait dataset'!D38&gt;=10), "C", 'Matthew''s Trait dataset'!D38&gt;=15, "D")</f>
        <v>A</v>
      </c>
      <c r="F38" s="2" cm="1">
        <f t="array" ref="F38">_xlfn.IFS('Matthew''s Trait dataset'!F38="High", 1, 'Matthew''s Trait dataset'!F38="Low", 0)</f>
        <v>1</v>
      </c>
      <c r="G38" s="2" t="str" cm="1">
        <f t="array" ref="G38">_xlfn.IFS('Matthew''s Trait dataset'!G38&lt;100,"A",AND('Matthew''s Trait dataset'!G38&gt;=100,'Matthew''s Trait dataset'!G38&lt;1000),"B",AND('Matthew''s Trait dataset'!G38&gt;=1000,'Matthew''s Trait dataset'!G38&lt;10000),"C",'Matthew''s Trait dataset'!G38&gt;=10000,"D")</f>
        <v>A</v>
      </c>
      <c r="H38" s="2" cm="1">
        <f t="array" ref="H38">_xlfn.IFS('Matthew''s Trait dataset'!I38="High", 1, 'Matthew''s Trait dataset'!I38="Low", 0)</f>
        <v>1</v>
      </c>
      <c r="I38" s="2" t="str" cm="1">
        <f t="array" ref="I38">_xlfn.IFS('Matthew''s Trait dataset'!J38&lt;100,"A",AND('Matthew''s Trait dataset'!J38&gt;=100,'Matthew''s Trait dataset'!J38&lt;1000),"B", 'Matthew''s Trait dataset'!J38&gt;=1000, "C")</f>
        <v>A</v>
      </c>
      <c r="J38" s="2" cm="1">
        <f t="array" ref="J38">_xlfn.IFS('Matthew''s Trait dataset'!K38="High", 1, 'Matthew''s Trait dataset'!K38="Low", 0)</f>
        <v>1</v>
      </c>
      <c r="K38" s="2" t="str" cm="1">
        <f t="array" ref="K38">_xlfn.IFS('Matthew''s Trait dataset'!L38="LB", "A", 'Matthew''s Trait dataset'!L38="SB", "B", 'Matthew''s Trait dataset'!L38="FCT", "C", 'Matthew''s Trait dataset'!L38="NFCT", "D")</f>
        <v>C</v>
      </c>
      <c r="L38" s="2" cm="1">
        <f t="array" ref="L38">_xlfn.IFS('Matthew''s Trait dataset'!N38="High", 1, 'Matthew''s Trait dataset'!N38="Low", 0)</f>
        <v>1</v>
      </c>
      <c r="M38" s="2" t="str" cm="1">
        <f t="array" ref="M38">_xlfn.IFS('Matthew''s Trait dataset'!O38="Migratory", "A", 'Matthew''s Trait dataset'!O38="Mixed", "B", 'Matthew''s Trait dataset'!O38="Non-Migratory", "C")</f>
        <v>C</v>
      </c>
      <c r="N38" s="2" cm="1">
        <f t="array" ref="N38">_xlfn.IFS('Matthew''s Trait dataset'!Q38="High", 1, 'Matthew''s Trait dataset'!Q38="Low", 0)</f>
        <v>0</v>
      </c>
      <c r="O38" s="2" t="str" cm="1">
        <f t="array" ref="O38">_xlfn.IFS('Matthew''s Trait dataset'!R38="epipelagic", "A", 'Matthew''s Trait dataset'!R38="upper_mesopelagic", "B",'Matthew''s Trait dataset'!R38="lower_mesopelagic", "C", 'Matthew''s Trait dataset'!R38="bathypelagic", "D")</f>
        <v>A</v>
      </c>
      <c r="P38" s="2" cm="1">
        <f t="array" ref="P38">_xlfn.IFS('Matthew''s Trait dataset'!T38="High", 1, 'Matthew''s Trait dataset'!T38="Low", 0)</f>
        <v>0</v>
      </c>
      <c r="Q38" s="2" t="s">
        <v>420</v>
      </c>
      <c r="R38" s="2" cm="1">
        <f t="array" ref="R38">_xlfn.IFS('Matthew''s Trait dataset'!W38="High", 1, 'Matthew''s Trait dataset'!W38="Low", 0)</f>
        <v>1</v>
      </c>
      <c r="S38" s="2" t="s">
        <v>419</v>
      </c>
      <c r="T38" s="2" cm="1">
        <f t="array" ref="T38">_xlfn.IFS('Matthew''s Trait dataset'!Z38="High", 1, 'Matthew''s Trait dataset'!Z38="Low", 0)</f>
        <v>1</v>
      </c>
    </row>
    <row r="39" spans="1:20">
      <c r="A39" s="2" t="s">
        <v>107</v>
      </c>
      <c r="B39" s="2" t="s">
        <v>211</v>
      </c>
      <c r="C39">
        <v>0</v>
      </c>
      <c r="D39">
        <v>1</v>
      </c>
      <c r="E39" s="2" t="str" cm="1">
        <f t="array" ref="E39">_xlfn.IFS('Matthew''s Trait dataset'!D39&lt;5, "A", AND('Matthew''s Trait dataset'!D39&lt;10, 'Matthew''s Trait dataset'!D39&gt;=5), "B", AND('Matthew''s Trait dataset'!D39&lt;15, 'Matthew''s Trait dataset'!D39&gt;=10), "C", 'Matthew''s Trait dataset'!D39&gt;=15, "D")</f>
        <v>A</v>
      </c>
      <c r="F39" s="2" cm="1">
        <f t="array" ref="F39">_xlfn.IFS('Matthew''s Trait dataset'!F39="High", 1, 'Matthew''s Trait dataset'!F39="Low", 0)</f>
        <v>1</v>
      </c>
      <c r="G39" s="2" t="str" cm="1">
        <f t="array" ref="G39">_xlfn.IFS('Matthew''s Trait dataset'!G39&lt;100,"A",AND('Matthew''s Trait dataset'!G39&gt;=100,'Matthew''s Trait dataset'!G39&lt;1000),"B",AND('Matthew''s Trait dataset'!G39&gt;=1000,'Matthew''s Trait dataset'!G39&lt;10000),"C",'Matthew''s Trait dataset'!G39&gt;=10000,"D")</f>
        <v>A</v>
      </c>
      <c r="H39" s="2" cm="1">
        <f t="array" ref="H39">_xlfn.IFS('Matthew''s Trait dataset'!I39="High", 1, 'Matthew''s Trait dataset'!I39="Low", 0)</f>
        <v>1</v>
      </c>
      <c r="I39" s="2" t="str" cm="1">
        <f t="array" ref="I39">_xlfn.IFS('Matthew''s Trait dataset'!J39&lt;100,"A",AND('Matthew''s Trait dataset'!J39&gt;=100,'Matthew''s Trait dataset'!J39&lt;1000),"B", 'Matthew''s Trait dataset'!J39&gt;=1000, "C")</f>
        <v>A</v>
      </c>
      <c r="J39" s="2" cm="1">
        <f t="array" ref="J39">_xlfn.IFS('Matthew''s Trait dataset'!K39="High", 1, 'Matthew''s Trait dataset'!K39="Low", 0)</f>
        <v>1</v>
      </c>
      <c r="K39" s="2" t="str" cm="1">
        <f t="array" ref="K39">_xlfn.IFS('Matthew''s Trait dataset'!L39="LB", "A", 'Matthew''s Trait dataset'!L39="SB", "B", 'Matthew''s Trait dataset'!L39="FCT", "C", 'Matthew''s Trait dataset'!L39="NFCT", "D")</f>
        <v>C</v>
      </c>
      <c r="L39" s="2" cm="1">
        <f t="array" ref="L39">_xlfn.IFS('Matthew''s Trait dataset'!N39="High", 1, 'Matthew''s Trait dataset'!N39="Low", 0)</f>
        <v>1</v>
      </c>
      <c r="M39" s="2" t="str" cm="1">
        <f t="array" ref="M39">_xlfn.IFS('Matthew''s Trait dataset'!O39="Migratory", "A", 'Matthew''s Trait dataset'!O39="Mixed", "B", 'Matthew''s Trait dataset'!O39="Non-Migratory", "C")</f>
        <v>C</v>
      </c>
      <c r="N39" s="2" cm="1">
        <f t="array" ref="N39">_xlfn.IFS('Matthew''s Trait dataset'!Q39="High", 1, 'Matthew''s Trait dataset'!Q39="Low", 0)</f>
        <v>1</v>
      </c>
      <c r="O39" s="2" t="str" cm="1">
        <f t="array" ref="O39">_xlfn.IFS('Matthew''s Trait dataset'!R39="epipelagic", "A", 'Matthew''s Trait dataset'!R39="upper_mesopelagic", "B",'Matthew''s Trait dataset'!R39="lower_mesopelagic", "C", 'Matthew''s Trait dataset'!R39="bathypelagic", "D")</f>
        <v>A</v>
      </c>
      <c r="P39" s="2" cm="1">
        <f t="array" ref="P39">_xlfn.IFS('Matthew''s Trait dataset'!T39="High", 1, 'Matthew''s Trait dataset'!T39="Low", 0)</f>
        <v>1</v>
      </c>
      <c r="Q39" s="2" t="s">
        <v>420</v>
      </c>
      <c r="R39" s="2" cm="1">
        <f t="array" ref="R39">_xlfn.IFS('Matthew''s Trait dataset'!W39="High", 1, 'Matthew''s Trait dataset'!W39="Low", 0)</f>
        <v>1</v>
      </c>
      <c r="S39" s="2" t="s">
        <v>420</v>
      </c>
      <c r="T39" s="2" cm="1">
        <f t="array" ref="T39">_xlfn.IFS('Matthew''s Trait dataset'!Z39="High", 1, 'Matthew''s Trait dataset'!Z39="Low", 0)</f>
        <v>1</v>
      </c>
    </row>
    <row r="40" spans="1:20">
      <c r="A40" s="2" t="s">
        <v>107</v>
      </c>
      <c r="B40" s="2" t="s">
        <v>214</v>
      </c>
      <c r="C40">
        <v>1</v>
      </c>
      <c r="D40">
        <v>0</v>
      </c>
      <c r="E40" s="2" t="str" cm="1">
        <f t="array" ref="E40">_xlfn.IFS('Matthew''s Trait dataset'!D40&lt;5, "A", AND('Matthew''s Trait dataset'!D40&lt;10, 'Matthew''s Trait dataset'!D40&gt;=5), "B", AND('Matthew''s Trait dataset'!D40&lt;15, 'Matthew''s Trait dataset'!D40&gt;=10), "C", 'Matthew''s Trait dataset'!D40&gt;=15, "D")</f>
        <v>A</v>
      </c>
      <c r="F40" s="2" cm="1">
        <f t="array" ref="F40">_xlfn.IFS('Matthew''s Trait dataset'!F40="High", 1, 'Matthew''s Trait dataset'!F40="Low", 0)</f>
        <v>1</v>
      </c>
      <c r="G40" s="2" t="str" cm="1">
        <f t="array" ref="G40">_xlfn.IFS('Matthew''s Trait dataset'!G40&lt;100,"A",AND('Matthew''s Trait dataset'!G40&gt;=100,'Matthew''s Trait dataset'!G40&lt;1000),"B",AND('Matthew''s Trait dataset'!G40&gt;=1000,'Matthew''s Trait dataset'!G40&lt;10000),"C",'Matthew''s Trait dataset'!G40&gt;=10000,"D")</f>
        <v>B</v>
      </c>
      <c r="H40" s="2" cm="1">
        <f t="array" ref="H40">_xlfn.IFS('Matthew''s Trait dataset'!I40="High", 1, 'Matthew''s Trait dataset'!I40="Low", 0)</f>
        <v>1</v>
      </c>
      <c r="I40" s="2" t="str" cm="1">
        <f t="array" ref="I40">_xlfn.IFS('Matthew''s Trait dataset'!J40&lt;100,"A",AND('Matthew''s Trait dataset'!J40&gt;=100,'Matthew''s Trait dataset'!J40&lt;1000),"B", 'Matthew''s Trait dataset'!J40&gt;=1000, "C")</f>
        <v>A</v>
      </c>
      <c r="J40" s="2" cm="1">
        <f t="array" ref="J40">_xlfn.IFS('Matthew''s Trait dataset'!K40="High", 1, 'Matthew''s Trait dataset'!K40="Low", 0)</f>
        <v>1</v>
      </c>
      <c r="K40" s="2" t="str" cm="1">
        <f t="array" ref="K40">_xlfn.IFS('Matthew''s Trait dataset'!L40="LB", "A", 'Matthew''s Trait dataset'!L40="SB", "B", 'Matthew''s Trait dataset'!L40="FCT", "C", 'Matthew''s Trait dataset'!L40="NFCT", "D")</f>
        <v>C</v>
      </c>
      <c r="L40" s="2" cm="1">
        <f t="array" ref="L40">_xlfn.IFS('Matthew''s Trait dataset'!N40="High", 1, 'Matthew''s Trait dataset'!N40="Low", 0)</f>
        <v>1</v>
      </c>
      <c r="M40" s="2" t="str" cm="1">
        <f t="array" ref="M40">_xlfn.IFS('Matthew''s Trait dataset'!O40="Migratory", "A", 'Matthew''s Trait dataset'!O40="Mixed", "B", 'Matthew''s Trait dataset'!O40="Non-Migratory", "C")</f>
        <v>A</v>
      </c>
      <c r="N40" s="2" cm="1">
        <f t="array" ref="N40">_xlfn.IFS('Matthew''s Trait dataset'!Q40="High", 1, 'Matthew''s Trait dataset'!Q40="Low", 0)</f>
        <v>1</v>
      </c>
      <c r="O40" s="2" t="str" cm="1">
        <f t="array" ref="O40">_xlfn.IFS('Matthew''s Trait dataset'!R40="epipelagic", "A", 'Matthew''s Trait dataset'!R40="upper_mesopelagic", "B",'Matthew''s Trait dataset'!R40="lower_mesopelagic", "C", 'Matthew''s Trait dataset'!R40="bathypelagic", "D")</f>
        <v>A</v>
      </c>
      <c r="P40" s="2" cm="1">
        <f t="array" ref="P40">_xlfn.IFS('Matthew''s Trait dataset'!T40="High", 1, 'Matthew''s Trait dataset'!T40="Low", 0)</f>
        <v>0</v>
      </c>
      <c r="Q40" s="2" t="s">
        <v>421</v>
      </c>
      <c r="R40" s="2" cm="1">
        <f t="array" ref="R40">_xlfn.IFS('Matthew''s Trait dataset'!W40="High", 1, 'Matthew''s Trait dataset'!W40="Low", 0)</f>
        <v>1</v>
      </c>
      <c r="S40" s="2" t="s">
        <v>420</v>
      </c>
      <c r="T40" s="2" cm="1">
        <f t="array" ref="T40">_xlfn.IFS('Matthew''s Trait dataset'!Z40="High", 1, 'Matthew''s Trait dataset'!Z40="Low", 0)</f>
        <v>1</v>
      </c>
    </row>
    <row r="41" spans="1:20">
      <c r="A41" s="2" t="s">
        <v>107</v>
      </c>
      <c r="B41" s="2" t="s">
        <v>219</v>
      </c>
      <c r="C41">
        <v>0</v>
      </c>
      <c r="D41">
        <v>1</v>
      </c>
      <c r="E41" s="2" t="str" cm="1">
        <f t="array" ref="E41">_xlfn.IFS('Matthew''s Trait dataset'!D41&lt;5, "A", AND('Matthew''s Trait dataset'!D41&lt;10, 'Matthew''s Trait dataset'!D41&gt;=5), "B", AND('Matthew''s Trait dataset'!D41&lt;15, 'Matthew''s Trait dataset'!D41&gt;=10), "C", 'Matthew''s Trait dataset'!D41&gt;=15, "D")</f>
        <v>A</v>
      </c>
      <c r="F41" s="2" cm="1">
        <f t="array" ref="F41">_xlfn.IFS('Matthew''s Trait dataset'!F41="High", 1, 'Matthew''s Trait dataset'!F41="Low", 0)</f>
        <v>1</v>
      </c>
      <c r="G41" s="2" t="str" cm="1">
        <f t="array" ref="G41">_xlfn.IFS('Matthew''s Trait dataset'!G41&lt;100,"A",AND('Matthew''s Trait dataset'!G41&gt;=100,'Matthew''s Trait dataset'!G41&lt;1000),"B",AND('Matthew''s Trait dataset'!G41&gt;=1000,'Matthew''s Trait dataset'!G41&lt;10000),"C",'Matthew''s Trait dataset'!G41&gt;=10000,"D")</f>
        <v>B</v>
      </c>
      <c r="H41" s="2" cm="1">
        <f t="array" ref="H41">_xlfn.IFS('Matthew''s Trait dataset'!I41="High", 1, 'Matthew''s Trait dataset'!I41="Low", 0)</f>
        <v>1</v>
      </c>
      <c r="I41" s="2" t="str" cm="1">
        <f t="array" ref="I41">_xlfn.IFS('Matthew''s Trait dataset'!J41&lt;100,"A",AND('Matthew''s Trait dataset'!J41&gt;=100,'Matthew''s Trait dataset'!J41&lt;1000),"B", 'Matthew''s Trait dataset'!J41&gt;=1000, "C")</f>
        <v>A</v>
      </c>
      <c r="J41" s="2" cm="1">
        <f t="array" ref="J41">_xlfn.IFS('Matthew''s Trait dataset'!K41="High", 1, 'Matthew''s Trait dataset'!K41="Low", 0)</f>
        <v>1</v>
      </c>
      <c r="K41" s="2" t="str" cm="1">
        <f t="array" ref="K41">_xlfn.IFS('Matthew''s Trait dataset'!L41="LB", "A", 'Matthew''s Trait dataset'!L41="SB", "B", 'Matthew''s Trait dataset'!L41="FCT", "C", 'Matthew''s Trait dataset'!L41="NFCT", "D")</f>
        <v>C</v>
      </c>
      <c r="L41" s="2" cm="1">
        <f t="array" ref="L41">_xlfn.IFS('Matthew''s Trait dataset'!N41="High", 1, 'Matthew''s Trait dataset'!N41="Low", 0)</f>
        <v>1</v>
      </c>
      <c r="M41" s="2" t="str" cm="1">
        <f t="array" ref="M41">_xlfn.IFS('Matthew''s Trait dataset'!O41="Migratory", "A", 'Matthew''s Trait dataset'!O41="Mixed", "B", 'Matthew''s Trait dataset'!O41="Non-Migratory", "C")</f>
        <v>B</v>
      </c>
      <c r="N41" s="2" cm="1">
        <f t="array" ref="N41">_xlfn.IFS('Matthew''s Trait dataset'!Q41="High", 1, 'Matthew''s Trait dataset'!Q41="Low", 0)</f>
        <v>1</v>
      </c>
      <c r="O41" s="2" t="str" cm="1">
        <f t="array" ref="O41">_xlfn.IFS('Matthew''s Trait dataset'!R41="epipelagic", "A", 'Matthew''s Trait dataset'!R41="upper_mesopelagic", "B",'Matthew''s Trait dataset'!R41="lower_mesopelagic", "C", 'Matthew''s Trait dataset'!R41="bathypelagic", "D")</f>
        <v>B</v>
      </c>
      <c r="P41" s="2" cm="1">
        <f t="array" ref="P41">_xlfn.IFS('Matthew''s Trait dataset'!T41="High", 1, 'Matthew''s Trait dataset'!T41="Low", 0)</f>
        <v>0</v>
      </c>
      <c r="Q41" s="2" t="s">
        <v>421</v>
      </c>
      <c r="R41" s="2" cm="1">
        <f t="array" ref="R41">_xlfn.IFS('Matthew''s Trait dataset'!W41="High", 1, 'Matthew''s Trait dataset'!W41="Low", 0)</f>
        <v>1</v>
      </c>
      <c r="S41" s="2" t="s">
        <v>420</v>
      </c>
      <c r="T41" s="2" cm="1">
        <f t="array" ref="T41">_xlfn.IFS('Matthew''s Trait dataset'!Z41="High", 1, 'Matthew''s Trait dataset'!Z41="Low", 0)</f>
        <v>1</v>
      </c>
    </row>
    <row r="42" spans="1:20">
      <c r="A42" s="2" t="s">
        <v>30</v>
      </c>
      <c r="B42" s="2" t="s">
        <v>223</v>
      </c>
      <c r="C42">
        <v>1</v>
      </c>
      <c r="D42">
        <v>0</v>
      </c>
      <c r="E42" s="2" t="str" cm="1">
        <f t="array" ref="E42">_xlfn.IFS('Matthew''s Trait dataset'!D42&lt;5, "A", AND('Matthew''s Trait dataset'!D42&lt;10, 'Matthew''s Trait dataset'!D42&gt;=5), "B", AND('Matthew''s Trait dataset'!D42&lt;15, 'Matthew''s Trait dataset'!D42&gt;=10), "C", 'Matthew''s Trait dataset'!D42&gt;=15, "D")</f>
        <v>D</v>
      </c>
      <c r="F42" s="2" cm="1">
        <f t="array" ref="F42">_xlfn.IFS('Matthew''s Trait dataset'!F42="High", 1, 'Matthew''s Trait dataset'!F42="Low", 0)</f>
        <v>1</v>
      </c>
      <c r="G42" s="2" t="str" cm="1">
        <f t="array" ref="G42">_xlfn.IFS('Matthew''s Trait dataset'!G42&lt;100,"A",AND('Matthew''s Trait dataset'!G42&gt;=100,'Matthew''s Trait dataset'!G42&lt;1000),"B",AND('Matthew''s Trait dataset'!G42&gt;=1000,'Matthew''s Trait dataset'!G42&lt;10000),"C",'Matthew''s Trait dataset'!G42&gt;=10000,"D")</f>
        <v>D</v>
      </c>
      <c r="H42" s="2" cm="1">
        <f t="array" ref="H42">_xlfn.IFS('Matthew''s Trait dataset'!I42="High", 1, 'Matthew''s Trait dataset'!I42="Low", 0)</f>
        <v>1</v>
      </c>
      <c r="I42" s="2" t="str" cm="1">
        <f t="array" ref="I42">_xlfn.IFS('Matthew''s Trait dataset'!J42&lt;100,"A",AND('Matthew''s Trait dataset'!J42&gt;=100,'Matthew''s Trait dataset'!J42&lt;1000),"B", 'Matthew''s Trait dataset'!J42&gt;=1000, "C")</f>
        <v>C</v>
      </c>
      <c r="J42" s="2" cm="1">
        <f t="array" ref="J42">_xlfn.IFS('Matthew''s Trait dataset'!K42="High", 1, 'Matthew''s Trait dataset'!K42="Low", 0)</f>
        <v>1</v>
      </c>
      <c r="K42" s="2" t="str" cm="1">
        <f t="array" ref="K42">_xlfn.IFS('Matthew''s Trait dataset'!L42="LB", "A", 'Matthew''s Trait dataset'!L42="SB", "B", 'Matthew''s Trait dataset'!L42="FCT", "C", 'Matthew''s Trait dataset'!L42="NFCT", "D")</f>
        <v>B</v>
      </c>
      <c r="L42" s="2" cm="1">
        <f t="array" ref="L42">_xlfn.IFS('Matthew''s Trait dataset'!N42="High", 1, 'Matthew''s Trait dataset'!N42="Low", 0)</f>
        <v>1</v>
      </c>
      <c r="M42" s="2" t="str" cm="1">
        <f t="array" ref="M42">_xlfn.IFS('Matthew''s Trait dataset'!O42="Migratory", "A", 'Matthew''s Trait dataset'!O42="Mixed", "B", 'Matthew''s Trait dataset'!O42="Non-Migratory", "C")</f>
        <v>A</v>
      </c>
      <c r="N42" s="2" cm="1">
        <f t="array" ref="N42">_xlfn.IFS('Matthew''s Trait dataset'!Q42="High", 1, 'Matthew''s Trait dataset'!Q42="Low", 0)</f>
        <v>1</v>
      </c>
      <c r="O42" s="2" t="str" cm="1">
        <f t="array" ref="O42">_xlfn.IFS('Matthew''s Trait dataset'!R42="epipelagic", "A", 'Matthew''s Trait dataset'!R42="upper_mesopelagic", "B",'Matthew''s Trait dataset'!R42="lower_mesopelagic", "C", 'Matthew''s Trait dataset'!R42="bathypelagic", "D")</f>
        <v>A</v>
      </c>
      <c r="P42" s="2" cm="1">
        <f t="array" ref="P42">_xlfn.IFS('Matthew''s Trait dataset'!T42="High", 1, 'Matthew''s Trait dataset'!T42="Low", 0)</f>
        <v>1</v>
      </c>
      <c r="Q42" s="2" t="s">
        <v>417</v>
      </c>
      <c r="R42" s="2" cm="1">
        <f t="array" ref="R42">_xlfn.IFS('Matthew''s Trait dataset'!W42="High", 1, 'Matthew''s Trait dataset'!W42="Low", 0)</f>
        <v>1</v>
      </c>
      <c r="S42" s="2" t="s">
        <v>418</v>
      </c>
      <c r="T42" s="2" cm="1">
        <f t="array" ref="T42">_xlfn.IFS('Matthew''s Trait dataset'!Z42="High", 1, 'Matthew''s Trait dataset'!Z42="Low", 0)</f>
        <v>1</v>
      </c>
    </row>
    <row r="43" spans="1:20">
      <c r="A43" s="2" t="s">
        <v>80</v>
      </c>
      <c r="B43" s="2" t="s">
        <v>226</v>
      </c>
      <c r="C43">
        <v>0</v>
      </c>
      <c r="D43">
        <v>1</v>
      </c>
      <c r="E43" s="2" t="str" cm="1">
        <f t="array" ref="E43">_xlfn.IFS('Matthew''s Trait dataset'!D43&lt;5, "A", AND('Matthew''s Trait dataset'!D43&lt;10, 'Matthew''s Trait dataset'!D43&gt;=5), "B", AND('Matthew''s Trait dataset'!D43&lt;15, 'Matthew''s Trait dataset'!D43&gt;=10), "C", 'Matthew''s Trait dataset'!D43&gt;=15, "D")</f>
        <v>B</v>
      </c>
      <c r="F43" s="2" cm="1">
        <f t="array" ref="F43">_xlfn.IFS('Matthew''s Trait dataset'!F43="High", 1, 'Matthew''s Trait dataset'!F43="Low", 0)</f>
        <v>1</v>
      </c>
      <c r="G43" s="2" t="str" cm="1">
        <f t="array" ref="G43">_xlfn.IFS('Matthew''s Trait dataset'!G43&lt;100,"A",AND('Matthew''s Trait dataset'!G43&gt;=100,'Matthew''s Trait dataset'!G43&lt;1000),"B",AND('Matthew''s Trait dataset'!G43&gt;=1000,'Matthew''s Trait dataset'!G43&lt;10000),"C",'Matthew''s Trait dataset'!G43&gt;=10000,"D")</f>
        <v>C</v>
      </c>
      <c r="H43" s="2" cm="1">
        <f t="array" ref="H43">_xlfn.IFS('Matthew''s Trait dataset'!I43="High", 1, 'Matthew''s Trait dataset'!I43="Low", 0)</f>
        <v>1</v>
      </c>
      <c r="I43" s="2" t="str" cm="1">
        <f t="array" ref="I43">_xlfn.IFS('Matthew''s Trait dataset'!J43&lt;100,"A",AND('Matthew''s Trait dataset'!J43&gt;=100,'Matthew''s Trait dataset'!J43&lt;1000),"B", 'Matthew''s Trait dataset'!J43&gt;=1000, "C")</f>
        <v>B</v>
      </c>
      <c r="J43" s="2" cm="1">
        <f t="array" ref="J43">_xlfn.IFS('Matthew''s Trait dataset'!K43="High", 1, 'Matthew''s Trait dataset'!K43="Low", 0)</f>
        <v>1</v>
      </c>
      <c r="K43" s="2" t="str" cm="1">
        <f t="array" ref="K43">_xlfn.IFS('Matthew''s Trait dataset'!L43="LB", "A", 'Matthew''s Trait dataset'!L43="SB", "B", 'Matthew''s Trait dataset'!L43="FCT", "C", 'Matthew''s Trait dataset'!L43="NFCT", "D")</f>
        <v>D</v>
      </c>
      <c r="L43" s="2" cm="1">
        <f t="array" ref="L43">_xlfn.IFS('Matthew''s Trait dataset'!N43="High", 1, 'Matthew''s Trait dataset'!N43="Low", 0)</f>
        <v>1</v>
      </c>
      <c r="M43" s="2" t="str" cm="1">
        <f t="array" ref="M43">_xlfn.IFS('Matthew''s Trait dataset'!O43="Migratory", "A", 'Matthew''s Trait dataset'!O43="Mixed", "B", 'Matthew''s Trait dataset'!O43="Non-Migratory", "C")</f>
        <v>C</v>
      </c>
      <c r="N43" s="2" cm="1">
        <f t="array" ref="N43">_xlfn.IFS('Matthew''s Trait dataset'!Q43="High", 1, 'Matthew''s Trait dataset'!Q43="Low", 0)</f>
        <v>0</v>
      </c>
      <c r="O43" s="2" t="str" cm="1">
        <f t="array" ref="O43">_xlfn.IFS('Matthew''s Trait dataset'!R43="epipelagic", "A", 'Matthew''s Trait dataset'!R43="upper_mesopelagic", "B",'Matthew''s Trait dataset'!R43="lower_mesopelagic", "C", 'Matthew''s Trait dataset'!R43="bathypelagic", "D")</f>
        <v>D</v>
      </c>
      <c r="P43" s="2" cm="1">
        <f t="array" ref="P43">_xlfn.IFS('Matthew''s Trait dataset'!T43="High", 1, 'Matthew''s Trait dataset'!T43="Low", 0)</f>
        <v>1</v>
      </c>
      <c r="Q43" s="2" t="s">
        <v>417</v>
      </c>
      <c r="R43" s="2" cm="1">
        <f t="array" ref="R43">_xlfn.IFS('Matthew''s Trait dataset'!W43="High", 1, 'Matthew''s Trait dataset'!W43="Low", 0)</f>
        <v>1</v>
      </c>
      <c r="S43" s="2" t="s">
        <v>420</v>
      </c>
      <c r="T43" s="2" cm="1">
        <f t="array" ref="T43">_xlfn.IFS('Matthew''s Trait dataset'!Z43="High", 1, 'Matthew''s Trait dataset'!Z43="Low", 0)</f>
        <v>1</v>
      </c>
    </row>
    <row r="44" spans="1:20">
      <c r="A44" s="2" t="s">
        <v>80</v>
      </c>
      <c r="B44" s="2" t="s">
        <v>229</v>
      </c>
      <c r="C44">
        <v>0</v>
      </c>
      <c r="D44">
        <v>1</v>
      </c>
      <c r="E44" s="2" t="str" cm="1">
        <f t="array" ref="E44">_xlfn.IFS('Matthew''s Trait dataset'!D44&lt;5, "A", AND('Matthew''s Trait dataset'!D44&lt;10, 'Matthew''s Trait dataset'!D44&gt;=5), "B", AND('Matthew''s Trait dataset'!D44&lt;15, 'Matthew''s Trait dataset'!D44&gt;=10), "C", 'Matthew''s Trait dataset'!D44&gt;=15, "D")</f>
        <v>A</v>
      </c>
      <c r="F44" s="2" cm="1">
        <f t="array" ref="F44">_xlfn.IFS('Matthew''s Trait dataset'!F44="High", 1, 'Matthew''s Trait dataset'!F44="Low", 0)</f>
        <v>1</v>
      </c>
      <c r="G44" s="2" t="str" cm="1">
        <f t="array" ref="G44">_xlfn.IFS('Matthew''s Trait dataset'!G44&lt;100,"A",AND('Matthew''s Trait dataset'!G44&gt;=100,'Matthew''s Trait dataset'!G44&lt;1000),"B",AND('Matthew''s Trait dataset'!G44&gt;=1000,'Matthew''s Trait dataset'!G44&lt;10000),"C",'Matthew''s Trait dataset'!G44&gt;=10000,"D")</f>
        <v>C</v>
      </c>
      <c r="H44" s="2" cm="1">
        <f t="array" ref="H44">_xlfn.IFS('Matthew''s Trait dataset'!I44="High", 1, 'Matthew''s Trait dataset'!I44="Low", 0)</f>
        <v>1</v>
      </c>
      <c r="I44" s="2" t="str" cm="1">
        <f t="array" ref="I44">_xlfn.IFS('Matthew''s Trait dataset'!J44&lt;100,"A",AND('Matthew''s Trait dataset'!J44&gt;=100,'Matthew''s Trait dataset'!J44&lt;1000),"B", 'Matthew''s Trait dataset'!J44&gt;=1000, "C")</f>
        <v>B</v>
      </c>
      <c r="J44" s="2" cm="1">
        <f t="array" ref="J44">_xlfn.IFS('Matthew''s Trait dataset'!K44="High", 1, 'Matthew''s Trait dataset'!K44="Low", 0)</f>
        <v>1</v>
      </c>
      <c r="K44" s="2" t="str" cm="1">
        <f t="array" ref="K44">_xlfn.IFS('Matthew''s Trait dataset'!L44="LB", "A", 'Matthew''s Trait dataset'!L44="SB", "B", 'Matthew''s Trait dataset'!L44="FCT", "C", 'Matthew''s Trait dataset'!L44="NFCT", "D")</f>
        <v>D</v>
      </c>
      <c r="L44" s="2" cm="1">
        <f t="array" ref="L44">_xlfn.IFS('Matthew''s Trait dataset'!N44="High", 1, 'Matthew''s Trait dataset'!N44="Low", 0)</f>
        <v>1</v>
      </c>
      <c r="M44" s="2" t="str" cm="1">
        <f t="array" ref="M44">_xlfn.IFS('Matthew''s Trait dataset'!O44="Migratory", "A", 'Matthew''s Trait dataset'!O44="Mixed", "B", 'Matthew''s Trait dataset'!O44="Non-Migratory", "C")</f>
        <v>A</v>
      </c>
      <c r="N44" s="2" cm="1">
        <f t="array" ref="N44">_xlfn.IFS('Matthew''s Trait dataset'!Q44="High", 1, 'Matthew''s Trait dataset'!Q44="Low", 0)</f>
        <v>0</v>
      </c>
      <c r="O44" s="2" t="str" cm="1">
        <f t="array" ref="O44">_xlfn.IFS('Matthew''s Trait dataset'!R44="epipelagic", "A", 'Matthew''s Trait dataset'!R44="upper_mesopelagic", "B",'Matthew''s Trait dataset'!R44="lower_mesopelagic", "C", 'Matthew''s Trait dataset'!R44="bathypelagic", "D")</f>
        <v>D</v>
      </c>
      <c r="P44" s="2" cm="1">
        <f t="array" ref="P44">_xlfn.IFS('Matthew''s Trait dataset'!T44="High", 1, 'Matthew''s Trait dataset'!T44="Low", 0)</f>
        <v>1</v>
      </c>
      <c r="Q44" s="2" t="s">
        <v>417</v>
      </c>
      <c r="R44" s="2" cm="1">
        <f t="array" ref="R44">_xlfn.IFS('Matthew''s Trait dataset'!W44="High", 1, 'Matthew''s Trait dataset'!W44="Low", 0)</f>
        <v>1</v>
      </c>
      <c r="S44" s="2" t="s">
        <v>420</v>
      </c>
      <c r="T44" s="2" cm="1">
        <f t="array" ref="T44">_xlfn.IFS('Matthew''s Trait dataset'!Z44="High", 1, 'Matthew''s Trait dataset'!Z44="Low", 0)</f>
        <v>1</v>
      </c>
    </row>
    <row r="45" spans="1:20">
      <c r="A45" s="2" t="s">
        <v>80</v>
      </c>
      <c r="B45" s="2" t="s">
        <v>231</v>
      </c>
      <c r="C45">
        <v>1</v>
      </c>
      <c r="D45">
        <v>0</v>
      </c>
      <c r="E45" s="2" t="str" cm="1">
        <f t="array" ref="E45">_xlfn.IFS('Matthew''s Trait dataset'!D45&lt;5, "A", AND('Matthew''s Trait dataset'!D45&lt;10, 'Matthew''s Trait dataset'!D45&gt;=5), "B", AND('Matthew''s Trait dataset'!D45&lt;15, 'Matthew''s Trait dataset'!D45&gt;=10), "C", 'Matthew''s Trait dataset'!D45&gt;=15, "D")</f>
        <v>B</v>
      </c>
      <c r="F45" s="2" cm="1">
        <f t="array" ref="F45">_xlfn.IFS('Matthew''s Trait dataset'!F45="High", 1, 'Matthew''s Trait dataset'!F45="Low", 0)</f>
        <v>1</v>
      </c>
      <c r="G45" s="2" t="str" cm="1">
        <f t="array" ref="G45">_xlfn.IFS('Matthew''s Trait dataset'!G45&lt;100,"A",AND('Matthew''s Trait dataset'!G45&gt;=100,'Matthew''s Trait dataset'!G45&lt;1000),"B",AND('Matthew''s Trait dataset'!G45&gt;=1000,'Matthew''s Trait dataset'!G45&lt;10000),"C",'Matthew''s Trait dataset'!G45&gt;=10000,"D")</f>
        <v>C</v>
      </c>
      <c r="H45" s="2" cm="1">
        <f t="array" ref="H45">_xlfn.IFS('Matthew''s Trait dataset'!I45="High", 1, 'Matthew''s Trait dataset'!I45="Low", 0)</f>
        <v>1</v>
      </c>
      <c r="I45" s="2" t="str" cm="1">
        <f t="array" ref="I45">_xlfn.IFS('Matthew''s Trait dataset'!J45&lt;100,"A",AND('Matthew''s Trait dataset'!J45&gt;=100,'Matthew''s Trait dataset'!J45&lt;1000),"B", 'Matthew''s Trait dataset'!J45&gt;=1000, "C")</f>
        <v>B</v>
      </c>
      <c r="J45" s="2" cm="1">
        <f t="array" ref="J45">_xlfn.IFS('Matthew''s Trait dataset'!K45="High", 1, 'Matthew''s Trait dataset'!K45="Low", 0)</f>
        <v>1</v>
      </c>
      <c r="K45" s="2" t="str" cm="1">
        <f t="array" ref="K45">_xlfn.IFS('Matthew''s Trait dataset'!L45="LB", "A", 'Matthew''s Trait dataset'!L45="SB", "B", 'Matthew''s Trait dataset'!L45="FCT", "C", 'Matthew''s Trait dataset'!L45="NFCT", "D")</f>
        <v>D</v>
      </c>
      <c r="L45" s="2" cm="1">
        <f t="array" ref="L45">_xlfn.IFS('Matthew''s Trait dataset'!N45="High", 1, 'Matthew''s Trait dataset'!N45="Low", 0)</f>
        <v>1</v>
      </c>
      <c r="M45" s="2" t="str" cm="1">
        <f t="array" ref="M45">_xlfn.IFS('Matthew''s Trait dataset'!O45="Migratory", "A", 'Matthew''s Trait dataset'!O45="Mixed", "B", 'Matthew''s Trait dataset'!O45="Non-Migratory", "C")</f>
        <v>A</v>
      </c>
      <c r="N45" s="2" cm="1">
        <f t="array" ref="N45">_xlfn.IFS('Matthew''s Trait dataset'!Q45="High", 1, 'Matthew''s Trait dataset'!Q45="Low", 0)</f>
        <v>0</v>
      </c>
      <c r="O45" s="2" t="str" cm="1">
        <f t="array" ref="O45">_xlfn.IFS('Matthew''s Trait dataset'!R45="epipelagic", "A", 'Matthew''s Trait dataset'!R45="upper_mesopelagic", "B",'Matthew''s Trait dataset'!R45="lower_mesopelagic", "C", 'Matthew''s Trait dataset'!R45="bathypelagic", "D")</f>
        <v>D</v>
      </c>
      <c r="P45" s="2" cm="1">
        <f t="array" ref="P45">_xlfn.IFS('Matthew''s Trait dataset'!T45="High", 1, 'Matthew''s Trait dataset'!T45="Low", 0)</f>
        <v>1</v>
      </c>
      <c r="Q45" s="2" t="s">
        <v>417</v>
      </c>
      <c r="R45" s="2" cm="1">
        <f t="array" ref="R45">_xlfn.IFS('Matthew''s Trait dataset'!W45="High", 1, 'Matthew''s Trait dataset'!W45="Low", 0)</f>
        <v>1</v>
      </c>
      <c r="S45" s="2" t="s">
        <v>420</v>
      </c>
      <c r="T45" s="2" cm="1">
        <f t="array" ref="T45">_xlfn.IFS('Matthew''s Trait dataset'!Z45="High", 1, 'Matthew''s Trait dataset'!Z45="Low", 0)</f>
        <v>1</v>
      </c>
    </row>
    <row r="46" spans="1:20">
      <c r="A46" s="2" t="s">
        <v>80</v>
      </c>
      <c r="B46" s="2" t="s">
        <v>233</v>
      </c>
      <c r="C46">
        <v>0</v>
      </c>
      <c r="D46">
        <v>1</v>
      </c>
      <c r="E46" s="2" t="str" cm="1">
        <f t="array" ref="E46">_xlfn.IFS('Matthew''s Trait dataset'!D46&lt;5, "A", AND('Matthew''s Trait dataset'!D46&lt;10, 'Matthew''s Trait dataset'!D46&gt;=5), "B", AND('Matthew''s Trait dataset'!D46&lt;15, 'Matthew''s Trait dataset'!D46&gt;=10), "C", 'Matthew''s Trait dataset'!D46&gt;=15, "D")</f>
        <v>A</v>
      </c>
      <c r="F46" s="2" cm="1">
        <f t="array" ref="F46">_xlfn.IFS('Matthew''s Trait dataset'!F46="High", 1, 'Matthew''s Trait dataset'!F46="Low", 0)</f>
        <v>1</v>
      </c>
      <c r="G46" s="2" t="str" cm="1">
        <f t="array" ref="G46">_xlfn.IFS('Matthew''s Trait dataset'!G46&lt;100,"A",AND('Matthew''s Trait dataset'!G46&gt;=100,'Matthew''s Trait dataset'!G46&lt;1000),"B",AND('Matthew''s Trait dataset'!G46&gt;=1000,'Matthew''s Trait dataset'!G46&lt;10000),"C",'Matthew''s Trait dataset'!G46&gt;=10000,"D")</f>
        <v>C</v>
      </c>
      <c r="H46" s="2" cm="1">
        <f t="array" ref="H46">_xlfn.IFS('Matthew''s Trait dataset'!I46="High", 1, 'Matthew''s Trait dataset'!I46="Low", 0)</f>
        <v>1</v>
      </c>
      <c r="I46" s="2" t="str" cm="1">
        <f t="array" ref="I46">_xlfn.IFS('Matthew''s Trait dataset'!J46&lt;100,"A",AND('Matthew''s Trait dataset'!J46&gt;=100,'Matthew''s Trait dataset'!J46&lt;1000),"B", 'Matthew''s Trait dataset'!J46&gt;=1000, "C")</f>
        <v>B</v>
      </c>
      <c r="J46" s="2" cm="1">
        <f t="array" ref="J46">_xlfn.IFS('Matthew''s Trait dataset'!K46="High", 1, 'Matthew''s Trait dataset'!K46="Low", 0)</f>
        <v>1</v>
      </c>
      <c r="K46" s="2" t="str" cm="1">
        <f t="array" ref="K46">_xlfn.IFS('Matthew''s Trait dataset'!L46="LB", "A", 'Matthew''s Trait dataset'!L46="SB", "B", 'Matthew''s Trait dataset'!L46="FCT", "C", 'Matthew''s Trait dataset'!L46="NFCT", "D")</f>
        <v>D</v>
      </c>
      <c r="L46" s="2" cm="1">
        <f t="array" ref="L46">_xlfn.IFS('Matthew''s Trait dataset'!N46="High", 1, 'Matthew''s Trait dataset'!N46="Low", 0)</f>
        <v>1</v>
      </c>
      <c r="M46" s="2" t="str" cm="1">
        <f t="array" ref="M46">_xlfn.IFS('Matthew''s Trait dataset'!O46="Migratory", "A", 'Matthew''s Trait dataset'!O46="Mixed", "B", 'Matthew''s Trait dataset'!O46="Non-Migratory", "C")</f>
        <v>C</v>
      </c>
      <c r="N46" s="2" cm="1">
        <f t="array" ref="N46">_xlfn.IFS('Matthew''s Trait dataset'!Q46="High", 1, 'Matthew''s Trait dataset'!Q46="Low", 0)</f>
        <v>1</v>
      </c>
      <c r="O46" s="2" t="str" cm="1">
        <f t="array" ref="O46">_xlfn.IFS('Matthew''s Trait dataset'!R46="epipelagic", "A", 'Matthew''s Trait dataset'!R46="upper_mesopelagic", "B",'Matthew''s Trait dataset'!R46="lower_mesopelagic", "C", 'Matthew''s Trait dataset'!R46="bathypelagic", "D")</f>
        <v>D</v>
      </c>
      <c r="P46" s="2" cm="1">
        <f t="array" ref="P46">_xlfn.IFS('Matthew''s Trait dataset'!T46="High", 1, 'Matthew''s Trait dataset'!T46="Low", 0)</f>
        <v>1</v>
      </c>
      <c r="Q46" s="2" t="s">
        <v>417</v>
      </c>
      <c r="R46" s="2" cm="1">
        <f t="array" ref="R46">_xlfn.IFS('Matthew''s Trait dataset'!W46="High", 1, 'Matthew''s Trait dataset'!W46="Low", 0)</f>
        <v>1</v>
      </c>
      <c r="S46" s="2" t="s">
        <v>420</v>
      </c>
      <c r="T46" s="2" cm="1">
        <f t="array" ref="T46">_xlfn.IFS('Matthew''s Trait dataset'!Z46="High", 1, 'Matthew''s Trait dataset'!Z46="Low", 0)</f>
        <v>1</v>
      </c>
    </row>
    <row r="47" spans="1:20">
      <c r="A47" s="2" t="s">
        <v>80</v>
      </c>
      <c r="B47" s="2" t="s">
        <v>236</v>
      </c>
      <c r="C47">
        <v>0</v>
      </c>
      <c r="D47">
        <v>1</v>
      </c>
      <c r="E47" s="2" t="str" cm="1">
        <f t="array" ref="E47">_xlfn.IFS('Matthew''s Trait dataset'!D47&lt;5, "A", AND('Matthew''s Trait dataset'!D47&lt;10, 'Matthew''s Trait dataset'!D47&gt;=5), "B", AND('Matthew''s Trait dataset'!D47&lt;15, 'Matthew''s Trait dataset'!D47&gt;=10), "C", 'Matthew''s Trait dataset'!D47&gt;=15, "D")</f>
        <v>B</v>
      </c>
      <c r="F47" s="2" cm="1">
        <f t="array" ref="F47">_xlfn.IFS('Matthew''s Trait dataset'!F47="High", 1, 'Matthew''s Trait dataset'!F47="Low", 0)</f>
        <v>1</v>
      </c>
      <c r="G47" s="2" t="str" cm="1">
        <f t="array" ref="G47">_xlfn.IFS('Matthew''s Trait dataset'!G47&lt;100,"A",AND('Matthew''s Trait dataset'!G47&gt;=100,'Matthew''s Trait dataset'!G47&lt;1000),"B",AND('Matthew''s Trait dataset'!G47&gt;=1000,'Matthew''s Trait dataset'!G47&lt;10000),"C",'Matthew''s Trait dataset'!G47&gt;=10000,"D")</f>
        <v>C</v>
      </c>
      <c r="H47" s="2" cm="1">
        <f t="array" ref="H47">_xlfn.IFS('Matthew''s Trait dataset'!I47="High", 1, 'Matthew''s Trait dataset'!I47="Low", 0)</f>
        <v>0</v>
      </c>
      <c r="I47" s="2" t="str" cm="1">
        <f t="array" ref="I47">_xlfn.IFS('Matthew''s Trait dataset'!J47&lt;100,"A",AND('Matthew''s Trait dataset'!J47&gt;=100,'Matthew''s Trait dataset'!J47&lt;1000),"B", 'Matthew''s Trait dataset'!J47&gt;=1000, "C")</f>
        <v>B</v>
      </c>
      <c r="J47" s="2" cm="1">
        <f t="array" ref="J47">_xlfn.IFS('Matthew''s Trait dataset'!K47="High", 1, 'Matthew''s Trait dataset'!K47="Low", 0)</f>
        <v>0</v>
      </c>
      <c r="K47" s="2" t="str" cm="1">
        <f t="array" ref="K47">_xlfn.IFS('Matthew''s Trait dataset'!L47="LB", "A", 'Matthew''s Trait dataset'!L47="SB", "B", 'Matthew''s Trait dataset'!L47="FCT", "C", 'Matthew''s Trait dataset'!L47="NFCT", "D")</f>
        <v>D</v>
      </c>
      <c r="L47" s="2" cm="1">
        <f t="array" ref="L47">_xlfn.IFS('Matthew''s Trait dataset'!N47="High", 1, 'Matthew''s Trait dataset'!N47="Low", 0)</f>
        <v>1</v>
      </c>
      <c r="M47" s="2" t="str" cm="1">
        <f t="array" ref="M47">_xlfn.IFS('Matthew''s Trait dataset'!O47="Migratory", "A", 'Matthew''s Trait dataset'!O47="Mixed", "B", 'Matthew''s Trait dataset'!O47="Non-Migratory", "C")</f>
        <v>A</v>
      </c>
      <c r="N47" s="2" cm="1">
        <f t="array" ref="N47">_xlfn.IFS('Matthew''s Trait dataset'!Q47="High", 1, 'Matthew''s Trait dataset'!Q47="Low", 0)</f>
        <v>0</v>
      </c>
      <c r="O47" s="2" t="str" cm="1">
        <f t="array" ref="O47">_xlfn.IFS('Matthew''s Trait dataset'!R47="epipelagic", "A", 'Matthew''s Trait dataset'!R47="upper_mesopelagic", "B",'Matthew''s Trait dataset'!R47="lower_mesopelagic", "C", 'Matthew''s Trait dataset'!R47="bathypelagic", "D")</f>
        <v>D</v>
      </c>
      <c r="P47" s="2" cm="1">
        <f t="array" ref="P47">_xlfn.IFS('Matthew''s Trait dataset'!T47="High", 1, 'Matthew''s Trait dataset'!T47="Low", 0)</f>
        <v>1</v>
      </c>
      <c r="Q47" s="2" t="s">
        <v>417</v>
      </c>
      <c r="R47" s="2" cm="1">
        <f t="array" ref="R47">_xlfn.IFS('Matthew''s Trait dataset'!W47="High", 1, 'Matthew''s Trait dataset'!W47="Low", 0)</f>
        <v>1</v>
      </c>
      <c r="S47" s="2" t="s">
        <v>420</v>
      </c>
      <c r="T47" s="2" cm="1">
        <f t="array" ref="T47">_xlfn.IFS('Matthew''s Trait dataset'!Z47="High", 1, 'Matthew''s Trait dataset'!Z47="Low", 0)</f>
        <v>1</v>
      </c>
    </row>
    <row r="48" spans="1:20">
      <c r="A48" s="2" t="s">
        <v>80</v>
      </c>
      <c r="B48" s="2" t="s">
        <v>243</v>
      </c>
      <c r="C48">
        <v>0</v>
      </c>
      <c r="D48">
        <v>1</v>
      </c>
      <c r="E48" s="2" t="str" cm="1">
        <f t="array" ref="E48">_xlfn.IFS('Matthew''s Trait dataset'!D48&lt;5, "A", AND('Matthew''s Trait dataset'!D48&lt;10, 'Matthew''s Trait dataset'!D48&gt;=5), "B", AND('Matthew''s Trait dataset'!D48&lt;15, 'Matthew''s Trait dataset'!D48&gt;=10), "C", 'Matthew''s Trait dataset'!D48&gt;=15, "D")</f>
        <v>A</v>
      </c>
      <c r="F48" s="2" cm="1">
        <f t="array" ref="F48">_xlfn.IFS('Matthew''s Trait dataset'!F48="High", 1, 'Matthew''s Trait dataset'!F48="Low", 0)</f>
        <v>1</v>
      </c>
      <c r="G48" s="2" t="str" cm="1">
        <f t="array" ref="G48">_xlfn.IFS('Matthew''s Trait dataset'!G48&lt;100,"A",AND('Matthew''s Trait dataset'!G48&gt;=100,'Matthew''s Trait dataset'!G48&lt;1000),"B",AND('Matthew''s Trait dataset'!G48&gt;=1000,'Matthew''s Trait dataset'!G48&lt;10000),"C",'Matthew''s Trait dataset'!G48&gt;=10000,"D")</f>
        <v>C</v>
      </c>
      <c r="H48" s="2" cm="1">
        <f t="array" ref="H48">_xlfn.IFS('Matthew''s Trait dataset'!I48="High", 1, 'Matthew''s Trait dataset'!I48="Low", 0)</f>
        <v>1</v>
      </c>
      <c r="I48" s="2" t="str" cm="1">
        <f t="array" ref="I48">_xlfn.IFS('Matthew''s Trait dataset'!J48&lt;100,"A",AND('Matthew''s Trait dataset'!J48&gt;=100,'Matthew''s Trait dataset'!J48&lt;1000),"B", 'Matthew''s Trait dataset'!J48&gt;=1000, "C")</f>
        <v>B</v>
      </c>
      <c r="J48" s="2" cm="1">
        <f t="array" ref="J48">_xlfn.IFS('Matthew''s Trait dataset'!K48="High", 1, 'Matthew''s Trait dataset'!K48="Low", 0)</f>
        <v>1</v>
      </c>
      <c r="K48" s="2" t="str" cm="1">
        <f t="array" ref="K48">_xlfn.IFS('Matthew''s Trait dataset'!L48="LB", "A", 'Matthew''s Trait dataset'!L48="SB", "B", 'Matthew''s Trait dataset'!L48="FCT", "C", 'Matthew''s Trait dataset'!L48="NFCT", "D")</f>
        <v>D</v>
      </c>
      <c r="L48" s="2" cm="1">
        <f t="array" ref="L48">_xlfn.IFS('Matthew''s Trait dataset'!N48="High", 1, 'Matthew''s Trait dataset'!N48="Low", 0)</f>
        <v>1</v>
      </c>
      <c r="M48" s="2" t="str" cm="1">
        <f t="array" ref="M48">_xlfn.IFS('Matthew''s Trait dataset'!O48="Migratory", "A", 'Matthew''s Trait dataset'!O48="Mixed", "B", 'Matthew''s Trait dataset'!O48="Non-Migratory", "C")</f>
        <v>A</v>
      </c>
      <c r="N48" s="2" cm="1">
        <f t="array" ref="N48">_xlfn.IFS('Matthew''s Trait dataset'!Q48="High", 1, 'Matthew''s Trait dataset'!Q48="Low", 0)</f>
        <v>0</v>
      </c>
      <c r="O48" s="2" t="str" cm="1">
        <f t="array" ref="O48">_xlfn.IFS('Matthew''s Trait dataset'!R48="epipelagic", "A", 'Matthew''s Trait dataset'!R48="upper_mesopelagic", "B",'Matthew''s Trait dataset'!R48="lower_mesopelagic", "C", 'Matthew''s Trait dataset'!R48="bathypelagic", "D")</f>
        <v>D</v>
      </c>
      <c r="P48" s="2" cm="1">
        <f t="array" ref="P48">_xlfn.IFS('Matthew''s Trait dataset'!T48="High", 1, 'Matthew''s Trait dataset'!T48="Low", 0)</f>
        <v>1</v>
      </c>
      <c r="Q48" s="2" t="s">
        <v>417</v>
      </c>
      <c r="R48" s="2" cm="1">
        <f t="array" ref="R48">_xlfn.IFS('Matthew''s Trait dataset'!W48="High", 1, 'Matthew''s Trait dataset'!W48="Low", 0)</f>
        <v>1</v>
      </c>
      <c r="S48" s="2" t="s">
        <v>420</v>
      </c>
      <c r="T48" s="2" cm="1">
        <f t="array" ref="T48">_xlfn.IFS('Matthew''s Trait dataset'!Z48="High", 1, 'Matthew''s Trait dataset'!Z48="Low", 0)</f>
        <v>1</v>
      </c>
    </row>
    <row r="49" spans="1:20">
      <c r="A49" s="2" t="s">
        <v>80</v>
      </c>
      <c r="B49" s="2" t="s">
        <v>245</v>
      </c>
      <c r="C49">
        <v>0</v>
      </c>
      <c r="D49">
        <v>1</v>
      </c>
      <c r="E49" s="2" t="str" cm="1">
        <f t="array" ref="E49">_xlfn.IFS('Matthew''s Trait dataset'!D49&lt;5, "A", AND('Matthew''s Trait dataset'!D49&lt;10, 'Matthew''s Trait dataset'!D49&gt;=5), "B", AND('Matthew''s Trait dataset'!D49&lt;15, 'Matthew''s Trait dataset'!D49&gt;=10), "C", 'Matthew''s Trait dataset'!D49&gt;=15, "D")</f>
        <v>B</v>
      </c>
      <c r="F49" s="2" cm="1">
        <f t="array" ref="F49">_xlfn.IFS('Matthew''s Trait dataset'!F49="High", 1, 'Matthew''s Trait dataset'!F49="Low", 0)</f>
        <v>1</v>
      </c>
      <c r="G49" s="2" t="str" cm="1">
        <f t="array" ref="G49">_xlfn.IFS('Matthew''s Trait dataset'!G49&lt;100,"A",AND('Matthew''s Trait dataset'!G49&gt;=100,'Matthew''s Trait dataset'!G49&lt;1000),"B",AND('Matthew''s Trait dataset'!G49&gt;=1000,'Matthew''s Trait dataset'!G49&lt;10000),"C",'Matthew''s Trait dataset'!G49&gt;=10000,"D")</f>
        <v>C</v>
      </c>
      <c r="H49" s="2" cm="1">
        <f t="array" ref="H49">_xlfn.IFS('Matthew''s Trait dataset'!I49="High", 1, 'Matthew''s Trait dataset'!I49="Low", 0)</f>
        <v>1</v>
      </c>
      <c r="I49" s="2" t="str" cm="1">
        <f t="array" ref="I49">_xlfn.IFS('Matthew''s Trait dataset'!J49&lt;100,"A",AND('Matthew''s Trait dataset'!J49&gt;=100,'Matthew''s Trait dataset'!J49&lt;1000),"B", 'Matthew''s Trait dataset'!J49&gt;=1000, "C")</f>
        <v>B</v>
      </c>
      <c r="J49" s="2" cm="1">
        <f t="array" ref="J49">_xlfn.IFS('Matthew''s Trait dataset'!K49="High", 1, 'Matthew''s Trait dataset'!K49="Low", 0)</f>
        <v>1</v>
      </c>
      <c r="K49" s="2" t="str" cm="1">
        <f t="array" ref="K49">_xlfn.IFS('Matthew''s Trait dataset'!L49="LB", "A", 'Matthew''s Trait dataset'!L49="SB", "B", 'Matthew''s Trait dataset'!L49="FCT", "C", 'Matthew''s Trait dataset'!L49="NFCT", "D")</f>
        <v>D</v>
      </c>
      <c r="L49" s="2" cm="1">
        <f t="array" ref="L49">_xlfn.IFS('Matthew''s Trait dataset'!N49="High", 1, 'Matthew''s Trait dataset'!N49="Low", 0)</f>
        <v>1</v>
      </c>
      <c r="M49" s="2" t="str" cm="1">
        <f t="array" ref="M49">_xlfn.IFS('Matthew''s Trait dataset'!O49="Migratory", "A", 'Matthew''s Trait dataset'!O49="Mixed", "B", 'Matthew''s Trait dataset'!O49="Non-Migratory", "C")</f>
        <v>C</v>
      </c>
      <c r="N49" s="2" cm="1">
        <f t="array" ref="N49">_xlfn.IFS('Matthew''s Trait dataset'!Q49="High", 1, 'Matthew''s Trait dataset'!Q49="Low", 0)</f>
        <v>1</v>
      </c>
      <c r="O49" s="2" t="str" cm="1">
        <f t="array" ref="O49">_xlfn.IFS('Matthew''s Trait dataset'!R49="epipelagic", "A", 'Matthew''s Trait dataset'!R49="upper_mesopelagic", "B",'Matthew''s Trait dataset'!R49="lower_mesopelagic", "C", 'Matthew''s Trait dataset'!R49="bathypelagic", "D")</f>
        <v>D</v>
      </c>
      <c r="P49" s="2" cm="1">
        <f t="array" ref="P49">_xlfn.IFS('Matthew''s Trait dataset'!T49="High", 1, 'Matthew''s Trait dataset'!T49="Low", 0)</f>
        <v>1</v>
      </c>
      <c r="Q49" s="2" t="s">
        <v>417</v>
      </c>
      <c r="R49" s="2" cm="1">
        <f t="array" ref="R49">_xlfn.IFS('Matthew''s Trait dataset'!W49="High", 1, 'Matthew''s Trait dataset'!W49="Low", 0)</f>
        <v>1</v>
      </c>
      <c r="S49" s="2" t="s">
        <v>420</v>
      </c>
      <c r="T49" s="2" cm="1">
        <f t="array" ref="T49">_xlfn.IFS('Matthew''s Trait dataset'!Z49="High", 1, 'Matthew''s Trait dataset'!Z49="Low", 0)</f>
        <v>1</v>
      </c>
    </row>
    <row r="50" spans="1:20">
      <c r="A50" s="2" t="s">
        <v>80</v>
      </c>
      <c r="B50" s="2" t="s">
        <v>248</v>
      </c>
      <c r="C50">
        <v>0</v>
      </c>
      <c r="D50">
        <v>1</v>
      </c>
      <c r="E50" s="2" t="str" cm="1">
        <f t="array" ref="E50">_xlfn.IFS('Matthew''s Trait dataset'!D50&lt;5, "A", AND('Matthew''s Trait dataset'!D50&lt;10, 'Matthew''s Trait dataset'!D50&gt;=5), "B", AND('Matthew''s Trait dataset'!D50&lt;15, 'Matthew''s Trait dataset'!D50&gt;=10), "C", 'Matthew''s Trait dataset'!D50&gt;=15, "D")</f>
        <v>B</v>
      </c>
      <c r="F50" s="2" cm="1">
        <f t="array" ref="F50">_xlfn.IFS('Matthew''s Trait dataset'!F50="High", 1, 'Matthew''s Trait dataset'!F50="Low", 0)</f>
        <v>1</v>
      </c>
      <c r="G50" s="2" t="str" cm="1">
        <f t="array" ref="G50">_xlfn.IFS('Matthew''s Trait dataset'!G50&lt;100,"A",AND('Matthew''s Trait dataset'!G50&gt;=100,'Matthew''s Trait dataset'!G50&lt;1000),"B",AND('Matthew''s Trait dataset'!G50&gt;=1000,'Matthew''s Trait dataset'!G50&lt;10000),"C",'Matthew''s Trait dataset'!G50&gt;=10000,"D")</f>
        <v>C</v>
      </c>
      <c r="H50" s="2" cm="1">
        <f t="array" ref="H50">_xlfn.IFS('Matthew''s Trait dataset'!I50="High", 1, 'Matthew''s Trait dataset'!I50="Low", 0)</f>
        <v>1</v>
      </c>
      <c r="I50" s="2" t="str" cm="1">
        <f t="array" ref="I50">_xlfn.IFS('Matthew''s Trait dataset'!J50&lt;100,"A",AND('Matthew''s Trait dataset'!J50&gt;=100,'Matthew''s Trait dataset'!J50&lt;1000),"B", 'Matthew''s Trait dataset'!J50&gt;=1000, "C")</f>
        <v>B</v>
      </c>
      <c r="J50" s="2" cm="1">
        <f t="array" ref="J50">_xlfn.IFS('Matthew''s Trait dataset'!K50="High", 1, 'Matthew''s Trait dataset'!K50="Low", 0)</f>
        <v>1</v>
      </c>
      <c r="K50" s="2" t="str" cm="1">
        <f t="array" ref="K50">_xlfn.IFS('Matthew''s Trait dataset'!L50="LB", "A", 'Matthew''s Trait dataset'!L50="SB", "B", 'Matthew''s Trait dataset'!L50="FCT", "C", 'Matthew''s Trait dataset'!L50="NFCT", "D")</f>
        <v>C</v>
      </c>
      <c r="L50" s="2" cm="1">
        <f t="array" ref="L50">_xlfn.IFS('Matthew''s Trait dataset'!N50="High", 1, 'Matthew''s Trait dataset'!N50="Low", 0)</f>
        <v>1</v>
      </c>
      <c r="M50" s="2" t="str" cm="1">
        <f t="array" ref="M50">_xlfn.IFS('Matthew''s Trait dataset'!O50="Migratory", "A", 'Matthew''s Trait dataset'!O50="Mixed", "B", 'Matthew''s Trait dataset'!O50="Non-Migratory", "C")</f>
        <v>A</v>
      </c>
      <c r="N50" s="2" cm="1">
        <f t="array" ref="N50">_xlfn.IFS('Matthew''s Trait dataset'!Q50="High", 1, 'Matthew''s Trait dataset'!Q50="Low", 0)</f>
        <v>0</v>
      </c>
      <c r="O50" s="2" t="str" cm="1">
        <f t="array" ref="O50">_xlfn.IFS('Matthew''s Trait dataset'!R50="epipelagic", "A", 'Matthew''s Trait dataset'!R50="upper_mesopelagic", "B",'Matthew''s Trait dataset'!R50="lower_mesopelagic", "C", 'Matthew''s Trait dataset'!R50="bathypelagic", "D")</f>
        <v>D</v>
      </c>
      <c r="P50" s="2" cm="1">
        <f t="array" ref="P50">_xlfn.IFS('Matthew''s Trait dataset'!T50="High", 1, 'Matthew''s Trait dataset'!T50="Low", 0)</f>
        <v>1</v>
      </c>
      <c r="Q50" s="2" t="s">
        <v>417</v>
      </c>
      <c r="R50" s="2" cm="1">
        <f t="array" ref="R50">_xlfn.IFS('Matthew''s Trait dataset'!W50="High", 1, 'Matthew''s Trait dataset'!W50="Low", 0)</f>
        <v>1</v>
      </c>
      <c r="S50" s="2" t="s">
        <v>420</v>
      </c>
      <c r="T50" s="2" cm="1">
        <f t="array" ref="T50">_xlfn.IFS('Matthew''s Trait dataset'!Z50="High", 1, 'Matthew''s Trait dataset'!Z50="Low", 0)</f>
        <v>1</v>
      </c>
    </row>
    <row r="51" spans="1:20">
      <c r="A51" s="2" t="s">
        <v>80</v>
      </c>
      <c r="B51" s="2" t="s">
        <v>252</v>
      </c>
      <c r="C51">
        <v>0</v>
      </c>
      <c r="D51">
        <v>1</v>
      </c>
      <c r="E51" s="2" t="str" cm="1">
        <f t="array" ref="E51">_xlfn.IFS('Matthew''s Trait dataset'!D51&lt;5, "A", AND('Matthew''s Trait dataset'!D51&lt;10, 'Matthew''s Trait dataset'!D51&gt;=5), "B", AND('Matthew''s Trait dataset'!D51&lt;15, 'Matthew''s Trait dataset'!D51&gt;=10), "C", 'Matthew''s Trait dataset'!D51&gt;=15, "D")</f>
        <v>A</v>
      </c>
      <c r="F51" s="2" cm="1">
        <f t="array" ref="F51">_xlfn.IFS('Matthew''s Trait dataset'!F51="High", 1, 'Matthew''s Trait dataset'!F51="Low", 0)</f>
        <v>1</v>
      </c>
      <c r="G51" s="2" t="str" cm="1">
        <f t="array" ref="G51">_xlfn.IFS('Matthew''s Trait dataset'!G51&lt;100,"A",AND('Matthew''s Trait dataset'!G51&gt;=100,'Matthew''s Trait dataset'!G51&lt;1000),"B",AND('Matthew''s Trait dataset'!G51&gt;=1000,'Matthew''s Trait dataset'!G51&lt;10000),"C",'Matthew''s Trait dataset'!G51&gt;=10000,"D")</f>
        <v>C</v>
      </c>
      <c r="H51" s="2" cm="1">
        <f t="array" ref="H51">_xlfn.IFS('Matthew''s Trait dataset'!I51="High", 1, 'Matthew''s Trait dataset'!I51="Low", 0)</f>
        <v>1</v>
      </c>
      <c r="I51" s="2" t="str" cm="1">
        <f t="array" ref="I51">_xlfn.IFS('Matthew''s Trait dataset'!J51&lt;100,"A",AND('Matthew''s Trait dataset'!J51&gt;=100,'Matthew''s Trait dataset'!J51&lt;1000),"B", 'Matthew''s Trait dataset'!J51&gt;=1000, "C")</f>
        <v>B</v>
      </c>
      <c r="J51" s="2" cm="1">
        <f t="array" ref="J51">_xlfn.IFS('Matthew''s Trait dataset'!K51="High", 1, 'Matthew''s Trait dataset'!K51="Low", 0)</f>
        <v>1</v>
      </c>
      <c r="K51" s="2" t="str" cm="1">
        <f t="array" ref="K51">_xlfn.IFS('Matthew''s Trait dataset'!L51="LB", "A", 'Matthew''s Trait dataset'!L51="SB", "B", 'Matthew''s Trait dataset'!L51="FCT", "C", 'Matthew''s Trait dataset'!L51="NFCT", "D")</f>
        <v>D</v>
      </c>
      <c r="L51" s="2" cm="1">
        <f t="array" ref="L51">_xlfn.IFS('Matthew''s Trait dataset'!N51="High", 1, 'Matthew''s Trait dataset'!N51="Low", 0)</f>
        <v>1</v>
      </c>
      <c r="M51" s="2" t="str" cm="1">
        <f t="array" ref="M51">_xlfn.IFS('Matthew''s Trait dataset'!O51="Migratory", "A", 'Matthew''s Trait dataset'!O51="Mixed", "B", 'Matthew''s Trait dataset'!O51="Non-Migratory", "C")</f>
        <v>A</v>
      </c>
      <c r="N51" s="2" cm="1">
        <f t="array" ref="N51">_xlfn.IFS('Matthew''s Trait dataset'!Q51="High", 1, 'Matthew''s Trait dataset'!Q51="Low", 0)</f>
        <v>0</v>
      </c>
      <c r="O51" s="2" t="str" cm="1">
        <f t="array" ref="O51">_xlfn.IFS('Matthew''s Trait dataset'!R51="epipelagic", "A", 'Matthew''s Trait dataset'!R51="upper_mesopelagic", "B",'Matthew''s Trait dataset'!R51="lower_mesopelagic", "C", 'Matthew''s Trait dataset'!R51="bathypelagic", "D")</f>
        <v>D</v>
      </c>
      <c r="P51" s="2" cm="1">
        <f t="array" ref="P51">_xlfn.IFS('Matthew''s Trait dataset'!T51="High", 1, 'Matthew''s Trait dataset'!T51="Low", 0)</f>
        <v>1</v>
      </c>
      <c r="Q51" s="2" t="s">
        <v>417</v>
      </c>
      <c r="R51" s="2" cm="1">
        <f t="array" ref="R51">_xlfn.IFS('Matthew''s Trait dataset'!W51="High", 1, 'Matthew''s Trait dataset'!W51="Low", 0)</f>
        <v>1</v>
      </c>
      <c r="S51" s="2" t="s">
        <v>420</v>
      </c>
      <c r="T51" s="2" cm="1">
        <f t="array" ref="T51">_xlfn.IFS('Matthew''s Trait dataset'!Z51="High", 1, 'Matthew''s Trait dataset'!Z51="Low", 0)</f>
        <v>1</v>
      </c>
    </row>
    <row r="52" spans="1:20">
      <c r="A52" s="2" t="s">
        <v>80</v>
      </c>
      <c r="B52" s="2" t="s">
        <v>255</v>
      </c>
      <c r="C52">
        <v>0</v>
      </c>
      <c r="D52">
        <v>1</v>
      </c>
      <c r="E52" s="2" t="str" cm="1">
        <f t="array" ref="E52">_xlfn.IFS('Matthew''s Trait dataset'!D52&lt;5, "A", AND('Matthew''s Trait dataset'!D52&lt;10, 'Matthew''s Trait dataset'!D52&gt;=5), "B", AND('Matthew''s Trait dataset'!D52&lt;15, 'Matthew''s Trait dataset'!D52&gt;=10), "C", 'Matthew''s Trait dataset'!D52&gt;=15, "D")</f>
        <v>A</v>
      </c>
      <c r="F52" s="2" cm="1">
        <f t="array" ref="F52">_xlfn.IFS('Matthew''s Trait dataset'!F52="High", 1, 'Matthew''s Trait dataset'!F52="Low", 0)</f>
        <v>1</v>
      </c>
      <c r="G52" s="2" t="str" cm="1">
        <f t="array" ref="G52">_xlfn.IFS('Matthew''s Trait dataset'!G52&lt;100,"A",AND('Matthew''s Trait dataset'!G52&gt;=100,'Matthew''s Trait dataset'!G52&lt;1000),"B",AND('Matthew''s Trait dataset'!G52&gt;=1000,'Matthew''s Trait dataset'!G52&lt;10000),"C",'Matthew''s Trait dataset'!G52&gt;=10000,"D")</f>
        <v>C</v>
      </c>
      <c r="H52" s="2" cm="1">
        <f t="array" ref="H52">_xlfn.IFS('Matthew''s Trait dataset'!I52="High", 1, 'Matthew''s Trait dataset'!I52="Low", 0)</f>
        <v>0</v>
      </c>
      <c r="I52" s="2" t="str" cm="1">
        <f t="array" ref="I52">_xlfn.IFS('Matthew''s Trait dataset'!J52&lt;100,"A",AND('Matthew''s Trait dataset'!J52&gt;=100,'Matthew''s Trait dataset'!J52&lt;1000),"B", 'Matthew''s Trait dataset'!J52&gt;=1000, "C")</f>
        <v>B</v>
      </c>
      <c r="J52" s="2" cm="1">
        <f t="array" ref="J52">_xlfn.IFS('Matthew''s Trait dataset'!K52="High", 1, 'Matthew''s Trait dataset'!K52="Low", 0)</f>
        <v>0</v>
      </c>
      <c r="K52" s="2" t="str" cm="1">
        <f t="array" ref="K52">_xlfn.IFS('Matthew''s Trait dataset'!L52="LB", "A", 'Matthew''s Trait dataset'!L52="SB", "B", 'Matthew''s Trait dataset'!L52="FCT", "C", 'Matthew''s Trait dataset'!L52="NFCT", "D")</f>
        <v>D</v>
      </c>
      <c r="L52" s="2" cm="1">
        <f t="array" ref="L52">_xlfn.IFS('Matthew''s Trait dataset'!N52="High", 1, 'Matthew''s Trait dataset'!N52="Low", 0)</f>
        <v>1</v>
      </c>
      <c r="M52" s="2" t="str" cm="1">
        <f t="array" ref="M52">_xlfn.IFS('Matthew''s Trait dataset'!O52="Migratory", "A", 'Matthew''s Trait dataset'!O52="Mixed", "B", 'Matthew''s Trait dataset'!O52="Non-Migratory", "C")</f>
        <v>A</v>
      </c>
      <c r="N52" s="2" cm="1">
        <f t="array" ref="N52">_xlfn.IFS('Matthew''s Trait dataset'!Q52="High", 1, 'Matthew''s Trait dataset'!Q52="Low", 0)</f>
        <v>0</v>
      </c>
      <c r="O52" s="2" t="str" cm="1">
        <f t="array" ref="O52">_xlfn.IFS('Matthew''s Trait dataset'!R52="epipelagic", "A", 'Matthew''s Trait dataset'!R52="upper_mesopelagic", "B",'Matthew''s Trait dataset'!R52="lower_mesopelagic", "C", 'Matthew''s Trait dataset'!R52="bathypelagic", "D")</f>
        <v>D</v>
      </c>
      <c r="P52" s="2" cm="1">
        <f t="array" ref="P52">_xlfn.IFS('Matthew''s Trait dataset'!T52="High", 1, 'Matthew''s Trait dataset'!T52="Low", 0)</f>
        <v>1</v>
      </c>
      <c r="Q52" s="2" t="s">
        <v>417</v>
      </c>
      <c r="R52" s="2" cm="1">
        <f t="array" ref="R52">_xlfn.IFS('Matthew''s Trait dataset'!W52="High", 1, 'Matthew''s Trait dataset'!W52="Low", 0)</f>
        <v>0</v>
      </c>
      <c r="S52" s="2" t="s">
        <v>420</v>
      </c>
      <c r="T52" s="2" cm="1">
        <f t="array" ref="T52">_xlfn.IFS('Matthew''s Trait dataset'!Z52="High", 1, 'Matthew''s Trait dataset'!Z52="Low", 0)</f>
        <v>0</v>
      </c>
    </row>
    <row r="53" spans="1:20">
      <c r="A53" s="2" t="s">
        <v>80</v>
      </c>
      <c r="B53" s="2" t="s">
        <v>259</v>
      </c>
      <c r="C53">
        <v>0</v>
      </c>
      <c r="D53">
        <v>1</v>
      </c>
      <c r="E53" s="2" t="str" cm="1">
        <f t="array" ref="E53">_xlfn.IFS('Matthew''s Trait dataset'!D53&lt;5, "A", AND('Matthew''s Trait dataset'!D53&lt;10, 'Matthew''s Trait dataset'!D53&gt;=5), "B", AND('Matthew''s Trait dataset'!D53&lt;15, 'Matthew''s Trait dataset'!D53&gt;=10), "C", 'Matthew''s Trait dataset'!D53&gt;=15, "D")</f>
        <v>B</v>
      </c>
      <c r="F53" s="2" cm="1">
        <f t="array" ref="F53">_xlfn.IFS('Matthew''s Trait dataset'!F53="High", 1, 'Matthew''s Trait dataset'!F53="Low", 0)</f>
        <v>1</v>
      </c>
      <c r="G53" s="2" t="str" cm="1">
        <f t="array" ref="G53">_xlfn.IFS('Matthew''s Trait dataset'!G53&lt;100,"A",AND('Matthew''s Trait dataset'!G53&gt;=100,'Matthew''s Trait dataset'!G53&lt;1000),"B",AND('Matthew''s Trait dataset'!G53&gt;=1000,'Matthew''s Trait dataset'!G53&lt;10000),"C",'Matthew''s Trait dataset'!G53&gt;=10000,"D")</f>
        <v>C</v>
      </c>
      <c r="H53" s="2" cm="1">
        <f t="array" ref="H53">_xlfn.IFS('Matthew''s Trait dataset'!I53="High", 1, 'Matthew''s Trait dataset'!I53="Low", 0)</f>
        <v>1</v>
      </c>
      <c r="I53" s="2" t="str" cm="1">
        <f t="array" ref="I53">_xlfn.IFS('Matthew''s Trait dataset'!J53&lt;100,"A",AND('Matthew''s Trait dataset'!J53&gt;=100,'Matthew''s Trait dataset'!J53&lt;1000),"B", 'Matthew''s Trait dataset'!J53&gt;=1000, "C")</f>
        <v>B</v>
      </c>
      <c r="J53" s="2" cm="1">
        <f t="array" ref="J53">_xlfn.IFS('Matthew''s Trait dataset'!K53="High", 1, 'Matthew''s Trait dataset'!K53="Low", 0)</f>
        <v>1</v>
      </c>
      <c r="K53" s="2" t="str" cm="1">
        <f t="array" ref="K53">_xlfn.IFS('Matthew''s Trait dataset'!L53="LB", "A", 'Matthew''s Trait dataset'!L53="SB", "B", 'Matthew''s Trait dataset'!L53="FCT", "C", 'Matthew''s Trait dataset'!L53="NFCT", "D")</f>
        <v>D</v>
      </c>
      <c r="L53" s="2" cm="1">
        <f t="array" ref="L53">_xlfn.IFS('Matthew''s Trait dataset'!N53="High", 1, 'Matthew''s Trait dataset'!N53="Low", 0)</f>
        <v>1</v>
      </c>
      <c r="M53" s="2" t="str" cm="1">
        <f t="array" ref="M53">_xlfn.IFS('Matthew''s Trait dataset'!O53="Migratory", "A", 'Matthew''s Trait dataset'!O53="Mixed", "B", 'Matthew''s Trait dataset'!O53="Non-Migratory", "C")</f>
        <v>A</v>
      </c>
      <c r="N53" s="2" cm="1">
        <f t="array" ref="N53">_xlfn.IFS('Matthew''s Trait dataset'!Q53="High", 1, 'Matthew''s Trait dataset'!Q53="Low", 0)</f>
        <v>1</v>
      </c>
      <c r="O53" s="2" t="str" cm="1">
        <f t="array" ref="O53">_xlfn.IFS('Matthew''s Trait dataset'!R53="epipelagic", "A", 'Matthew''s Trait dataset'!R53="upper_mesopelagic", "B",'Matthew''s Trait dataset'!R53="lower_mesopelagic", "C", 'Matthew''s Trait dataset'!R53="bathypelagic", "D")</f>
        <v>D</v>
      </c>
      <c r="P53" s="2" cm="1">
        <f t="array" ref="P53">_xlfn.IFS('Matthew''s Trait dataset'!T53="High", 1, 'Matthew''s Trait dataset'!T53="Low", 0)</f>
        <v>1</v>
      </c>
      <c r="Q53" s="2" t="s">
        <v>417</v>
      </c>
      <c r="R53" s="2" cm="1">
        <f t="array" ref="R53">_xlfn.IFS('Matthew''s Trait dataset'!W53="High", 1, 'Matthew''s Trait dataset'!W53="Low", 0)</f>
        <v>1</v>
      </c>
      <c r="S53" s="2" t="s">
        <v>420</v>
      </c>
      <c r="T53" s="2" cm="1">
        <f t="array" ref="T53">_xlfn.IFS('Matthew''s Trait dataset'!Z53="High", 1, 'Matthew''s Trait dataset'!Z53="Low", 0)</f>
        <v>1</v>
      </c>
    </row>
    <row r="54" spans="1:20">
      <c r="A54" s="2" t="s">
        <v>80</v>
      </c>
      <c r="B54" s="2" t="s">
        <v>262</v>
      </c>
      <c r="C54">
        <v>0</v>
      </c>
      <c r="D54">
        <v>1</v>
      </c>
      <c r="E54" s="2" t="str" cm="1">
        <f t="array" ref="E54">_xlfn.IFS('Matthew''s Trait dataset'!D54&lt;5, "A", AND('Matthew''s Trait dataset'!D54&lt;10, 'Matthew''s Trait dataset'!D54&gt;=5), "B", AND('Matthew''s Trait dataset'!D54&lt;15, 'Matthew''s Trait dataset'!D54&gt;=10), "C", 'Matthew''s Trait dataset'!D54&gt;=15, "D")</f>
        <v>B</v>
      </c>
      <c r="F54" s="2" cm="1">
        <f t="array" ref="F54">_xlfn.IFS('Matthew''s Trait dataset'!F54="High", 1, 'Matthew''s Trait dataset'!F54="Low", 0)</f>
        <v>1</v>
      </c>
      <c r="G54" s="2" t="str" cm="1">
        <f t="array" ref="G54">_xlfn.IFS('Matthew''s Trait dataset'!G54&lt;100,"A",AND('Matthew''s Trait dataset'!G54&gt;=100,'Matthew''s Trait dataset'!G54&lt;1000),"B",AND('Matthew''s Trait dataset'!G54&gt;=1000,'Matthew''s Trait dataset'!G54&lt;10000),"C",'Matthew''s Trait dataset'!G54&gt;=10000,"D")</f>
        <v>C</v>
      </c>
      <c r="H54" s="2" cm="1">
        <f t="array" ref="H54">_xlfn.IFS('Matthew''s Trait dataset'!I54="High", 1, 'Matthew''s Trait dataset'!I54="Low", 0)</f>
        <v>1</v>
      </c>
      <c r="I54" s="2" t="str" cm="1">
        <f t="array" ref="I54">_xlfn.IFS('Matthew''s Trait dataset'!J54&lt;100,"A",AND('Matthew''s Trait dataset'!J54&gt;=100,'Matthew''s Trait dataset'!J54&lt;1000),"B", 'Matthew''s Trait dataset'!J54&gt;=1000, "C")</f>
        <v>B</v>
      </c>
      <c r="J54" s="2" cm="1">
        <f t="array" ref="J54">_xlfn.IFS('Matthew''s Trait dataset'!K54="High", 1, 'Matthew''s Trait dataset'!K54="Low", 0)</f>
        <v>1</v>
      </c>
      <c r="K54" s="2" t="str" cm="1">
        <f t="array" ref="K54">_xlfn.IFS('Matthew''s Trait dataset'!L54="LB", "A", 'Matthew''s Trait dataset'!L54="SB", "B", 'Matthew''s Trait dataset'!L54="FCT", "C", 'Matthew''s Trait dataset'!L54="NFCT", "D")</f>
        <v>D</v>
      </c>
      <c r="L54" s="2" cm="1">
        <f t="array" ref="L54">_xlfn.IFS('Matthew''s Trait dataset'!N54="High", 1, 'Matthew''s Trait dataset'!N54="Low", 0)</f>
        <v>1</v>
      </c>
      <c r="M54" s="2" t="str" cm="1">
        <f t="array" ref="M54">_xlfn.IFS('Matthew''s Trait dataset'!O54="Migratory", "A", 'Matthew''s Trait dataset'!O54="Mixed", "B", 'Matthew''s Trait dataset'!O54="Non-Migratory", "C")</f>
        <v>A</v>
      </c>
      <c r="N54" s="2" cm="1">
        <f t="array" ref="N54">_xlfn.IFS('Matthew''s Trait dataset'!Q54="High", 1, 'Matthew''s Trait dataset'!Q54="Low", 0)</f>
        <v>0</v>
      </c>
      <c r="O54" s="2" t="str" cm="1">
        <f t="array" ref="O54">_xlfn.IFS('Matthew''s Trait dataset'!R54="epipelagic", "A", 'Matthew''s Trait dataset'!R54="upper_mesopelagic", "B",'Matthew''s Trait dataset'!R54="lower_mesopelagic", "C", 'Matthew''s Trait dataset'!R54="bathypelagic", "D")</f>
        <v>D</v>
      </c>
      <c r="P54" s="2" cm="1">
        <f t="array" ref="P54">_xlfn.IFS('Matthew''s Trait dataset'!T54="High", 1, 'Matthew''s Trait dataset'!T54="Low", 0)</f>
        <v>1</v>
      </c>
      <c r="Q54" s="2" t="s">
        <v>417</v>
      </c>
      <c r="R54" s="2" cm="1">
        <f t="array" ref="R54">_xlfn.IFS('Matthew''s Trait dataset'!W54="High", 1, 'Matthew''s Trait dataset'!W54="Low", 0)</f>
        <v>1</v>
      </c>
      <c r="S54" s="2" t="s">
        <v>420</v>
      </c>
      <c r="T54" s="2" cm="1">
        <f t="array" ref="T54">_xlfn.IFS('Matthew''s Trait dataset'!Z54="High", 1, 'Matthew''s Trait dataset'!Z54="Low", 0)</f>
        <v>1</v>
      </c>
    </row>
    <row r="55" spans="1:20">
      <c r="A55" s="2" t="s">
        <v>80</v>
      </c>
      <c r="B55" s="2" t="s">
        <v>264</v>
      </c>
      <c r="C55">
        <v>0</v>
      </c>
      <c r="D55">
        <v>1</v>
      </c>
      <c r="E55" s="2" t="str" cm="1">
        <f t="array" ref="E55">_xlfn.IFS('Matthew''s Trait dataset'!D55&lt;5, "A", AND('Matthew''s Trait dataset'!D55&lt;10, 'Matthew''s Trait dataset'!D55&gt;=5), "B", AND('Matthew''s Trait dataset'!D55&lt;15, 'Matthew''s Trait dataset'!D55&gt;=10), "C", 'Matthew''s Trait dataset'!D55&gt;=15, "D")</f>
        <v>A</v>
      </c>
      <c r="F55" s="2" cm="1">
        <f t="array" ref="F55">_xlfn.IFS('Matthew''s Trait dataset'!F55="High", 1, 'Matthew''s Trait dataset'!F55="Low", 0)</f>
        <v>1</v>
      </c>
      <c r="G55" s="2" t="str" cm="1">
        <f t="array" ref="G55">_xlfn.IFS('Matthew''s Trait dataset'!G55&lt;100,"A",AND('Matthew''s Trait dataset'!G55&gt;=100,'Matthew''s Trait dataset'!G55&lt;1000),"B",AND('Matthew''s Trait dataset'!G55&gt;=1000,'Matthew''s Trait dataset'!G55&lt;10000),"C",'Matthew''s Trait dataset'!G55&gt;=10000,"D")</f>
        <v>C</v>
      </c>
      <c r="H55" s="2" cm="1">
        <f t="array" ref="H55">_xlfn.IFS('Matthew''s Trait dataset'!I55="High", 1, 'Matthew''s Trait dataset'!I55="Low", 0)</f>
        <v>1</v>
      </c>
      <c r="I55" s="2" t="str" cm="1">
        <f t="array" ref="I55">_xlfn.IFS('Matthew''s Trait dataset'!J55&lt;100,"A",AND('Matthew''s Trait dataset'!J55&gt;=100,'Matthew''s Trait dataset'!J55&lt;1000),"B", 'Matthew''s Trait dataset'!J55&gt;=1000, "C")</f>
        <v>B</v>
      </c>
      <c r="J55" s="2" cm="1">
        <f t="array" ref="J55">_xlfn.IFS('Matthew''s Trait dataset'!K55="High", 1, 'Matthew''s Trait dataset'!K55="Low", 0)</f>
        <v>1</v>
      </c>
      <c r="K55" s="2" t="str" cm="1">
        <f t="array" ref="K55">_xlfn.IFS('Matthew''s Trait dataset'!L55="LB", "A", 'Matthew''s Trait dataset'!L55="SB", "B", 'Matthew''s Trait dataset'!L55="FCT", "C", 'Matthew''s Trait dataset'!L55="NFCT", "D")</f>
        <v>D</v>
      </c>
      <c r="L55" s="2" cm="1">
        <f t="array" ref="L55">_xlfn.IFS('Matthew''s Trait dataset'!N55="High", 1, 'Matthew''s Trait dataset'!N55="Low", 0)</f>
        <v>1</v>
      </c>
      <c r="M55" s="2" t="str" cm="1">
        <f t="array" ref="M55">_xlfn.IFS('Matthew''s Trait dataset'!O55="Migratory", "A", 'Matthew''s Trait dataset'!O55="Mixed", "B", 'Matthew''s Trait dataset'!O55="Non-Migratory", "C")</f>
        <v>A</v>
      </c>
      <c r="N55" s="2" cm="1">
        <f t="array" ref="N55">_xlfn.IFS('Matthew''s Trait dataset'!Q55="High", 1, 'Matthew''s Trait dataset'!Q55="Low", 0)</f>
        <v>1</v>
      </c>
      <c r="O55" s="2" t="str" cm="1">
        <f t="array" ref="O55">_xlfn.IFS('Matthew''s Trait dataset'!R55="epipelagic", "A", 'Matthew''s Trait dataset'!R55="upper_mesopelagic", "B",'Matthew''s Trait dataset'!R55="lower_mesopelagic", "C", 'Matthew''s Trait dataset'!R55="bathypelagic", "D")</f>
        <v>D</v>
      </c>
      <c r="P55" s="2" cm="1">
        <f t="array" ref="P55">_xlfn.IFS('Matthew''s Trait dataset'!T55="High", 1, 'Matthew''s Trait dataset'!T55="Low", 0)</f>
        <v>1</v>
      </c>
      <c r="Q55" s="2" t="s">
        <v>417</v>
      </c>
      <c r="R55" s="2" cm="1">
        <f t="array" ref="R55">_xlfn.IFS('Matthew''s Trait dataset'!W55="High", 1, 'Matthew''s Trait dataset'!W55="Low", 0)</f>
        <v>1</v>
      </c>
      <c r="S55" s="2" t="s">
        <v>420</v>
      </c>
      <c r="T55" s="2" cm="1">
        <f t="array" ref="T55">_xlfn.IFS('Matthew''s Trait dataset'!Z55="High", 1, 'Matthew''s Trait dataset'!Z55="Low", 0)</f>
        <v>1</v>
      </c>
    </row>
    <row r="56" spans="1:20">
      <c r="A56" s="2" t="s">
        <v>80</v>
      </c>
      <c r="B56" s="2" t="s">
        <v>268</v>
      </c>
      <c r="C56">
        <v>0</v>
      </c>
      <c r="D56">
        <v>1</v>
      </c>
      <c r="E56" s="2" t="str" cm="1">
        <f t="array" ref="E56">_xlfn.IFS('Matthew''s Trait dataset'!D56&lt;5, "A", AND('Matthew''s Trait dataset'!D56&lt;10, 'Matthew''s Trait dataset'!D56&gt;=5), "B", AND('Matthew''s Trait dataset'!D56&lt;15, 'Matthew''s Trait dataset'!D56&gt;=10), "C", 'Matthew''s Trait dataset'!D56&gt;=15, "D")</f>
        <v>A</v>
      </c>
      <c r="F56" s="2" cm="1">
        <f t="array" ref="F56">_xlfn.IFS('Matthew''s Trait dataset'!F56="High", 1, 'Matthew''s Trait dataset'!F56="Low", 0)</f>
        <v>1</v>
      </c>
      <c r="G56" s="2" t="str" cm="1">
        <f t="array" ref="G56">_xlfn.IFS('Matthew''s Trait dataset'!G56&lt;100,"A",AND('Matthew''s Trait dataset'!G56&gt;=100,'Matthew''s Trait dataset'!G56&lt;1000),"B",AND('Matthew''s Trait dataset'!G56&gt;=1000,'Matthew''s Trait dataset'!G56&lt;10000),"C",'Matthew''s Trait dataset'!G56&gt;=10000,"D")</f>
        <v>B</v>
      </c>
      <c r="H56" s="2" cm="1">
        <f t="array" ref="H56">_xlfn.IFS('Matthew''s Trait dataset'!I56="High", 1, 'Matthew''s Trait dataset'!I56="Low", 0)</f>
        <v>1</v>
      </c>
      <c r="I56" s="2" t="str" cm="1">
        <f t="array" ref="I56">_xlfn.IFS('Matthew''s Trait dataset'!J56&lt;100,"A",AND('Matthew''s Trait dataset'!J56&gt;=100,'Matthew''s Trait dataset'!J56&lt;1000),"B", 'Matthew''s Trait dataset'!J56&gt;=1000, "C")</f>
        <v>B</v>
      </c>
      <c r="J56" s="2" cm="1">
        <f t="array" ref="J56">_xlfn.IFS('Matthew''s Trait dataset'!K56="High", 1, 'Matthew''s Trait dataset'!K56="Low", 0)</f>
        <v>1</v>
      </c>
      <c r="K56" s="2" t="str" cm="1">
        <f t="array" ref="K56">_xlfn.IFS('Matthew''s Trait dataset'!L56="LB", "A", 'Matthew''s Trait dataset'!L56="SB", "B", 'Matthew''s Trait dataset'!L56="FCT", "C", 'Matthew''s Trait dataset'!L56="NFCT", "D")</f>
        <v>D</v>
      </c>
      <c r="L56" s="2" cm="1">
        <f t="array" ref="L56">_xlfn.IFS('Matthew''s Trait dataset'!N56="High", 1, 'Matthew''s Trait dataset'!N56="Low", 0)</f>
        <v>1</v>
      </c>
      <c r="M56" s="2" t="str" cm="1">
        <f t="array" ref="M56">_xlfn.IFS('Matthew''s Trait dataset'!O56="Migratory", "A", 'Matthew''s Trait dataset'!O56="Mixed", "B", 'Matthew''s Trait dataset'!O56="Non-Migratory", "C")</f>
        <v>A</v>
      </c>
      <c r="N56" s="2" cm="1">
        <f t="array" ref="N56">_xlfn.IFS('Matthew''s Trait dataset'!Q56="High", 1, 'Matthew''s Trait dataset'!Q56="Low", 0)</f>
        <v>1</v>
      </c>
      <c r="O56" s="2" t="str" cm="1">
        <f t="array" ref="O56">_xlfn.IFS('Matthew''s Trait dataset'!R56="epipelagic", "A", 'Matthew''s Trait dataset'!R56="upper_mesopelagic", "B",'Matthew''s Trait dataset'!R56="lower_mesopelagic", "C", 'Matthew''s Trait dataset'!R56="bathypelagic", "D")</f>
        <v>D</v>
      </c>
      <c r="P56" s="2" cm="1">
        <f t="array" ref="P56">_xlfn.IFS('Matthew''s Trait dataset'!T56="High", 1, 'Matthew''s Trait dataset'!T56="Low", 0)</f>
        <v>1</v>
      </c>
      <c r="Q56" s="2" t="s">
        <v>417</v>
      </c>
      <c r="R56" s="2" cm="1">
        <f t="array" ref="R56">_xlfn.IFS('Matthew''s Trait dataset'!W56="High", 1, 'Matthew''s Trait dataset'!W56="Low", 0)</f>
        <v>1</v>
      </c>
      <c r="S56" s="2" t="s">
        <v>420</v>
      </c>
      <c r="T56" s="2" cm="1">
        <f t="array" ref="T56">_xlfn.IFS('Matthew''s Trait dataset'!Z56="High", 1, 'Matthew''s Trait dataset'!Z56="Low", 0)</f>
        <v>1</v>
      </c>
    </row>
    <row r="57" spans="1:20">
      <c r="A57" s="2" t="s">
        <v>80</v>
      </c>
      <c r="B57" s="2" t="s">
        <v>271</v>
      </c>
      <c r="C57">
        <v>1</v>
      </c>
      <c r="D57">
        <v>0</v>
      </c>
      <c r="E57" s="2" t="str" cm="1">
        <f t="array" ref="E57">_xlfn.IFS('Matthew''s Trait dataset'!D57&lt;5, "A", AND('Matthew''s Trait dataset'!D57&lt;10, 'Matthew''s Trait dataset'!D57&gt;=5), "B", AND('Matthew''s Trait dataset'!D57&lt;15, 'Matthew''s Trait dataset'!D57&gt;=10), "C", 'Matthew''s Trait dataset'!D57&gt;=15, "D")</f>
        <v>B</v>
      </c>
      <c r="F57" s="2" cm="1">
        <f t="array" ref="F57">_xlfn.IFS('Matthew''s Trait dataset'!F57="High", 1, 'Matthew''s Trait dataset'!F57="Low", 0)</f>
        <v>1</v>
      </c>
      <c r="G57" s="2" t="str" cm="1">
        <f t="array" ref="G57">_xlfn.IFS('Matthew''s Trait dataset'!G57&lt;100,"A",AND('Matthew''s Trait dataset'!G57&gt;=100,'Matthew''s Trait dataset'!G57&lt;1000),"B",AND('Matthew''s Trait dataset'!G57&gt;=1000,'Matthew''s Trait dataset'!G57&lt;10000),"C",'Matthew''s Trait dataset'!G57&gt;=10000,"D")</f>
        <v>C</v>
      </c>
      <c r="H57" s="2" cm="1">
        <f t="array" ref="H57">_xlfn.IFS('Matthew''s Trait dataset'!I57="High", 1, 'Matthew''s Trait dataset'!I57="Low", 0)</f>
        <v>1</v>
      </c>
      <c r="I57" s="2" t="str" cm="1">
        <f t="array" ref="I57">_xlfn.IFS('Matthew''s Trait dataset'!J57&lt;100,"A",AND('Matthew''s Trait dataset'!J57&gt;=100,'Matthew''s Trait dataset'!J57&lt;1000),"B", 'Matthew''s Trait dataset'!J57&gt;=1000, "C")</f>
        <v>B</v>
      </c>
      <c r="J57" s="2" cm="1">
        <f t="array" ref="J57">_xlfn.IFS('Matthew''s Trait dataset'!K57="High", 1, 'Matthew''s Trait dataset'!K57="Low", 0)</f>
        <v>1</v>
      </c>
      <c r="K57" s="2" t="str" cm="1">
        <f t="array" ref="K57">_xlfn.IFS('Matthew''s Trait dataset'!L57="LB", "A", 'Matthew''s Trait dataset'!L57="SB", "B", 'Matthew''s Trait dataset'!L57="FCT", "C", 'Matthew''s Trait dataset'!L57="NFCT", "D")</f>
        <v>D</v>
      </c>
      <c r="L57" s="2" cm="1">
        <f t="array" ref="L57">_xlfn.IFS('Matthew''s Trait dataset'!N57="High", 1, 'Matthew''s Trait dataset'!N57="Low", 0)</f>
        <v>1</v>
      </c>
      <c r="M57" s="2" t="str" cm="1">
        <f t="array" ref="M57">_xlfn.IFS('Matthew''s Trait dataset'!O57="Migratory", "A", 'Matthew''s Trait dataset'!O57="Mixed", "B", 'Matthew''s Trait dataset'!O57="Non-Migratory", "C")</f>
        <v>A</v>
      </c>
      <c r="N57" s="2" cm="1">
        <f t="array" ref="N57">_xlfn.IFS('Matthew''s Trait dataset'!Q57="High", 1, 'Matthew''s Trait dataset'!Q57="Low", 0)</f>
        <v>1</v>
      </c>
      <c r="O57" s="2" t="str" cm="1">
        <f t="array" ref="O57">_xlfn.IFS('Matthew''s Trait dataset'!R57="epipelagic", "A", 'Matthew''s Trait dataset'!R57="upper_mesopelagic", "B",'Matthew''s Trait dataset'!R57="lower_mesopelagic", "C", 'Matthew''s Trait dataset'!R57="bathypelagic", "D")</f>
        <v>D</v>
      </c>
      <c r="P57" s="2" cm="1">
        <f t="array" ref="P57">_xlfn.IFS('Matthew''s Trait dataset'!T57="High", 1, 'Matthew''s Trait dataset'!T57="Low", 0)</f>
        <v>1</v>
      </c>
      <c r="Q57" s="2" t="s">
        <v>417</v>
      </c>
      <c r="R57" s="2" cm="1">
        <f t="array" ref="R57">_xlfn.IFS('Matthew''s Trait dataset'!W57="High", 1, 'Matthew''s Trait dataset'!W57="Low", 0)</f>
        <v>1</v>
      </c>
      <c r="S57" s="2" t="s">
        <v>420</v>
      </c>
      <c r="T57" s="2" cm="1">
        <f t="array" ref="T57">_xlfn.IFS('Matthew''s Trait dataset'!Z57="High", 1, 'Matthew''s Trait dataset'!Z57="Low", 0)</f>
        <v>1</v>
      </c>
    </row>
    <row r="58" spans="1:20">
      <c r="A58" s="2" t="s">
        <v>80</v>
      </c>
      <c r="B58" s="2" t="s">
        <v>273</v>
      </c>
      <c r="C58">
        <v>0</v>
      </c>
      <c r="D58">
        <v>1</v>
      </c>
      <c r="E58" s="2" t="str" cm="1">
        <f t="array" ref="E58">_xlfn.IFS('Matthew''s Trait dataset'!D58&lt;5, "A", AND('Matthew''s Trait dataset'!D58&lt;10, 'Matthew''s Trait dataset'!D58&gt;=5), "B", AND('Matthew''s Trait dataset'!D58&lt;15, 'Matthew''s Trait dataset'!D58&gt;=10), "C", 'Matthew''s Trait dataset'!D58&gt;=15, "D")</f>
        <v>B</v>
      </c>
      <c r="F58" s="2" cm="1">
        <f t="array" ref="F58">_xlfn.IFS('Matthew''s Trait dataset'!F58="High", 1, 'Matthew''s Trait dataset'!F58="Low", 0)</f>
        <v>0</v>
      </c>
      <c r="G58" s="2" t="str" cm="1">
        <f t="array" ref="G58">_xlfn.IFS('Matthew''s Trait dataset'!G58&lt;100,"A",AND('Matthew''s Trait dataset'!G58&gt;=100,'Matthew''s Trait dataset'!G58&lt;1000),"B",AND('Matthew''s Trait dataset'!G58&gt;=1000,'Matthew''s Trait dataset'!G58&lt;10000),"C",'Matthew''s Trait dataset'!G58&gt;=10000,"D")</f>
        <v>C</v>
      </c>
      <c r="H58" s="2" cm="1">
        <f t="array" ref="H58">_xlfn.IFS('Matthew''s Trait dataset'!I58="High", 1, 'Matthew''s Trait dataset'!I58="Low", 0)</f>
        <v>1</v>
      </c>
      <c r="I58" s="2" t="str" cm="1">
        <f t="array" ref="I58">_xlfn.IFS('Matthew''s Trait dataset'!J58&lt;100,"A",AND('Matthew''s Trait dataset'!J58&gt;=100,'Matthew''s Trait dataset'!J58&lt;1000),"B", 'Matthew''s Trait dataset'!J58&gt;=1000, "C")</f>
        <v>B</v>
      </c>
      <c r="J58" s="2" cm="1">
        <f t="array" ref="J58">_xlfn.IFS('Matthew''s Trait dataset'!K58="High", 1, 'Matthew''s Trait dataset'!K58="Low", 0)</f>
        <v>0</v>
      </c>
      <c r="K58" s="2" t="str" cm="1">
        <f t="array" ref="K58">_xlfn.IFS('Matthew''s Trait dataset'!L58="LB", "A", 'Matthew''s Trait dataset'!L58="SB", "B", 'Matthew''s Trait dataset'!L58="FCT", "C", 'Matthew''s Trait dataset'!L58="NFCT", "D")</f>
        <v>D</v>
      </c>
      <c r="L58" s="2" cm="1">
        <f t="array" ref="L58">_xlfn.IFS('Matthew''s Trait dataset'!N58="High", 1, 'Matthew''s Trait dataset'!N58="Low", 0)</f>
        <v>1</v>
      </c>
      <c r="M58" s="2" t="str" cm="1">
        <f t="array" ref="M58">_xlfn.IFS('Matthew''s Trait dataset'!O58="Migratory", "A", 'Matthew''s Trait dataset'!O58="Mixed", "B", 'Matthew''s Trait dataset'!O58="Non-Migratory", "C")</f>
        <v>A</v>
      </c>
      <c r="N58" s="2" cm="1">
        <f t="array" ref="N58">_xlfn.IFS('Matthew''s Trait dataset'!Q58="High", 1, 'Matthew''s Trait dataset'!Q58="Low", 0)</f>
        <v>0</v>
      </c>
      <c r="O58" s="2" t="str" cm="1">
        <f t="array" ref="O58">_xlfn.IFS('Matthew''s Trait dataset'!R58="epipelagic", "A", 'Matthew''s Trait dataset'!R58="upper_mesopelagic", "B",'Matthew''s Trait dataset'!R58="lower_mesopelagic", "C", 'Matthew''s Trait dataset'!R58="bathypelagic", "D")</f>
        <v>D</v>
      </c>
      <c r="P58" s="2" cm="1">
        <f t="array" ref="P58">_xlfn.IFS('Matthew''s Trait dataset'!T58="High", 1, 'Matthew''s Trait dataset'!T58="Low", 0)</f>
        <v>0</v>
      </c>
      <c r="Q58" s="2" t="s">
        <v>417</v>
      </c>
      <c r="R58" s="2" cm="1">
        <f t="array" ref="R58">_xlfn.IFS('Matthew''s Trait dataset'!W58="High", 1, 'Matthew''s Trait dataset'!W58="Low", 0)</f>
        <v>1</v>
      </c>
      <c r="S58" s="2" t="s">
        <v>420</v>
      </c>
      <c r="T58" s="2" cm="1">
        <f t="array" ref="T58">_xlfn.IFS('Matthew''s Trait dataset'!Z58="High", 1, 'Matthew''s Trait dataset'!Z58="Low", 0)</f>
        <v>1</v>
      </c>
    </row>
    <row r="59" spans="1:20">
      <c r="A59" s="2" t="s">
        <v>123</v>
      </c>
      <c r="B59" s="2" t="s">
        <v>278</v>
      </c>
      <c r="C59">
        <v>0</v>
      </c>
      <c r="D59">
        <v>1</v>
      </c>
      <c r="E59" s="2" t="str" cm="1">
        <f t="array" ref="E59">_xlfn.IFS('Matthew''s Trait dataset'!D59&lt;5, "A", AND('Matthew''s Trait dataset'!D59&lt;10, 'Matthew''s Trait dataset'!D59&gt;=5), "B", AND('Matthew''s Trait dataset'!D59&lt;15, 'Matthew''s Trait dataset'!D59&gt;=10), "C", 'Matthew''s Trait dataset'!D59&gt;=15, "D")</f>
        <v>A</v>
      </c>
      <c r="F59" s="2" cm="1">
        <f t="array" ref="F59">_xlfn.IFS('Matthew''s Trait dataset'!F59="High", 1, 'Matthew''s Trait dataset'!F59="Low", 0)</f>
        <v>1</v>
      </c>
      <c r="G59" s="2" t="str" cm="1">
        <f t="array" ref="G59">_xlfn.IFS('Matthew''s Trait dataset'!G59&lt;100,"A",AND('Matthew''s Trait dataset'!G59&gt;=100,'Matthew''s Trait dataset'!G59&lt;1000),"B",AND('Matthew''s Trait dataset'!G59&gt;=1000,'Matthew''s Trait dataset'!G59&lt;10000),"C",'Matthew''s Trait dataset'!G59&gt;=10000,"D")</f>
        <v>C</v>
      </c>
      <c r="H59" s="2" cm="1">
        <f t="array" ref="H59">_xlfn.IFS('Matthew''s Trait dataset'!I59="High", 1, 'Matthew''s Trait dataset'!I59="Low", 0)</f>
        <v>1</v>
      </c>
      <c r="I59" s="2" t="str" cm="1">
        <f t="array" ref="I59">_xlfn.IFS('Matthew''s Trait dataset'!J59&lt;100,"A",AND('Matthew''s Trait dataset'!J59&gt;=100,'Matthew''s Trait dataset'!J59&lt;1000),"B", 'Matthew''s Trait dataset'!J59&gt;=1000, "C")</f>
        <v>B</v>
      </c>
      <c r="J59" s="2" cm="1">
        <f t="array" ref="J59">_xlfn.IFS('Matthew''s Trait dataset'!K59="High", 1, 'Matthew''s Trait dataset'!K59="Low", 0)</f>
        <v>1</v>
      </c>
      <c r="K59" s="2" t="str" cm="1">
        <f t="array" ref="K59">_xlfn.IFS('Matthew''s Trait dataset'!L59="LB", "A", 'Matthew''s Trait dataset'!L59="SB", "B", 'Matthew''s Trait dataset'!L59="FCT", "C", 'Matthew''s Trait dataset'!L59="NFCT", "D")</f>
        <v>D</v>
      </c>
      <c r="L59" s="2" cm="1">
        <f t="array" ref="L59">_xlfn.IFS('Matthew''s Trait dataset'!N59="High", 1, 'Matthew''s Trait dataset'!N59="Low", 0)</f>
        <v>1</v>
      </c>
      <c r="M59" s="2" t="str" cm="1">
        <f t="array" ref="M59">_xlfn.IFS('Matthew''s Trait dataset'!O59="Migratory", "A", 'Matthew''s Trait dataset'!O59="Mixed", "B", 'Matthew''s Trait dataset'!O59="Non-Migratory", "C")</f>
        <v>A</v>
      </c>
      <c r="N59" s="2" cm="1">
        <f t="array" ref="N59">_xlfn.IFS('Matthew''s Trait dataset'!Q59="High", 1, 'Matthew''s Trait dataset'!Q59="Low", 0)</f>
        <v>1</v>
      </c>
      <c r="O59" s="2" t="str" cm="1">
        <f t="array" ref="O59">_xlfn.IFS('Matthew''s Trait dataset'!R59="epipelagic", "A", 'Matthew''s Trait dataset'!R59="upper_mesopelagic", "B",'Matthew''s Trait dataset'!R59="lower_mesopelagic", "C", 'Matthew''s Trait dataset'!R59="bathypelagic", "D")</f>
        <v>D</v>
      </c>
      <c r="P59" s="2" cm="1">
        <f t="array" ref="P59">_xlfn.IFS('Matthew''s Trait dataset'!T59="High", 1, 'Matthew''s Trait dataset'!T59="Low", 0)</f>
        <v>1</v>
      </c>
      <c r="Q59" s="2" t="s">
        <v>420</v>
      </c>
      <c r="R59" s="2" cm="1">
        <f t="array" ref="R59">_xlfn.IFS('Matthew''s Trait dataset'!W59="High", 1, 'Matthew''s Trait dataset'!W59="Low", 0)</f>
        <v>1</v>
      </c>
      <c r="S59" s="2" t="s">
        <v>419</v>
      </c>
      <c r="T59" s="2" cm="1">
        <f t="array" ref="T59">_xlfn.IFS('Matthew''s Trait dataset'!Z59="High", 1, 'Matthew''s Trait dataset'!Z59="Low", 0)</f>
        <v>1</v>
      </c>
    </row>
    <row r="60" spans="1:20">
      <c r="A60" s="2" t="s">
        <v>282</v>
      </c>
      <c r="B60" s="2" t="s">
        <v>283</v>
      </c>
      <c r="C60">
        <v>0</v>
      </c>
      <c r="D60">
        <v>1</v>
      </c>
      <c r="E60" s="2" t="str" cm="1">
        <f t="array" ref="E60">_xlfn.IFS('Matthew''s Trait dataset'!D60&lt;5, "A", AND('Matthew''s Trait dataset'!D60&lt;10, 'Matthew''s Trait dataset'!D60&gt;=5), "B", AND('Matthew''s Trait dataset'!D60&lt;15, 'Matthew''s Trait dataset'!D60&gt;=10), "C", 'Matthew''s Trait dataset'!D60&gt;=15, "D")</f>
        <v>A</v>
      </c>
      <c r="F60" s="2" cm="1">
        <f t="array" ref="F60">_xlfn.IFS('Matthew''s Trait dataset'!F60="High", 1, 'Matthew''s Trait dataset'!F60="Low", 0)</f>
        <v>1</v>
      </c>
      <c r="G60" s="2" t="str" cm="1">
        <f t="array" ref="G60">_xlfn.IFS('Matthew''s Trait dataset'!G60&lt;100,"A",AND('Matthew''s Trait dataset'!G60&gt;=100,'Matthew''s Trait dataset'!G60&lt;1000),"B",AND('Matthew''s Trait dataset'!G60&gt;=1000,'Matthew''s Trait dataset'!G60&lt;10000),"C",'Matthew''s Trait dataset'!G60&gt;=10000,"D")</f>
        <v>A</v>
      </c>
      <c r="H60" s="2" cm="1">
        <f t="array" ref="H60">_xlfn.IFS('Matthew''s Trait dataset'!I60="High", 1, 'Matthew''s Trait dataset'!I60="Low", 0)</f>
        <v>1</v>
      </c>
      <c r="I60" s="2" t="str" cm="1">
        <f t="array" ref="I60">_xlfn.IFS('Matthew''s Trait dataset'!J60&lt;100,"A",AND('Matthew''s Trait dataset'!J60&gt;=100,'Matthew''s Trait dataset'!J60&lt;1000),"B", 'Matthew''s Trait dataset'!J60&gt;=1000, "C")</f>
        <v>A</v>
      </c>
      <c r="J60" s="2" cm="1">
        <f t="array" ref="J60">_xlfn.IFS('Matthew''s Trait dataset'!K60="High", 1, 'Matthew''s Trait dataset'!K60="Low", 0)</f>
        <v>1</v>
      </c>
      <c r="K60" s="2" t="str" cm="1">
        <f t="array" ref="K60">_xlfn.IFS('Matthew''s Trait dataset'!L60="LB", "A", 'Matthew''s Trait dataset'!L60="SB", "B", 'Matthew''s Trait dataset'!L60="FCT", "C", 'Matthew''s Trait dataset'!L60="NFCT", "D")</f>
        <v>C</v>
      </c>
      <c r="L60" s="2" cm="1">
        <f t="array" ref="L60">_xlfn.IFS('Matthew''s Trait dataset'!N60="High", 1, 'Matthew''s Trait dataset'!N60="Low", 0)</f>
        <v>1</v>
      </c>
      <c r="M60" s="2" t="str" cm="1">
        <f t="array" ref="M60">_xlfn.IFS('Matthew''s Trait dataset'!O60="Migratory", "A", 'Matthew''s Trait dataset'!O60="Mixed", "B", 'Matthew''s Trait dataset'!O60="Non-Migratory", "C")</f>
        <v>C</v>
      </c>
      <c r="N60" s="2" cm="1">
        <f t="array" ref="N60">_xlfn.IFS('Matthew''s Trait dataset'!Q60="High", 1, 'Matthew''s Trait dataset'!Q60="Low", 0)</f>
        <v>1</v>
      </c>
      <c r="O60" s="2" t="str" cm="1">
        <f t="array" ref="O60">_xlfn.IFS('Matthew''s Trait dataset'!R60="epipelagic", "A", 'Matthew''s Trait dataset'!R60="upper_mesopelagic", "B",'Matthew''s Trait dataset'!R60="lower_mesopelagic", "C", 'Matthew''s Trait dataset'!R60="bathypelagic", "D")</f>
        <v>A</v>
      </c>
      <c r="P60" s="2" cm="1">
        <f t="array" ref="P60">_xlfn.IFS('Matthew''s Trait dataset'!T60="High", 1, 'Matthew''s Trait dataset'!T60="Low", 0)</f>
        <v>0</v>
      </c>
      <c r="Q60" s="2" t="s">
        <v>417</v>
      </c>
      <c r="R60" s="2" cm="1">
        <f t="array" ref="R60">_xlfn.IFS('Matthew''s Trait dataset'!W60="High", 1, 'Matthew''s Trait dataset'!W60="Low", 0)</f>
        <v>1</v>
      </c>
      <c r="S60" s="2" t="s">
        <v>419</v>
      </c>
      <c r="T60" s="2" cm="1">
        <f t="array" ref="T60">_xlfn.IFS('Matthew''s Trait dataset'!Z60="High", 1, 'Matthew''s Trait dataset'!Z60="Low", 0)</f>
        <v>1</v>
      </c>
    </row>
    <row r="61" spans="1:20">
      <c r="A61" s="2" t="s">
        <v>282</v>
      </c>
      <c r="B61" s="2" t="s">
        <v>288</v>
      </c>
      <c r="C61">
        <v>0</v>
      </c>
      <c r="D61">
        <v>1</v>
      </c>
      <c r="E61" s="2" t="str" cm="1">
        <f t="array" ref="E61">_xlfn.IFS('Matthew''s Trait dataset'!D61&lt;5, "A", AND('Matthew''s Trait dataset'!D61&lt;10, 'Matthew''s Trait dataset'!D61&gt;=5), "B", AND('Matthew''s Trait dataset'!D61&lt;15, 'Matthew''s Trait dataset'!D61&gt;=10), "C", 'Matthew''s Trait dataset'!D61&gt;=15, "D")</f>
        <v>A</v>
      </c>
      <c r="F61" s="2" cm="1">
        <f t="array" ref="F61">_xlfn.IFS('Matthew''s Trait dataset'!F61="High", 1, 'Matthew''s Trait dataset'!F61="Low", 0)</f>
        <v>1</v>
      </c>
      <c r="G61" s="2" t="str" cm="1">
        <f t="array" ref="G61">_xlfn.IFS('Matthew''s Trait dataset'!G61&lt;100,"A",AND('Matthew''s Trait dataset'!G61&gt;=100,'Matthew''s Trait dataset'!G61&lt;1000),"B",AND('Matthew''s Trait dataset'!G61&gt;=1000,'Matthew''s Trait dataset'!G61&lt;10000),"C",'Matthew''s Trait dataset'!G61&gt;=10000,"D")</f>
        <v>B</v>
      </c>
      <c r="H61" s="2" cm="1">
        <f t="array" ref="H61">_xlfn.IFS('Matthew''s Trait dataset'!I61="High", 1, 'Matthew''s Trait dataset'!I61="Low", 0)</f>
        <v>1</v>
      </c>
      <c r="I61" s="2" t="str" cm="1">
        <f t="array" ref="I61">_xlfn.IFS('Matthew''s Trait dataset'!J61&lt;100,"A",AND('Matthew''s Trait dataset'!J61&gt;=100,'Matthew''s Trait dataset'!J61&lt;1000),"B", 'Matthew''s Trait dataset'!J61&gt;=1000, "C")</f>
        <v>B</v>
      </c>
      <c r="J61" s="2" cm="1">
        <f t="array" ref="J61">_xlfn.IFS('Matthew''s Trait dataset'!K61="High", 1, 'Matthew''s Trait dataset'!K61="Low", 0)</f>
        <v>1</v>
      </c>
      <c r="K61" s="2" t="str" cm="1">
        <f t="array" ref="K61">_xlfn.IFS('Matthew''s Trait dataset'!L61="LB", "A", 'Matthew''s Trait dataset'!L61="SB", "B", 'Matthew''s Trait dataset'!L61="FCT", "C", 'Matthew''s Trait dataset'!L61="NFCT", "D")</f>
        <v>C</v>
      </c>
      <c r="L61" s="2" cm="1">
        <f t="array" ref="L61">_xlfn.IFS('Matthew''s Trait dataset'!N61="High", 1, 'Matthew''s Trait dataset'!N61="Low", 0)</f>
        <v>1</v>
      </c>
      <c r="M61" s="2" t="str" cm="1">
        <f t="array" ref="M61">_xlfn.IFS('Matthew''s Trait dataset'!O61="Migratory", "A", 'Matthew''s Trait dataset'!O61="Mixed", "B", 'Matthew''s Trait dataset'!O61="Non-Migratory", "C")</f>
        <v>C</v>
      </c>
      <c r="N61" s="2" cm="1">
        <f t="array" ref="N61">_xlfn.IFS('Matthew''s Trait dataset'!Q61="High", 1, 'Matthew''s Trait dataset'!Q61="Low", 0)</f>
        <v>1</v>
      </c>
      <c r="O61" s="2" t="str" cm="1">
        <f t="array" ref="O61">_xlfn.IFS('Matthew''s Trait dataset'!R61="epipelagic", "A", 'Matthew''s Trait dataset'!R61="upper_mesopelagic", "B",'Matthew''s Trait dataset'!R61="lower_mesopelagic", "C", 'Matthew''s Trait dataset'!R61="bathypelagic", "D")</f>
        <v>A</v>
      </c>
      <c r="P61" s="2" cm="1">
        <f t="array" ref="P61">_xlfn.IFS('Matthew''s Trait dataset'!T61="High", 1, 'Matthew''s Trait dataset'!T61="Low", 0)</f>
        <v>1</v>
      </c>
      <c r="Q61" s="2" t="s">
        <v>417</v>
      </c>
      <c r="R61" s="2" cm="1">
        <f t="array" ref="R61">_xlfn.IFS('Matthew''s Trait dataset'!W61="High", 1, 'Matthew''s Trait dataset'!W61="Low", 0)</f>
        <v>1</v>
      </c>
      <c r="S61" s="2" t="s">
        <v>420</v>
      </c>
      <c r="T61" s="2" cm="1">
        <f t="array" ref="T61">_xlfn.IFS('Matthew''s Trait dataset'!Z61="High", 1, 'Matthew''s Trait dataset'!Z61="Low", 0)</f>
        <v>1</v>
      </c>
    </row>
    <row r="62" spans="1:20">
      <c r="A62" s="2" t="s">
        <v>107</v>
      </c>
      <c r="B62" s="2" t="s">
        <v>291</v>
      </c>
      <c r="C62">
        <v>0</v>
      </c>
      <c r="D62">
        <v>1</v>
      </c>
      <c r="E62" s="2" t="str" cm="1">
        <f t="array" ref="E62">_xlfn.IFS('Matthew''s Trait dataset'!D62&lt;5, "A", AND('Matthew''s Trait dataset'!D62&lt;10, 'Matthew''s Trait dataset'!D62&gt;=5), "B", AND('Matthew''s Trait dataset'!D62&lt;15, 'Matthew''s Trait dataset'!D62&gt;=10), "C", 'Matthew''s Trait dataset'!D62&gt;=15, "D")</f>
        <v>A</v>
      </c>
      <c r="F62" s="2" cm="1">
        <f t="array" ref="F62">_xlfn.IFS('Matthew''s Trait dataset'!F62="High", 1, 'Matthew''s Trait dataset'!F62="Low", 0)</f>
        <v>1</v>
      </c>
      <c r="G62" s="2" t="str" cm="1">
        <f t="array" ref="G62">_xlfn.IFS('Matthew''s Trait dataset'!G62&lt;100,"A",AND('Matthew''s Trait dataset'!G62&gt;=100,'Matthew''s Trait dataset'!G62&lt;1000),"B",AND('Matthew''s Trait dataset'!G62&gt;=1000,'Matthew''s Trait dataset'!G62&lt;10000),"C",'Matthew''s Trait dataset'!G62&gt;=10000,"D")</f>
        <v>B</v>
      </c>
      <c r="H62" s="2" cm="1">
        <f t="array" ref="H62">_xlfn.IFS('Matthew''s Trait dataset'!I62="High", 1, 'Matthew''s Trait dataset'!I62="Low", 0)</f>
        <v>1</v>
      </c>
      <c r="I62" s="2" t="str" cm="1">
        <f t="array" ref="I62">_xlfn.IFS('Matthew''s Trait dataset'!J62&lt;100,"A",AND('Matthew''s Trait dataset'!J62&gt;=100,'Matthew''s Trait dataset'!J62&lt;1000),"B", 'Matthew''s Trait dataset'!J62&gt;=1000, "C")</f>
        <v>A</v>
      </c>
      <c r="J62" s="2" cm="1">
        <f t="array" ref="J62">_xlfn.IFS('Matthew''s Trait dataset'!K62="High", 1, 'Matthew''s Trait dataset'!K62="Low", 0)</f>
        <v>1</v>
      </c>
      <c r="K62" s="2" t="str" cm="1">
        <f t="array" ref="K62">_xlfn.IFS('Matthew''s Trait dataset'!L62="LB", "A", 'Matthew''s Trait dataset'!L62="SB", "B", 'Matthew''s Trait dataset'!L62="FCT", "C", 'Matthew''s Trait dataset'!L62="NFCT", "D")</f>
        <v>C</v>
      </c>
      <c r="L62" s="2" cm="1">
        <f t="array" ref="L62">_xlfn.IFS('Matthew''s Trait dataset'!N62="High", 1, 'Matthew''s Trait dataset'!N62="Low", 0)</f>
        <v>1</v>
      </c>
      <c r="M62" s="2" t="str" cm="1">
        <f t="array" ref="M62">_xlfn.IFS('Matthew''s Trait dataset'!O62="Migratory", "A", 'Matthew''s Trait dataset'!O62="Mixed", "B", 'Matthew''s Trait dataset'!O62="Non-Migratory", "C")</f>
        <v>C</v>
      </c>
      <c r="N62" s="2" cm="1">
        <f t="array" ref="N62">_xlfn.IFS('Matthew''s Trait dataset'!Q62="High", 1, 'Matthew''s Trait dataset'!Q62="Low", 0)</f>
        <v>1</v>
      </c>
      <c r="O62" s="2" t="str" cm="1">
        <f t="array" ref="O62">_xlfn.IFS('Matthew''s Trait dataset'!R62="epipelagic", "A", 'Matthew''s Trait dataset'!R62="upper_mesopelagic", "B",'Matthew''s Trait dataset'!R62="lower_mesopelagic", "C", 'Matthew''s Trait dataset'!R62="bathypelagic", "D")</f>
        <v>A</v>
      </c>
      <c r="P62" s="2" cm="1">
        <f t="array" ref="P62">_xlfn.IFS('Matthew''s Trait dataset'!T62="High", 1, 'Matthew''s Trait dataset'!T62="Low", 0)</f>
        <v>1</v>
      </c>
      <c r="Q62" s="2" t="s">
        <v>417</v>
      </c>
      <c r="R62" s="2" cm="1">
        <f t="array" ref="R62">_xlfn.IFS('Matthew''s Trait dataset'!W62="High", 1, 'Matthew''s Trait dataset'!W62="Low", 0)</f>
        <v>1</v>
      </c>
      <c r="S62" s="2" t="s">
        <v>419</v>
      </c>
      <c r="T62" s="2" cm="1">
        <f t="array" ref="T62">_xlfn.IFS('Matthew''s Trait dataset'!Z62="High", 1, 'Matthew''s Trait dataset'!Z62="Low", 0)</f>
        <v>1</v>
      </c>
    </row>
    <row r="63" spans="1:20">
      <c r="A63" s="2" t="s">
        <v>107</v>
      </c>
      <c r="B63" s="2" t="s">
        <v>295</v>
      </c>
      <c r="C63">
        <v>0</v>
      </c>
      <c r="D63">
        <v>1</v>
      </c>
      <c r="E63" s="2" t="str" cm="1">
        <f t="array" ref="E63">_xlfn.IFS('Matthew''s Trait dataset'!D63&lt;5, "A", AND('Matthew''s Trait dataset'!D63&lt;10, 'Matthew''s Trait dataset'!D63&gt;=5), "B", AND('Matthew''s Trait dataset'!D63&lt;15, 'Matthew''s Trait dataset'!D63&gt;=10), "C", 'Matthew''s Trait dataset'!D63&gt;=15, "D")</f>
        <v>A</v>
      </c>
      <c r="F63" s="2" cm="1">
        <f t="array" ref="F63">_xlfn.IFS('Matthew''s Trait dataset'!F63="High", 1, 'Matthew''s Trait dataset'!F63="Low", 0)</f>
        <v>1</v>
      </c>
      <c r="G63" s="2" t="str" cm="1">
        <f t="array" ref="G63">_xlfn.IFS('Matthew''s Trait dataset'!G63&lt;100,"A",AND('Matthew''s Trait dataset'!G63&gt;=100,'Matthew''s Trait dataset'!G63&lt;1000),"B",AND('Matthew''s Trait dataset'!G63&gt;=1000,'Matthew''s Trait dataset'!G63&lt;10000),"C",'Matthew''s Trait dataset'!G63&gt;=10000,"D")</f>
        <v>B</v>
      </c>
      <c r="H63" s="2" cm="1">
        <f t="array" ref="H63">_xlfn.IFS('Matthew''s Trait dataset'!I63="High", 1, 'Matthew''s Trait dataset'!I63="Low", 0)</f>
        <v>1</v>
      </c>
      <c r="I63" s="2" t="str" cm="1">
        <f t="array" ref="I63">_xlfn.IFS('Matthew''s Trait dataset'!J63&lt;100,"A",AND('Matthew''s Trait dataset'!J63&gt;=100,'Matthew''s Trait dataset'!J63&lt;1000),"B", 'Matthew''s Trait dataset'!J63&gt;=1000, "C")</f>
        <v>A</v>
      </c>
      <c r="J63" s="2" cm="1">
        <f t="array" ref="J63">_xlfn.IFS('Matthew''s Trait dataset'!K63="High", 1, 'Matthew''s Trait dataset'!K63="Low", 0)</f>
        <v>1</v>
      </c>
      <c r="K63" s="2" t="str" cm="1">
        <f t="array" ref="K63">_xlfn.IFS('Matthew''s Trait dataset'!L63="LB", "A", 'Matthew''s Trait dataset'!L63="SB", "B", 'Matthew''s Trait dataset'!L63="FCT", "C", 'Matthew''s Trait dataset'!L63="NFCT", "D")</f>
        <v>C</v>
      </c>
      <c r="L63" s="2" cm="1">
        <f t="array" ref="L63">_xlfn.IFS('Matthew''s Trait dataset'!N63="High", 1, 'Matthew''s Trait dataset'!N63="Low", 0)</f>
        <v>1</v>
      </c>
      <c r="M63" s="2" t="str" cm="1">
        <f t="array" ref="M63">_xlfn.IFS('Matthew''s Trait dataset'!O63="Migratory", "A", 'Matthew''s Trait dataset'!O63="Mixed", "B", 'Matthew''s Trait dataset'!O63="Non-Migratory", "C")</f>
        <v>C</v>
      </c>
      <c r="N63" s="2" cm="1">
        <f t="array" ref="N63">_xlfn.IFS('Matthew''s Trait dataset'!Q63="High", 1, 'Matthew''s Trait dataset'!Q63="Low", 0)</f>
        <v>1</v>
      </c>
      <c r="O63" s="2" t="str" cm="1">
        <f t="array" ref="O63">_xlfn.IFS('Matthew''s Trait dataset'!R63="epipelagic", "A", 'Matthew''s Trait dataset'!R63="upper_mesopelagic", "B",'Matthew''s Trait dataset'!R63="lower_mesopelagic", "C", 'Matthew''s Trait dataset'!R63="bathypelagic", "D")</f>
        <v>A</v>
      </c>
      <c r="P63" s="2" cm="1">
        <f t="array" ref="P63">_xlfn.IFS('Matthew''s Trait dataset'!T63="High", 1, 'Matthew''s Trait dataset'!T63="Low", 0)</f>
        <v>1</v>
      </c>
      <c r="Q63" s="2" t="s">
        <v>417</v>
      </c>
      <c r="R63" s="2" cm="1">
        <f t="array" ref="R63">_xlfn.IFS('Matthew''s Trait dataset'!W63="High", 1, 'Matthew''s Trait dataset'!W63="Low", 0)</f>
        <v>1</v>
      </c>
      <c r="S63" s="2" t="s">
        <v>419</v>
      </c>
      <c r="T63" s="2" cm="1">
        <f t="array" ref="T63">_xlfn.IFS('Matthew''s Trait dataset'!Z63="High", 1, 'Matthew''s Trait dataset'!Z63="Low", 0)</f>
        <v>1</v>
      </c>
    </row>
    <row r="64" spans="1:20">
      <c r="A64" s="2" t="s">
        <v>107</v>
      </c>
      <c r="B64" s="2" t="s">
        <v>300</v>
      </c>
      <c r="C64">
        <v>1</v>
      </c>
      <c r="D64">
        <v>0</v>
      </c>
      <c r="E64" s="2" t="str" cm="1">
        <f t="array" ref="E64">_xlfn.IFS('Matthew''s Trait dataset'!D64&lt;5, "A", AND('Matthew''s Trait dataset'!D64&lt;10, 'Matthew''s Trait dataset'!D64&gt;=5), "B", AND('Matthew''s Trait dataset'!D64&lt;15, 'Matthew''s Trait dataset'!D64&gt;=10), "C", 'Matthew''s Trait dataset'!D64&gt;=15, "D")</f>
        <v>B</v>
      </c>
      <c r="F64" s="2" cm="1">
        <f t="array" ref="F64">_xlfn.IFS('Matthew''s Trait dataset'!F64="High", 1, 'Matthew''s Trait dataset'!F64="Low", 0)</f>
        <v>1</v>
      </c>
      <c r="G64" s="2" t="str" cm="1">
        <f t="array" ref="G64">_xlfn.IFS('Matthew''s Trait dataset'!G64&lt;100,"A",AND('Matthew''s Trait dataset'!G64&gt;=100,'Matthew''s Trait dataset'!G64&lt;1000),"B",AND('Matthew''s Trait dataset'!G64&gt;=1000,'Matthew''s Trait dataset'!G64&lt;10000),"C",'Matthew''s Trait dataset'!G64&gt;=10000,"D")</f>
        <v>C</v>
      </c>
      <c r="H64" s="2" cm="1">
        <f t="array" ref="H64">_xlfn.IFS('Matthew''s Trait dataset'!I64="High", 1, 'Matthew''s Trait dataset'!I64="Low", 0)</f>
        <v>1</v>
      </c>
      <c r="I64" s="2" t="str" cm="1">
        <f t="array" ref="I64">_xlfn.IFS('Matthew''s Trait dataset'!J64&lt;100,"A",AND('Matthew''s Trait dataset'!J64&gt;=100,'Matthew''s Trait dataset'!J64&lt;1000),"B", 'Matthew''s Trait dataset'!J64&gt;=1000, "C")</f>
        <v>B</v>
      </c>
      <c r="J64" s="2" cm="1">
        <f t="array" ref="J64">_xlfn.IFS('Matthew''s Trait dataset'!K64="High", 1, 'Matthew''s Trait dataset'!K64="Low", 0)</f>
        <v>1</v>
      </c>
      <c r="K64" s="2" t="str" cm="1">
        <f t="array" ref="K64">_xlfn.IFS('Matthew''s Trait dataset'!L64="LB", "A", 'Matthew''s Trait dataset'!L64="SB", "B", 'Matthew''s Trait dataset'!L64="FCT", "C", 'Matthew''s Trait dataset'!L64="NFCT", "D")</f>
        <v>C</v>
      </c>
      <c r="L64" s="2" cm="1">
        <f t="array" ref="L64">_xlfn.IFS('Matthew''s Trait dataset'!N64="High", 1, 'Matthew''s Trait dataset'!N64="Low", 0)</f>
        <v>1</v>
      </c>
      <c r="M64" s="2" t="str" cm="1">
        <f t="array" ref="M64">_xlfn.IFS('Matthew''s Trait dataset'!O64="Migratory", "A", 'Matthew''s Trait dataset'!O64="Mixed", "B", 'Matthew''s Trait dataset'!O64="Non-Migratory", "C")</f>
        <v>B</v>
      </c>
      <c r="N64" s="2" cm="1">
        <f t="array" ref="N64">_xlfn.IFS('Matthew''s Trait dataset'!Q64="High", 1, 'Matthew''s Trait dataset'!Q64="Low", 0)</f>
        <v>1</v>
      </c>
      <c r="O64" s="2" t="str" cm="1">
        <f t="array" ref="O64">_xlfn.IFS('Matthew''s Trait dataset'!R64="epipelagic", "A", 'Matthew''s Trait dataset'!R64="upper_mesopelagic", "B",'Matthew''s Trait dataset'!R64="lower_mesopelagic", "C", 'Matthew''s Trait dataset'!R64="bathypelagic", "D")</f>
        <v>B</v>
      </c>
      <c r="P64" s="2" cm="1">
        <f t="array" ref="P64">_xlfn.IFS('Matthew''s Trait dataset'!T64="High", 1, 'Matthew''s Trait dataset'!T64="Low", 0)</f>
        <v>1</v>
      </c>
      <c r="Q64" s="2" t="s">
        <v>419</v>
      </c>
      <c r="R64" s="2" cm="1">
        <f t="array" ref="R64">_xlfn.IFS('Matthew''s Trait dataset'!W64="High", 1, 'Matthew''s Trait dataset'!W64="Low", 0)</f>
        <v>1</v>
      </c>
      <c r="S64" s="2" t="s">
        <v>422</v>
      </c>
      <c r="T64" s="2" cm="1">
        <f t="array" ref="T64">_xlfn.IFS('Matthew''s Trait dataset'!Z64="High", 1, 'Matthew''s Trait dataset'!Z64="Low", 0)</f>
        <v>1</v>
      </c>
    </row>
    <row r="65" spans="1:20">
      <c r="A65" s="2" t="s">
        <v>107</v>
      </c>
      <c r="B65" s="2" t="s">
        <v>305</v>
      </c>
      <c r="C65">
        <v>0</v>
      </c>
      <c r="D65">
        <v>1</v>
      </c>
      <c r="E65" s="2" t="str" cm="1">
        <f t="array" ref="E65">_xlfn.IFS('Matthew''s Trait dataset'!D65&lt;5, "A", AND('Matthew''s Trait dataset'!D65&lt;10, 'Matthew''s Trait dataset'!D65&gt;=5), "B", AND('Matthew''s Trait dataset'!D65&lt;15, 'Matthew''s Trait dataset'!D65&gt;=10), "C", 'Matthew''s Trait dataset'!D65&gt;=15, "D")</f>
        <v>A</v>
      </c>
      <c r="F65" s="2" cm="1">
        <f t="array" ref="F65">_xlfn.IFS('Matthew''s Trait dataset'!F65="High", 1, 'Matthew''s Trait dataset'!F65="Low", 0)</f>
        <v>1</v>
      </c>
      <c r="G65" s="2" t="str" cm="1">
        <f t="array" ref="G65">_xlfn.IFS('Matthew''s Trait dataset'!G65&lt;100,"A",AND('Matthew''s Trait dataset'!G65&gt;=100,'Matthew''s Trait dataset'!G65&lt;1000),"B",AND('Matthew''s Trait dataset'!G65&gt;=1000,'Matthew''s Trait dataset'!G65&lt;10000),"C",'Matthew''s Trait dataset'!G65&gt;=10000,"D")</f>
        <v>B</v>
      </c>
      <c r="H65" s="2" cm="1">
        <f t="array" ref="H65">_xlfn.IFS('Matthew''s Trait dataset'!I65="High", 1, 'Matthew''s Trait dataset'!I65="Low", 0)</f>
        <v>1</v>
      </c>
      <c r="I65" s="2" t="str" cm="1">
        <f t="array" ref="I65">_xlfn.IFS('Matthew''s Trait dataset'!J65&lt;100,"A",AND('Matthew''s Trait dataset'!J65&gt;=100,'Matthew''s Trait dataset'!J65&lt;1000),"B", 'Matthew''s Trait dataset'!J65&gt;=1000, "C")</f>
        <v>B</v>
      </c>
      <c r="J65" s="2" cm="1">
        <f t="array" ref="J65">_xlfn.IFS('Matthew''s Trait dataset'!K65="High", 1, 'Matthew''s Trait dataset'!K65="Low", 0)</f>
        <v>1</v>
      </c>
      <c r="K65" s="2" t="str" cm="1">
        <f t="array" ref="K65">_xlfn.IFS('Matthew''s Trait dataset'!L65="LB", "A", 'Matthew''s Trait dataset'!L65="SB", "B", 'Matthew''s Trait dataset'!L65="FCT", "C", 'Matthew''s Trait dataset'!L65="NFCT", "D")</f>
        <v>C</v>
      </c>
      <c r="L65" s="2" cm="1">
        <f t="array" ref="L65">_xlfn.IFS('Matthew''s Trait dataset'!N65="High", 1, 'Matthew''s Trait dataset'!N65="Low", 0)</f>
        <v>1</v>
      </c>
      <c r="M65" s="2" t="str" cm="1">
        <f t="array" ref="M65">_xlfn.IFS('Matthew''s Trait dataset'!O65="Migratory", "A", 'Matthew''s Trait dataset'!O65="Mixed", "B", 'Matthew''s Trait dataset'!O65="Non-Migratory", "C")</f>
        <v>C</v>
      </c>
      <c r="N65" s="2" cm="1">
        <f t="array" ref="N65">_xlfn.IFS('Matthew''s Trait dataset'!Q65="High", 1, 'Matthew''s Trait dataset'!Q65="Low", 0)</f>
        <v>1</v>
      </c>
      <c r="O65" s="2" t="str" cm="1">
        <f t="array" ref="O65">_xlfn.IFS('Matthew''s Trait dataset'!R65="epipelagic", "A", 'Matthew''s Trait dataset'!R65="upper_mesopelagic", "B",'Matthew''s Trait dataset'!R65="lower_mesopelagic", "C", 'Matthew''s Trait dataset'!R65="bathypelagic", "D")</f>
        <v>B</v>
      </c>
      <c r="P65" s="2" cm="1">
        <f t="array" ref="P65">_xlfn.IFS('Matthew''s Trait dataset'!T65="High", 1, 'Matthew''s Trait dataset'!T65="Low", 0)</f>
        <v>1</v>
      </c>
      <c r="Q65" s="2" t="s">
        <v>421</v>
      </c>
      <c r="R65" s="2" cm="1">
        <f t="array" ref="R65">_xlfn.IFS('Matthew''s Trait dataset'!W65="High", 1, 'Matthew''s Trait dataset'!W65="Low", 0)</f>
        <v>1</v>
      </c>
      <c r="S65" s="2" t="s">
        <v>420</v>
      </c>
      <c r="T65" s="2" cm="1">
        <f t="array" ref="T65">_xlfn.IFS('Matthew''s Trait dataset'!Z65="High", 1, 'Matthew''s Trait dataset'!Z65="Low", 0)</f>
        <v>1</v>
      </c>
    </row>
    <row r="66" spans="1:20">
      <c r="A66" s="2" t="s">
        <v>282</v>
      </c>
      <c r="B66" s="2" t="s">
        <v>310</v>
      </c>
      <c r="C66">
        <v>0</v>
      </c>
      <c r="D66">
        <v>1</v>
      </c>
      <c r="E66" s="2" t="str" cm="1">
        <f t="array" ref="E66">_xlfn.IFS('Matthew''s Trait dataset'!D66&lt;5, "A", AND('Matthew''s Trait dataset'!D66&lt;10, 'Matthew''s Trait dataset'!D66&gt;=5), "B", AND('Matthew''s Trait dataset'!D66&lt;15, 'Matthew''s Trait dataset'!D66&gt;=10), "C", 'Matthew''s Trait dataset'!D66&gt;=15, "D")</f>
        <v>A</v>
      </c>
      <c r="F66" s="2" cm="1">
        <f t="array" ref="F66">_xlfn.IFS('Matthew''s Trait dataset'!F66="High", 1, 'Matthew''s Trait dataset'!F66="Low", 0)</f>
        <v>1</v>
      </c>
      <c r="G66" s="2" t="str" cm="1">
        <f t="array" ref="G66">_xlfn.IFS('Matthew''s Trait dataset'!G66&lt;100,"A",AND('Matthew''s Trait dataset'!G66&gt;=100,'Matthew''s Trait dataset'!G66&lt;1000),"B",AND('Matthew''s Trait dataset'!G66&gt;=1000,'Matthew''s Trait dataset'!G66&lt;10000),"C",'Matthew''s Trait dataset'!G66&gt;=10000,"D")</f>
        <v>B</v>
      </c>
      <c r="H66" s="2" cm="1">
        <f t="array" ref="H66">_xlfn.IFS('Matthew''s Trait dataset'!I66="High", 1, 'Matthew''s Trait dataset'!I66="Low", 0)</f>
        <v>1</v>
      </c>
      <c r="I66" s="2" t="str" cm="1">
        <f t="array" ref="I66">_xlfn.IFS('Matthew''s Trait dataset'!J66&lt;100,"A",AND('Matthew''s Trait dataset'!J66&gt;=100,'Matthew''s Trait dataset'!J66&lt;1000),"B", 'Matthew''s Trait dataset'!J66&gt;=1000, "C")</f>
        <v>A</v>
      </c>
      <c r="J66" s="2" cm="1">
        <f t="array" ref="J66">_xlfn.IFS('Matthew''s Trait dataset'!K66="High", 1, 'Matthew''s Trait dataset'!K66="Low", 0)</f>
        <v>1</v>
      </c>
      <c r="K66" s="2" t="str" cm="1">
        <f t="array" ref="K66">_xlfn.IFS('Matthew''s Trait dataset'!L66="LB", "A", 'Matthew''s Trait dataset'!L66="SB", "B", 'Matthew''s Trait dataset'!L66="FCT", "C", 'Matthew''s Trait dataset'!L66="NFCT", "D")</f>
        <v>C</v>
      </c>
      <c r="L66" s="2" cm="1">
        <f t="array" ref="L66">_xlfn.IFS('Matthew''s Trait dataset'!N66="High", 1, 'Matthew''s Trait dataset'!N66="Low", 0)</f>
        <v>1</v>
      </c>
      <c r="M66" s="2" t="str" cm="1">
        <f t="array" ref="M66">_xlfn.IFS('Matthew''s Trait dataset'!O66="Migratory", "A", 'Matthew''s Trait dataset'!O66="Mixed", "B", 'Matthew''s Trait dataset'!O66="Non-Migratory", "C")</f>
        <v>A</v>
      </c>
      <c r="N66" s="2" cm="1">
        <f t="array" ref="N66">_xlfn.IFS('Matthew''s Trait dataset'!Q66="High", 1, 'Matthew''s Trait dataset'!Q66="Low", 0)</f>
        <v>1</v>
      </c>
      <c r="O66" s="2" t="str" cm="1">
        <f t="array" ref="O66">_xlfn.IFS('Matthew''s Trait dataset'!R66="epipelagic", "A", 'Matthew''s Trait dataset'!R66="upper_mesopelagic", "B",'Matthew''s Trait dataset'!R66="lower_mesopelagic", "C", 'Matthew''s Trait dataset'!R66="bathypelagic", "D")</f>
        <v>A</v>
      </c>
      <c r="P66" s="2" cm="1">
        <f t="array" ref="P66">_xlfn.IFS('Matthew''s Trait dataset'!T66="High", 1, 'Matthew''s Trait dataset'!T66="Low", 0)</f>
        <v>0</v>
      </c>
      <c r="Q66" s="2" t="s">
        <v>417</v>
      </c>
      <c r="R66" s="2" cm="1">
        <f t="array" ref="R66">_xlfn.IFS('Matthew''s Trait dataset'!W66="High", 1, 'Matthew''s Trait dataset'!W66="Low", 0)</f>
        <v>1</v>
      </c>
      <c r="S66" s="2" t="s">
        <v>419</v>
      </c>
      <c r="T66" s="2" cm="1">
        <f t="array" ref="T66">_xlfn.IFS('Matthew''s Trait dataset'!Z66="High", 1, 'Matthew''s Trait dataset'!Z66="Low", 0)</f>
        <v>1</v>
      </c>
    </row>
    <row r="67" spans="1:20">
      <c r="A67" s="2" t="s">
        <v>282</v>
      </c>
      <c r="B67" s="2" t="s">
        <v>315</v>
      </c>
      <c r="C67">
        <v>1</v>
      </c>
      <c r="D67">
        <v>0</v>
      </c>
      <c r="E67" s="2" t="str" cm="1">
        <f t="array" ref="E67">_xlfn.IFS('Matthew''s Trait dataset'!D67&lt;5, "A", AND('Matthew''s Trait dataset'!D67&lt;10, 'Matthew''s Trait dataset'!D67&gt;=5), "B", AND('Matthew''s Trait dataset'!D67&lt;15, 'Matthew''s Trait dataset'!D67&gt;=10), "C", 'Matthew''s Trait dataset'!D67&gt;=15, "D")</f>
        <v>A</v>
      </c>
      <c r="F67" s="2" cm="1">
        <f t="array" ref="F67">_xlfn.IFS('Matthew''s Trait dataset'!F67="High", 1, 'Matthew''s Trait dataset'!F67="Low", 0)</f>
        <v>1</v>
      </c>
      <c r="G67" s="2" t="str" cm="1">
        <f t="array" ref="G67">_xlfn.IFS('Matthew''s Trait dataset'!G67&lt;100,"A",AND('Matthew''s Trait dataset'!G67&gt;=100,'Matthew''s Trait dataset'!G67&lt;1000),"B",AND('Matthew''s Trait dataset'!G67&gt;=1000,'Matthew''s Trait dataset'!G67&lt;10000),"C",'Matthew''s Trait dataset'!G67&gt;=10000,"D")</f>
        <v>A</v>
      </c>
      <c r="H67" s="2" cm="1">
        <f t="array" ref="H67">_xlfn.IFS('Matthew''s Trait dataset'!I67="High", 1, 'Matthew''s Trait dataset'!I67="Low", 0)</f>
        <v>1</v>
      </c>
      <c r="I67" s="2" t="str" cm="1">
        <f t="array" ref="I67">_xlfn.IFS('Matthew''s Trait dataset'!J67&lt;100,"A",AND('Matthew''s Trait dataset'!J67&gt;=100,'Matthew''s Trait dataset'!J67&lt;1000),"B", 'Matthew''s Trait dataset'!J67&gt;=1000, "C")</f>
        <v>A</v>
      </c>
      <c r="J67" s="2" cm="1">
        <f t="array" ref="J67">_xlfn.IFS('Matthew''s Trait dataset'!K67="High", 1, 'Matthew''s Trait dataset'!K67="Low", 0)</f>
        <v>1</v>
      </c>
      <c r="K67" s="2" t="str" cm="1">
        <f t="array" ref="K67">_xlfn.IFS('Matthew''s Trait dataset'!L67="LB", "A", 'Matthew''s Trait dataset'!L67="SB", "B", 'Matthew''s Trait dataset'!L67="FCT", "C", 'Matthew''s Trait dataset'!L67="NFCT", "D")</f>
        <v>C</v>
      </c>
      <c r="L67" s="2" cm="1">
        <f t="array" ref="L67">_xlfn.IFS('Matthew''s Trait dataset'!N67="High", 1, 'Matthew''s Trait dataset'!N67="Low", 0)</f>
        <v>1</v>
      </c>
      <c r="M67" s="2" t="str" cm="1">
        <f t="array" ref="M67">_xlfn.IFS('Matthew''s Trait dataset'!O67="Migratory", "A", 'Matthew''s Trait dataset'!O67="Mixed", "B", 'Matthew''s Trait dataset'!O67="Non-Migratory", "C")</f>
        <v>B</v>
      </c>
      <c r="N67" s="2" cm="1">
        <f t="array" ref="N67">_xlfn.IFS('Matthew''s Trait dataset'!Q67="High", 1, 'Matthew''s Trait dataset'!Q67="Low", 0)</f>
        <v>1</v>
      </c>
      <c r="O67" s="2" t="str" cm="1">
        <f t="array" ref="O67">_xlfn.IFS('Matthew''s Trait dataset'!R67="epipelagic", "A", 'Matthew''s Trait dataset'!R67="upper_mesopelagic", "B",'Matthew''s Trait dataset'!R67="lower_mesopelagic", "C", 'Matthew''s Trait dataset'!R67="bathypelagic", "D")</f>
        <v>B</v>
      </c>
      <c r="P67" s="2" cm="1">
        <f t="array" ref="P67">_xlfn.IFS('Matthew''s Trait dataset'!T67="High", 1, 'Matthew''s Trait dataset'!T67="Low", 0)</f>
        <v>1</v>
      </c>
      <c r="Q67" s="2" t="s">
        <v>417</v>
      </c>
      <c r="R67" s="2" cm="1">
        <f t="array" ref="R67">_xlfn.IFS('Matthew''s Trait dataset'!W67="High", 1, 'Matthew''s Trait dataset'!W67="Low", 0)</f>
        <v>1</v>
      </c>
      <c r="S67" s="2" t="s">
        <v>419</v>
      </c>
      <c r="T67" s="2" cm="1">
        <f t="array" ref="T67">_xlfn.IFS('Matthew''s Trait dataset'!Z67="High", 1, 'Matthew''s Trait dataset'!Z67="Low", 0)</f>
        <v>1</v>
      </c>
    </row>
    <row r="68" spans="1:20">
      <c r="A68" s="2" t="s">
        <v>282</v>
      </c>
      <c r="B68" s="2" t="s">
        <v>319</v>
      </c>
      <c r="C68">
        <v>0</v>
      </c>
      <c r="D68">
        <v>1</v>
      </c>
      <c r="E68" s="2" t="str" cm="1">
        <f t="array" ref="E68">_xlfn.IFS('Matthew''s Trait dataset'!D68&lt;5, "A", AND('Matthew''s Trait dataset'!D68&lt;10, 'Matthew''s Trait dataset'!D68&gt;=5), "B", AND('Matthew''s Trait dataset'!D68&lt;15, 'Matthew''s Trait dataset'!D68&gt;=10), "C", 'Matthew''s Trait dataset'!D68&gt;=15, "D")</f>
        <v>A</v>
      </c>
      <c r="F68" s="2" cm="1">
        <f t="array" ref="F68">_xlfn.IFS('Matthew''s Trait dataset'!F68="High", 1, 'Matthew''s Trait dataset'!F68="Low", 0)</f>
        <v>1</v>
      </c>
      <c r="G68" s="2" t="str" cm="1">
        <f t="array" ref="G68">_xlfn.IFS('Matthew''s Trait dataset'!G68&lt;100,"A",AND('Matthew''s Trait dataset'!G68&gt;=100,'Matthew''s Trait dataset'!G68&lt;1000),"B",AND('Matthew''s Trait dataset'!G68&gt;=1000,'Matthew''s Trait dataset'!G68&lt;10000),"C",'Matthew''s Trait dataset'!G68&gt;=10000,"D")</f>
        <v>A</v>
      </c>
      <c r="H68" s="2" cm="1">
        <f t="array" ref="H68">_xlfn.IFS('Matthew''s Trait dataset'!I68="High", 1, 'Matthew''s Trait dataset'!I68="Low", 0)</f>
        <v>1</v>
      </c>
      <c r="I68" s="2" t="str" cm="1">
        <f t="array" ref="I68">_xlfn.IFS('Matthew''s Trait dataset'!J68&lt;100,"A",AND('Matthew''s Trait dataset'!J68&gt;=100,'Matthew''s Trait dataset'!J68&lt;1000),"B", 'Matthew''s Trait dataset'!J68&gt;=1000, "C")</f>
        <v>A</v>
      </c>
      <c r="J68" s="2" cm="1">
        <f t="array" ref="J68">_xlfn.IFS('Matthew''s Trait dataset'!K68="High", 1, 'Matthew''s Trait dataset'!K68="Low", 0)</f>
        <v>1</v>
      </c>
      <c r="K68" s="2" t="str" cm="1">
        <f t="array" ref="K68">_xlfn.IFS('Matthew''s Trait dataset'!L68="LB", "A", 'Matthew''s Trait dataset'!L68="SB", "B", 'Matthew''s Trait dataset'!L68="FCT", "C", 'Matthew''s Trait dataset'!L68="NFCT", "D")</f>
        <v>C</v>
      </c>
      <c r="L68" s="2" cm="1">
        <f t="array" ref="L68">_xlfn.IFS('Matthew''s Trait dataset'!N68="High", 1, 'Matthew''s Trait dataset'!N68="Low", 0)</f>
        <v>1</v>
      </c>
      <c r="M68" s="2" t="str" cm="1">
        <f t="array" ref="M68">_xlfn.IFS('Matthew''s Trait dataset'!O68="Migratory", "A", 'Matthew''s Trait dataset'!O68="Mixed", "B", 'Matthew''s Trait dataset'!O68="Non-Migratory", "C")</f>
        <v>C</v>
      </c>
      <c r="N68" s="2" cm="1">
        <f t="array" ref="N68">_xlfn.IFS('Matthew''s Trait dataset'!Q68="High", 1, 'Matthew''s Trait dataset'!Q68="Low", 0)</f>
        <v>1</v>
      </c>
      <c r="O68" s="2" t="str" cm="1">
        <f t="array" ref="O68">_xlfn.IFS('Matthew''s Trait dataset'!R68="epipelagic", "A", 'Matthew''s Trait dataset'!R68="upper_mesopelagic", "B",'Matthew''s Trait dataset'!R68="lower_mesopelagic", "C", 'Matthew''s Trait dataset'!R68="bathypelagic", "D")</f>
        <v>A</v>
      </c>
      <c r="P68" s="2" cm="1">
        <f t="array" ref="P68">_xlfn.IFS('Matthew''s Trait dataset'!T68="High", 1, 'Matthew''s Trait dataset'!T68="Low", 0)</f>
        <v>1</v>
      </c>
      <c r="Q68" s="2" t="s">
        <v>418</v>
      </c>
      <c r="R68" s="2" cm="1">
        <f t="array" ref="R68">_xlfn.IFS('Matthew''s Trait dataset'!W68="High", 1, 'Matthew''s Trait dataset'!W68="Low", 0)</f>
        <v>1</v>
      </c>
      <c r="S68" s="2" t="s">
        <v>419</v>
      </c>
      <c r="T68" s="2" cm="1">
        <f t="array" ref="T68">_xlfn.IFS('Matthew''s Trait dataset'!Z68="High", 1, 'Matthew''s Trait dataset'!Z68="Low", 0)</f>
        <v>1</v>
      </c>
    </row>
    <row r="69" spans="1:20">
      <c r="A69" s="2" t="s">
        <v>282</v>
      </c>
      <c r="B69" s="2" t="s">
        <v>322</v>
      </c>
      <c r="C69">
        <v>0</v>
      </c>
      <c r="D69">
        <v>1</v>
      </c>
      <c r="E69" s="2" t="str" cm="1">
        <f t="array" ref="E69">_xlfn.IFS('Matthew''s Trait dataset'!D69&lt;5, "A", AND('Matthew''s Trait dataset'!D69&lt;10, 'Matthew''s Trait dataset'!D69&gt;=5), "B", AND('Matthew''s Trait dataset'!D69&lt;15, 'Matthew''s Trait dataset'!D69&gt;=10), "C", 'Matthew''s Trait dataset'!D69&gt;=15, "D")</f>
        <v>A</v>
      </c>
      <c r="F69" s="2" cm="1">
        <f t="array" ref="F69">_xlfn.IFS('Matthew''s Trait dataset'!F69="High", 1, 'Matthew''s Trait dataset'!F69="Low", 0)</f>
        <v>1</v>
      </c>
      <c r="G69" s="2" t="str" cm="1">
        <f t="array" ref="G69">_xlfn.IFS('Matthew''s Trait dataset'!G69&lt;100,"A",AND('Matthew''s Trait dataset'!G69&gt;=100,'Matthew''s Trait dataset'!G69&lt;1000),"B",AND('Matthew''s Trait dataset'!G69&gt;=1000,'Matthew''s Trait dataset'!G69&lt;10000),"C",'Matthew''s Trait dataset'!G69&gt;=10000,"D")</f>
        <v>A</v>
      </c>
      <c r="H69" s="2" cm="1">
        <f t="array" ref="H69">_xlfn.IFS('Matthew''s Trait dataset'!I69="High", 1, 'Matthew''s Trait dataset'!I69="Low", 0)</f>
        <v>1</v>
      </c>
      <c r="I69" s="2" t="str" cm="1">
        <f t="array" ref="I69">_xlfn.IFS('Matthew''s Trait dataset'!J69&lt;100,"A",AND('Matthew''s Trait dataset'!J69&gt;=100,'Matthew''s Trait dataset'!J69&lt;1000),"B", 'Matthew''s Trait dataset'!J69&gt;=1000, "C")</f>
        <v>A</v>
      </c>
      <c r="J69" s="2" cm="1">
        <f t="array" ref="J69">_xlfn.IFS('Matthew''s Trait dataset'!K69="High", 1, 'Matthew''s Trait dataset'!K69="Low", 0)</f>
        <v>1</v>
      </c>
      <c r="K69" s="2" t="str" cm="1">
        <f t="array" ref="K69">_xlfn.IFS('Matthew''s Trait dataset'!L69="LB", "A", 'Matthew''s Trait dataset'!L69="SB", "B", 'Matthew''s Trait dataset'!L69="FCT", "C", 'Matthew''s Trait dataset'!L69="NFCT", "D")</f>
        <v>C</v>
      </c>
      <c r="L69" s="2" cm="1">
        <f t="array" ref="L69">_xlfn.IFS('Matthew''s Trait dataset'!N69="High", 1, 'Matthew''s Trait dataset'!N69="Low", 0)</f>
        <v>1</v>
      </c>
      <c r="M69" s="2" t="str" cm="1">
        <f t="array" ref="M69">_xlfn.IFS('Matthew''s Trait dataset'!O69="Migratory", "A", 'Matthew''s Trait dataset'!O69="Mixed", "B", 'Matthew''s Trait dataset'!O69="Non-Migratory", "C")</f>
        <v>C</v>
      </c>
      <c r="N69" s="2" cm="1">
        <f t="array" ref="N69">_xlfn.IFS('Matthew''s Trait dataset'!Q69="High", 1, 'Matthew''s Trait dataset'!Q69="Low", 0)</f>
        <v>1</v>
      </c>
      <c r="O69" s="2" t="str" cm="1">
        <f t="array" ref="O69">_xlfn.IFS('Matthew''s Trait dataset'!R69="epipelagic", "A", 'Matthew''s Trait dataset'!R69="upper_mesopelagic", "B",'Matthew''s Trait dataset'!R69="lower_mesopelagic", "C", 'Matthew''s Trait dataset'!R69="bathypelagic", "D")</f>
        <v>A</v>
      </c>
      <c r="P69" s="2" cm="1">
        <f t="array" ref="P69">_xlfn.IFS('Matthew''s Trait dataset'!T69="High", 1, 'Matthew''s Trait dataset'!T69="Low", 0)</f>
        <v>0</v>
      </c>
      <c r="Q69" s="2" t="s">
        <v>420</v>
      </c>
      <c r="R69" s="2" cm="1">
        <f t="array" ref="R69">_xlfn.IFS('Matthew''s Trait dataset'!W69="High", 1, 'Matthew''s Trait dataset'!W69="Low", 0)</f>
        <v>1</v>
      </c>
      <c r="S69" s="2" t="s">
        <v>419</v>
      </c>
      <c r="T69" s="2" cm="1">
        <f t="array" ref="T69">_xlfn.IFS('Matthew''s Trait dataset'!Z69="High", 1, 'Matthew''s Trait dataset'!Z69="Low", 0)</f>
        <v>1</v>
      </c>
    </row>
    <row r="70" spans="1:20">
      <c r="A70" s="2" t="s">
        <v>282</v>
      </c>
      <c r="B70" s="2" t="s">
        <v>327</v>
      </c>
      <c r="C70">
        <v>1</v>
      </c>
      <c r="D70">
        <v>0</v>
      </c>
      <c r="E70" s="2" t="str" cm="1">
        <f t="array" ref="E70">_xlfn.IFS('Matthew''s Trait dataset'!D70&lt;5, "A", AND('Matthew''s Trait dataset'!D70&lt;10, 'Matthew''s Trait dataset'!D70&gt;=5), "B", AND('Matthew''s Trait dataset'!D70&lt;15, 'Matthew''s Trait dataset'!D70&gt;=10), "C", 'Matthew''s Trait dataset'!D70&gt;=15, "D")</f>
        <v>A</v>
      </c>
      <c r="F70" s="2" cm="1">
        <f t="array" ref="F70">_xlfn.IFS('Matthew''s Trait dataset'!F70="High", 1, 'Matthew''s Trait dataset'!F70="Low", 0)</f>
        <v>1</v>
      </c>
      <c r="G70" s="2" t="str" cm="1">
        <f t="array" ref="G70">_xlfn.IFS('Matthew''s Trait dataset'!G70&lt;100,"A",AND('Matthew''s Trait dataset'!G70&gt;=100,'Matthew''s Trait dataset'!G70&lt;1000),"B",AND('Matthew''s Trait dataset'!G70&gt;=1000,'Matthew''s Trait dataset'!G70&lt;10000),"C",'Matthew''s Trait dataset'!G70&gt;=10000,"D")</f>
        <v>B</v>
      </c>
      <c r="H70" s="2" cm="1">
        <f t="array" ref="H70">_xlfn.IFS('Matthew''s Trait dataset'!I70="High", 1, 'Matthew''s Trait dataset'!I70="Low", 0)</f>
        <v>1</v>
      </c>
      <c r="I70" s="2" t="str" cm="1">
        <f t="array" ref="I70">_xlfn.IFS('Matthew''s Trait dataset'!J70&lt;100,"A",AND('Matthew''s Trait dataset'!J70&gt;=100,'Matthew''s Trait dataset'!J70&lt;1000),"B", 'Matthew''s Trait dataset'!J70&gt;=1000, "C")</f>
        <v>A</v>
      </c>
      <c r="J70" s="2" cm="1">
        <f t="array" ref="J70">_xlfn.IFS('Matthew''s Trait dataset'!K70="High", 1, 'Matthew''s Trait dataset'!K70="Low", 0)</f>
        <v>1</v>
      </c>
      <c r="K70" s="2" t="str" cm="1">
        <f t="array" ref="K70">_xlfn.IFS('Matthew''s Trait dataset'!L70="LB", "A", 'Matthew''s Trait dataset'!L70="SB", "B", 'Matthew''s Trait dataset'!L70="FCT", "C", 'Matthew''s Trait dataset'!L70="NFCT", "D")</f>
        <v>C</v>
      </c>
      <c r="L70" s="2" cm="1">
        <f t="array" ref="L70">_xlfn.IFS('Matthew''s Trait dataset'!N70="High", 1, 'Matthew''s Trait dataset'!N70="Low", 0)</f>
        <v>1</v>
      </c>
      <c r="M70" s="2" t="str" cm="1">
        <f t="array" ref="M70">_xlfn.IFS('Matthew''s Trait dataset'!O70="Migratory", "A", 'Matthew''s Trait dataset'!O70="Mixed", "B", 'Matthew''s Trait dataset'!O70="Non-Migratory", "C")</f>
        <v>A</v>
      </c>
      <c r="N70" s="2" cm="1">
        <f t="array" ref="N70">_xlfn.IFS('Matthew''s Trait dataset'!Q70="High", 1, 'Matthew''s Trait dataset'!Q70="Low", 0)</f>
        <v>1</v>
      </c>
      <c r="O70" s="2" t="str" cm="1">
        <f t="array" ref="O70">_xlfn.IFS('Matthew''s Trait dataset'!R70="epipelagic", "A", 'Matthew''s Trait dataset'!R70="upper_mesopelagic", "B",'Matthew''s Trait dataset'!R70="lower_mesopelagic", "C", 'Matthew''s Trait dataset'!R70="bathypelagic", "D")</f>
        <v>B</v>
      </c>
      <c r="P70" s="2" cm="1">
        <f t="array" ref="P70">_xlfn.IFS('Matthew''s Trait dataset'!T70="High", 1, 'Matthew''s Trait dataset'!T70="Low", 0)</f>
        <v>1</v>
      </c>
      <c r="Q70" s="2" t="s">
        <v>420</v>
      </c>
      <c r="R70" s="2" cm="1">
        <f t="array" ref="R70">_xlfn.IFS('Matthew''s Trait dataset'!W70="High", 1, 'Matthew''s Trait dataset'!W70="Low", 0)</f>
        <v>1</v>
      </c>
      <c r="S70" s="2" t="s">
        <v>420</v>
      </c>
      <c r="T70" s="2" cm="1">
        <f t="array" ref="T70">_xlfn.IFS('Matthew''s Trait dataset'!Z70="High", 1, 'Matthew''s Trait dataset'!Z70="Low", 0)</f>
        <v>1</v>
      </c>
    </row>
    <row r="71" spans="1:20">
      <c r="A71" s="2" t="s">
        <v>329</v>
      </c>
      <c r="B71" s="2" t="s">
        <v>330</v>
      </c>
      <c r="C71">
        <v>1</v>
      </c>
      <c r="D71">
        <v>0</v>
      </c>
      <c r="E71" s="2" t="str" cm="1">
        <f t="array" ref="E71">_xlfn.IFS('Matthew''s Trait dataset'!D71&lt;5, "A", AND('Matthew''s Trait dataset'!D71&lt;10, 'Matthew''s Trait dataset'!D71&gt;=5), "B", AND('Matthew''s Trait dataset'!D71&lt;15, 'Matthew''s Trait dataset'!D71&gt;=10), "C", 'Matthew''s Trait dataset'!D71&gt;=15, "D")</f>
        <v>D</v>
      </c>
      <c r="F71" s="2" cm="1">
        <f t="array" ref="F71">_xlfn.IFS('Matthew''s Trait dataset'!F71="High", 1, 'Matthew''s Trait dataset'!F71="Low", 0)</f>
        <v>1</v>
      </c>
      <c r="G71" s="2" t="str" cm="1">
        <f t="array" ref="G71">_xlfn.IFS('Matthew''s Trait dataset'!G71&lt;100,"A",AND('Matthew''s Trait dataset'!G71&gt;=100,'Matthew''s Trait dataset'!G71&lt;1000),"B",AND('Matthew''s Trait dataset'!G71&gt;=1000,'Matthew''s Trait dataset'!G71&lt;10000),"C",'Matthew''s Trait dataset'!G71&gt;=10000,"D")</f>
        <v>D</v>
      </c>
      <c r="H71" s="2" cm="1">
        <f t="array" ref="H71">_xlfn.IFS('Matthew''s Trait dataset'!I71="High", 1, 'Matthew''s Trait dataset'!I71="Low", 0)</f>
        <v>1</v>
      </c>
      <c r="I71" s="2" t="str" cm="1">
        <f t="array" ref="I71">_xlfn.IFS('Matthew''s Trait dataset'!J71&lt;100,"A",AND('Matthew''s Trait dataset'!J71&gt;=100,'Matthew''s Trait dataset'!J71&lt;1000),"B", 'Matthew''s Trait dataset'!J71&gt;=1000, "C")</f>
        <v>C</v>
      </c>
      <c r="J71" s="2" cm="1">
        <f t="array" ref="J71">_xlfn.IFS('Matthew''s Trait dataset'!K71="High", 1, 'Matthew''s Trait dataset'!K71="Low", 0)</f>
        <v>1</v>
      </c>
      <c r="K71" s="2" t="str" cm="1">
        <f t="array" ref="K71">_xlfn.IFS('Matthew''s Trait dataset'!L71="LB", "A", 'Matthew''s Trait dataset'!L71="SB", "B", 'Matthew''s Trait dataset'!L71="FCT", "C", 'Matthew''s Trait dataset'!L71="NFCT", "D")</f>
        <v>C</v>
      </c>
      <c r="L71" s="2" cm="1">
        <f t="array" ref="L71">_xlfn.IFS('Matthew''s Trait dataset'!N71="High", 1, 'Matthew''s Trait dataset'!N71="Low", 0)</f>
        <v>1</v>
      </c>
      <c r="M71" s="2" t="str" cm="1">
        <f t="array" ref="M71">_xlfn.IFS('Matthew''s Trait dataset'!O71="Migratory", "A", 'Matthew''s Trait dataset'!O71="Mixed", "B", 'Matthew''s Trait dataset'!O71="Non-Migratory", "C")</f>
        <v>B</v>
      </c>
      <c r="N71" s="2" cm="1">
        <f t="array" ref="N71">_xlfn.IFS('Matthew''s Trait dataset'!Q71="High", 1, 'Matthew''s Trait dataset'!Q71="Low", 0)</f>
        <v>1</v>
      </c>
      <c r="O71" s="2" t="str" cm="1">
        <f t="array" ref="O71">_xlfn.IFS('Matthew''s Trait dataset'!R71="epipelagic", "A", 'Matthew''s Trait dataset'!R71="upper_mesopelagic", "B",'Matthew''s Trait dataset'!R71="lower_mesopelagic", "C", 'Matthew''s Trait dataset'!R71="bathypelagic", "D")</f>
        <v>D</v>
      </c>
      <c r="P71" s="2" cm="1">
        <f t="array" ref="P71">_xlfn.IFS('Matthew''s Trait dataset'!T71="High", 1, 'Matthew''s Trait dataset'!T71="Low", 0)</f>
        <v>1</v>
      </c>
      <c r="Q71" s="2" t="s">
        <v>419</v>
      </c>
      <c r="R71" s="2" cm="1">
        <f t="array" ref="R71">_xlfn.IFS('Matthew''s Trait dataset'!W71="High", 1, 'Matthew''s Trait dataset'!W71="Low", 0)</f>
        <v>1</v>
      </c>
      <c r="S71" s="2" t="s">
        <v>420</v>
      </c>
      <c r="T71" s="2" cm="1">
        <f t="array" ref="T71">_xlfn.IFS('Matthew''s Trait dataset'!Z71="High", 1, 'Matthew''s Trait dataset'!Z71="Low", 0)</f>
        <v>1</v>
      </c>
    </row>
    <row r="72" spans="1:20">
      <c r="A72" s="2" t="s">
        <v>332</v>
      </c>
      <c r="B72" s="2" t="s">
        <v>333</v>
      </c>
      <c r="C72">
        <v>0</v>
      </c>
      <c r="D72">
        <v>1</v>
      </c>
      <c r="E72" s="2" t="str" cm="1">
        <f t="array" ref="E72">_xlfn.IFS('Matthew''s Trait dataset'!D72&lt;5, "A", AND('Matthew''s Trait dataset'!D72&lt;10, 'Matthew''s Trait dataset'!D72&gt;=5), "B", AND('Matthew''s Trait dataset'!D72&lt;15, 'Matthew''s Trait dataset'!D72&gt;=10), "C", 'Matthew''s Trait dataset'!D72&gt;=15, "D")</f>
        <v>A</v>
      </c>
      <c r="F72" s="2" cm="1">
        <f t="array" ref="F72">_xlfn.IFS('Matthew''s Trait dataset'!F72="High", 1, 'Matthew''s Trait dataset'!F72="Low", 0)</f>
        <v>1</v>
      </c>
      <c r="G72" s="2" t="str" cm="1">
        <f t="array" ref="G72">_xlfn.IFS('Matthew''s Trait dataset'!G72&lt;100,"A",AND('Matthew''s Trait dataset'!G72&gt;=100,'Matthew''s Trait dataset'!G72&lt;1000),"B",AND('Matthew''s Trait dataset'!G72&gt;=1000,'Matthew''s Trait dataset'!G72&lt;10000),"C",'Matthew''s Trait dataset'!G72&gt;=10000,"D")</f>
        <v>A</v>
      </c>
      <c r="H72" s="2" cm="1">
        <f t="array" ref="H72">_xlfn.IFS('Matthew''s Trait dataset'!I72="High", 1, 'Matthew''s Trait dataset'!I72="Low", 0)</f>
        <v>1</v>
      </c>
      <c r="I72" s="2" t="str" cm="1">
        <f t="array" ref="I72">_xlfn.IFS('Matthew''s Trait dataset'!J72&lt;100,"A",AND('Matthew''s Trait dataset'!J72&gt;=100,'Matthew''s Trait dataset'!J72&lt;1000),"B", 'Matthew''s Trait dataset'!J72&gt;=1000, "C")</f>
        <v>A</v>
      </c>
      <c r="J72" s="2" cm="1">
        <f t="array" ref="J72">_xlfn.IFS('Matthew''s Trait dataset'!K72="High", 1, 'Matthew''s Trait dataset'!K72="Low", 0)</f>
        <v>1</v>
      </c>
      <c r="K72" s="2" t="str" cm="1">
        <f t="array" ref="K72">_xlfn.IFS('Matthew''s Trait dataset'!L72="LB", "A", 'Matthew''s Trait dataset'!L72="SB", "B", 'Matthew''s Trait dataset'!L72="FCT", "C", 'Matthew''s Trait dataset'!L72="NFCT", "D")</f>
        <v>C</v>
      </c>
      <c r="L72" s="2" cm="1">
        <f t="array" ref="L72">_xlfn.IFS('Matthew''s Trait dataset'!N72="High", 1, 'Matthew''s Trait dataset'!N72="Low", 0)</f>
        <v>1</v>
      </c>
      <c r="M72" s="2" t="str" cm="1">
        <f t="array" ref="M72">_xlfn.IFS('Matthew''s Trait dataset'!O72="Migratory", "A", 'Matthew''s Trait dataset'!O72="Mixed", "B", 'Matthew''s Trait dataset'!O72="Non-Migratory", "C")</f>
        <v>C</v>
      </c>
      <c r="N72" s="2" cm="1">
        <f t="array" ref="N72">_xlfn.IFS('Matthew''s Trait dataset'!Q72="High", 1, 'Matthew''s Trait dataset'!Q72="Low", 0)</f>
        <v>1</v>
      </c>
      <c r="O72" s="2" t="str" cm="1">
        <f t="array" ref="O72">_xlfn.IFS('Matthew''s Trait dataset'!R72="epipelagic", "A", 'Matthew''s Trait dataset'!R72="upper_mesopelagic", "B",'Matthew''s Trait dataset'!R72="lower_mesopelagic", "C", 'Matthew''s Trait dataset'!R72="bathypelagic", "D")</f>
        <v>A</v>
      </c>
      <c r="P72" s="2" cm="1">
        <f t="array" ref="P72">_xlfn.IFS('Matthew''s Trait dataset'!T72="High", 1, 'Matthew''s Trait dataset'!T72="Low", 0)</f>
        <v>1</v>
      </c>
      <c r="Q72" s="2" t="s">
        <v>420</v>
      </c>
      <c r="R72" s="2" cm="1">
        <f t="array" ref="R72">_xlfn.IFS('Matthew''s Trait dataset'!W72="High", 1, 'Matthew''s Trait dataset'!W72="Low", 0)</f>
        <v>1</v>
      </c>
      <c r="S72" s="2" t="s">
        <v>419</v>
      </c>
      <c r="T72" s="2" cm="1">
        <f t="array" ref="T72">_xlfn.IFS('Matthew''s Trait dataset'!Z72="High", 1, 'Matthew''s Trait dataset'!Z72="Low", 0)</f>
        <v>1</v>
      </c>
    </row>
    <row r="73" spans="1:20">
      <c r="A73" s="2" t="s">
        <v>107</v>
      </c>
      <c r="B73" s="2" t="s">
        <v>336</v>
      </c>
      <c r="C73">
        <v>1</v>
      </c>
      <c r="D73">
        <v>0</v>
      </c>
      <c r="E73" s="2" t="str" cm="1">
        <f t="array" ref="E73">_xlfn.IFS('Matthew''s Trait dataset'!D73&lt;5, "A", AND('Matthew''s Trait dataset'!D73&lt;10, 'Matthew''s Trait dataset'!D73&gt;=5), "B", AND('Matthew''s Trait dataset'!D73&lt;15, 'Matthew''s Trait dataset'!D73&gt;=10), "C", 'Matthew''s Trait dataset'!D73&gt;=15, "D")</f>
        <v>B</v>
      </c>
      <c r="F73" s="2" cm="1">
        <f t="array" ref="F73">_xlfn.IFS('Matthew''s Trait dataset'!F73="High", 1, 'Matthew''s Trait dataset'!F73="Low", 0)</f>
        <v>1</v>
      </c>
      <c r="G73" s="2" t="str" cm="1">
        <f t="array" ref="G73">_xlfn.IFS('Matthew''s Trait dataset'!G73&lt;100,"A",AND('Matthew''s Trait dataset'!G73&gt;=100,'Matthew''s Trait dataset'!G73&lt;1000),"B",AND('Matthew''s Trait dataset'!G73&gt;=1000,'Matthew''s Trait dataset'!G73&lt;10000),"C",'Matthew''s Trait dataset'!G73&gt;=10000,"D")</f>
        <v>C</v>
      </c>
      <c r="H73" s="2" cm="1">
        <f t="array" ref="H73">_xlfn.IFS('Matthew''s Trait dataset'!I73="High", 1, 'Matthew''s Trait dataset'!I73="Low", 0)</f>
        <v>1</v>
      </c>
      <c r="I73" s="2" t="str" cm="1">
        <f t="array" ref="I73">_xlfn.IFS('Matthew''s Trait dataset'!J73&lt;100,"A",AND('Matthew''s Trait dataset'!J73&gt;=100,'Matthew''s Trait dataset'!J73&lt;1000),"B", 'Matthew''s Trait dataset'!J73&gt;=1000, "C")</f>
        <v>B</v>
      </c>
      <c r="J73" s="2" cm="1">
        <f t="array" ref="J73">_xlfn.IFS('Matthew''s Trait dataset'!K73="High", 1, 'Matthew''s Trait dataset'!K73="Low", 0)</f>
        <v>1</v>
      </c>
      <c r="K73" s="2" t="str" cm="1">
        <f t="array" ref="K73">_xlfn.IFS('Matthew''s Trait dataset'!L73="LB", "A", 'Matthew''s Trait dataset'!L73="SB", "B", 'Matthew''s Trait dataset'!L73="FCT", "C", 'Matthew''s Trait dataset'!L73="NFCT", "D")</f>
        <v>C</v>
      </c>
      <c r="L73" s="2" cm="1">
        <f t="array" ref="L73">_xlfn.IFS('Matthew''s Trait dataset'!N73="High", 1, 'Matthew''s Trait dataset'!N73="Low", 0)</f>
        <v>1</v>
      </c>
      <c r="M73" s="2" t="str" cm="1">
        <f t="array" ref="M73">_xlfn.IFS('Matthew''s Trait dataset'!O73="Migratory", "A", 'Matthew''s Trait dataset'!O73="Mixed", "B", 'Matthew''s Trait dataset'!O73="Non-Migratory", "C")</f>
        <v>B</v>
      </c>
      <c r="N73" s="2" cm="1">
        <f t="array" ref="N73">_xlfn.IFS('Matthew''s Trait dataset'!Q73="High", 1, 'Matthew''s Trait dataset'!Q73="Low", 0)</f>
        <v>1</v>
      </c>
      <c r="O73" s="2" t="str" cm="1">
        <f t="array" ref="O73">_xlfn.IFS('Matthew''s Trait dataset'!R73="epipelagic", "A", 'Matthew''s Trait dataset'!R73="upper_mesopelagic", "B",'Matthew''s Trait dataset'!R73="lower_mesopelagic", "C", 'Matthew''s Trait dataset'!R73="bathypelagic", "D")</f>
        <v>B</v>
      </c>
      <c r="P73" s="2" cm="1">
        <f t="array" ref="P73">_xlfn.IFS('Matthew''s Trait dataset'!T73="High", 1, 'Matthew''s Trait dataset'!T73="Low", 0)</f>
        <v>1</v>
      </c>
      <c r="Q73" s="2" t="s">
        <v>419</v>
      </c>
      <c r="R73" s="2" cm="1">
        <f t="array" ref="R73">_xlfn.IFS('Matthew''s Trait dataset'!W73="High", 1, 'Matthew''s Trait dataset'!W73="Low", 0)</f>
        <v>1</v>
      </c>
      <c r="S73" s="2" t="s">
        <v>419</v>
      </c>
      <c r="T73" s="2" cm="1">
        <f t="array" ref="T73">_xlfn.IFS('Matthew''s Trait dataset'!Z73="High", 1, 'Matthew''s Trait dataset'!Z73="Low", 0)</f>
        <v>1</v>
      </c>
    </row>
    <row r="74" spans="1:20">
      <c r="A74" s="2" t="s">
        <v>107</v>
      </c>
      <c r="B74" s="2" t="s">
        <v>341</v>
      </c>
      <c r="C74">
        <v>1</v>
      </c>
      <c r="D74">
        <v>0</v>
      </c>
      <c r="E74" s="2" t="str" cm="1">
        <f t="array" ref="E74">_xlfn.IFS('Matthew''s Trait dataset'!D74&lt;5, "A", AND('Matthew''s Trait dataset'!D74&lt;10, 'Matthew''s Trait dataset'!D74&gt;=5), "B", AND('Matthew''s Trait dataset'!D74&lt;15, 'Matthew''s Trait dataset'!D74&gt;=10), "C", 'Matthew''s Trait dataset'!D74&gt;=15, "D")</f>
        <v>A</v>
      </c>
      <c r="F74" s="2" cm="1">
        <f t="array" ref="F74">_xlfn.IFS('Matthew''s Trait dataset'!F74="High", 1, 'Matthew''s Trait dataset'!F74="Low", 0)</f>
        <v>1</v>
      </c>
      <c r="G74" s="2" t="str" cm="1">
        <f t="array" ref="G74">_xlfn.IFS('Matthew''s Trait dataset'!G74&lt;100,"A",AND('Matthew''s Trait dataset'!G74&gt;=100,'Matthew''s Trait dataset'!G74&lt;1000),"B",AND('Matthew''s Trait dataset'!G74&gt;=1000,'Matthew''s Trait dataset'!G74&lt;10000),"C",'Matthew''s Trait dataset'!G74&gt;=10000,"D")</f>
        <v>B</v>
      </c>
      <c r="H74" s="2" cm="1">
        <f t="array" ref="H74">_xlfn.IFS('Matthew''s Trait dataset'!I74="High", 1, 'Matthew''s Trait dataset'!I74="Low", 0)</f>
        <v>1</v>
      </c>
      <c r="I74" s="2" t="str" cm="1">
        <f t="array" ref="I74">_xlfn.IFS('Matthew''s Trait dataset'!J74&lt;100,"A",AND('Matthew''s Trait dataset'!J74&gt;=100,'Matthew''s Trait dataset'!J74&lt;1000),"B", 'Matthew''s Trait dataset'!J74&gt;=1000, "C")</f>
        <v>A</v>
      </c>
      <c r="J74" s="2" cm="1">
        <f t="array" ref="J74">_xlfn.IFS('Matthew''s Trait dataset'!K74="High", 1, 'Matthew''s Trait dataset'!K74="Low", 0)</f>
        <v>1</v>
      </c>
      <c r="K74" s="2" t="str" cm="1">
        <f t="array" ref="K74">_xlfn.IFS('Matthew''s Trait dataset'!L74="LB", "A", 'Matthew''s Trait dataset'!L74="SB", "B", 'Matthew''s Trait dataset'!L74="FCT", "C", 'Matthew''s Trait dataset'!L74="NFCT", "D")</f>
        <v>C</v>
      </c>
      <c r="L74" s="2" cm="1">
        <f t="array" ref="L74">_xlfn.IFS('Matthew''s Trait dataset'!N74="High", 1, 'Matthew''s Trait dataset'!N74="Low", 0)</f>
        <v>1</v>
      </c>
      <c r="M74" s="2" t="str" cm="1">
        <f t="array" ref="M74">_xlfn.IFS('Matthew''s Trait dataset'!O74="Migratory", "A", 'Matthew''s Trait dataset'!O74="Mixed", "B", 'Matthew''s Trait dataset'!O74="Non-Migratory", "C")</f>
        <v>C</v>
      </c>
      <c r="N74" s="2" cm="1">
        <f t="array" ref="N74">_xlfn.IFS('Matthew''s Trait dataset'!Q74="High", 1, 'Matthew''s Trait dataset'!Q74="Low", 0)</f>
        <v>1</v>
      </c>
      <c r="O74" s="2" t="str" cm="1">
        <f t="array" ref="O74">_xlfn.IFS('Matthew''s Trait dataset'!R74="epipelagic", "A", 'Matthew''s Trait dataset'!R74="upper_mesopelagic", "B",'Matthew''s Trait dataset'!R74="lower_mesopelagic", "C", 'Matthew''s Trait dataset'!R74="bathypelagic", "D")</f>
        <v>C</v>
      </c>
      <c r="P74" s="2" cm="1">
        <f t="array" ref="P74">_xlfn.IFS('Matthew''s Trait dataset'!T74="High", 1, 'Matthew''s Trait dataset'!T74="Low", 0)</f>
        <v>1</v>
      </c>
      <c r="Q74" s="2" t="s">
        <v>420</v>
      </c>
      <c r="R74" s="2" cm="1">
        <f t="array" ref="R74">_xlfn.IFS('Matthew''s Trait dataset'!W74="High", 1, 'Matthew''s Trait dataset'!W74="Low", 0)</f>
        <v>1</v>
      </c>
      <c r="S74" s="2" t="s">
        <v>420</v>
      </c>
      <c r="T74" s="2" cm="1">
        <f t="array" ref="T74">_xlfn.IFS('Matthew''s Trait dataset'!Z74="High", 1, 'Matthew''s Trait dataset'!Z74="Low", 0)</f>
        <v>1</v>
      </c>
    </row>
    <row r="75" spans="1:20">
      <c r="A75" s="2" t="s">
        <v>107</v>
      </c>
      <c r="B75" s="2" t="s">
        <v>345</v>
      </c>
      <c r="C75">
        <v>0</v>
      </c>
      <c r="D75">
        <v>1</v>
      </c>
      <c r="E75" s="2" t="str" cm="1">
        <f t="array" ref="E75">_xlfn.IFS('Matthew''s Trait dataset'!D75&lt;5, "A", AND('Matthew''s Trait dataset'!D75&lt;10, 'Matthew''s Trait dataset'!D75&gt;=5), "B", AND('Matthew''s Trait dataset'!D75&lt;15, 'Matthew''s Trait dataset'!D75&gt;=10), "C", 'Matthew''s Trait dataset'!D75&gt;=15, "D")</f>
        <v>A</v>
      </c>
      <c r="F75" s="2" cm="1">
        <f t="array" ref="F75">_xlfn.IFS('Matthew''s Trait dataset'!F75="High", 1, 'Matthew''s Trait dataset'!F75="Low", 0)</f>
        <v>1</v>
      </c>
      <c r="G75" s="2" t="str" cm="1">
        <f t="array" ref="G75">_xlfn.IFS('Matthew''s Trait dataset'!G75&lt;100,"A",AND('Matthew''s Trait dataset'!G75&gt;=100,'Matthew''s Trait dataset'!G75&lt;1000),"B",AND('Matthew''s Trait dataset'!G75&gt;=1000,'Matthew''s Trait dataset'!G75&lt;10000),"C",'Matthew''s Trait dataset'!G75&gt;=10000,"D")</f>
        <v>A</v>
      </c>
      <c r="H75" s="2" cm="1">
        <f t="array" ref="H75">_xlfn.IFS('Matthew''s Trait dataset'!I75="High", 1, 'Matthew''s Trait dataset'!I75="Low", 0)</f>
        <v>1</v>
      </c>
      <c r="I75" s="2" t="str" cm="1">
        <f t="array" ref="I75">_xlfn.IFS('Matthew''s Trait dataset'!J75&lt;100,"A",AND('Matthew''s Trait dataset'!J75&gt;=100,'Matthew''s Trait dataset'!J75&lt;1000),"B", 'Matthew''s Trait dataset'!J75&gt;=1000, "C")</f>
        <v>A</v>
      </c>
      <c r="J75" s="2" cm="1">
        <f t="array" ref="J75">_xlfn.IFS('Matthew''s Trait dataset'!K75="High", 1, 'Matthew''s Trait dataset'!K75="Low", 0)</f>
        <v>1</v>
      </c>
      <c r="K75" s="2" t="str" cm="1">
        <f t="array" ref="K75">_xlfn.IFS('Matthew''s Trait dataset'!L75="LB", "A", 'Matthew''s Trait dataset'!L75="SB", "B", 'Matthew''s Trait dataset'!L75="FCT", "C", 'Matthew''s Trait dataset'!L75="NFCT", "D")</f>
        <v>C</v>
      </c>
      <c r="L75" s="2" cm="1">
        <f t="array" ref="L75">_xlfn.IFS('Matthew''s Trait dataset'!N75="High", 1, 'Matthew''s Trait dataset'!N75="Low", 0)</f>
        <v>1</v>
      </c>
      <c r="M75" s="2" t="str" cm="1">
        <f t="array" ref="M75">_xlfn.IFS('Matthew''s Trait dataset'!O75="Migratory", "A", 'Matthew''s Trait dataset'!O75="Mixed", "B", 'Matthew''s Trait dataset'!O75="Non-Migratory", "C")</f>
        <v>C</v>
      </c>
      <c r="N75" s="2" cm="1">
        <f t="array" ref="N75">_xlfn.IFS('Matthew''s Trait dataset'!Q75="High", 1, 'Matthew''s Trait dataset'!Q75="Low", 0)</f>
        <v>1</v>
      </c>
      <c r="O75" s="2" t="str" cm="1">
        <f t="array" ref="O75">_xlfn.IFS('Matthew''s Trait dataset'!R75="epipelagic", "A", 'Matthew''s Trait dataset'!R75="upper_mesopelagic", "B",'Matthew''s Trait dataset'!R75="lower_mesopelagic", "C", 'Matthew''s Trait dataset'!R75="bathypelagic", "D")</f>
        <v>A</v>
      </c>
      <c r="P75" s="2" cm="1">
        <f t="array" ref="P75">_xlfn.IFS('Matthew''s Trait dataset'!T75="High", 1, 'Matthew''s Trait dataset'!T75="Low", 0)</f>
        <v>1</v>
      </c>
      <c r="Q75" s="2" t="s">
        <v>417</v>
      </c>
      <c r="R75" s="2" cm="1">
        <f t="array" ref="R75">_xlfn.IFS('Matthew''s Trait dataset'!W75="High", 1, 'Matthew''s Trait dataset'!W75="Low", 0)</f>
        <v>1</v>
      </c>
      <c r="S75" s="2" t="s">
        <v>419</v>
      </c>
      <c r="T75" s="2" cm="1">
        <f t="array" ref="T75">_xlfn.IFS('Matthew''s Trait dataset'!Z75="High", 1, 'Matthew''s Trait dataset'!Z75="Low", 0)</f>
        <v>1</v>
      </c>
    </row>
    <row r="76" spans="1:20">
      <c r="A76" s="2" t="s">
        <v>107</v>
      </c>
      <c r="B76" s="2" t="s">
        <v>349</v>
      </c>
      <c r="C76">
        <v>0</v>
      </c>
      <c r="D76">
        <v>1</v>
      </c>
      <c r="E76" s="2" t="str" cm="1">
        <f t="array" ref="E76">_xlfn.IFS('Matthew''s Trait dataset'!D76&lt;5, "A", AND('Matthew''s Trait dataset'!D76&lt;10, 'Matthew''s Trait dataset'!D76&gt;=5), "B", AND('Matthew''s Trait dataset'!D76&lt;15, 'Matthew''s Trait dataset'!D76&gt;=10), "C", 'Matthew''s Trait dataset'!D76&gt;=15, "D")</f>
        <v>A</v>
      </c>
      <c r="F76" s="2" cm="1">
        <f t="array" ref="F76">_xlfn.IFS('Matthew''s Trait dataset'!F76="High", 1, 'Matthew''s Trait dataset'!F76="Low", 0)</f>
        <v>1</v>
      </c>
      <c r="G76" s="2" t="str" cm="1">
        <f t="array" ref="G76">_xlfn.IFS('Matthew''s Trait dataset'!G76&lt;100,"A",AND('Matthew''s Trait dataset'!G76&gt;=100,'Matthew''s Trait dataset'!G76&lt;1000),"B",AND('Matthew''s Trait dataset'!G76&gt;=1000,'Matthew''s Trait dataset'!G76&lt;10000),"C",'Matthew''s Trait dataset'!G76&gt;=10000,"D")</f>
        <v>B</v>
      </c>
      <c r="H76" s="2" cm="1">
        <f t="array" ref="H76">_xlfn.IFS('Matthew''s Trait dataset'!I76="High", 1, 'Matthew''s Trait dataset'!I76="Low", 0)</f>
        <v>1</v>
      </c>
      <c r="I76" s="2" t="str" cm="1">
        <f t="array" ref="I76">_xlfn.IFS('Matthew''s Trait dataset'!J76&lt;100,"A",AND('Matthew''s Trait dataset'!J76&gt;=100,'Matthew''s Trait dataset'!J76&lt;1000),"B", 'Matthew''s Trait dataset'!J76&gt;=1000, "C")</f>
        <v>B</v>
      </c>
      <c r="J76" s="2" cm="1">
        <f t="array" ref="J76">_xlfn.IFS('Matthew''s Trait dataset'!K76="High", 1, 'Matthew''s Trait dataset'!K76="Low", 0)</f>
        <v>1</v>
      </c>
      <c r="K76" s="2" t="str" cm="1">
        <f t="array" ref="K76">_xlfn.IFS('Matthew''s Trait dataset'!L76="LB", "A", 'Matthew''s Trait dataset'!L76="SB", "B", 'Matthew''s Trait dataset'!L76="FCT", "C", 'Matthew''s Trait dataset'!L76="NFCT", "D")</f>
        <v>C</v>
      </c>
      <c r="L76" s="2" cm="1">
        <f t="array" ref="L76">_xlfn.IFS('Matthew''s Trait dataset'!N76="High", 1, 'Matthew''s Trait dataset'!N76="Low", 0)</f>
        <v>1</v>
      </c>
      <c r="M76" s="2" t="str" cm="1">
        <f t="array" ref="M76">_xlfn.IFS('Matthew''s Trait dataset'!O76="Migratory", "A", 'Matthew''s Trait dataset'!O76="Mixed", "B", 'Matthew''s Trait dataset'!O76="Non-Migratory", "C")</f>
        <v>C</v>
      </c>
      <c r="N76" s="2" cm="1">
        <f t="array" ref="N76">_xlfn.IFS('Matthew''s Trait dataset'!Q76="High", 1, 'Matthew''s Trait dataset'!Q76="Low", 0)</f>
        <v>1</v>
      </c>
      <c r="O76" s="2" t="str" cm="1">
        <f t="array" ref="O76">_xlfn.IFS('Matthew''s Trait dataset'!R76="epipelagic", "A", 'Matthew''s Trait dataset'!R76="upper_mesopelagic", "B",'Matthew''s Trait dataset'!R76="lower_mesopelagic", "C", 'Matthew''s Trait dataset'!R76="bathypelagic", "D")</f>
        <v>A</v>
      </c>
      <c r="P76" s="2" cm="1">
        <f t="array" ref="P76">_xlfn.IFS('Matthew''s Trait dataset'!T76="High", 1, 'Matthew''s Trait dataset'!T76="Low", 0)</f>
        <v>1</v>
      </c>
      <c r="Q76" s="2" t="s">
        <v>418</v>
      </c>
      <c r="R76" s="2" cm="1">
        <f t="array" ref="R76">_xlfn.IFS('Matthew''s Trait dataset'!W76="High", 1, 'Matthew''s Trait dataset'!W76="Low", 0)</f>
        <v>1</v>
      </c>
      <c r="S76" s="2" t="s">
        <v>419</v>
      </c>
      <c r="T76" s="2" cm="1">
        <f t="array" ref="T76">_xlfn.IFS('Matthew''s Trait dataset'!Z76="High", 1, 'Matthew''s Trait dataset'!Z76="Low", 0)</f>
        <v>1</v>
      </c>
    </row>
    <row r="77" spans="1:20">
      <c r="A77" s="2" t="s">
        <v>107</v>
      </c>
      <c r="B77" s="2" t="s">
        <v>353</v>
      </c>
      <c r="C77">
        <v>0</v>
      </c>
      <c r="D77">
        <v>1</v>
      </c>
      <c r="E77" s="2" t="str" cm="1">
        <f t="array" ref="E77">_xlfn.IFS('Matthew''s Trait dataset'!D77&lt;5, "A", AND('Matthew''s Trait dataset'!D77&lt;10, 'Matthew''s Trait dataset'!D77&gt;=5), "B", AND('Matthew''s Trait dataset'!D77&lt;15, 'Matthew''s Trait dataset'!D77&gt;=10), "C", 'Matthew''s Trait dataset'!D77&gt;=15, "D")</f>
        <v>A</v>
      </c>
      <c r="F77" s="2" cm="1">
        <f t="array" ref="F77">_xlfn.IFS('Matthew''s Trait dataset'!F77="High", 1, 'Matthew''s Trait dataset'!F77="Low", 0)</f>
        <v>1</v>
      </c>
      <c r="G77" s="2" t="str" cm="1">
        <f t="array" ref="G77">_xlfn.IFS('Matthew''s Trait dataset'!G77&lt;100,"A",AND('Matthew''s Trait dataset'!G77&gt;=100,'Matthew''s Trait dataset'!G77&lt;1000),"B",AND('Matthew''s Trait dataset'!G77&gt;=1000,'Matthew''s Trait dataset'!G77&lt;10000),"C",'Matthew''s Trait dataset'!G77&gt;=10000,"D")</f>
        <v>B</v>
      </c>
      <c r="H77" s="2" cm="1">
        <f t="array" ref="H77">_xlfn.IFS('Matthew''s Trait dataset'!I77="High", 1, 'Matthew''s Trait dataset'!I77="Low", 0)</f>
        <v>1</v>
      </c>
      <c r="I77" s="2" t="str" cm="1">
        <f t="array" ref="I77">_xlfn.IFS('Matthew''s Trait dataset'!J77&lt;100,"A",AND('Matthew''s Trait dataset'!J77&gt;=100,'Matthew''s Trait dataset'!J77&lt;1000),"B", 'Matthew''s Trait dataset'!J77&gt;=1000, "C")</f>
        <v>B</v>
      </c>
      <c r="J77" s="2" cm="1">
        <f t="array" ref="J77">_xlfn.IFS('Matthew''s Trait dataset'!K77="High", 1, 'Matthew''s Trait dataset'!K77="Low", 0)</f>
        <v>1</v>
      </c>
      <c r="K77" s="2" t="str" cm="1">
        <f t="array" ref="K77">_xlfn.IFS('Matthew''s Trait dataset'!L77="LB", "A", 'Matthew''s Trait dataset'!L77="SB", "B", 'Matthew''s Trait dataset'!L77="FCT", "C", 'Matthew''s Trait dataset'!L77="NFCT", "D")</f>
        <v>C</v>
      </c>
      <c r="L77" s="2" cm="1">
        <f t="array" ref="L77">_xlfn.IFS('Matthew''s Trait dataset'!N77="High", 1, 'Matthew''s Trait dataset'!N77="Low", 0)</f>
        <v>1</v>
      </c>
      <c r="M77" s="2" t="str" cm="1">
        <f t="array" ref="M77">_xlfn.IFS('Matthew''s Trait dataset'!O77="Migratory", "A", 'Matthew''s Trait dataset'!O77="Mixed", "B", 'Matthew''s Trait dataset'!O77="Non-Migratory", "C")</f>
        <v>C</v>
      </c>
      <c r="N77" s="2" cm="1">
        <f t="array" ref="N77">_xlfn.IFS('Matthew''s Trait dataset'!Q77="High", 1, 'Matthew''s Trait dataset'!Q77="Low", 0)</f>
        <v>1</v>
      </c>
      <c r="O77" s="2" t="str" cm="1">
        <f t="array" ref="O77">_xlfn.IFS('Matthew''s Trait dataset'!R77="epipelagic", "A", 'Matthew''s Trait dataset'!R77="upper_mesopelagic", "B",'Matthew''s Trait dataset'!R77="lower_mesopelagic", "C", 'Matthew''s Trait dataset'!R77="bathypelagic", "D")</f>
        <v>A</v>
      </c>
      <c r="P77" s="2" cm="1">
        <f t="array" ref="P77">_xlfn.IFS('Matthew''s Trait dataset'!T77="High", 1, 'Matthew''s Trait dataset'!T77="Low", 0)</f>
        <v>1</v>
      </c>
      <c r="Q77" s="2" t="s">
        <v>419</v>
      </c>
      <c r="R77" s="2" cm="1">
        <f t="array" ref="R77">_xlfn.IFS('Matthew''s Trait dataset'!W77="High", 1, 'Matthew''s Trait dataset'!W77="Low", 0)</f>
        <v>1</v>
      </c>
      <c r="S77" s="2" t="s">
        <v>419</v>
      </c>
      <c r="T77" s="2" cm="1">
        <f t="array" ref="T77">_xlfn.IFS('Matthew''s Trait dataset'!Z77="High", 1, 'Matthew''s Trait dataset'!Z77="Low", 0)</f>
        <v>1</v>
      </c>
    </row>
    <row r="78" spans="1:20">
      <c r="A78" s="2" t="s">
        <v>107</v>
      </c>
      <c r="B78" s="2" t="s">
        <v>359</v>
      </c>
      <c r="C78">
        <v>0</v>
      </c>
      <c r="D78">
        <v>1</v>
      </c>
      <c r="E78" s="2" t="str" cm="1">
        <f t="array" ref="E78">_xlfn.IFS('Matthew''s Trait dataset'!D78&lt;5, "A", AND('Matthew''s Trait dataset'!D78&lt;10, 'Matthew''s Trait dataset'!D78&gt;=5), "B", AND('Matthew''s Trait dataset'!D78&lt;15, 'Matthew''s Trait dataset'!D78&gt;=10), "C", 'Matthew''s Trait dataset'!D78&gt;=15, "D")</f>
        <v>A</v>
      </c>
      <c r="F78" s="2" cm="1">
        <f t="array" ref="F78">_xlfn.IFS('Matthew''s Trait dataset'!F78="High", 1, 'Matthew''s Trait dataset'!F78="Low", 0)</f>
        <v>1</v>
      </c>
      <c r="G78" s="2" t="str" cm="1">
        <f t="array" ref="G78">_xlfn.IFS('Matthew''s Trait dataset'!G78&lt;100,"A",AND('Matthew''s Trait dataset'!G78&gt;=100,'Matthew''s Trait dataset'!G78&lt;1000),"B",AND('Matthew''s Trait dataset'!G78&gt;=1000,'Matthew''s Trait dataset'!G78&lt;10000),"C",'Matthew''s Trait dataset'!G78&gt;=10000,"D")</f>
        <v>B</v>
      </c>
      <c r="H78" s="2" cm="1">
        <f t="array" ref="H78">_xlfn.IFS('Matthew''s Trait dataset'!I78="High", 1, 'Matthew''s Trait dataset'!I78="Low", 0)</f>
        <v>0</v>
      </c>
      <c r="I78" s="2" t="str" cm="1">
        <f t="array" ref="I78">_xlfn.IFS('Matthew''s Trait dataset'!J78&lt;100,"A",AND('Matthew''s Trait dataset'!J78&gt;=100,'Matthew''s Trait dataset'!J78&lt;1000),"B", 'Matthew''s Trait dataset'!J78&gt;=1000, "C")</f>
        <v>B</v>
      </c>
      <c r="J78" s="2" cm="1">
        <f t="array" ref="J78">_xlfn.IFS('Matthew''s Trait dataset'!K78="High", 1, 'Matthew''s Trait dataset'!K78="Low", 0)</f>
        <v>0</v>
      </c>
      <c r="K78" s="2" t="str" cm="1">
        <f t="array" ref="K78">_xlfn.IFS('Matthew''s Trait dataset'!L78="LB", "A", 'Matthew''s Trait dataset'!L78="SB", "B", 'Matthew''s Trait dataset'!L78="FCT", "C", 'Matthew''s Trait dataset'!L78="NFCT", "D")</f>
        <v>C</v>
      </c>
      <c r="L78" s="2" cm="1">
        <f t="array" ref="L78">_xlfn.IFS('Matthew''s Trait dataset'!N78="High", 1, 'Matthew''s Trait dataset'!N78="Low", 0)</f>
        <v>1</v>
      </c>
      <c r="M78" s="2" t="str" cm="1">
        <f t="array" ref="M78">_xlfn.IFS('Matthew''s Trait dataset'!O78="Migratory", "A", 'Matthew''s Trait dataset'!O78="Mixed", "B", 'Matthew''s Trait dataset'!O78="Non-Migratory", "C")</f>
        <v>C</v>
      </c>
      <c r="N78" s="2" cm="1">
        <f t="array" ref="N78">_xlfn.IFS('Matthew''s Trait dataset'!Q78="High", 1, 'Matthew''s Trait dataset'!Q78="Low", 0)</f>
        <v>1</v>
      </c>
      <c r="O78" s="2" t="str" cm="1">
        <f t="array" ref="O78">_xlfn.IFS('Matthew''s Trait dataset'!R78="epipelagic", "A", 'Matthew''s Trait dataset'!R78="upper_mesopelagic", "B",'Matthew''s Trait dataset'!R78="lower_mesopelagic", "C", 'Matthew''s Trait dataset'!R78="bathypelagic", "D")</f>
        <v>A</v>
      </c>
      <c r="P78" s="2" cm="1">
        <f t="array" ref="P78">_xlfn.IFS('Matthew''s Trait dataset'!T78="High", 1, 'Matthew''s Trait dataset'!T78="Low", 0)</f>
        <v>1</v>
      </c>
      <c r="Q78" s="2" t="s">
        <v>417</v>
      </c>
      <c r="R78" s="2" cm="1">
        <f t="array" ref="R78">_xlfn.IFS('Matthew''s Trait dataset'!W78="High", 1, 'Matthew''s Trait dataset'!W78="Low", 0)</f>
        <v>1</v>
      </c>
      <c r="S78" s="2" t="s">
        <v>419</v>
      </c>
      <c r="T78" s="2" cm="1">
        <f t="array" ref="T78">_xlfn.IFS('Matthew''s Trait dataset'!Z78="High", 1, 'Matthew''s Trait dataset'!Z78="Low", 0)</f>
        <v>1</v>
      </c>
    </row>
    <row r="79" spans="1:20">
      <c r="A79" s="2" t="s">
        <v>107</v>
      </c>
      <c r="B79" s="2" t="s">
        <v>364</v>
      </c>
      <c r="C79">
        <v>0</v>
      </c>
      <c r="D79">
        <v>1</v>
      </c>
      <c r="E79" s="2" t="str" cm="1">
        <f t="array" ref="E79">_xlfn.IFS('Matthew''s Trait dataset'!D79&lt;5, "A", AND('Matthew''s Trait dataset'!D79&lt;10, 'Matthew''s Trait dataset'!D79&gt;=5), "B", AND('Matthew''s Trait dataset'!D79&lt;15, 'Matthew''s Trait dataset'!D79&gt;=10), "C", 'Matthew''s Trait dataset'!D79&gt;=15, "D")</f>
        <v>A</v>
      </c>
      <c r="F79" s="2" cm="1">
        <f t="array" ref="F79">_xlfn.IFS('Matthew''s Trait dataset'!F79="High", 1, 'Matthew''s Trait dataset'!F79="Low", 0)</f>
        <v>1</v>
      </c>
      <c r="G79" s="2" t="str" cm="1">
        <f t="array" ref="G79">_xlfn.IFS('Matthew''s Trait dataset'!G79&lt;100,"A",AND('Matthew''s Trait dataset'!G79&gt;=100,'Matthew''s Trait dataset'!G79&lt;1000),"B",AND('Matthew''s Trait dataset'!G79&gt;=1000,'Matthew''s Trait dataset'!G79&lt;10000),"C",'Matthew''s Trait dataset'!G79&gt;=10000,"D")</f>
        <v>B</v>
      </c>
      <c r="H79" s="2" cm="1">
        <f t="array" ref="H79">_xlfn.IFS('Matthew''s Trait dataset'!I79="High", 1, 'Matthew''s Trait dataset'!I79="Low", 0)</f>
        <v>1</v>
      </c>
      <c r="I79" s="2" t="str" cm="1">
        <f t="array" ref="I79">_xlfn.IFS('Matthew''s Trait dataset'!J79&lt;100,"A",AND('Matthew''s Trait dataset'!J79&gt;=100,'Matthew''s Trait dataset'!J79&lt;1000),"B", 'Matthew''s Trait dataset'!J79&gt;=1000, "C")</f>
        <v>B</v>
      </c>
      <c r="J79" s="2" cm="1">
        <f t="array" ref="J79">_xlfn.IFS('Matthew''s Trait dataset'!K79="High", 1, 'Matthew''s Trait dataset'!K79="Low", 0)</f>
        <v>1</v>
      </c>
      <c r="K79" s="2" t="str" cm="1">
        <f t="array" ref="K79">_xlfn.IFS('Matthew''s Trait dataset'!L79="LB", "A", 'Matthew''s Trait dataset'!L79="SB", "B", 'Matthew''s Trait dataset'!L79="FCT", "C", 'Matthew''s Trait dataset'!L79="NFCT", "D")</f>
        <v>C</v>
      </c>
      <c r="L79" s="2" cm="1">
        <f t="array" ref="L79">_xlfn.IFS('Matthew''s Trait dataset'!N79="High", 1, 'Matthew''s Trait dataset'!N79="Low", 0)</f>
        <v>1</v>
      </c>
      <c r="M79" s="2" t="str" cm="1">
        <f t="array" ref="M79">_xlfn.IFS('Matthew''s Trait dataset'!O79="Migratory", "A", 'Matthew''s Trait dataset'!O79="Mixed", "B", 'Matthew''s Trait dataset'!O79="Non-Migratory", "C")</f>
        <v>C</v>
      </c>
      <c r="N79" s="2" cm="1">
        <f t="array" ref="N79">_xlfn.IFS('Matthew''s Trait dataset'!Q79="High", 1, 'Matthew''s Trait dataset'!Q79="Low", 0)</f>
        <v>1</v>
      </c>
      <c r="O79" s="2" t="str" cm="1">
        <f t="array" ref="O79">_xlfn.IFS('Matthew''s Trait dataset'!R79="epipelagic", "A", 'Matthew''s Trait dataset'!R79="upper_mesopelagic", "B",'Matthew''s Trait dataset'!R79="lower_mesopelagic", "C", 'Matthew''s Trait dataset'!R79="bathypelagic", "D")</f>
        <v>A</v>
      </c>
      <c r="P79" s="2" cm="1">
        <f t="array" ref="P79">_xlfn.IFS('Matthew''s Trait dataset'!T79="High", 1, 'Matthew''s Trait dataset'!T79="Low", 0)</f>
        <v>1</v>
      </c>
      <c r="Q79" s="2" t="s">
        <v>418</v>
      </c>
      <c r="R79" s="2" cm="1">
        <f t="array" ref="R79">_xlfn.IFS('Matthew''s Trait dataset'!W79="High", 1, 'Matthew''s Trait dataset'!W79="Low", 0)</f>
        <v>1</v>
      </c>
      <c r="S79" s="2" t="s">
        <v>419</v>
      </c>
      <c r="T79" s="2" cm="1">
        <f t="array" ref="T79">_xlfn.IFS('Matthew''s Trait dataset'!Z79="High", 1, 'Matthew''s Trait dataset'!Z79="Low", 0)</f>
        <v>1</v>
      </c>
    </row>
    <row r="80" spans="1:20">
      <c r="A80" s="2" t="s">
        <v>107</v>
      </c>
      <c r="B80" s="2" t="s">
        <v>367</v>
      </c>
      <c r="C80">
        <v>0</v>
      </c>
      <c r="D80">
        <v>1</v>
      </c>
      <c r="E80" s="2" t="str" cm="1">
        <f t="array" ref="E80">_xlfn.IFS('Matthew''s Trait dataset'!D80&lt;5, "A", AND('Matthew''s Trait dataset'!D80&lt;10, 'Matthew''s Trait dataset'!D80&gt;=5), "B", AND('Matthew''s Trait dataset'!D80&lt;15, 'Matthew''s Trait dataset'!D80&gt;=10), "C", 'Matthew''s Trait dataset'!D80&gt;=15, "D")</f>
        <v>A</v>
      </c>
      <c r="F80" s="2" cm="1">
        <f t="array" ref="F80">_xlfn.IFS('Matthew''s Trait dataset'!F80="High", 1, 'Matthew''s Trait dataset'!F80="Low", 0)</f>
        <v>1</v>
      </c>
      <c r="G80" s="2" t="str" cm="1">
        <f t="array" ref="G80">_xlfn.IFS('Matthew''s Trait dataset'!G80&lt;100,"A",AND('Matthew''s Trait dataset'!G80&gt;=100,'Matthew''s Trait dataset'!G80&lt;1000),"B",AND('Matthew''s Trait dataset'!G80&gt;=1000,'Matthew''s Trait dataset'!G80&lt;10000),"C",'Matthew''s Trait dataset'!G80&gt;=10000,"D")</f>
        <v>B</v>
      </c>
      <c r="H80" s="2" cm="1">
        <f t="array" ref="H80">_xlfn.IFS('Matthew''s Trait dataset'!I80="High", 1, 'Matthew''s Trait dataset'!I80="Low", 0)</f>
        <v>1</v>
      </c>
      <c r="I80" s="2" t="str" cm="1">
        <f t="array" ref="I80">_xlfn.IFS('Matthew''s Trait dataset'!J80&lt;100,"A",AND('Matthew''s Trait dataset'!J80&gt;=100,'Matthew''s Trait dataset'!J80&lt;1000),"B", 'Matthew''s Trait dataset'!J80&gt;=1000, "C")</f>
        <v>A</v>
      </c>
      <c r="J80" s="2" cm="1">
        <f t="array" ref="J80">_xlfn.IFS('Matthew''s Trait dataset'!K80="High", 1, 'Matthew''s Trait dataset'!K80="Low", 0)</f>
        <v>1</v>
      </c>
      <c r="K80" s="2" t="str" cm="1">
        <f t="array" ref="K80">_xlfn.IFS('Matthew''s Trait dataset'!L80="LB", "A", 'Matthew''s Trait dataset'!L80="SB", "B", 'Matthew''s Trait dataset'!L80="FCT", "C", 'Matthew''s Trait dataset'!L80="NFCT", "D")</f>
        <v>C</v>
      </c>
      <c r="L80" s="2" cm="1">
        <f t="array" ref="L80">_xlfn.IFS('Matthew''s Trait dataset'!N80="High", 1, 'Matthew''s Trait dataset'!N80="Low", 0)</f>
        <v>1</v>
      </c>
      <c r="M80" s="2" t="str" cm="1">
        <f t="array" ref="M80">_xlfn.IFS('Matthew''s Trait dataset'!O80="Migratory", "A", 'Matthew''s Trait dataset'!O80="Mixed", "B", 'Matthew''s Trait dataset'!O80="Non-Migratory", "C")</f>
        <v>B</v>
      </c>
      <c r="N80" s="2" cm="1">
        <f t="array" ref="N80">_xlfn.IFS('Matthew''s Trait dataset'!Q80="High", 1, 'Matthew''s Trait dataset'!Q80="Low", 0)</f>
        <v>1</v>
      </c>
      <c r="O80" s="2" t="str" cm="1">
        <f t="array" ref="O80">_xlfn.IFS('Matthew''s Trait dataset'!R80="epipelagic", "A", 'Matthew''s Trait dataset'!R80="upper_mesopelagic", "B",'Matthew''s Trait dataset'!R80="lower_mesopelagic", "C", 'Matthew''s Trait dataset'!R80="bathypelagic", "D")</f>
        <v>A</v>
      </c>
      <c r="P80" s="2" cm="1">
        <f t="array" ref="P80">_xlfn.IFS('Matthew''s Trait dataset'!T80="High", 1, 'Matthew''s Trait dataset'!T80="Low", 0)</f>
        <v>0</v>
      </c>
      <c r="Q80" s="2" t="s">
        <v>421</v>
      </c>
      <c r="R80" s="2" cm="1">
        <f t="array" ref="R80">_xlfn.IFS('Matthew''s Trait dataset'!W80="High", 1, 'Matthew''s Trait dataset'!W80="Low", 0)</f>
        <v>1</v>
      </c>
      <c r="S80" s="2" t="s">
        <v>419</v>
      </c>
      <c r="T80" s="2" cm="1">
        <f t="array" ref="T80">_xlfn.IFS('Matthew''s Trait dataset'!Z80="High", 1, 'Matthew''s Trait dataset'!Z80="Low", 0)</f>
        <v>1</v>
      </c>
    </row>
    <row r="81" spans="1:20">
      <c r="A81" s="2" t="s">
        <v>107</v>
      </c>
      <c r="B81" s="2" t="s">
        <v>372</v>
      </c>
      <c r="C81">
        <v>0</v>
      </c>
      <c r="D81">
        <v>1</v>
      </c>
      <c r="E81" s="2" t="str" cm="1">
        <f t="array" ref="E81">_xlfn.IFS('Matthew''s Trait dataset'!D81&lt;5, "A", AND('Matthew''s Trait dataset'!D81&lt;10, 'Matthew''s Trait dataset'!D81&gt;=5), "B", AND('Matthew''s Trait dataset'!D81&lt;15, 'Matthew''s Trait dataset'!D81&gt;=10), "C", 'Matthew''s Trait dataset'!D81&gt;=15, "D")</f>
        <v>A</v>
      </c>
      <c r="F81" s="2" cm="1">
        <f t="array" ref="F81">_xlfn.IFS('Matthew''s Trait dataset'!F81="High", 1, 'Matthew''s Trait dataset'!F81="Low", 0)</f>
        <v>1</v>
      </c>
      <c r="G81" s="2" t="str" cm="1">
        <f t="array" ref="G81">_xlfn.IFS('Matthew''s Trait dataset'!G81&lt;100,"A",AND('Matthew''s Trait dataset'!G81&gt;=100,'Matthew''s Trait dataset'!G81&lt;1000),"B",AND('Matthew''s Trait dataset'!G81&gt;=1000,'Matthew''s Trait dataset'!G81&lt;10000),"C",'Matthew''s Trait dataset'!G81&gt;=10000,"D")</f>
        <v>A</v>
      </c>
      <c r="H81" s="2" cm="1">
        <f t="array" ref="H81">_xlfn.IFS('Matthew''s Trait dataset'!I81="High", 1, 'Matthew''s Trait dataset'!I81="Low", 0)</f>
        <v>1</v>
      </c>
      <c r="I81" s="2" t="str" cm="1">
        <f t="array" ref="I81">_xlfn.IFS('Matthew''s Trait dataset'!J81&lt;100,"A",AND('Matthew''s Trait dataset'!J81&gt;=100,'Matthew''s Trait dataset'!J81&lt;1000),"B", 'Matthew''s Trait dataset'!J81&gt;=1000, "C")</f>
        <v>A</v>
      </c>
      <c r="J81" s="2" cm="1">
        <f t="array" ref="J81">_xlfn.IFS('Matthew''s Trait dataset'!K81="High", 1, 'Matthew''s Trait dataset'!K81="Low", 0)</f>
        <v>1</v>
      </c>
      <c r="K81" s="2" t="str" cm="1">
        <f t="array" ref="K81">_xlfn.IFS('Matthew''s Trait dataset'!L81="LB", "A", 'Matthew''s Trait dataset'!L81="SB", "B", 'Matthew''s Trait dataset'!L81="FCT", "C", 'Matthew''s Trait dataset'!L81="NFCT", "D")</f>
        <v>C</v>
      </c>
      <c r="L81" s="2" cm="1">
        <f t="array" ref="L81">_xlfn.IFS('Matthew''s Trait dataset'!N81="High", 1, 'Matthew''s Trait dataset'!N81="Low", 0)</f>
        <v>1</v>
      </c>
      <c r="M81" s="2" t="str" cm="1">
        <f t="array" ref="M81">_xlfn.IFS('Matthew''s Trait dataset'!O81="Migratory", "A", 'Matthew''s Trait dataset'!O81="Mixed", "B", 'Matthew''s Trait dataset'!O81="Non-Migratory", "C")</f>
        <v>C</v>
      </c>
      <c r="N81" s="2" cm="1">
        <f t="array" ref="N81">_xlfn.IFS('Matthew''s Trait dataset'!Q81="High", 1, 'Matthew''s Trait dataset'!Q81="Low", 0)</f>
        <v>1</v>
      </c>
      <c r="O81" s="2" t="str" cm="1">
        <f t="array" ref="O81">_xlfn.IFS('Matthew''s Trait dataset'!R81="epipelagic", "A", 'Matthew''s Trait dataset'!R81="upper_mesopelagic", "B",'Matthew''s Trait dataset'!R81="lower_mesopelagic", "C", 'Matthew''s Trait dataset'!R81="bathypelagic", "D")</f>
        <v>A</v>
      </c>
      <c r="P81" s="2" cm="1">
        <f t="array" ref="P81">_xlfn.IFS('Matthew''s Trait dataset'!T81="High", 1, 'Matthew''s Trait dataset'!T81="Low", 0)</f>
        <v>0</v>
      </c>
      <c r="Q81" s="2" t="s">
        <v>421</v>
      </c>
      <c r="R81" s="2" cm="1">
        <f t="array" ref="R81">_xlfn.IFS('Matthew''s Trait dataset'!W81="High", 1, 'Matthew''s Trait dataset'!W81="Low", 0)</f>
        <v>1</v>
      </c>
      <c r="S81" s="2" t="s">
        <v>419</v>
      </c>
      <c r="T81" s="2" cm="1">
        <f t="array" ref="T81">_xlfn.IFS('Matthew''s Trait dataset'!Z81="High", 1, 'Matthew''s Trait dataset'!Z81="Low", 0)</f>
        <v>1</v>
      </c>
    </row>
    <row r="82" spans="1:20">
      <c r="A82" s="2" t="s">
        <v>107</v>
      </c>
      <c r="B82" s="2" t="s">
        <v>376</v>
      </c>
      <c r="C82">
        <v>1</v>
      </c>
      <c r="D82">
        <v>0</v>
      </c>
      <c r="E82" s="2" t="str" cm="1">
        <f t="array" ref="E82">_xlfn.IFS('Matthew''s Trait dataset'!D82&lt;5, "A", AND('Matthew''s Trait dataset'!D82&lt;10, 'Matthew''s Trait dataset'!D82&gt;=5), "B", AND('Matthew''s Trait dataset'!D82&lt;15, 'Matthew''s Trait dataset'!D82&gt;=10), "C", 'Matthew''s Trait dataset'!D82&gt;=15, "D")</f>
        <v>A</v>
      </c>
      <c r="F82" s="2" cm="1">
        <f t="array" ref="F82">_xlfn.IFS('Matthew''s Trait dataset'!F82="High", 1, 'Matthew''s Trait dataset'!F82="Low", 0)</f>
        <v>1</v>
      </c>
      <c r="G82" s="2" t="str" cm="1">
        <f t="array" ref="G82">_xlfn.IFS('Matthew''s Trait dataset'!G82&lt;100,"A",AND('Matthew''s Trait dataset'!G82&gt;=100,'Matthew''s Trait dataset'!G82&lt;1000),"B",AND('Matthew''s Trait dataset'!G82&gt;=1000,'Matthew''s Trait dataset'!G82&lt;10000),"C",'Matthew''s Trait dataset'!G82&gt;=10000,"D")</f>
        <v>B</v>
      </c>
      <c r="H82" s="2" cm="1">
        <f t="array" ref="H82">_xlfn.IFS('Matthew''s Trait dataset'!I82="High", 1, 'Matthew''s Trait dataset'!I82="Low", 0)</f>
        <v>1</v>
      </c>
      <c r="I82" s="2" t="str" cm="1">
        <f t="array" ref="I82">_xlfn.IFS('Matthew''s Trait dataset'!J82&lt;100,"A",AND('Matthew''s Trait dataset'!J82&gt;=100,'Matthew''s Trait dataset'!J82&lt;1000),"B", 'Matthew''s Trait dataset'!J82&gt;=1000, "C")</f>
        <v>A</v>
      </c>
      <c r="J82" s="2" cm="1">
        <f t="array" ref="J82">_xlfn.IFS('Matthew''s Trait dataset'!K82="High", 1, 'Matthew''s Trait dataset'!K82="Low", 0)</f>
        <v>1</v>
      </c>
      <c r="K82" s="2" t="str" cm="1">
        <f t="array" ref="K82">_xlfn.IFS('Matthew''s Trait dataset'!L82="LB", "A", 'Matthew''s Trait dataset'!L82="SB", "B", 'Matthew''s Trait dataset'!L82="FCT", "C", 'Matthew''s Trait dataset'!L82="NFCT", "D")</f>
        <v>C</v>
      </c>
      <c r="L82" s="2" cm="1">
        <f t="array" ref="L82">_xlfn.IFS('Matthew''s Trait dataset'!N82="High", 1, 'Matthew''s Trait dataset'!N82="Low", 0)</f>
        <v>1</v>
      </c>
      <c r="M82" s="2" t="str" cm="1">
        <f t="array" ref="M82">_xlfn.IFS('Matthew''s Trait dataset'!O82="Migratory", "A", 'Matthew''s Trait dataset'!O82="Mixed", "B", 'Matthew''s Trait dataset'!O82="Non-Migratory", "C")</f>
        <v>C</v>
      </c>
      <c r="N82" s="2" cm="1">
        <f t="array" ref="N82">_xlfn.IFS('Matthew''s Trait dataset'!Q82="High", 1, 'Matthew''s Trait dataset'!Q82="Low", 0)</f>
        <v>1</v>
      </c>
      <c r="O82" s="2" t="str" cm="1">
        <f t="array" ref="O82">_xlfn.IFS('Matthew''s Trait dataset'!R82="epipelagic", "A", 'Matthew''s Trait dataset'!R82="upper_mesopelagic", "B",'Matthew''s Trait dataset'!R82="lower_mesopelagic", "C", 'Matthew''s Trait dataset'!R82="bathypelagic", "D")</f>
        <v>C</v>
      </c>
      <c r="P82" s="2" cm="1">
        <f t="array" ref="P82">_xlfn.IFS('Matthew''s Trait dataset'!T82="High", 1, 'Matthew''s Trait dataset'!T82="Low", 0)</f>
        <v>1</v>
      </c>
      <c r="Q82" s="2" t="s">
        <v>421</v>
      </c>
      <c r="R82" s="2" cm="1">
        <f t="array" ref="R82">_xlfn.IFS('Matthew''s Trait dataset'!W82="High", 1, 'Matthew''s Trait dataset'!W82="Low", 0)</f>
        <v>1</v>
      </c>
      <c r="S82" s="2" t="s">
        <v>420</v>
      </c>
      <c r="T82" s="2" cm="1">
        <f t="array" ref="T82">_xlfn.IFS('Matthew''s Trait dataset'!Z82="High", 1, 'Matthew''s Trait dataset'!Z82="Low", 0)</f>
        <v>1</v>
      </c>
    </row>
    <row r="83" spans="1:20">
      <c r="A83" s="2" t="s">
        <v>107</v>
      </c>
      <c r="B83" s="2" t="s">
        <v>380</v>
      </c>
      <c r="C83">
        <v>0</v>
      </c>
      <c r="D83">
        <v>1</v>
      </c>
      <c r="E83" s="2" t="str" cm="1">
        <f t="array" ref="E83">_xlfn.IFS('Matthew''s Trait dataset'!D83&lt;5, "A", AND('Matthew''s Trait dataset'!D83&lt;10, 'Matthew''s Trait dataset'!D83&gt;=5), "B", AND('Matthew''s Trait dataset'!D83&lt;15, 'Matthew''s Trait dataset'!D83&gt;=10), "C", 'Matthew''s Trait dataset'!D83&gt;=15, "D")</f>
        <v>A</v>
      </c>
      <c r="F83" s="2" cm="1">
        <f t="array" ref="F83">_xlfn.IFS('Matthew''s Trait dataset'!F83="High", 1, 'Matthew''s Trait dataset'!F83="Low", 0)</f>
        <v>1</v>
      </c>
      <c r="G83" s="2" t="str" cm="1">
        <f t="array" ref="G83">_xlfn.IFS('Matthew''s Trait dataset'!G83&lt;100,"A",AND('Matthew''s Trait dataset'!G83&gt;=100,'Matthew''s Trait dataset'!G83&lt;1000),"B",AND('Matthew''s Trait dataset'!G83&gt;=1000,'Matthew''s Trait dataset'!G83&lt;10000),"C",'Matthew''s Trait dataset'!G83&gt;=10000,"D")</f>
        <v>B</v>
      </c>
      <c r="H83" s="2" cm="1">
        <f t="array" ref="H83">_xlfn.IFS('Matthew''s Trait dataset'!I83="High", 1, 'Matthew''s Trait dataset'!I83="Low", 0)</f>
        <v>1</v>
      </c>
      <c r="I83" s="2" t="str" cm="1">
        <f t="array" ref="I83">_xlfn.IFS('Matthew''s Trait dataset'!J83&lt;100,"A",AND('Matthew''s Trait dataset'!J83&gt;=100,'Matthew''s Trait dataset'!J83&lt;1000),"B", 'Matthew''s Trait dataset'!J83&gt;=1000, "C")</f>
        <v>A</v>
      </c>
      <c r="J83" s="2" cm="1">
        <f t="array" ref="J83">_xlfn.IFS('Matthew''s Trait dataset'!K83="High", 1, 'Matthew''s Trait dataset'!K83="Low", 0)</f>
        <v>1</v>
      </c>
      <c r="K83" s="2" t="str" cm="1">
        <f t="array" ref="K83">_xlfn.IFS('Matthew''s Trait dataset'!L83="LB", "A", 'Matthew''s Trait dataset'!L83="SB", "B", 'Matthew''s Trait dataset'!L83="FCT", "C", 'Matthew''s Trait dataset'!L83="NFCT", "D")</f>
        <v>C</v>
      </c>
      <c r="L83" s="2" cm="1">
        <f t="array" ref="L83">_xlfn.IFS('Matthew''s Trait dataset'!N83="High", 1, 'Matthew''s Trait dataset'!N83="Low", 0)</f>
        <v>1</v>
      </c>
      <c r="M83" s="2" t="str" cm="1">
        <f t="array" ref="M83">_xlfn.IFS('Matthew''s Trait dataset'!O83="Migratory", "A", 'Matthew''s Trait dataset'!O83="Mixed", "B", 'Matthew''s Trait dataset'!O83="Non-Migratory", "C")</f>
        <v>C</v>
      </c>
      <c r="N83" s="2" cm="1">
        <f t="array" ref="N83">_xlfn.IFS('Matthew''s Trait dataset'!Q83="High", 1, 'Matthew''s Trait dataset'!Q83="Low", 0)</f>
        <v>1</v>
      </c>
      <c r="O83" s="2" t="str" cm="1">
        <f t="array" ref="O83">_xlfn.IFS('Matthew''s Trait dataset'!R83="epipelagic", "A", 'Matthew''s Trait dataset'!R83="upper_mesopelagic", "B",'Matthew''s Trait dataset'!R83="lower_mesopelagic", "C", 'Matthew''s Trait dataset'!R83="bathypelagic", "D")</f>
        <v>A</v>
      </c>
      <c r="P83" s="2" cm="1">
        <f t="array" ref="P83">_xlfn.IFS('Matthew''s Trait dataset'!T83="High", 1, 'Matthew''s Trait dataset'!T83="Low", 0)</f>
        <v>1</v>
      </c>
      <c r="Q83" s="2" t="s">
        <v>419</v>
      </c>
      <c r="R83" s="2" cm="1">
        <f t="array" ref="R83">_xlfn.IFS('Matthew''s Trait dataset'!W83="High", 1, 'Matthew''s Trait dataset'!W83="Low", 0)</f>
        <v>1</v>
      </c>
      <c r="S83" s="2" t="s">
        <v>419</v>
      </c>
      <c r="T83" s="2" cm="1">
        <f t="array" ref="T83">_xlfn.IFS('Matthew''s Trait dataset'!Z83="High", 1, 'Matthew''s Trait dataset'!Z83="Low", 0)</f>
        <v>1</v>
      </c>
    </row>
    <row r="84" spans="1:20">
      <c r="A84" s="2" t="s">
        <v>107</v>
      </c>
      <c r="B84" s="2" t="s">
        <v>383</v>
      </c>
      <c r="C84">
        <v>0</v>
      </c>
      <c r="D84">
        <v>1</v>
      </c>
      <c r="E84" s="2" t="str" cm="1">
        <f t="array" ref="E84">_xlfn.IFS('Matthew''s Trait dataset'!D84&lt;5, "A", AND('Matthew''s Trait dataset'!D84&lt;10, 'Matthew''s Trait dataset'!D84&gt;=5), "B", AND('Matthew''s Trait dataset'!D84&lt;15, 'Matthew''s Trait dataset'!D84&gt;=10), "C", 'Matthew''s Trait dataset'!D84&gt;=15, "D")</f>
        <v>A</v>
      </c>
      <c r="F84" s="2" cm="1">
        <f t="array" ref="F84">_xlfn.IFS('Matthew''s Trait dataset'!F84="High", 1, 'Matthew''s Trait dataset'!F84="Low", 0)</f>
        <v>1</v>
      </c>
      <c r="G84" s="2" t="str" cm="1">
        <f t="array" ref="G84">_xlfn.IFS('Matthew''s Trait dataset'!G84&lt;100,"A",AND('Matthew''s Trait dataset'!G84&gt;=100,'Matthew''s Trait dataset'!G84&lt;1000),"B",AND('Matthew''s Trait dataset'!G84&gt;=1000,'Matthew''s Trait dataset'!G84&lt;10000),"C",'Matthew''s Trait dataset'!G84&gt;=10000,"D")</f>
        <v>A</v>
      </c>
      <c r="H84" s="2" cm="1">
        <f t="array" ref="H84">_xlfn.IFS('Matthew''s Trait dataset'!I84="High", 1, 'Matthew''s Trait dataset'!I84="Low", 0)</f>
        <v>1</v>
      </c>
      <c r="I84" s="2" t="str" cm="1">
        <f t="array" ref="I84">_xlfn.IFS('Matthew''s Trait dataset'!J84&lt;100,"A",AND('Matthew''s Trait dataset'!J84&gt;=100,'Matthew''s Trait dataset'!J84&lt;1000),"B", 'Matthew''s Trait dataset'!J84&gt;=1000, "C")</f>
        <v>A</v>
      </c>
      <c r="J84" s="2" cm="1">
        <f t="array" ref="J84">_xlfn.IFS('Matthew''s Trait dataset'!K84="High", 1, 'Matthew''s Trait dataset'!K84="Low", 0)</f>
        <v>1</v>
      </c>
      <c r="K84" s="2" t="str" cm="1">
        <f t="array" ref="K84">_xlfn.IFS('Matthew''s Trait dataset'!L84="LB", "A", 'Matthew''s Trait dataset'!L84="SB", "B", 'Matthew''s Trait dataset'!L84="FCT", "C", 'Matthew''s Trait dataset'!L84="NFCT", "D")</f>
        <v>C</v>
      </c>
      <c r="L84" s="2" cm="1">
        <f t="array" ref="L84">_xlfn.IFS('Matthew''s Trait dataset'!N84="High", 1, 'Matthew''s Trait dataset'!N84="Low", 0)</f>
        <v>1</v>
      </c>
      <c r="M84" s="2" t="str" cm="1">
        <f t="array" ref="M84">_xlfn.IFS('Matthew''s Trait dataset'!O84="Migratory", "A", 'Matthew''s Trait dataset'!O84="Mixed", "B", 'Matthew''s Trait dataset'!O84="Non-Migratory", "C")</f>
        <v>B</v>
      </c>
      <c r="N84" s="2" cm="1">
        <f t="array" ref="N84">_xlfn.IFS('Matthew''s Trait dataset'!Q84="High", 1, 'Matthew''s Trait dataset'!Q84="Low", 0)</f>
        <v>1</v>
      </c>
      <c r="O84" s="2" t="str" cm="1">
        <f t="array" ref="O84">_xlfn.IFS('Matthew''s Trait dataset'!R84="epipelagic", "A", 'Matthew''s Trait dataset'!R84="upper_mesopelagic", "B",'Matthew''s Trait dataset'!R84="lower_mesopelagic", "C", 'Matthew''s Trait dataset'!R84="bathypelagic", "D")</f>
        <v>C</v>
      </c>
      <c r="P84" s="2" cm="1">
        <f t="array" ref="P84">_xlfn.IFS('Matthew''s Trait dataset'!T84="High", 1, 'Matthew''s Trait dataset'!T84="Low", 0)</f>
        <v>1</v>
      </c>
      <c r="Q84" s="2" t="s">
        <v>422</v>
      </c>
      <c r="R84" s="2" cm="1">
        <f t="array" ref="R84">_xlfn.IFS('Matthew''s Trait dataset'!W84="High", 1, 'Matthew''s Trait dataset'!W84="Low", 0)</f>
        <v>1</v>
      </c>
      <c r="S84" s="2" t="s">
        <v>420</v>
      </c>
      <c r="T84" s="2" cm="1">
        <f t="array" ref="T84">_xlfn.IFS('Matthew''s Trait dataset'!Z84="High", 1, 'Matthew''s Trait dataset'!Z84="Low", 0)</f>
        <v>1</v>
      </c>
    </row>
    <row r="85" spans="1:20">
      <c r="A85" s="2" t="s">
        <v>107</v>
      </c>
      <c r="B85" s="2" t="s">
        <v>386</v>
      </c>
      <c r="C85">
        <v>0</v>
      </c>
      <c r="D85">
        <v>1</v>
      </c>
      <c r="E85" s="2" t="str" cm="1">
        <f t="array" ref="E85">_xlfn.IFS('Matthew''s Trait dataset'!D85&lt;5, "A", AND('Matthew''s Trait dataset'!D85&lt;10, 'Matthew''s Trait dataset'!D85&gt;=5), "B", AND('Matthew''s Trait dataset'!D85&lt;15, 'Matthew''s Trait dataset'!D85&gt;=10), "C", 'Matthew''s Trait dataset'!D85&gt;=15, "D")</f>
        <v>A</v>
      </c>
      <c r="F85" s="2" cm="1">
        <f t="array" ref="F85">_xlfn.IFS('Matthew''s Trait dataset'!F85="High", 1, 'Matthew''s Trait dataset'!F85="Low", 0)</f>
        <v>1</v>
      </c>
      <c r="G85" s="2" t="str" cm="1">
        <f t="array" ref="G85">_xlfn.IFS('Matthew''s Trait dataset'!G85&lt;100,"A",AND('Matthew''s Trait dataset'!G85&gt;=100,'Matthew''s Trait dataset'!G85&lt;1000),"B",AND('Matthew''s Trait dataset'!G85&gt;=1000,'Matthew''s Trait dataset'!G85&lt;10000),"C",'Matthew''s Trait dataset'!G85&gt;=10000,"D")</f>
        <v>B</v>
      </c>
      <c r="H85" s="2" cm="1">
        <f t="array" ref="H85">_xlfn.IFS('Matthew''s Trait dataset'!I85="High", 1, 'Matthew''s Trait dataset'!I85="Low", 0)</f>
        <v>1</v>
      </c>
      <c r="I85" s="2" t="str" cm="1">
        <f t="array" ref="I85">_xlfn.IFS('Matthew''s Trait dataset'!J85&lt;100,"A",AND('Matthew''s Trait dataset'!J85&gt;=100,'Matthew''s Trait dataset'!J85&lt;1000),"B", 'Matthew''s Trait dataset'!J85&gt;=1000, "C")</f>
        <v>A</v>
      </c>
      <c r="J85" s="2" cm="1">
        <f t="array" ref="J85">_xlfn.IFS('Matthew''s Trait dataset'!K85="High", 1, 'Matthew''s Trait dataset'!K85="Low", 0)</f>
        <v>1</v>
      </c>
      <c r="K85" s="2" t="str" cm="1">
        <f t="array" ref="K85">_xlfn.IFS('Matthew''s Trait dataset'!L85="LB", "A", 'Matthew''s Trait dataset'!L85="SB", "B", 'Matthew''s Trait dataset'!L85="FCT", "C", 'Matthew''s Trait dataset'!L85="NFCT", "D")</f>
        <v>C</v>
      </c>
      <c r="L85" s="2" cm="1">
        <f t="array" ref="L85">_xlfn.IFS('Matthew''s Trait dataset'!N85="High", 1, 'Matthew''s Trait dataset'!N85="Low", 0)</f>
        <v>1</v>
      </c>
      <c r="M85" s="2" t="str" cm="1">
        <f t="array" ref="M85">_xlfn.IFS('Matthew''s Trait dataset'!O85="Migratory", "A", 'Matthew''s Trait dataset'!O85="Mixed", "B", 'Matthew''s Trait dataset'!O85="Non-Migratory", "C")</f>
        <v>C</v>
      </c>
      <c r="N85" s="2" cm="1">
        <f t="array" ref="N85">_xlfn.IFS('Matthew''s Trait dataset'!Q85="High", 1, 'Matthew''s Trait dataset'!Q85="Low", 0)</f>
        <v>0</v>
      </c>
      <c r="O85" s="2" t="str" cm="1">
        <f t="array" ref="O85">_xlfn.IFS('Matthew''s Trait dataset'!R85="epipelagic", "A", 'Matthew''s Trait dataset'!R85="upper_mesopelagic", "B",'Matthew''s Trait dataset'!R85="lower_mesopelagic", "C", 'Matthew''s Trait dataset'!R85="bathypelagic", "D")</f>
        <v>A</v>
      </c>
      <c r="P85" s="2" cm="1">
        <f t="array" ref="P85">_xlfn.IFS('Matthew''s Trait dataset'!T85="High", 1, 'Matthew''s Trait dataset'!T85="Low", 0)</f>
        <v>1</v>
      </c>
      <c r="Q85" s="2" t="s">
        <v>419</v>
      </c>
      <c r="R85" s="2" cm="1">
        <f t="array" ref="R85">_xlfn.IFS('Matthew''s Trait dataset'!W85="High", 1, 'Matthew''s Trait dataset'!W85="Low", 0)</f>
        <v>1</v>
      </c>
      <c r="S85" s="2" t="s">
        <v>419</v>
      </c>
      <c r="T85" s="2" cm="1">
        <f t="array" ref="T85">_xlfn.IFS('Matthew''s Trait dataset'!Z85="High", 1, 'Matthew''s Trait dataset'!Z85="Low", 0)</f>
        <v>1</v>
      </c>
    </row>
    <row r="86" spans="1:20">
      <c r="A86" s="2" t="s">
        <v>80</v>
      </c>
      <c r="B86" s="2" t="s">
        <v>389</v>
      </c>
      <c r="C86">
        <v>0</v>
      </c>
      <c r="D86">
        <v>1</v>
      </c>
      <c r="E86" s="2" t="str" cm="1">
        <f t="array" ref="E86">_xlfn.IFS('Matthew''s Trait dataset'!D86&lt;5, "A", AND('Matthew''s Trait dataset'!D86&lt;10, 'Matthew''s Trait dataset'!D86&gt;=5), "B", AND('Matthew''s Trait dataset'!D86&lt;15, 'Matthew''s Trait dataset'!D86&gt;=10), "C", 'Matthew''s Trait dataset'!D86&gt;=15, "D")</f>
        <v>B</v>
      </c>
      <c r="F86" s="2" cm="1">
        <f t="array" ref="F86">_xlfn.IFS('Matthew''s Trait dataset'!F86="High", 1, 'Matthew''s Trait dataset'!F86="Low", 0)</f>
        <v>1</v>
      </c>
      <c r="G86" s="2" t="str" cm="1">
        <f t="array" ref="G86">_xlfn.IFS('Matthew''s Trait dataset'!G86&lt;100,"A",AND('Matthew''s Trait dataset'!G86&gt;=100,'Matthew''s Trait dataset'!G86&lt;1000),"B",AND('Matthew''s Trait dataset'!G86&gt;=1000,'Matthew''s Trait dataset'!G86&lt;10000),"C",'Matthew''s Trait dataset'!G86&gt;=10000,"D")</f>
        <v>C</v>
      </c>
      <c r="H86" s="2" cm="1">
        <f t="array" ref="H86">_xlfn.IFS('Matthew''s Trait dataset'!I86="High", 1, 'Matthew''s Trait dataset'!I86="Low", 0)</f>
        <v>1</v>
      </c>
      <c r="I86" s="2" t="str" cm="1">
        <f t="array" ref="I86">_xlfn.IFS('Matthew''s Trait dataset'!J86&lt;100,"A",AND('Matthew''s Trait dataset'!J86&gt;=100,'Matthew''s Trait dataset'!J86&lt;1000),"B", 'Matthew''s Trait dataset'!J86&gt;=1000, "C")</f>
        <v>B</v>
      </c>
      <c r="J86" s="2" cm="1">
        <f t="array" ref="J86">_xlfn.IFS('Matthew''s Trait dataset'!K86="High", 1, 'Matthew''s Trait dataset'!K86="Low", 0)</f>
        <v>1</v>
      </c>
      <c r="K86" s="2" t="str" cm="1">
        <f t="array" ref="K86">_xlfn.IFS('Matthew''s Trait dataset'!L86="LB", "A", 'Matthew''s Trait dataset'!L86="SB", "B", 'Matthew''s Trait dataset'!L86="FCT", "C", 'Matthew''s Trait dataset'!L86="NFCT", "D")</f>
        <v>C</v>
      </c>
      <c r="L86" s="2" cm="1">
        <f t="array" ref="L86">_xlfn.IFS('Matthew''s Trait dataset'!N86="High", 1, 'Matthew''s Trait dataset'!N86="Low", 0)</f>
        <v>1</v>
      </c>
      <c r="M86" s="2" t="str" cm="1">
        <f t="array" ref="M86">_xlfn.IFS('Matthew''s Trait dataset'!O86="Migratory", "A", 'Matthew''s Trait dataset'!O86="Mixed", "B", 'Matthew''s Trait dataset'!O86="Non-Migratory", "C")</f>
        <v>A</v>
      </c>
      <c r="N86" s="2" cm="1">
        <f t="array" ref="N86">_xlfn.IFS('Matthew''s Trait dataset'!Q86="High", 1, 'Matthew''s Trait dataset'!Q86="Low", 0)</f>
        <v>0</v>
      </c>
      <c r="O86" s="2" t="str" cm="1">
        <f t="array" ref="O86">_xlfn.IFS('Matthew''s Trait dataset'!R86="epipelagic", "A", 'Matthew''s Trait dataset'!R86="upper_mesopelagic", "B",'Matthew''s Trait dataset'!R86="lower_mesopelagic", "C", 'Matthew''s Trait dataset'!R86="bathypelagic", "D")</f>
        <v>D</v>
      </c>
      <c r="P86" s="2" cm="1">
        <f t="array" ref="P86">_xlfn.IFS('Matthew''s Trait dataset'!T86="High", 1, 'Matthew''s Trait dataset'!T86="Low", 0)</f>
        <v>1</v>
      </c>
      <c r="Q86" s="2" t="s">
        <v>417</v>
      </c>
      <c r="R86" s="2" cm="1">
        <f t="array" ref="R86">_xlfn.IFS('Matthew''s Trait dataset'!W86="High", 1, 'Matthew''s Trait dataset'!W86="Low", 0)</f>
        <v>1</v>
      </c>
      <c r="S86" s="2" t="s">
        <v>420</v>
      </c>
      <c r="T86" s="2" cm="1">
        <f t="array" ref="T86">_xlfn.IFS('Matthew''s Trait dataset'!Z86="High", 1, 'Matthew''s Trait dataset'!Z86="Low", 0)</f>
        <v>1</v>
      </c>
    </row>
    <row r="87" spans="1:20">
      <c r="A87" s="2" t="s">
        <v>107</v>
      </c>
      <c r="B87" s="2" t="s">
        <v>392</v>
      </c>
      <c r="C87">
        <v>0</v>
      </c>
      <c r="D87">
        <v>1</v>
      </c>
      <c r="E87" s="2" t="str" cm="1">
        <f t="array" ref="E87">_xlfn.IFS('Matthew''s Trait dataset'!D87&lt;5, "A", AND('Matthew''s Trait dataset'!D87&lt;10, 'Matthew''s Trait dataset'!D87&gt;=5), "B", AND('Matthew''s Trait dataset'!D87&lt;15, 'Matthew''s Trait dataset'!D87&gt;=10), "C", 'Matthew''s Trait dataset'!D87&gt;=15, "D")</f>
        <v>A</v>
      </c>
      <c r="F87" s="2" cm="1">
        <f t="array" ref="F87">_xlfn.IFS('Matthew''s Trait dataset'!F87="High", 1, 'Matthew''s Trait dataset'!F87="Low", 0)</f>
        <v>1</v>
      </c>
      <c r="G87" s="2" t="str" cm="1">
        <f t="array" ref="G87">_xlfn.IFS('Matthew''s Trait dataset'!G87&lt;100,"A",AND('Matthew''s Trait dataset'!G87&gt;=100,'Matthew''s Trait dataset'!G87&lt;1000),"B",AND('Matthew''s Trait dataset'!G87&gt;=1000,'Matthew''s Trait dataset'!G87&lt;10000),"C",'Matthew''s Trait dataset'!G87&gt;=10000,"D")</f>
        <v>B</v>
      </c>
      <c r="H87" s="2" cm="1">
        <f t="array" ref="H87">_xlfn.IFS('Matthew''s Trait dataset'!I87="High", 1, 'Matthew''s Trait dataset'!I87="Low", 0)</f>
        <v>1</v>
      </c>
      <c r="I87" s="2" t="str" cm="1">
        <f t="array" ref="I87">_xlfn.IFS('Matthew''s Trait dataset'!J87&lt;100,"A",AND('Matthew''s Trait dataset'!J87&gt;=100,'Matthew''s Trait dataset'!J87&lt;1000),"B", 'Matthew''s Trait dataset'!J87&gt;=1000, "C")</f>
        <v>A</v>
      </c>
      <c r="J87" s="2" cm="1">
        <f t="array" ref="J87">_xlfn.IFS('Matthew''s Trait dataset'!K87="High", 1, 'Matthew''s Trait dataset'!K87="Low", 0)</f>
        <v>1</v>
      </c>
      <c r="K87" s="2" t="str" cm="1">
        <f t="array" ref="K87">_xlfn.IFS('Matthew''s Trait dataset'!L87="LB", "A", 'Matthew''s Trait dataset'!L87="SB", "B", 'Matthew''s Trait dataset'!L87="FCT", "C", 'Matthew''s Trait dataset'!L87="NFCT", "D")</f>
        <v>C</v>
      </c>
      <c r="L87" s="2" cm="1">
        <f t="array" ref="L87">_xlfn.IFS('Matthew''s Trait dataset'!N87="High", 1, 'Matthew''s Trait dataset'!N87="Low", 0)</f>
        <v>1</v>
      </c>
      <c r="M87" s="2" t="str" cm="1">
        <f t="array" ref="M87">_xlfn.IFS('Matthew''s Trait dataset'!O87="Migratory", "A", 'Matthew''s Trait dataset'!O87="Mixed", "B", 'Matthew''s Trait dataset'!O87="Non-Migratory", "C")</f>
        <v>C</v>
      </c>
      <c r="N87" s="2" cm="1">
        <f t="array" ref="N87">_xlfn.IFS('Matthew''s Trait dataset'!Q87="High", 1, 'Matthew''s Trait dataset'!Q87="Low", 0)</f>
        <v>1</v>
      </c>
      <c r="O87" s="2" t="str" cm="1">
        <f t="array" ref="O87">_xlfn.IFS('Matthew''s Trait dataset'!R87="epipelagic", "A", 'Matthew''s Trait dataset'!R87="upper_mesopelagic", "B",'Matthew''s Trait dataset'!R87="lower_mesopelagic", "C", 'Matthew''s Trait dataset'!R87="bathypelagic", "D")</f>
        <v>C</v>
      </c>
      <c r="P87" s="2" cm="1">
        <f t="array" ref="P87">_xlfn.IFS('Matthew''s Trait dataset'!T87="High", 1, 'Matthew''s Trait dataset'!T87="Low", 0)</f>
        <v>1</v>
      </c>
      <c r="Q87" s="2" t="s">
        <v>420</v>
      </c>
      <c r="R87" s="2" cm="1">
        <f t="array" ref="R87">_xlfn.IFS('Matthew''s Trait dataset'!W87="High", 1, 'Matthew''s Trait dataset'!W87="Low", 0)</f>
        <v>1</v>
      </c>
      <c r="S87" s="2" t="s">
        <v>419</v>
      </c>
      <c r="T87" s="2" cm="1">
        <f t="array" ref="T87">_xlfn.IFS('Matthew''s Trait dataset'!Z87="High", 1, 'Matthew''s Trait dataset'!Z87="Low", 0)</f>
        <v>1</v>
      </c>
    </row>
    <row r="88" spans="1:20">
      <c r="A88" s="2" t="s">
        <v>107</v>
      </c>
      <c r="B88" s="2" t="s">
        <v>395</v>
      </c>
      <c r="C88">
        <v>1</v>
      </c>
      <c r="D88">
        <v>0</v>
      </c>
      <c r="E88" s="2" t="str" cm="1">
        <f t="array" ref="E88">_xlfn.IFS('Matthew''s Trait dataset'!D88&lt;5, "A", AND('Matthew''s Trait dataset'!D88&lt;10, 'Matthew''s Trait dataset'!D88&gt;=5), "B", AND('Matthew''s Trait dataset'!D88&lt;15, 'Matthew''s Trait dataset'!D88&gt;=10), "C", 'Matthew''s Trait dataset'!D88&gt;=15, "D")</f>
        <v>A</v>
      </c>
      <c r="F88" s="2" cm="1">
        <f t="array" ref="F88">_xlfn.IFS('Matthew''s Trait dataset'!F88="High", 1, 'Matthew''s Trait dataset'!F88="Low", 0)</f>
        <v>1</v>
      </c>
      <c r="G88" s="2" t="str" cm="1">
        <f t="array" ref="G88">_xlfn.IFS('Matthew''s Trait dataset'!G88&lt;100,"A",AND('Matthew''s Trait dataset'!G88&gt;=100,'Matthew''s Trait dataset'!G88&lt;1000),"B",AND('Matthew''s Trait dataset'!G88&gt;=1000,'Matthew''s Trait dataset'!G88&lt;10000),"C",'Matthew''s Trait dataset'!G88&gt;=10000,"D")</f>
        <v>B</v>
      </c>
      <c r="H88" s="2" cm="1">
        <f t="array" ref="H88">_xlfn.IFS('Matthew''s Trait dataset'!I88="High", 1, 'Matthew''s Trait dataset'!I88="Low", 0)</f>
        <v>1</v>
      </c>
      <c r="I88" s="2" t="str" cm="1">
        <f t="array" ref="I88">_xlfn.IFS('Matthew''s Trait dataset'!J88&lt;100,"A",AND('Matthew''s Trait dataset'!J88&gt;=100,'Matthew''s Trait dataset'!J88&lt;1000),"B", 'Matthew''s Trait dataset'!J88&gt;=1000, "C")</f>
        <v>B</v>
      </c>
      <c r="J88" s="2" cm="1">
        <f t="array" ref="J88">_xlfn.IFS('Matthew''s Trait dataset'!K88="High", 1, 'Matthew''s Trait dataset'!K88="Low", 0)</f>
        <v>1</v>
      </c>
      <c r="K88" s="2" t="str" cm="1">
        <f t="array" ref="K88">_xlfn.IFS('Matthew''s Trait dataset'!L88="LB", "A", 'Matthew''s Trait dataset'!L88="SB", "B", 'Matthew''s Trait dataset'!L88="FCT", "C", 'Matthew''s Trait dataset'!L88="NFCT", "D")</f>
        <v>C</v>
      </c>
      <c r="L88" s="2" cm="1">
        <f t="array" ref="L88">_xlfn.IFS('Matthew''s Trait dataset'!N88="High", 1, 'Matthew''s Trait dataset'!N88="Low", 0)</f>
        <v>1</v>
      </c>
      <c r="M88" s="2" t="str" cm="1">
        <f t="array" ref="M88">_xlfn.IFS('Matthew''s Trait dataset'!O88="Migratory", "A", 'Matthew''s Trait dataset'!O88="Mixed", "B", 'Matthew''s Trait dataset'!O88="Non-Migratory", "C")</f>
        <v>B</v>
      </c>
      <c r="N88" s="2" cm="1">
        <f t="array" ref="N88">_xlfn.IFS('Matthew''s Trait dataset'!Q88="High", 1, 'Matthew''s Trait dataset'!Q88="Low", 0)</f>
        <v>1</v>
      </c>
      <c r="O88" s="2" t="str" cm="1">
        <f t="array" ref="O88">_xlfn.IFS('Matthew''s Trait dataset'!R88="epipelagic", "A", 'Matthew''s Trait dataset'!R88="upper_mesopelagic", "B",'Matthew''s Trait dataset'!R88="lower_mesopelagic", "C", 'Matthew''s Trait dataset'!R88="bathypelagic", "D")</f>
        <v>C</v>
      </c>
      <c r="P88" s="2" cm="1">
        <f t="array" ref="P88">_xlfn.IFS('Matthew''s Trait dataset'!T88="High", 1, 'Matthew''s Trait dataset'!T88="Low", 0)</f>
        <v>1</v>
      </c>
      <c r="Q88" s="2" t="s">
        <v>420</v>
      </c>
      <c r="R88" s="2" cm="1">
        <f t="array" ref="R88">_xlfn.IFS('Matthew''s Trait dataset'!W88="High", 1, 'Matthew''s Trait dataset'!W88="Low", 0)</f>
        <v>1</v>
      </c>
      <c r="S88" s="2" t="s">
        <v>419</v>
      </c>
      <c r="T88" s="2" cm="1">
        <f t="array" ref="T88">_xlfn.IFS('Matthew''s Trait dataset'!Z88="High", 1, 'Matthew''s Trait dataset'!Z88="Low", 0)</f>
        <v>1</v>
      </c>
    </row>
    <row r="89" spans="1:20">
      <c r="A89" s="2" t="s">
        <v>80</v>
      </c>
      <c r="B89" s="2" t="s">
        <v>399</v>
      </c>
      <c r="C89">
        <v>1</v>
      </c>
      <c r="D89">
        <v>0</v>
      </c>
      <c r="E89" s="2" t="str" cm="1">
        <f t="array" ref="E89">_xlfn.IFS('Matthew''s Trait dataset'!D89&lt;5, "A", AND('Matthew''s Trait dataset'!D89&lt;10, 'Matthew''s Trait dataset'!D89&gt;=5), "B", AND('Matthew''s Trait dataset'!D89&lt;15, 'Matthew''s Trait dataset'!D89&gt;=10), "C", 'Matthew''s Trait dataset'!D89&gt;=15, "D")</f>
        <v>B</v>
      </c>
      <c r="F89" s="2" cm="1">
        <f t="array" ref="F89">_xlfn.IFS('Matthew''s Trait dataset'!F89="High", 1, 'Matthew''s Trait dataset'!F89="Low", 0)</f>
        <v>1</v>
      </c>
      <c r="G89" s="2" t="str" cm="1">
        <f t="array" ref="G89">_xlfn.IFS('Matthew''s Trait dataset'!G89&lt;100,"A",AND('Matthew''s Trait dataset'!G89&gt;=100,'Matthew''s Trait dataset'!G89&lt;1000),"B",AND('Matthew''s Trait dataset'!G89&gt;=1000,'Matthew''s Trait dataset'!G89&lt;10000),"C",'Matthew''s Trait dataset'!G89&gt;=10000,"D")</f>
        <v>C</v>
      </c>
      <c r="H89" s="2" cm="1">
        <f t="array" ref="H89">_xlfn.IFS('Matthew''s Trait dataset'!I89="High", 1, 'Matthew''s Trait dataset'!I89="Low", 0)</f>
        <v>1</v>
      </c>
      <c r="I89" s="2" t="str" cm="1">
        <f t="array" ref="I89">_xlfn.IFS('Matthew''s Trait dataset'!J89&lt;100,"A",AND('Matthew''s Trait dataset'!J89&gt;=100,'Matthew''s Trait dataset'!J89&lt;1000),"B", 'Matthew''s Trait dataset'!J89&gt;=1000, "C")</f>
        <v>B</v>
      </c>
      <c r="J89" s="2" cm="1">
        <f t="array" ref="J89">_xlfn.IFS('Matthew''s Trait dataset'!K89="High", 1, 'Matthew''s Trait dataset'!K89="Low", 0)</f>
        <v>1</v>
      </c>
      <c r="K89" s="2" t="str" cm="1">
        <f t="array" ref="K89">_xlfn.IFS('Matthew''s Trait dataset'!L89="LB", "A", 'Matthew''s Trait dataset'!L89="SB", "B", 'Matthew''s Trait dataset'!L89="FCT", "C", 'Matthew''s Trait dataset'!L89="NFCT", "D")</f>
        <v>D</v>
      </c>
      <c r="L89" s="2" cm="1">
        <f t="array" ref="L89">_xlfn.IFS('Matthew''s Trait dataset'!N89="High", 1, 'Matthew''s Trait dataset'!N89="Low", 0)</f>
        <v>1</v>
      </c>
      <c r="M89" s="2" t="str" cm="1">
        <f t="array" ref="M89">_xlfn.IFS('Matthew''s Trait dataset'!O89="Migratory", "A", 'Matthew''s Trait dataset'!O89="Mixed", "B", 'Matthew''s Trait dataset'!O89="Non-Migratory", "C")</f>
        <v>B</v>
      </c>
      <c r="N89" s="2" cm="1">
        <f t="array" ref="N89">_xlfn.IFS('Matthew''s Trait dataset'!Q89="High", 1, 'Matthew''s Trait dataset'!Q89="Low", 0)</f>
        <v>1</v>
      </c>
      <c r="O89" s="2" t="str" cm="1">
        <f t="array" ref="O89">_xlfn.IFS('Matthew''s Trait dataset'!R89="epipelagic", "A", 'Matthew''s Trait dataset'!R89="upper_mesopelagic", "B",'Matthew''s Trait dataset'!R89="lower_mesopelagic", "C", 'Matthew''s Trait dataset'!R89="bathypelagic", "D")</f>
        <v>D</v>
      </c>
      <c r="P89" s="2" cm="1">
        <f t="array" ref="P89">_xlfn.IFS('Matthew''s Trait dataset'!T89="High", 1, 'Matthew''s Trait dataset'!T89="Low", 0)</f>
        <v>1</v>
      </c>
      <c r="Q89" s="2" t="s">
        <v>417</v>
      </c>
      <c r="R89" s="2" cm="1">
        <f t="array" ref="R89">_xlfn.IFS('Matthew''s Trait dataset'!W89="High", 1, 'Matthew''s Trait dataset'!W89="Low", 0)</f>
        <v>1</v>
      </c>
      <c r="S89" s="2" t="s">
        <v>420</v>
      </c>
      <c r="T89" s="2" cm="1">
        <f t="array" ref="T89">_xlfn.IFS('Matthew''s Trait dataset'!Z89="High", 1, 'Matthew''s Trait dataset'!Z89="Low", 0)</f>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726D2-86FD-46CA-A8D3-40DDC379D84C}">
  <dimension ref="A1:G35"/>
  <sheetViews>
    <sheetView zoomScale="60" zoomScaleNormal="60" workbookViewId="0">
      <selection activeCell="B43" sqref="B43"/>
    </sheetView>
  </sheetViews>
  <sheetFormatPr defaultRowHeight="14.45"/>
  <cols>
    <col min="1" max="1" width="15.7109375" style="14" customWidth="1"/>
    <col min="2" max="2" width="21.28515625" customWidth="1"/>
    <col min="3" max="3" width="24" style="14" customWidth="1"/>
    <col min="4" max="4" width="39" style="14" customWidth="1"/>
    <col min="5" max="5" width="61.42578125" bestFit="1" customWidth="1"/>
    <col min="6" max="6" width="34.5703125" customWidth="1"/>
    <col min="7" max="7" width="81" bestFit="1" customWidth="1"/>
    <col min="8" max="8" width="8.7109375" bestFit="1" customWidth="1"/>
    <col min="9" max="9" width="23.5703125" bestFit="1" customWidth="1"/>
    <col min="10" max="10" width="10.140625" bestFit="1" customWidth="1"/>
    <col min="11" max="11" width="27.5703125" bestFit="1" customWidth="1"/>
    <col min="12" max="12" width="8.28515625" bestFit="1" customWidth="1"/>
    <col min="13" max="13" width="38.140625" bestFit="1" customWidth="1"/>
  </cols>
  <sheetData>
    <row r="1" spans="1:7" ht="55.9" customHeight="1" thickBot="1">
      <c r="A1"/>
      <c r="B1" s="32" t="s">
        <v>425</v>
      </c>
      <c r="C1" s="32"/>
      <c r="D1" s="32"/>
      <c r="E1" s="32"/>
      <c r="F1" s="32"/>
      <c r="G1" s="32"/>
    </row>
    <row r="2" spans="1:7" ht="40.15" customHeight="1" thickBot="1">
      <c r="A2"/>
      <c r="B2" s="22" t="s">
        <v>426</v>
      </c>
      <c r="C2" s="22" t="s">
        <v>427</v>
      </c>
      <c r="D2" s="22" t="s">
        <v>428</v>
      </c>
      <c r="E2" s="22" t="s">
        <v>429</v>
      </c>
      <c r="F2" s="22" t="s">
        <v>430</v>
      </c>
      <c r="G2" s="22" t="s">
        <v>431</v>
      </c>
    </row>
    <row r="3" spans="1:7" ht="40.15" customHeight="1">
      <c r="A3"/>
      <c r="B3" s="33" t="s">
        <v>432</v>
      </c>
      <c r="C3" s="33" t="s">
        <v>433</v>
      </c>
      <c r="D3" s="28" t="s">
        <v>28</v>
      </c>
      <c r="E3" s="28" t="s">
        <v>434</v>
      </c>
      <c r="F3" s="33">
        <v>98.9</v>
      </c>
      <c r="G3" s="33" t="s">
        <v>435</v>
      </c>
    </row>
    <row r="4" spans="1:7" ht="40.15" customHeight="1">
      <c r="A4"/>
      <c r="B4" s="34"/>
      <c r="C4" s="34"/>
      <c r="D4" s="25" t="s">
        <v>92</v>
      </c>
      <c r="E4" s="25" t="s">
        <v>436</v>
      </c>
      <c r="F4" s="34"/>
      <c r="G4" s="34"/>
    </row>
    <row r="5" spans="1:7" ht="40.15" customHeight="1">
      <c r="A5"/>
      <c r="B5" s="34"/>
      <c r="C5" s="34"/>
      <c r="D5" s="25" t="s">
        <v>133</v>
      </c>
      <c r="E5" s="25" t="s">
        <v>437</v>
      </c>
      <c r="F5" s="34"/>
      <c r="G5" s="34"/>
    </row>
    <row r="6" spans="1:7" ht="40.15" customHeight="1">
      <c r="A6"/>
      <c r="B6" s="35"/>
      <c r="C6" s="35"/>
      <c r="D6" s="27" t="s">
        <v>438</v>
      </c>
      <c r="E6" s="27" t="s">
        <v>439</v>
      </c>
      <c r="F6" s="35"/>
      <c r="G6" s="35"/>
    </row>
    <row r="7" spans="1:7" ht="40.15" customHeight="1">
      <c r="A7"/>
      <c r="B7" s="36" t="s">
        <v>440</v>
      </c>
      <c r="C7" s="36" t="s">
        <v>441</v>
      </c>
      <c r="D7" s="24" t="s">
        <v>28</v>
      </c>
      <c r="E7" s="24" t="s">
        <v>442</v>
      </c>
      <c r="F7" s="36">
        <v>94.3</v>
      </c>
      <c r="G7" s="36" t="s">
        <v>443</v>
      </c>
    </row>
    <row r="8" spans="1:7" ht="40.15" customHeight="1">
      <c r="A8"/>
      <c r="B8" s="34"/>
      <c r="C8" s="34"/>
      <c r="D8" s="25" t="s">
        <v>92</v>
      </c>
      <c r="E8" s="25" t="s">
        <v>444</v>
      </c>
      <c r="F8" s="34"/>
      <c r="G8" s="34"/>
    </row>
    <row r="9" spans="1:7" ht="40.15" customHeight="1">
      <c r="A9"/>
      <c r="B9" s="34"/>
      <c r="C9" s="34"/>
      <c r="D9" s="25" t="s">
        <v>133</v>
      </c>
      <c r="E9" s="25" t="s">
        <v>445</v>
      </c>
      <c r="F9" s="34"/>
      <c r="G9" s="34"/>
    </row>
    <row r="10" spans="1:7" ht="40.15" customHeight="1">
      <c r="A10"/>
      <c r="B10" s="35"/>
      <c r="C10" s="35"/>
      <c r="D10" s="27" t="s">
        <v>438</v>
      </c>
      <c r="E10" s="27" t="s">
        <v>446</v>
      </c>
      <c r="F10" s="35"/>
      <c r="G10" s="35"/>
    </row>
    <row r="11" spans="1:7" ht="40.15" customHeight="1">
      <c r="A11"/>
      <c r="B11" s="36" t="s">
        <v>447</v>
      </c>
      <c r="C11" s="36" t="s">
        <v>448</v>
      </c>
      <c r="D11" s="24" t="s">
        <v>73</v>
      </c>
      <c r="E11" s="24" t="s">
        <v>449</v>
      </c>
      <c r="F11" s="36">
        <v>93.2</v>
      </c>
      <c r="G11" s="36" t="s">
        <v>450</v>
      </c>
    </row>
    <row r="12" spans="1:7" ht="40.15" customHeight="1">
      <c r="A12"/>
      <c r="B12" s="34"/>
      <c r="C12" s="34"/>
      <c r="D12" s="25" t="s">
        <v>92</v>
      </c>
      <c r="E12" s="25" t="s">
        <v>451</v>
      </c>
      <c r="F12" s="34"/>
      <c r="G12" s="34"/>
    </row>
    <row r="13" spans="1:7" ht="40.15" customHeight="1">
      <c r="A13"/>
      <c r="B13" s="35"/>
      <c r="C13" s="35"/>
      <c r="D13" s="27" t="s">
        <v>20</v>
      </c>
      <c r="E13" s="27" t="s">
        <v>452</v>
      </c>
      <c r="F13" s="35"/>
      <c r="G13" s="35"/>
    </row>
    <row r="14" spans="1:7" ht="40.15" customHeight="1">
      <c r="A14"/>
      <c r="B14" s="36" t="s">
        <v>8</v>
      </c>
      <c r="C14" s="36" t="s">
        <v>453</v>
      </c>
      <c r="D14" s="24" t="s">
        <v>454</v>
      </c>
      <c r="E14" s="24" t="s">
        <v>455</v>
      </c>
      <c r="F14" s="36">
        <v>100</v>
      </c>
      <c r="G14" s="36" t="s">
        <v>456</v>
      </c>
    </row>
    <row r="15" spans="1:7" ht="40.15" customHeight="1">
      <c r="A15"/>
      <c r="B15" s="34"/>
      <c r="C15" s="34"/>
      <c r="D15" s="25" t="s">
        <v>457</v>
      </c>
      <c r="E15" s="25" t="s">
        <v>458</v>
      </c>
      <c r="F15" s="34"/>
      <c r="G15" s="34"/>
    </row>
    <row r="16" spans="1:7" ht="40.15" customHeight="1">
      <c r="A16"/>
      <c r="B16" s="34"/>
      <c r="C16" s="34"/>
      <c r="D16" s="25" t="s">
        <v>459</v>
      </c>
      <c r="E16" s="25" t="s">
        <v>460</v>
      </c>
      <c r="F16" s="34"/>
      <c r="G16" s="34"/>
    </row>
    <row r="17" spans="1:7" ht="40.15" customHeight="1">
      <c r="A17"/>
      <c r="B17" s="35"/>
      <c r="C17" s="35"/>
      <c r="D17" s="27" t="s">
        <v>461</v>
      </c>
      <c r="E17" s="27" t="s">
        <v>462</v>
      </c>
      <c r="F17" s="35"/>
      <c r="G17" s="35"/>
    </row>
    <row r="18" spans="1:7" ht="40.15" customHeight="1">
      <c r="A18"/>
      <c r="B18" s="36" t="s">
        <v>463</v>
      </c>
      <c r="C18" s="36" t="s">
        <v>464</v>
      </c>
      <c r="D18" s="24" t="s">
        <v>57</v>
      </c>
      <c r="E18" s="24" t="s">
        <v>465</v>
      </c>
      <c r="F18" s="36">
        <v>97.7</v>
      </c>
      <c r="G18" s="36" t="s">
        <v>466</v>
      </c>
    </row>
    <row r="19" spans="1:7" ht="40.15" customHeight="1">
      <c r="A19"/>
      <c r="B19" s="34"/>
      <c r="C19" s="34"/>
      <c r="D19" s="25" t="s">
        <v>28</v>
      </c>
      <c r="E19" s="25" t="s">
        <v>467</v>
      </c>
      <c r="F19" s="34"/>
      <c r="G19" s="34"/>
    </row>
    <row r="20" spans="1:7" ht="40.15" customHeight="1">
      <c r="A20"/>
      <c r="B20" s="34"/>
      <c r="C20" s="34"/>
      <c r="D20" s="25" t="s">
        <v>468</v>
      </c>
      <c r="E20" s="25" t="s">
        <v>469</v>
      </c>
      <c r="F20" s="34"/>
      <c r="G20" s="34"/>
    </row>
    <row r="21" spans="1:7" ht="40.15" customHeight="1">
      <c r="A21"/>
      <c r="B21" s="34"/>
      <c r="C21" s="34"/>
      <c r="D21" s="25" t="s">
        <v>92</v>
      </c>
      <c r="E21" s="25" t="s">
        <v>470</v>
      </c>
      <c r="F21" s="34"/>
      <c r="G21" s="34"/>
    </row>
    <row r="22" spans="1:7" ht="40.15" customHeight="1">
      <c r="A22"/>
      <c r="B22" s="34"/>
      <c r="C22" s="34"/>
      <c r="D22" s="25" t="s">
        <v>471</v>
      </c>
      <c r="E22" s="25" t="s">
        <v>472</v>
      </c>
      <c r="F22" s="34"/>
      <c r="G22" s="34"/>
    </row>
    <row r="23" spans="1:7" ht="53.45" customHeight="1">
      <c r="A23"/>
      <c r="B23" s="35"/>
      <c r="C23" s="35"/>
      <c r="D23" s="27" t="s">
        <v>133</v>
      </c>
      <c r="E23" s="27" t="s">
        <v>473</v>
      </c>
      <c r="F23" s="35"/>
      <c r="G23" s="35"/>
    </row>
    <row r="24" spans="1:7" ht="45" customHeight="1">
      <c r="A24"/>
      <c r="B24" s="36" t="s">
        <v>474</v>
      </c>
      <c r="C24" s="36" t="s">
        <v>475</v>
      </c>
      <c r="D24" s="24" t="s">
        <v>24</v>
      </c>
      <c r="E24" s="24" t="s">
        <v>476</v>
      </c>
      <c r="F24" s="36">
        <v>79.5</v>
      </c>
      <c r="G24" s="36" t="s">
        <v>477</v>
      </c>
    </row>
    <row r="25" spans="1:7" ht="49.9" customHeight="1">
      <c r="A25"/>
      <c r="B25" s="34"/>
      <c r="C25" s="34"/>
      <c r="D25" s="25" t="s">
        <v>50</v>
      </c>
      <c r="E25" s="25" t="s">
        <v>478</v>
      </c>
      <c r="F25" s="34"/>
      <c r="G25" s="34"/>
    </row>
    <row r="26" spans="1:7" ht="40.15" customHeight="1">
      <c r="A26"/>
      <c r="B26" s="35"/>
      <c r="C26" s="35"/>
      <c r="D26" s="27" t="s">
        <v>61</v>
      </c>
      <c r="E26" s="27" t="s">
        <v>479</v>
      </c>
      <c r="F26" s="35"/>
      <c r="G26" s="35"/>
    </row>
    <row r="27" spans="1:7" ht="40.15" customHeight="1">
      <c r="A27"/>
      <c r="B27" s="36" t="s">
        <v>480</v>
      </c>
      <c r="C27" s="36" t="s">
        <v>481</v>
      </c>
      <c r="D27" s="24" t="s">
        <v>37</v>
      </c>
      <c r="E27" s="24" t="s">
        <v>482</v>
      </c>
      <c r="F27" s="36">
        <v>85.2</v>
      </c>
      <c r="G27" s="36" t="s">
        <v>483</v>
      </c>
    </row>
    <row r="28" spans="1:7" ht="40.15" customHeight="1">
      <c r="A28"/>
      <c r="B28" s="34"/>
      <c r="C28" s="34"/>
      <c r="D28" s="25" t="s">
        <v>484</v>
      </c>
      <c r="E28" s="25" t="s">
        <v>485</v>
      </c>
      <c r="F28" s="34"/>
      <c r="G28" s="34"/>
    </row>
    <row r="29" spans="1:7" ht="40.15" customHeight="1">
      <c r="A29"/>
      <c r="B29" s="34"/>
      <c r="C29" s="34"/>
      <c r="D29" s="25" t="s">
        <v>486</v>
      </c>
      <c r="E29" s="25" t="s">
        <v>487</v>
      </c>
      <c r="F29" s="34"/>
      <c r="G29" s="34"/>
    </row>
    <row r="30" spans="1:7" ht="40.15" customHeight="1">
      <c r="A30"/>
      <c r="B30" s="35"/>
      <c r="C30" s="35"/>
      <c r="D30" s="27" t="s">
        <v>85</v>
      </c>
      <c r="E30" s="27" t="s">
        <v>488</v>
      </c>
      <c r="F30" s="35"/>
      <c r="G30" s="35"/>
    </row>
    <row r="31" spans="1:7" ht="40.15" customHeight="1">
      <c r="A31"/>
      <c r="B31" s="36" t="s">
        <v>489</v>
      </c>
      <c r="C31" s="36" t="s">
        <v>490</v>
      </c>
      <c r="D31" s="24" t="s">
        <v>491</v>
      </c>
      <c r="E31" s="24" t="s">
        <v>492</v>
      </c>
      <c r="F31" s="36">
        <v>97.7</v>
      </c>
      <c r="G31" s="36" t="s">
        <v>493</v>
      </c>
    </row>
    <row r="32" spans="1:7" ht="40.15" customHeight="1">
      <c r="A32"/>
      <c r="B32" s="34"/>
      <c r="C32" s="34"/>
      <c r="D32" s="25" t="s">
        <v>494</v>
      </c>
      <c r="E32" s="25" t="s">
        <v>495</v>
      </c>
      <c r="F32" s="34"/>
      <c r="G32" s="34"/>
    </row>
    <row r="33" spans="1:7" ht="40.15" customHeight="1">
      <c r="A33"/>
      <c r="B33" s="34"/>
      <c r="C33" s="34"/>
      <c r="D33" s="25" t="s">
        <v>496</v>
      </c>
      <c r="E33" s="25" t="s">
        <v>497</v>
      </c>
      <c r="F33" s="34"/>
      <c r="G33" s="34"/>
    </row>
    <row r="34" spans="1:7" ht="40.15" customHeight="1">
      <c r="A34"/>
      <c r="B34" s="34"/>
      <c r="C34" s="34"/>
      <c r="D34" s="25" t="s">
        <v>498</v>
      </c>
      <c r="E34" s="25" t="s">
        <v>499</v>
      </c>
      <c r="F34" s="34"/>
      <c r="G34" s="34"/>
    </row>
    <row r="35" spans="1:7" ht="42.6" customHeight="1" thickBot="1">
      <c r="A35"/>
      <c r="B35" s="37"/>
      <c r="C35" s="37"/>
      <c r="D35" s="26" t="s">
        <v>500</v>
      </c>
      <c r="E35" s="26" t="s">
        <v>501</v>
      </c>
      <c r="F35" s="37"/>
      <c r="G35" s="37"/>
    </row>
  </sheetData>
  <mergeCells count="33">
    <mergeCell ref="B31:B35"/>
    <mergeCell ref="C31:C35"/>
    <mergeCell ref="F31:F35"/>
    <mergeCell ref="G31:G35"/>
    <mergeCell ref="B24:B26"/>
    <mergeCell ref="C24:C26"/>
    <mergeCell ref="F24:F26"/>
    <mergeCell ref="G24:G26"/>
    <mergeCell ref="B27:B30"/>
    <mergeCell ref="C27:C30"/>
    <mergeCell ref="F27:F30"/>
    <mergeCell ref="G27:G30"/>
    <mergeCell ref="B14:B17"/>
    <mergeCell ref="C14:C17"/>
    <mergeCell ref="F14:F17"/>
    <mergeCell ref="G14:G17"/>
    <mergeCell ref="B18:B23"/>
    <mergeCell ref="C18:C23"/>
    <mergeCell ref="F18:F23"/>
    <mergeCell ref="G18:G23"/>
    <mergeCell ref="B7:B10"/>
    <mergeCell ref="C7:C10"/>
    <mergeCell ref="F7:F10"/>
    <mergeCell ref="G7:G10"/>
    <mergeCell ref="B11:B13"/>
    <mergeCell ref="C11:C13"/>
    <mergeCell ref="F11:F13"/>
    <mergeCell ref="G11:G13"/>
    <mergeCell ref="B1:G1"/>
    <mergeCell ref="B3:B6"/>
    <mergeCell ref="C3:C6"/>
    <mergeCell ref="F3:F6"/>
    <mergeCell ref="G3:G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8909D-6EE9-41C6-9002-DC16D9A2D5F3}">
  <dimension ref="A1:L89"/>
  <sheetViews>
    <sheetView topLeftCell="B1" workbookViewId="0">
      <selection activeCell="C8" sqref="C8"/>
    </sheetView>
  </sheetViews>
  <sheetFormatPr defaultRowHeight="14.45"/>
  <cols>
    <col min="1" max="1" width="16.85546875" bestFit="1" customWidth="1"/>
    <col min="2" max="2" width="26.7109375" bestFit="1" customWidth="1"/>
    <col min="3" max="3" width="28.7109375" bestFit="1" customWidth="1"/>
    <col min="4" max="4" width="15.42578125" bestFit="1" customWidth="1"/>
    <col min="9" max="9" width="29.7109375" bestFit="1" customWidth="1"/>
    <col min="10" max="10" width="11.28515625" bestFit="1" customWidth="1"/>
    <col min="11" max="11" width="10.28515625" bestFit="1" customWidth="1"/>
    <col min="12" max="12" width="11.28515625" style="1" customWidth="1"/>
  </cols>
  <sheetData>
    <row r="1" spans="1:12" ht="15.6">
      <c r="A1" t="s">
        <v>0</v>
      </c>
      <c r="B1" t="s">
        <v>502</v>
      </c>
      <c r="C1" t="s">
        <v>503</v>
      </c>
      <c r="D1" t="s">
        <v>504</v>
      </c>
      <c r="H1" s="15"/>
      <c r="I1" s="16" t="s">
        <v>426</v>
      </c>
      <c r="J1" s="17" t="s">
        <v>505</v>
      </c>
      <c r="K1" s="17" t="s">
        <v>506</v>
      </c>
      <c r="L1" s="17" t="s">
        <v>507</v>
      </c>
    </row>
    <row r="2" spans="1:12" ht="15.6">
      <c r="A2" t="s">
        <v>16</v>
      </c>
      <c r="B2" t="s">
        <v>17</v>
      </c>
      <c r="C2" t="s">
        <v>508</v>
      </c>
      <c r="D2" t="s">
        <v>18</v>
      </c>
      <c r="I2" s="40" t="s">
        <v>509</v>
      </c>
      <c r="J2" s="31" t="s">
        <v>510</v>
      </c>
      <c r="K2" s="18">
        <v>0.69599999999999995</v>
      </c>
      <c r="L2" s="31" t="s">
        <v>511</v>
      </c>
    </row>
    <row r="3" spans="1:12" ht="15.6">
      <c r="A3" t="s">
        <v>30</v>
      </c>
      <c r="B3" t="s">
        <v>31</v>
      </c>
      <c r="C3" t="s">
        <v>512</v>
      </c>
      <c r="D3" t="s">
        <v>32</v>
      </c>
      <c r="I3" s="38"/>
      <c r="J3" s="29" t="s">
        <v>513</v>
      </c>
      <c r="K3" s="19">
        <v>0.3</v>
      </c>
      <c r="L3" s="29" t="s">
        <v>511</v>
      </c>
    </row>
    <row r="4" spans="1:12" ht="15.6">
      <c r="A4" t="s">
        <v>30</v>
      </c>
      <c r="B4" t="s">
        <v>39</v>
      </c>
      <c r="C4" t="s">
        <v>514</v>
      </c>
      <c r="D4" t="s">
        <v>18</v>
      </c>
      <c r="I4" s="38"/>
      <c r="J4" s="29" t="s">
        <v>515</v>
      </c>
      <c r="K4" s="19">
        <v>3.1E-2</v>
      </c>
      <c r="L4" s="29">
        <v>0.13350000000000001</v>
      </c>
    </row>
    <row r="5" spans="1:12" ht="15.6">
      <c r="A5" t="s">
        <v>30</v>
      </c>
      <c r="B5" t="s">
        <v>43</v>
      </c>
      <c r="C5" t="s">
        <v>516</v>
      </c>
      <c r="D5" t="s">
        <v>32</v>
      </c>
      <c r="I5" s="38" t="s">
        <v>517</v>
      </c>
      <c r="J5" s="29" t="s">
        <v>510</v>
      </c>
      <c r="K5" s="19">
        <v>0.84799999999999998</v>
      </c>
      <c r="L5" s="29" t="s">
        <v>511</v>
      </c>
    </row>
    <row r="6" spans="1:12" ht="15.6">
      <c r="A6" t="s">
        <v>30</v>
      </c>
      <c r="B6" t="s">
        <v>47</v>
      </c>
      <c r="C6" t="s">
        <v>518</v>
      </c>
      <c r="D6" t="s">
        <v>18</v>
      </c>
      <c r="I6" s="38"/>
      <c r="J6" s="29" t="s">
        <v>513</v>
      </c>
      <c r="K6" s="19">
        <v>0.38300000000000001</v>
      </c>
      <c r="L6" s="29" t="s">
        <v>511</v>
      </c>
    </row>
    <row r="7" spans="1:12" ht="15.6">
      <c r="A7" t="s">
        <v>30</v>
      </c>
      <c r="B7" t="s">
        <v>53</v>
      </c>
      <c r="C7" t="s">
        <v>519</v>
      </c>
      <c r="D7" t="s">
        <v>32</v>
      </c>
      <c r="I7" s="38"/>
      <c r="J7" s="29" t="s">
        <v>515</v>
      </c>
      <c r="K7" s="19">
        <v>7.0999999999999994E-2</v>
      </c>
      <c r="L7" s="29">
        <v>3.0300000000000001E-2</v>
      </c>
    </row>
    <row r="8" spans="1:12" ht="15.6">
      <c r="A8" t="s">
        <v>30</v>
      </c>
      <c r="B8" t="s">
        <v>58</v>
      </c>
      <c r="C8" t="s">
        <v>520</v>
      </c>
      <c r="D8" t="s">
        <v>18</v>
      </c>
      <c r="I8" s="38" t="s">
        <v>521</v>
      </c>
      <c r="J8" s="29" t="s">
        <v>510</v>
      </c>
      <c r="K8" s="19">
        <v>0.81</v>
      </c>
      <c r="L8" s="29" t="s">
        <v>511</v>
      </c>
    </row>
    <row r="9" spans="1:12" ht="15.6">
      <c r="A9" t="s">
        <v>30</v>
      </c>
      <c r="B9" t="s">
        <v>65</v>
      </c>
      <c r="C9" t="s">
        <v>522</v>
      </c>
      <c r="D9" t="s">
        <v>32</v>
      </c>
      <c r="I9" s="38"/>
      <c r="J9" s="29" t="s">
        <v>513</v>
      </c>
      <c r="K9" s="19">
        <v>0.214</v>
      </c>
      <c r="L9" s="29" t="s">
        <v>511</v>
      </c>
    </row>
    <row r="10" spans="1:12" ht="15.6">
      <c r="A10" t="s">
        <v>30</v>
      </c>
      <c r="B10" t="s">
        <v>70</v>
      </c>
      <c r="C10" t="s">
        <v>523</v>
      </c>
      <c r="D10" t="s">
        <v>18</v>
      </c>
      <c r="I10" s="38"/>
      <c r="J10" s="29" t="s">
        <v>515</v>
      </c>
      <c r="K10" s="19">
        <v>0.13300000000000001</v>
      </c>
      <c r="L10" s="29">
        <v>1.2999999999999999E-3</v>
      </c>
    </row>
    <row r="11" spans="1:12" ht="15.6">
      <c r="A11" t="s">
        <v>80</v>
      </c>
      <c r="B11" t="s">
        <v>81</v>
      </c>
      <c r="C11" t="s">
        <v>524</v>
      </c>
      <c r="D11" t="s">
        <v>18</v>
      </c>
      <c r="I11" s="38" t="s">
        <v>8</v>
      </c>
      <c r="J11" s="29" t="s">
        <v>510</v>
      </c>
      <c r="K11" s="19">
        <v>0.69199999999999995</v>
      </c>
      <c r="L11" s="29" t="s">
        <v>511</v>
      </c>
    </row>
    <row r="12" spans="1:12" ht="15.6">
      <c r="A12" t="s">
        <v>80</v>
      </c>
      <c r="B12" t="s">
        <v>90</v>
      </c>
      <c r="C12" t="s">
        <v>525</v>
      </c>
      <c r="D12" t="s">
        <v>32</v>
      </c>
      <c r="I12" s="38"/>
      <c r="J12" s="29" t="s">
        <v>513</v>
      </c>
      <c r="K12" s="19">
        <v>0.66900000000000004</v>
      </c>
      <c r="L12" s="29" t="s">
        <v>511</v>
      </c>
    </row>
    <row r="13" spans="1:12" ht="15.6">
      <c r="A13" t="s">
        <v>80</v>
      </c>
      <c r="B13" s="2" t="s">
        <v>93</v>
      </c>
      <c r="C13" s="2" t="s">
        <v>526</v>
      </c>
      <c r="D13" t="s">
        <v>18</v>
      </c>
      <c r="I13" s="38"/>
      <c r="J13" s="29" t="s">
        <v>515</v>
      </c>
      <c r="K13" s="19">
        <v>0.152</v>
      </c>
      <c r="L13" s="29">
        <v>1.2999999999999999E-3</v>
      </c>
    </row>
    <row r="14" spans="1:12" ht="15.6">
      <c r="A14" t="s">
        <v>101</v>
      </c>
      <c r="B14" t="s">
        <v>102</v>
      </c>
      <c r="C14" t="s">
        <v>527</v>
      </c>
      <c r="D14" t="s">
        <v>18</v>
      </c>
      <c r="I14" s="38" t="s">
        <v>528</v>
      </c>
      <c r="J14" s="29" t="s">
        <v>510</v>
      </c>
      <c r="K14" s="19">
        <v>0.35899999999999999</v>
      </c>
      <c r="L14" s="29" t="s">
        <v>511</v>
      </c>
    </row>
    <row r="15" spans="1:12" ht="15.6">
      <c r="A15" t="s">
        <v>107</v>
      </c>
      <c r="B15" t="s">
        <v>108</v>
      </c>
      <c r="C15" t="s">
        <v>529</v>
      </c>
      <c r="D15" t="s">
        <v>18</v>
      </c>
      <c r="I15" s="38"/>
      <c r="J15" s="29" t="s">
        <v>513</v>
      </c>
      <c r="K15" s="19">
        <v>0.68100000000000005</v>
      </c>
      <c r="L15" s="29" t="s">
        <v>511</v>
      </c>
    </row>
    <row r="16" spans="1:12" ht="15.6">
      <c r="A16" t="s">
        <v>107</v>
      </c>
      <c r="B16" t="s">
        <v>114</v>
      </c>
      <c r="C16" t="s">
        <v>530</v>
      </c>
      <c r="D16" t="s">
        <v>18</v>
      </c>
      <c r="I16" s="38"/>
      <c r="J16" s="29" t="s">
        <v>515</v>
      </c>
      <c r="K16" s="19">
        <v>0.36499999999999999</v>
      </c>
      <c r="L16" s="29" t="s">
        <v>511</v>
      </c>
    </row>
    <row r="17" spans="1:12" ht="15.6">
      <c r="A17" t="s">
        <v>107</v>
      </c>
      <c r="B17" t="s">
        <v>117</v>
      </c>
      <c r="C17" t="s">
        <v>531</v>
      </c>
      <c r="D17" t="s">
        <v>18</v>
      </c>
      <c r="I17" s="38" t="s">
        <v>463</v>
      </c>
      <c r="J17" s="29" t="s">
        <v>510</v>
      </c>
      <c r="K17" s="19">
        <v>0.24299999999999999</v>
      </c>
      <c r="L17" s="29">
        <v>1E-4</v>
      </c>
    </row>
    <row r="18" spans="1:12" ht="15.6">
      <c r="A18" t="s">
        <v>107</v>
      </c>
      <c r="B18" t="s">
        <v>120</v>
      </c>
      <c r="C18" t="s">
        <v>532</v>
      </c>
      <c r="D18" t="s">
        <v>18</v>
      </c>
      <c r="I18" s="38"/>
      <c r="J18" s="29" t="s">
        <v>513</v>
      </c>
      <c r="K18" s="19">
        <v>0.252</v>
      </c>
      <c r="L18" s="29">
        <v>1E-4</v>
      </c>
    </row>
    <row r="19" spans="1:12" ht="15.6">
      <c r="A19" t="s">
        <v>123</v>
      </c>
      <c r="B19" t="s">
        <v>124</v>
      </c>
      <c r="C19" t="s">
        <v>533</v>
      </c>
      <c r="D19" t="s">
        <v>18</v>
      </c>
      <c r="I19" s="38"/>
      <c r="J19" s="29" t="s">
        <v>515</v>
      </c>
      <c r="K19" s="19">
        <v>0.58899999999999997</v>
      </c>
      <c r="L19" s="29" t="s">
        <v>511</v>
      </c>
    </row>
    <row r="20" spans="1:12" ht="15.6">
      <c r="A20" t="s">
        <v>107</v>
      </c>
      <c r="B20" t="s">
        <v>129</v>
      </c>
      <c r="C20" t="s">
        <v>534</v>
      </c>
      <c r="D20" t="s">
        <v>32</v>
      </c>
      <c r="I20" s="38" t="s">
        <v>489</v>
      </c>
      <c r="J20" s="29" t="s">
        <v>510</v>
      </c>
      <c r="K20" s="19">
        <v>0.64</v>
      </c>
      <c r="L20" s="29" t="s">
        <v>511</v>
      </c>
    </row>
    <row r="21" spans="1:12" ht="15.6">
      <c r="A21" t="s">
        <v>134</v>
      </c>
      <c r="B21" t="s">
        <v>135</v>
      </c>
      <c r="C21" t="s">
        <v>535</v>
      </c>
      <c r="D21" t="s">
        <v>32</v>
      </c>
      <c r="I21" s="38"/>
      <c r="J21" s="29" t="s">
        <v>513</v>
      </c>
      <c r="K21" s="19">
        <v>0.82</v>
      </c>
      <c r="L21" s="29" t="s">
        <v>511</v>
      </c>
    </row>
    <row r="22" spans="1:12" ht="15.6">
      <c r="A22" t="s">
        <v>16</v>
      </c>
      <c r="B22" t="s">
        <v>142</v>
      </c>
      <c r="C22" t="s">
        <v>536</v>
      </c>
      <c r="D22" t="s">
        <v>18</v>
      </c>
      <c r="I22" s="39"/>
      <c r="J22" s="30" t="s">
        <v>515</v>
      </c>
      <c r="K22" s="20">
        <v>-0.01</v>
      </c>
      <c r="L22" s="30">
        <v>0.52429999999999999</v>
      </c>
    </row>
    <row r="23" spans="1:12">
      <c r="A23" t="s">
        <v>16</v>
      </c>
      <c r="B23" t="s">
        <v>148</v>
      </c>
      <c r="C23" t="s">
        <v>537</v>
      </c>
      <c r="D23" t="s">
        <v>18</v>
      </c>
    </row>
    <row r="24" spans="1:12">
      <c r="A24" t="s">
        <v>16</v>
      </c>
      <c r="B24" t="s">
        <v>152</v>
      </c>
      <c r="C24" t="s">
        <v>538</v>
      </c>
      <c r="D24" t="s">
        <v>32</v>
      </c>
    </row>
    <row r="25" spans="1:12">
      <c r="A25" t="s">
        <v>107</v>
      </c>
      <c r="B25" t="s">
        <v>156</v>
      </c>
      <c r="C25" t="s">
        <v>539</v>
      </c>
      <c r="D25" t="s">
        <v>18</v>
      </c>
    </row>
    <row r="26" spans="1:12">
      <c r="A26" t="s">
        <v>107</v>
      </c>
      <c r="B26" t="s">
        <v>161</v>
      </c>
      <c r="C26" t="s">
        <v>540</v>
      </c>
      <c r="D26" t="s">
        <v>32</v>
      </c>
    </row>
    <row r="27" spans="1:12">
      <c r="A27" t="s">
        <v>107</v>
      </c>
      <c r="B27" t="s">
        <v>164</v>
      </c>
      <c r="C27" t="s">
        <v>541</v>
      </c>
      <c r="D27" t="s">
        <v>18</v>
      </c>
    </row>
    <row r="28" spans="1:12">
      <c r="A28" t="s">
        <v>107</v>
      </c>
      <c r="B28" t="s">
        <v>167</v>
      </c>
      <c r="C28" t="s">
        <v>542</v>
      </c>
      <c r="D28" t="s">
        <v>32</v>
      </c>
    </row>
    <row r="29" spans="1:12">
      <c r="A29" t="s">
        <v>80</v>
      </c>
      <c r="B29" t="s">
        <v>172</v>
      </c>
      <c r="C29" t="s">
        <v>543</v>
      </c>
      <c r="D29" t="s">
        <v>18</v>
      </c>
    </row>
    <row r="30" spans="1:12">
      <c r="A30" t="s">
        <v>80</v>
      </c>
      <c r="B30" t="s">
        <v>176</v>
      </c>
      <c r="C30" t="s">
        <v>544</v>
      </c>
      <c r="D30" t="s">
        <v>18</v>
      </c>
    </row>
    <row r="31" spans="1:12">
      <c r="A31" t="s">
        <v>80</v>
      </c>
      <c r="B31" t="s">
        <v>179</v>
      </c>
      <c r="C31" t="s">
        <v>545</v>
      </c>
      <c r="D31" t="s">
        <v>18</v>
      </c>
    </row>
    <row r="32" spans="1:12">
      <c r="A32" t="s">
        <v>183</v>
      </c>
      <c r="B32" t="s">
        <v>184</v>
      </c>
      <c r="C32" t="s">
        <v>546</v>
      </c>
      <c r="D32" t="s">
        <v>32</v>
      </c>
    </row>
    <row r="33" spans="1:4">
      <c r="A33" t="s">
        <v>183</v>
      </c>
      <c r="B33" t="s">
        <v>188</v>
      </c>
      <c r="C33" t="s">
        <v>547</v>
      </c>
      <c r="D33" t="s">
        <v>32</v>
      </c>
    </row>
    <row r="34" spans="1:4">
      <c r="A34" t="s">
        <v>107</v>
      </c>
      <c r="B34" t="s">
        <v>190</v>
      </c>
      <c r="C34" t="s">
        <v>548</v>
      </c>
      <c r="D34" t="s">
        <v>18</v>
      </c>
    </row>
    <row r="35" spans="1:4">
      <c r="A35" t="s">
        <v>107</v>
      </c>
      <c r="B35" t="s">
        <v>423</v>
      </c>
      <c r="C35" t="s">
        <v>549</v>
      </c>
      <c r="D35" t="s">
        <v>18</v>
      </c>
    </row>
    <row r="36" spans="1:4">
      <c r="A36" t="s">
        <v>107</v>
      </c>
      <c r="B36" t="s">
        <v>197</v>
      </c>
      <c r="C36" t="s">
        <v>550</v>
      </c>
      <c r="D36" t="s">
        <v>18</v>
      </c>
    </row>
    <row r="37" spans="1:4">
      <c r="A37" t="s">
        <v>107</v>
      </c>
      <c r="B37" t="s">
        <v>424</v>
      </c>
      <c r="C37" t="s">
        <v>551</v>
      </c>
      <c r="D37" t="s">
        <v>18</v>
      </c>
    </row>
    <row r="38" spans="1:4">
      <c r="A38" t="s">
        <v>107</v>
      </c>
      <c r="B38" t="s">
        <v>207</v>
      </c>
      <c r="C38" t="s">
        <v>552</v>
      </c>
      <c r="D38" t="s">
        <v>18</v>
      </c>
    </row>
    <row r="39" spans="1:4">
      <c r="A39" t="s">
        <v>107</v>
      </c>
      <c r="B39" t="s">
        <v>211</v>
      </c>
      <c r="C39" t="s">
        <v>553</v>
      </c>
      <c r="D39" t="s">
        <v>18</v>
      </c>
    </row>
    <row r="40" spans="1:4">
      <c r="A40" t="s">
        <v>107</v>
      </c>
      <c r="B40" t="s">
        <v>214</v>
      </c>
      <c r="C40" t="s">
        <v>554</v>
      </c>
      <c r="D40" t="s">
        <v>32</v>
      </c>
    </row>
    <row r="41" spans="1:4">
      <c r="A41" t="s">
        <v>107</v>
      </c>
      <c r="B41" t="s">
        <v>219</v>
      </c>
      <c r="C41" t="s">
        <v>555</v>
      </c>
      <c r="D41" t="s">
        <v>18</v>
      </c>
    </row>
    <row r="42" spans="1:4">
      <c r="A42" t="s">
        <v>30</v>
      </c>
      <c r="B42" t="s">
        <v>223</v>
      </c>
      <c r="C42" t="s">
        <v>556</v>
      </c>
      <c r="D42" t="s">
        <v>32</v>
      </c>
    </row>
    <row r="43" spans="1:4">
      <c r="A43" t="s">
        <v>80</v>
      </c>
      <c r="B43" t="s">
        <v>226</v>
      </c>
      <c r="C43" t="s">
        <v>557</v>
      </c>
      <c r="D43" t="s">
        <v>18</v>
      </c>
    </row>
    <row r="44" spans="1:4">
      <c r="A44" t="s">
        <v>80</v>
      </c>
      <c r="B44" t="s">
        <v>229</v>
      </c>
      <c r="C44" t="s">
        <v>558</v>
      </c>
      <c r="D44" t="s">
        <v>18</v>
      </c>
    </row>
    <row r="45" spans="1:4">
      <c r="A45" t="s">
        <v>80</v>
      </c>
      <c r="B45" t="s">
        <v>231</v>
      </c>
      <c r="C45" t="s">
        <v>559</v>
      </c>
      <c r="D45" t="s">
        <v>32</v>
      </c>
    </row>
    <row r="46" spans="1:4">
      <c r="A46" t="s">
        <v>80</v>
      </c>
      <c r="B46" t="s">
        <v>233</v>
      </c>
      <c r="C46" t="s">
        <v>560</v>
      </c>
      <c r="D46" t="s">
        <v>18</v>
      </c>
    </row>
    <row r="47" spans="1:4">
      <c r="A47" t="s">
        <v>80</v>
      </c>
      <c r="B47" t="s">
        <v>236</v>
      </c>
      <c r="C47" t="s">
        <v>561</v>
      </c>
      <c r="D47" t="s">
        <v>18</v>
      </c>
    </row>
    <row r="48" spans="1:4">
      <c r="A48" t="s">
        <v>80</v>
      </c>
      <c r="B48" t="s">
        <v>243</v>
      </c>
      <c r="C48" t="s">
        <v>562</v>
      </c>
      <c r="D48" t="s">
        <v>18</v>
      </c>
    </row>
    <row r="49" spans="1:4">
      <c r="A49" t="s">
        <v>80</v>
      </c>
      <c r="B49" t="s">
        <v>245</v>
      </c>
      <c r="C49" t="s">
        <v>563</v>
      </c>
      <c r="D49" t="s">
        <v>18</v>
      </c>
    </row>
    <row r="50" spans="1:4">
      <c r="A50" t="s">
        <v>80</v>
      </c>
      <c r="B50" t="s">
        <v>248</v>
      </c>
      <c r="C50" t="s">
        <v>564</v>
      </c>
      <c r="D50" t="s">
        <v>18</v>
      </c>
    </row>
    <row r="51" spans="1:4">
      <c r="A51" t="s">
        <v>80</v>
      </c>
      <c r="B51" t="s">
        <v>252</v>
      </c>
      <c r="C51" t="s">
        <v>565</v>
      </c>
      <c r="D51" t="s">
        <v>18</v>
      </c>
    </row>
    <row r="52" spans="1:4">
      <c r="A52" t="s">
        <v>80</v>
      </c>
      <c r="B52" t="s">
        <v>255</v>
      </c>
      <c r="C52" t="s">
        <v>566</v>
      </c>
      <c r="D52" t="s">
        <v>18</v>
      </c>
    </row>
    <row r="53" spans="1:4">
      <c r="A53" t="s">
        <v>80</v>
      </c>
      <c r="B53" t="s">
        <v>259</v>
      </c>
      <c r="C53" t="s">
        <v>567</v>
      </c>
      <c r="D53" t="s">
        <v>18</v>
      </c>
    </row>
    <row r="54" spans="1:4">
      <c r="A54" t="s">
        <v>80</v>
      </c>
      <c r="B54" t="s">
        <v>262</v>
      </c>
      <c r="C54" t="s">
        <v>568</v>
      </c>
      <c r="D54" t="s">
        <v>18</v>
      </c>
    </row>
    <row r="55" spans="1:4">
      <c r="A55" t="s">
        <v>80</v>
      </c>
      <c r="B55" t="s">
        <v>264</v>
      </c>
      <c r="C55" t="s">
        <v>569</v>
      </c>
      <c r="D55" t="s">
        <v>18</v>
      </c>
    </row>
    <row r="56" spans="1:4">
      <c r="A56" t="s">
        <v>80</v>
      </c>
      <c r="B56" t="s">
        <v>268</v>
      </c>
      <c r="C56" t="s">
        <v>570</v>
      </c>
      <c r="D56" t="s">
        <v>18</v>
      </c>
    </row>
    <row r="57" spans="1:4">
      <c r="A57" t="s">
        <v>80</v>
      </c>
      <c r="B57" t="s">
        <v>271</v>
      </c>
      <c r="C57" t="s">
        <v>571</v>
      </c>
      <c r="D57" t="s">
        <v>32</v>
      </c>
    </row>
    <row r="58" spans="1:4">
      <c r="A58" t="s">
        <v>80</v>
      </c>
      <c r="B58" t="s">
        <v>273</v>
      </c>
      <c r="C58" t="s">
        <v>572</v>
      </c>
      <c r="D58" t="s">
        <v>18</v>
      </c>
    </row>
    <row r="59" spans="1:4">
      <c r="A59" t="s">
        <v>123</v>
      </c>
      <c r="B59" t="s">
        <v>278</v>
      </c>
      <c r="C59" t="s">
        <v>573</v>
      </c>
      <c r="D59" t="s">
        <v>18</v>
      </c>
    </row>
    <row r="60" spans="1:4">
      <c r="A60" t="s">
        <v>282</v>
      </c>
      <c r="B60" t="s">
        <v>283</v>
      </c>
      <c r="C60" t="s">
        <v>574</v>
      </c>
      <c r="D60" t="s">
        <v>18</v>
      </c>
    </row>
    <row r="61" spans="1:4">
      <c r="A61" t="s">
        <v>282</v>
      </c>
      <c r="B61" t="s">
        <v>288</v>
      </c>
      <c r="C61" t="s">
        <v>575</v>
      </c>
      <c r="D61" t="s">
        <v>18</v>
      </c>
    </row>
    <row r="62" spans="1:4">
      <c r="A62" t="s">
        <v>107</v>
      </c>
      <c r="B62" t="s">
        <v>291</v>
      </c>
      <c r="C62" t="s">
        <v>576</v>
      </c>
      <c r="D62" t="s">
        <v>18</v>
      </c>
    </row>
    <row r="63" spans="1:4">
      <c r="A63" t="s">
        <v>107</v>
      </c>
      <c r="B63" t="s">
        <v>295</v>
      </c>
      <c r="C63" t="s">
        <v>577</v>
      </c>
      <c r="D63" t="s">
        <v>18</v>
      </c>
    </row>
    <row r="64" spans="1:4">
      <c r="A64" t="s">
        <v>107</v>
      </c>
      <c r="B64" t="s">
        <v>300</v>
      </c>
      <c r="C64" t="s">
        <v>578</v>
      </c>
      <c r="D64" t="s">
        <v>32</v>
      </c>
    </row>
    <row r="65" spans="1:4">
      <c r="A65" t="s">
        <v>107</v>
      </c>
      <c r="B65" t="s">
        <v>305</v>
      </c>
      <c r="C65" t="s">
        <v>579</v>
      </c>
      <c r="D65" t="s">
        <v>18</v>
      </c>
    </row>
    <row r="66" spans="1:4">
      <c r="A66" t="s">
        <v>282</v>
      </c>
      <c r="B66" t="s">
        <v>310</v>
      </c>
      <c r="C66" t="s">
        <v>580</v>
      </c>
      <c r="D66" t="s">
        <v>18</v>
      </c>
    </row>
    <row r="67" spans="1:4">
      <c r="A67" t="s">
        <v>282</v>
      </c>
      <c r="B67" t="s">
        <v>315</v>
      </c>
      <c r="C67" t="s">
        <v>581</v>
      </c>
      <c r="D67" t="s">
        <v>32</v>
      </c>
    </row>
    <row r="68" spans="1:4">
      <c r="A68" t="s">
        <v>282</v>
      </c>
      <c r="B68" t="s">
        <v>319</v>
      </c>
      <c r="C68" t="s">
        <v>582</v>
      </c>
      <c r="D68" t="s">
        <v>18</v>
      </c>
    </row>
    <row r="69" spans="1:4">
      <c r="A69" t="s">
        <v>282</v>
      </c>
      <c r="B69" t="s">
        <v>322</v>
      </c>
      <c r="C69" t="s">
        <v>583</v>
      </c>
      <c r="D69" t="s">
        <v>18</v>
      </c>
    </row>
    <row r="70" spans="1:4">
      <c r="A70" t="s">
        <v>282</v>
      </c>
      <c r="B70" t="s">
        <v>327</v>
      </c>
      <c r="C70" t="s">
        <v>584</v>
      </c>
      <c r="D70" t="s">
        <v>32</v>
      </c>
    </row>
    <row r="71" spans="1:4">
      <c r="A71" t="s">
        <v>329</v>
      </c>
      <c r="B71" t="s">
        <v>330</v>
      </c>
      <c r="C71" t="s">
        <v>585</v>
      </c>
      <c r="D71" t="s">
        <v>32</v>
      </c>
    </row>
    <row r="72" spans="1:4">
      <c r="A72" t="s">
        <v>332</v>
      </c>
      <c r="B72" t="s">
        <v>333</v>
      </c>
      <c r="C72" t="s">
        <v>586</v>
      </c>
      <c r="D72" t="s">
        <v>18</v>
      </c>
    </row>
    <row r="73" spans="1:4">
      <c r="A73" t="s">
        <v>107</v>
      </c>
      <c r="B73" t="s">
        <v>336</v>
      </c>
      <c r="C73" t="s">
        <v>587</v>
      </c>
      <c r="D73" t="s">
        <v>32</v>
      </c>
    </row>
    <row r="74" spans="1:4">
      <c r="A74" t="s">
        <v>107</v>
      </c>
      <c r="B74" t="s">
        <v>341</v>
      </c>
      <c r="C74" t="s">
        <v>588</v>
      </c>
      <c r="D74" t="s">
        <v>32</v>
      </c>
    </row>
    <row r="75" spans="1:4">
      <c r="A75" t="s">
        <v>107</v>
      </c>
      <c r="B75" t="s">
        <v>345</v>
      </c>
      <c r="C75" t="s">
        <v>589</v>
      </c>
      <c r="D75" t="s">
        <v>18</v>
      </c>
    </row>
    <row r="76" spans="1:4">
      <c r="A76" t="s">
        <v>107</v>
      </c>
      <c r="B76" t="s">
        <v>349</v>
      </c>
      <c r="C76" t="s">
        <v>590</v>
      </c>
      <c r="D76" t="s">
        <v>18</v>
      </c>
    </row>
    <row r="77" spans="1:4">
      <c r="A77" t="s">
        <v>107</v>
      </c>
      <c r="B77" t="s">
        <v>353</v>
      </c>
      <c r="C77" t="s">
        <v>591</v>
      </c>
      <c r="D77" t="s">
        <v>18</v>
      </c>
    </row>
    <row r="78" spans="1:4">
      <c r="A78" t="s">
        <v>107</v>
      </c>
      <c r="B78" t="s">
        <v>359</v>
      </c>
      <c r="C78" t="s">
        <v>592</v>
      </c>
      <c r="D78" t="s">
        <v>18</v>
      </c>
    </row>
    <row r="79" spans="1:4">
      <c r="A79" t="s">
        <v>107</v>
      </c>
      <c r="B79" t="s">
        <v>364</v>
      </c>
      <c r="C79" t="s">
        <v>593</v>
      </c>
      <c r="D79" t="s">
        <v>18</v>
      </c>
    </row>
    <row r="80" spans="1:4">
      <c r="A80" t="s">
        <v>107</v>
      </c>
      <c r="B80" t="s">
        <v>367</v>
      </c>
      <c r="C80" t="s">
        <v>594</v>
      </c>
      <c r="D80" t="s">
        <v>18</v>
      </c>
    </row>
    <row r="81" spans="1:4">
      <c r="A81" t="s">
        <v>107</v>
      </c>
      <c r="B81" t="s">
        <v>372</v>
      </c>
      <c r="C81" t="s">
        <v>595</v>
      </c>
      <c r="D81" t="s">
        <v>18</v>
      </c>
    </row>
    <row r="82" spans="1:4">
      <c r="A82" t="s">
        <v>107</v>
      </c>
      <c r="B82" t="s">
        <v>376</v>
      </c>
      <c r="C82" t="s">
        <v>596</v>
      </c>
      <c r="D82" t="s">
        <v>32</v>
      </c>
    </row>
    <row r="83" spans="1:4">
      <c r="A83" t="s">
        <v>107</v>
      </c>
      <c r="B83" t="s">
        <v>380</v>
      </c>
      <c r="C83" t="s">
        <v>597</v>
      </c>
      <c r="D83" t="s">
        <v>18</v>
      </c>
    </row>
    <row r="84" spans="1:4">
      <c r="A84" t="s">
        <v>107</v>
      </c>
      <c r="B84" t="s">
        <v>383</v>
      </c>
      <c r="C84" t="s">
        <v>598</v>
      </c>
      <c r="D84" t="s">
        <v>18</v>
      </c>
    </row>
    <row r="85" spans="1:4">
      <c r="A85" t="s">
        <v>107</v>
      </c>
      <c r="B85" t="s">
        <v>386</v>
      </c>
      <c r="C85" t="s">
        <v>599</v>
      </c>
      <c r="D85" t="s">
        <v>18</v>
      </c>
    </row>
    <row r="86" spans="1:4">
      <c r="A86" t="s">
        <v>80</v>
      </c>
      <c r="B86" t="s">
        <v>389</v>
      </c>
      <c r="C86" t="s">
        <v>600</v>
      </c>
      <c r="D86" t="s">
        <v>18</v>
      </c>
    </row>
    <row r="87" spans="1:4">
      <c r="A87" t="s">
        <v>107</v>
      </c>
      <c r="B87" t="s">
        <v>392</v>
      </c>
      <c r="C87" t="s">
        <v>601</v>
      </c>
      <c r="D87" t="s">
        <v>18</v>
      </c>
    </row>
    <row r="88" spans="1:4">
      <c r="A88" t="s">
        <v>107</v>
      </c>
      <c r="B88" t="s">
        <v>395</v>
      </c>
      <c r="C88" t="s">
        <v>602</v>
      </c>
      <c r="D88" t="s">
        <v>32</v>
      </c>
    </row>
    <row r="89" spans="1:4">
      <c r="A89" t="s">
        <v>80</v>
      </c>
      <c r="B89" t="s">
        <v>399</v>
      </c>
      <c r="C89" t="s">
        <v>603</v>
      </c>
      <c r="D89" t="s">
        <v>32</v>
      </c>
    </row>
  </sheetData>
  <mergeCells count="7">
    <mergeCell ref="I20:I22"/>
    <mergeCell ref="I2:I4"/>
    <mergeCell ref="I5:I7"/>
    <mergeCell ref="I8:I10"/>
    <mergeCell ref="I11:I13"/>
    <mergeCell ref="I14:I16"/>
    <mergeCell ref="I17:I19"/>
  </mergeCells>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Matthew Tuck</dc:creator>
  <cp:keywords/>
  <dc:description/>
  <cp:lastModifiedBy>Matthew Tuck</cp:lastModifiedBy>
  <cp:revision/>
  <dcterms:created xsi:type="dcterms:W3CDTF">2024-09-12T18:38:15Z</dcterms:created>
  <dcterms:modified xsi:type="dcterms:W3CDTF">2025-04-05T02:24:29Z</dcterms:modified>
  <cp:category/>
  <cp:contentStatus/>
</cp:coreProperties>
</file>