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25ee6b6addfe3b/Documents/GitHub/2024-US-Election-Project/"/>
    </mc:Choice>
  </mc:AlternateContent>
  <xr:revisionPtr revIDLastSave="201" documentId="8_{8DDB5AA0-A52A-4B91-A60D-D6E074183105}" xr6:coauthVersionLast="47" xr6:coauthVersionMax="47" xr10:uidLastSave="{1BF6ADFA-8763-4501-BB56-3A4A13F43FB0}"/>
  <bookViews>
    <workbookView xWindow="-120" yWindow="-120" windowWidth="29040" windowHeight="15720" xr2:uid="{9B1007ED-67EF-4EFE-A81D-1F3143EEBA9A}"/>
  </bookViews>
  <sheets>
    <sheet name="29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G13" i="1"/>
  <c r="G54" i="1"/>
  <c r="G44" i="1"/>
  <c r="G6" i="1"/>
  <c r="G35" i="1"/>
  <c r="G38" i="1"/>
  <c r="G4" i="1"/>
  <c r="G51" i="1"/>
  <c r="G14" i="1"/>
  <c r="G30" i="1"/>
  <c r="G7" i="1"/>
  <c r="G57" i="1"/>
  <c r="G41" i="1"/>
  <c r="G48" i="1"/>
  <c r="G34" i="1"/>
  <c r="G31" i="1"/>
  <c r="G32" i="1"/>
  <c r="G33" i="1"/>
  <c r="G18" i="1"/>
  <c r="G43" i="1"/>
  <c r="G50" i="1"/>
  <c r="G5" i="1"/>
  <c r="G20" i="1"/>
  <c r="G29" i="1"/>
  <c r="G17" i="1"/>
  <c r="G27" i="1"/>
  <c r="G56" i="1"/>
  <c r="G15" i="1"/>
  <c r="G16" i="1"/>
  <c r="G26" i="1"/>
  <c r="G42" i="1"/>
  <c r="G55" i="1"/>
  <c r="G19" i="1"/>
  <c r="G49" i="1"/>
  <c r="G2" i="1"/>
  <c r="G28" i="1"/>
  <c r="G12" i="1"/>
  <c r="G11" i="1"/>
  <c r="G47" i="1"/>
  <c r="G40" i="1"/>
  <c r="G53" i="1"/>
  <c r="G9" i="1"/>
  <c r="G22" i="1"/>
  <c r="G10" i="1"/>
  <c r="G45" i="1"/>
  <c r="G37" i="1"/>
  <c r="G39" i="1"/>
  <c r="G23" i="1"/>
  <c r="G8" i="1"/>
  <c r="G46" i="1"/>
  <c r="G21" i="1"/>
  <c r="G24" i="1"/>
  <c r="G25" i="1"/>
  <c r="G52" i="1"/>
  <c r="G36" i="1"/>
  <c r="G3" i="1"/>
  <c r="D13" i="1"/>
  <c r="D54" i="1"/>
  <c r="D44" i="1"/>
  <c r="D6" i="1"/>
  <c r="D35" i="1"/>
  <c r="D38" i="1"/>
  <c r="D4" i="1"/>
  <c r="D51" i="1"/>
  <c r="D14" i="1"/>
  <c r="D30" i="1"/>
  <c r="D7" i="1"/>
  <c r="D57" i="1"/>
  <c r="D41" i="1"/>
  <c r="D48" i="1"/>
  <c r="D34" i="1"/>
  <c r="D31" i="1"/>
  <c r="D32" i="1"/>
  <c r="D33" i="1"/>
  <c r="D18" i="1"/>
  <c r="D43" i="1"/>
  <c r="D50" i="1"/>
  <c r="D5" i="1"/>
  <c r="D20" i="1"/>
  <c r="D29" i="1"/>
  <c r="D17" i="1"/>
  <c r="D27" i="1"/>
  <c r="D56" i="1"/>
  <c r="D15" i="1"/>
  <c r="D16" i="1"/>
  <c r="D26" i="1"/>
  <c r="D42" i="1"/>
  <c r="D55" i="1"/>
  <c r="D19" i="1"/>
  <c r="D49" i="1"/>
  <c r="D2" i="1"/>
  <c r="D28" i="1"/>
  <c r="D12" i="1"/>
  <c r="D11" i="1"/>
  <c r="D47" i="1"/>
  <c r="D40" i="1"/>
  <c r="D53" i="1"/>
  <c r="D9" i="1"/>
  <c r="D22" i="1"/>
  <c r="D10" i="1"/>
  <c r="D45" i="1"/>
  <c r="D37" i="1"/>
  <c r="D39" i="1"/>
  <c r="D23" i="1"/>
  <c r="D8" i="1"/>
  <c r="D46" i="1"/>
  <c r="D21" i="1"/>
  <c r="D24" i="1"/>
  <c r="D25" i="1"/>
  <c r="D52" i="1"/>
  <c r="D36" i="1"/>
  <c r="D3" i="1"/>
  <c r="E13" i="1"/>
  <c r="E54" i="1"/>
  <c r="E44" i="1"/>
  <c r="E6" i="1"/>
  <c r="E35" i="1"/>
  <c r="E38" i="1"/>
  <c r="E4" i="1"/>
  <c r="E51" i="1"/>
  <c r="E14" i="1"/>
  <c r="E30" i="1"/>
  <c r="E7" i="1"/>
  <c r="E57" i="1"/>
  <c r="E41" i="1"/>
  <c r="E31" i="1"/>
  <c r="E32" i="1"/>
  <c r="E33" i="1"/>
  <c r="E18" i="1"/>
  <c r="E43" i="1"/>
  <c r="E50" i="1"/>
  <c r="E5" i="1"/>
  <c r="E20" i="1"/>
  <c r="E29" i="1"/>
  <c r="E17" i="1"/>
  <c r="E27" i="1"/>
  <c r="E56" i="1"/>
  <c r="E15" i="1"/>
  <c r="E16" i="1"/>
  <c r="E26" i="1"/>
  <c r="E42" i="1"/>
  <c r="E55" i="1"/>
  <c r="E19" i="1"/>
  <c r="E49" i="1"/>
  <c r="E2" i="1"/>
  <c r="E28" i="1"/>
  <c r="E12" i="1"/>
  <c r="E11" i="1"/>
  <c r="E47" i="1"/>
  <c r="E40" i="1"/>
  <c r="E53" i="1"/>
  <c r="E9" i="1"/>
  <c r="E22" i="1"/>
  <c r="E10" i="1"/>
  <c r="E45" i="1"/>
  <c r="E37" i="1"/>
  <c r="E39" i="1"/>
  <c r="E23" i="1"/>
  <c r="E8" i="1"/>
  <c r="E46" i="1"/>
  <c r="E24" i="1"/>
  <c r="E25" i="1"/>
  <c r="E52" i="1"/>
  <c r="E36" i="1"/>
  <c r="E3" i="1"/>
  <c r="E21" i="1"/>
  <c r="E34" i="1"/>
  <c r="L26" i="1" l="1"/>
  <c r="L25" i="1"/>
</calcChain>
</file>

<file path=xl/sharedStrings.xml><?xml version="1.0" encoding="utf-8"?>
<sst xmlns="http://schemas.openxmlformats.org/spreadsheetml/2006/main" count="65" uniqueCount="63">
  <si>
    <t>Alaska</t>
  </si>
  <si>
    <t>Washington</t>
  </si>
  <si>
    <t>Hawaii</t>
  </si>
  <si>
    <t>Oregon</t>
  </si>
  <si>
    <t>Harris</t>
  </si>
  <si>
    <t>Trump</t>
  </si>
  <si>
    <t>California</t>
  </si>
  <si>
    <t>Nevada</t>
  </si>
  <si>
    <t>New Mexico</t>
  </si>
  <si>
    <t>Arizona</t>
  </si>
  <si>
    <t>Utah</t>
  </si>
  <si>
    <t>Idaho</t>
  </si>
  <si>
    <t>Montana</t>
  </si>
  <si>
    <t>Colorado</t>
  </si>
  <si>
    <t>Wyoming</t>
  </si>
  <si>
    <t>North Dakota</t>
  </si>
  <si>
    <t>South Dakota</t>
  </si>
  <si>
    <t>Nebraska</t>
  </si>
  <si>
    <t>NE-01</t>
  </si>
  <si>
    <t>NE-02</t>
  </si>
  <si>
    <t>NE-03</t>
  </si>
  <si>
    <t>Kansas</t>
  </si>
  <si>
    <t>Oklahoma</t>
  </si>
  <si>
    <t>Texas</t>
  </si>
  <si>
    <t>Arkansas</t>
  </si>
  <si>
    <t>Louisiana</t>
  </si>
  <si>
    <t>Missouri</t>
  </si>
  <si>
    <t>Iowa</t>
  </si>
  <si>
    <t>Minnesota</t>
  </si>
  <si>
    <t>Wisconsin</t>
  </si>
  <si>
    <t>Illinois</t>
  </si>
  <si>
    <t>Indiana</t>
  </si>
  <si>
    <t>Michigan</t>
  </si>
  <si>
    <t>Ohio</t>
  </si>
  <si>
    <t>West Virginia</t>
  </si>
  <si>
    <t>Kentucky</t>
  </si>
  <si>
    <t>Tennessee</t>
  </si>
  <si>
    <t>Alabama</t>
  </si>
  <si>
    <t>Mississippi</t>
  </si>
  <si>
    <t>Georgia</t>
  </si>
  <si>
    <t>Florida</t>
  </si>
  <si>
    <t>South Carolina</t>
  </si>
  <si>
    <t>North Carolina</t>
  </si>
  <si>
    <t>Virginia</t>
  </si>
  <si>
    <t>Delaware</t>
  </si>
  <si>
    <t>Maryland</t>
  </si>
  <si>
    <t>District of Columbia</t>
  </si>
  <si>
    <t>Pennsylvania</t>
  </si>
  <si>
    <t>New Jersey</t>
  </si>
  <si>
    <t>New York</t>
  </si>
  <si>
    <t>Massachusetts</t>
  </si>
  <si>
    <t>Connecticut</t>
  </si>
  <si>
    <t>Rhode Island</t>
  </si>
  <si>
    <t>Maine</t>
  </si>
  <si>
    <t>ME-01</t>
  </si>
  <si>
    <t>ME-02</t>
  </si>
  <si>
    <t>Vermont</t>
  </si>
  <si>
    <t>New Hampshire</t>
  </si>
  <si>
    <t>Margin</t>
  </si>
  <si>
    <t>Harris win prob</t>
  </si>
  <si>
    <t>Trump win prob</t>
  </si>
  <si>
    <t>EC Votes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</si>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</sst>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8CA8-6E38-4710-81D5-8794F7BC5870}">
  <dimension ref="A1:L57"/>
  <sheetViews>
    <sheetView tabSelected="1" topLeftCell="A13" workbookViewId="0">
      <selection activeCell="Q46" sqref="Q46"/>
    </sheetView>
  </sheetViews>
  <sheetFormatPr defaultRowHeight="15" x14ac:dyDescent="0.25"/>
  <cols>
    <col min="1" max="1" width="18.7109375" bestFit="1" customWidth="1"/>
    <col min="2" max="2" width="6.42578125" style="2" bestFit="1" customWidth="1"/>
    <col min="3" max="3" width="6.7109375" style="2" bestFit="1" customWidth="1"/>
    <col min="4" max="4" width="7.28515625" style="2" bestFit="1" customWidth="1"/>
    <col min="5" max="5" width="7.140625" bestFit="1" customWidth="1"/>
    <col min="6" max="6" width="14.7109375" style="1" bestFit="1" customWidth="1"/>
    <col min="7" max="7" width="15" style="1" bestFit="1" customWidth="1"/>
  </cols>
  <sheetData>
    <row r="1" spans="1:8" x14ac:dyDescent="0.25">
      <c r="B1" s="2" t="s">
        <v>4</v>
      </c>
      <c r="C1" s="2" t="s">
        <v>5</v>
      </c>
      <c r="D1" s="2" t="s">
        <v>62</v>
      </c>
      <c r="E1" t="s">
        <v>58</v>
      </c>
      <c r="F1" s="1" t="s">
        <v>59</v>
      </c>
      <c r="G1" s="1" t="s">
        <v>60</v>
      </c>
      <c r="H1" t="s">
        <v>61</v>
      </c>
    </row>
    <row r="2" spans="1:8" x14ac:dyDescent="0.25">
      <c r="A2" t="s">
        <v>37</v>
      </c>
      <c r="B2" s="2">
        <v>37.5</v>
      </c>
      <c r="C2" s="2">
        <v>62.5</v>
      </c>
      <c r="D2" s="2" t="str">
        <f>_xlfn.XLOOKUP(MAX(B2:C2),B2:C2,$B$1:$C$1)</f>
        <v>Trump</v>
      </c>
      <c r="E2" t="str">
        <f>_xlfn.CONCAT("+",ROUND(ABS(B2-C2),1))</f>
        <v>+25</v>
      </c>
      <c r="F2" s="1">
        <v>0</v>
      </c>
      <c r="G2" s="1">
        <f>1-F2</f>
        <v>1</v>
      </c>
      <c r="H2">
        <v>9</v>
      </c>
    </row>
    <row r="3" spans="1:8" x14ac:dyDescent="0.25">
      <c r="A3" t="s">
        <v>0</v>
      </c>
      <c r="B3" s="2">
        <v>44.6</v>
      </c>
      <c r="C3" s="2">
        <v>55.4</v>
      </c>
      <c r="D3" s="2" t="str">
        <f>_xlfn.XLOOKUP(MAX(B3:C3),B3:C3,$B$1:$C$1)</f>
        <v>Trump</v>
      </c>
      <c r="E3" t="str">
        <f>_xlfn.CONCAT("+",ROUND(ABS(B3-C3),1))</f>
        <v>+10.8</v>
      </c>
      <c r="F3" s="1">
        <v>0.05</v>
      </c>
      <c r="G3" s="1">
        <f>1-F3</f>
        <v>0.95</v>
      </c>
      <c r="H3">
        <v>3</v>
      </c>
    </row>
    <row r="4" spans="1:8" x14ac:dyDescent="0.25">
      <c r="A4" t="s">
        <v>9</v>
      </c>
      <c r="B4" s="2">
        <v>50.2</v>
      </c>
      <c r="C4" s="2">
        <v>49.8</v>
      </c>
      <c r="D4" s="2" t="str">
        <f>_xlfn.XLOOKUP(MAX(B4:C4),B4:C4,$B$1:$C$1)</f>
        <v>Harris</v>
      </c>
      <c r="E4" t="str">
        <f>_xlfn.CONCAT("+",ROUND(ABS(B4-C4),1))</f>
        <v>+0.4</v>
      </c>
      <c r="F4" s="1">
        <v>0.45</v>
      </c>
      <c r="G4" s="1">
        <f>1-F4</f>
        <v>0.55000000000000004</v>
      </c>
      <c r="H4">
        <v>11</v>
      </c>
    </row>
    <row r="5" spans="1:8" x14ac:dyDescent="0.25">
      <c r="A5" t="s">
        <v>24</v>
      </c>
      <c r="B5" s="2">
        <v>36.200000000000003</v>
      </c>
      <c r="C5" s="2">
        <v>63.8</v>
      </c>
      <c r="D5" s="2" t="str">
        <f>_xlfn.XLOOKUP(MAX(B5:C5),B5:C5,$B$1:$C$1)</f>
        <v>Trump</v>
      </c>
      <c r="E5" t="str">
        <f>_xlfn.CONCAT("+",ROUND(ABS(B5-C5),1))</f>
        <v>+27.6</v>
      </c>
      <c r="F5" s="1">
        <v>0</v>
      </c>
      <c r="G5" s="1">
        <f>1-F5</f>
        <v>1</v>
      </c>
      <c r="H5">
        <v>6</v>
      </c>
    </row>
    <row r="6" spans="1:8" x14ac:dyDescent="0.25">
      <c r="A6" t="s">
        <v>6</v>
      </c>
      <c r="B6" s="2">
        <v>63.9</v>
      </c>
      <c r="C6" s="2">
        <v>36.1</v>
      </c>
      <c r="D6" s="2" t="str">
        <f>_xlfn.XLOOKUP(MAX(B6:C6),B6:C6,$B$1:$C$1)</f>
        <v>Harris</v>
      </c>
      <c r="E6" t="str">
        <f>_xlfn.CONCAT("+",ROUND(ABS(B6-C6),1))</f>
        <v>+27.8</v>
      </c>
      <c r="F6" s="1">
        <v>1</v>
      </c>
      <c r="G6" s="1">
        <f>1-F6</f>
        <v>0</v>
      </c>
      <c r="H6">
        <v>54</v>
      </c>
    </row>
    <row r="7" spans="1:8" x14ac:dyDescent="0.25">
      <c r="A7" t="s">
        <v>13</v>
      </c>
      <c r="B7" s="2">
        <v>53.7</v>
      </c>
      <c r="C7" s="2">
        <v>46.3</v>
      </c>
      <c r="D7" s="2" t="str">
        <f>_xlfn.XLOOKUP(MAX(B7:C7),B7:C7,$B$1:$C$1)</f>
        <v>Harris</v>
      </c>
      <c r="E7" t="str">
        <f>_xlfn.CONCAT("+",ROUND(ABS(B7-C7),1))</f>
        <v>+7.4</v>
      </c>
      <c r="F7" s="1">
        <v>0.89</v>
      </c>
      <c r="G7" s="1">
        <f>1-F7</f>
        <v>0.10999999999999999</v>
      </c>
      <c r="H7">
        <v>10</v>
      </c>
    </row>
    <row r="8" spans="1:8" x14ac:dyDescent="0.25">
      <c r="A8" t="s">
        <v>51</v>
      </c>
      <c r="B8" s="2">
        <v>59.5</v>
      </c>
      <c r="C8" s="2">
        <v>40.5</v>
      </c>
      <c r="D8" s="2" t="str">
        <f>_xlfn.XLOOKUP(MAX(B8:C8),B8:C8,$B$1:$C$1)</f>
        <v>Harris</v>
      </c>
      <c r="E8" t="str">
        <f>_xlfn.CONCAT("+",ROUND(ABS(B8-C8),1))</f>
        <v>+19</v>
      </c>
      <c r="F8" s="1">
        <v>1</v>
      </c>
      <c r="G8" s="1">
        <f>1-F8</f>
        <v>0</v>
      </c>
      <c r="H8">
        <v>7</v>
      </c>
    </row>
    <row r="9" spans="1:8" x14ac:dyDescent="0.25">
      <c r="A9" t="s">
        <v>44</v>
      </c>
      <c r="B9" s="2">
        <v>58.3</v>
      </c>
      <c r="C9" s="2">
        <v>41.7</v>
      </c>
      <c r="D9" s="2" t="str">
        <f>_xlfn.XLOOKUP(MAX(B9:C9),B9:C9,$B$1:$C$1)</f>
        <v>Harris</v>
      </c>
      <c r="E9" t="str">
        <f>_xlfn.CONCAT("+",ROUND(ABS(B9-C9),1))</f>
        <v>+16.6</v>
      </c>
      <c r="F9" s="1">
        <v>0.99</v>
      </c>
      <c r="G9" s="1">
        <f>1-F9</f>
        <v>1.0000000000000009E-2</v>
      </c>
      <c r="H9">
        <v>3</v>
      </c>
    </row>
    <row r="10" spans="1:8" x14ac:dyDescent="0.25">
      <c r="A10" t="s">
        <v>46</v>
      </c>
      <c r="B10" s="2">
        <v>91.4</v>
      </c>
      <c r="C10" s="2">
        <v>8.6</v>
      </c>
      <c r="D10" s="2" t="str">
        <f>_xlfn.XLOOKUP(MAX(B10:C10),B10:C10,$B$1:$C$1)</f>
        <v>Harris</v>
      </c>
      <c r="E10" t="str">
        <f>_xlfn.CONCAT("+",ROUND(ABS(B10-C10),1))</f>
        <v>+82.8</v>
      </c>
      <c r="F10" s="1">
        <v>1</v>
      </c>
      <c r="G10" s="1">
        <f>1-F10</f>
        <v>0</v>
      </c>
      <c r="H10">
        <v>3</v>
      </c>
    </row>
    <row r="11" spans="1:8" x14ac:dyDescent="0.25">
      <c r="A11" t="s">
        <v>40</v>
      </c>
      <c r="B11" s="2">
        <v>47.4</v>
      </c>
      <c r="C11" s="2">
        <v>52.6</v>
      </c>
      <c r="D11" s="2" t="str">
        <f>_xlfn.XLOOKUP(MAX(B11:C11),B11:C11,$B$1:$C$1)</f>
        <v>Trump</v>
      </c>
      <c r="E11" t="str">
        <f>_xlfn.CONCAT("+",ROUND(ABS(B11-C11),1))</f>
        <v>+5.2</v>
      </c>
      <c r="F11" s="1">
        <v>0.14000000000000001</v>
      </c>
      <c r="G11" s="1">
        <f>1-F11</f>
        <v>0.86</v>
      </c>
      <c r="H11">
        <v>30</v>
      </c>
    </row>
    <row r="12" spans="1:8" x14ac:dyDescent="0.25">
      <c r="A12" t="s">
        <v>39</v>
      </c>
      <c r="B12" s="2">
        <v>49.9</v>
      </c>
      <c r="C12" s="2">
        <v>50.1</v>
      </c>
      <c r="D12" s="2" t="str">
        <f>_xlfn.XLOOKUP(MAX(B12:C12),B12:C12,$B$1:$C$1)</f>
        <v>Trump</v>
      </c>
      <c r="E12" t="str">
        <f>_xlfn.CONCAT("+",ROUND(ABS(B12-C12),1))</f>
        <v>+0.2</v>
      </c>
      <c r="F12" s="1">
        <v>0.42</v>
      </c>
      <c r="G12" s="1">
        <f>1-F12</f>
        <v>0.58000000000000007</v>
      </c>
      <c r="H12">
        <v>16</v>
      </c>
    </row>
    <row r="13" spans="1:8" x14ac:dyDescent="0.25">
      <c r="A13" t="s">
        <v>2</v>
      </c>
      <c r="B13" s="2">
        <v>62.6</v>
      </c>
      <c r="C13" s="2">
        <v>37.4</v>
      </c>
      <c r="D13" s="2" t="str">
        <f>_xlfn.XLOOKUP(MAX(B13:C13),B13:C13,$B$1:$C$1)</f>
        <v>Harris</v>
      </c>
      <c r="E13" t="str">
        <f>_xlfn.CONCAT("+",ROUND(ABS(B13-C13),1))</f>
        <v>+25.2</v>
      </c>
      <c r="F13" s="1">
        <v>1</v>
      </c>
      <c r="G13" s="1">
        <f>1-F13</f>
        <v>0</v>
      </c>
      <c r="H13">
        <v>4</v>
      </c>
    </row>
    <row r="14" spans="1:8" x14ac:dyDescent="0.25">
      <c r="A14" t="s">
        <v>11</v>
      </c>
      <c r="B14" s="2">
        <v>34</v>
      </c>
      <c r="C14" s="2">
        <v>66</v>
      </c>
      <c r="D14" s="2" t="str">
        <f>_xlfn.XLOOKUP(MAX(B14:C14),B14:C14,$B$1:$C$1)</f>
        <v>Trump</v>
      </c>
      <c r="E14" t="str">
        <f>_xlfn.CONCAT("+",ROUND(ABS(B14-C14),1))</f>
        <v>+32</v>
      </c>
      <c r="F14" s="1">
        <v>0</v>
      </c>
      <c r="G14" s="1">
        <f>1-F14</f>
        <v>1</v>
      </c>
      <c r="H14">
        <v>4</v>
      </c>
    </row>
    <row r="15" spans="1:8" x14ac:dyDescent="0.25">
      <c r="A15" t="s">
        <v>30</v>
      </c>
      <c r="B15" s="2">
        <v>57.2</v>
      </c>
      <c r="C15" s="2">
        <v>42.8</v>
      </c>
      <c r="D15" s="2" t="str">
        <f>_xlfn.XLOOKUP(MAX(B15:C15),B15:C15,$B$1:$C$1)</f>
        <v>Harris</v>
      </c>
      <c r="E15" t="str">
        <f>_xlfn.CONCAT("+",ROUND(ABS(B15-C15),1))</f>
        <v>+14.4</v>
      </c>
      <c r="F15" s="1">
        <v>0.98</v>
      </c>
      <c r="G15" s="1">
        <f>1-F15</f>
        <v>2.0000000000000018E-2</v>
      </c>
      <c r="H15">
        <v>19</v>
      </c>
    </row>
    <row r="16" spans="1:8" x14ac:dyDescent="0.25">
      <c r="A16" t="s">
        <v>31</v>
      </c>
      <c r="B16" s="2">
        <v>41.8</v>
      </c>
      <c r="C16" s="2">
        <v>58.2</v>
      </c>
      <c r="D16" s="2" t="str">
        <f>_xlfn.XLOOKUP(MAX(B16:C16),B16:C16,$B$1:$C$1)</f>
        <v>Trump</v>
      </c>
      <c r="E16" t="str">
        <f>_xlfn.CONCAT("+",ROUND(ABS(B16-C16),1))</f>
        <v>+16.4</v>
      </c>
      <c r="F16" s="1">
        <v>0</v>
      </c>
      <c r="G16" s="1">
        <f>1-F16</f>
        <v>1</v>
      </c>
      <c r="H16">
        <v>11</v>
      </c>
    </row>
    <row r="17" spans="1:12" x14ac:dyDescent="0.25">
      <c r="A17" t="s">
        <v>27</v>
      </c>
      <c r="B17" s="2">
        <v>46.5</v>
      </c>
      <c r="C17" s="2">
        <v>53.5</v>
      </c>
      <c r="D17" s="2" t="str">
        <f>_xlfn.XLOOKUP(MAX(B17:C17),B17:C17,$B$1:$C$1)</f>
        <v>Trump</v>
      </c>
      <c r="E17" t="str">
        <f>_xlfn.CONCAT("+",ROUND(ABS(B17-C17),1))</f>
        <v>+7</v>
      </c>
      <c r="F17" s="1">
        <v>0.1</v>
      </c>
      <c r="G17" s="1">
        <f>1-F17</f>
        <v>0.9</v>
      </c>
      <c r="H17">
        <v>6</v>
      </c>
    </row>
    <row r="18" spans="1:12" x14ac:dyDescent="0.25">
      <c r="A18" t="s">
        <v>21</v>
      </c>
      <c r="B18" s="2">
        <v>41.1</v>
      </c>
      <c r="C18" s="2">
        <v>58.9</v>
      </c>
      <c r="D18" s="2" t="str">
        <f>_xlfn.XLOOKUP(MAX(B18:C18),B18:C18,$B$1:$C$1)</f>
        <v>Trump</v>
      </c>
      <c r="E18" t="str">
        <f>_xlfn.CONCAT("+",ROUND(ABS(B18-C18),1))</f>
        <v>+17.8</v>
      </c>
      <c r="F18" s="1">
        <v>1</v>
      </c>
      <c r="G18" s="1">
        <f>1-F18</f>
        <v>0</v>
      </c>
      <c r="H18">
        <v>6</v>
      </c>
    </row>
    <row r="19" spans="1:12" x14ac:dyDescent="0.25">
      <c r="A19" t="s">
        <v>35</v>
      </c>
      <c r="B19" s="2">
        <v>63.2</v>
      </c>
      <c r="C19" s="2">
        <v>36.799999999999997</v>
      </c>
      <c r="D19" s="2" t="str">
        <f>_xlfn.XLOOKUP(MAX(B19:C19),B19:C19,$B$1:$C$1)</f>
        <v>Harris</v>
      </c>
      <c r="E19" t="str">
        <f>_xlfn.CONCAT("+",ROUND(ABS(B19-C19),1))</f>
        <v>+26.4</v>
      </c>
      <c r="F19" s="1">
        <v>0</v>
      </c>
      <c r="G19" s="1">
        <f>1-F19</f>
        <v>1</v>
      </c>
      <c r="H19">
        <v>8</v>
      </c>
    </row>
    <row r="20" spans="1:12" x14ac:dyDescent="0.25">
      <c r="A20" t="s">
        <v>25</v>
      </c>
      <c r="B20" s="2">
        <v>40.9</v>
      </c>
      <c r="C20" s="2">
        <v>59.1</v>
      </c>
      <c r="D20" s="2" t="str">
        <f>_xlfn.XLOOKUP(MAX(B20:C20),B20:C20,$B$1:$C$1)</f>
        <v>Trump</v>
      </c>
      <c r="E20" t="str">
        <f>_xlfn.CONCAT("+",ROUND(ABS(B20-C20),1))</f>
        <v>+18.2</v>
      </c>
      <c r="F20" s="1">
        <v>0</v>
      </c>
      <c r="G20" s="1">
        <f>1-F20</f>
        <v>1</v>
      </c>
      <c r="H20">
        <v>8</v>
      </c>
    </row>
    <row r="21" spans="1:12" x14ac:dyDescent="0.25">
      <c r="A21" t="s">
        <v>53</v>
      </c>
      <c r="B21" s="2">
        <v>56.1</v>
      </c>
      <c r="C21" s="2">
        <v>43.9</v>
      </c>
      <c r="D21" s="2" t="str">
        <f>_xlfn.XLOOKUP(MAX(B21:C21),B21:C21,$B$1:$C$1)</f>
        <v>Harris</v>
      </c>
      <c r="E21" t="str">
        <f>_xlfn.CONCAT("+",ROUND(ABS(B21-C21),1))</f>
        <v>+12.2</v>
      </c>
      <c r="F21" s="1">
        <v>0.95</v>
      </c>
      <c r="G21" s="1">
        <f>1-F21</f>
        <v>5.0000000000000044E-2</v>
      </c>
      <c r="H21">
        <v>2</v>
      </c>
    </row>
    <row r="22" spans="1:12" x14ac:dyDescent="0.25">
      <c r="A22" t="s">
        <v>45</v>
      </c>
      <c r="B22" s="2">
        <v>65.599999999999994</v>
      </c>
      <c r="C22" s="2">
        <v>34.4</v>
      </c>
      <c r="D22" s="2" t="str">
        <f>_xlfn.XLOOKUP(MAX(B22:C22),B22:C22,$B$1:$C$1)</f>
        <v>Harris</v>
      </c>
      <c r="E22" t="str">
        <f>_xlfn.CONCAT("+",ROUND(ABS(B22-C22),1))</f>
        <v>+31.2</v>
      </c>
      <c r="F22" s="1">
        <v>1</v>
      </c>
      <c r="G22" s="1">
        <f>1-F22</f>
        <v>0</v>
      </c>
      <c r="H22">
        <v>10</v>
      </c>
    </row>
    <row r="23" spans="1:12" x14ac:dyDescent="0.25">
      <c r="A23" t="s">
        <v>50</v>
      </c>
      <c r="B23" s="2">
        <v>64.900000000000006</v>
      </c>
      <c r="C23" s="2">
        <v>35.1</v>
      </c>
      <c r="D23" s="2" t="str">
        <f>_xlfn.XLOOKUP(MAX(B23:C23),B23:C23,$B$1:$C$1)</f>
        <v>Harris</v>
      </c>
      <c r="E23" t="str">
        <f>_xlfn.CONCAT("+",ROUND(ABS(B23-C23),1))</f>
        <v>+29.8</v>
      </c>
      <c r="F23" s="1">
        <v>1</v>
      </c>
      <c r="G23" s="1">
        <f>1-F23</f>
        <v>0</v>
      </c>
      <c r="H23">
        <v>11</v>
      </c>
    </row>
    <row r="24" spans="1:12" x14ac:dyDescent="0.25">
      <c r="A24" t="s">
        <v>54</v>
      </c>
      <c r="B24" s="2">
        <v>63.2</v>
      </c>
      <c r="C24" s="2">
        <v>36.799999999999997</v>
      </c>
      <c r="D24" s="2" t="str">
        <f>_xlfn.XLOOKUP(MAX(B24:C24),B24:C24,$B$1:$C$1)</f>
        <v>Harris</v>
      </c>
      <c r="E24" t="str">
        <f>_xlfn.CONCAT("+",ROUND(ABS(B24-C24),1))</f>
        <v>+26.4</v>
      </c>
      <c r="F24" s="1">
        <v>1</v>
      </c>
      <c r="G24" s="1">
        <f>1-F24</f>
        <v>0</v>
      </c>
      <c r="H24">
        <v>1</v>
      </c>
    </row>
    <row r="25" spans="1:12" x14ac:dyDescent="0.25">
      <c r="A25" t="s">
        <v>55</v>
      </c>
      <c r="B25" s="2">
        <v>48.3</v>
      </c>
      <c r="C25" s="2">
        <v>51.7</v>
      </c>
      <c r="D25" s="2" t="str">
        <f>_xlfn.XLOOKUP(MAX(B25:C25),B25:C25,$B$1:$C$1)</f>
        <v>Trump</v>
      </c>
      <c r="E25" t="str">
        <f>_xlfn.CONCAT("+",ROUND(ABS(B25-C25),1))</f>
        <v>+3.4</v>
      </c>
      <c r="F25" s="1">
        <v>0.18</v>
      </c>
      <c r="G25" s="1">
        <f>1-F25</f>
        <v>0.82000000000000006</v>
      </c>
      <c r="H25">
        <v>1</v>
      </c>
      <c r="K25" t="s">
        <v>4</v>
      </c>
      <c r="L25">
        <f>SUMIF(D$2:D$57,K25,H$2:H$57)</f>
        <v>306</v>
      </c>
    </row>
    <row r="26" spans="1:12" x14ac:dyDescent="0.25">
      <c r="A26" t="s">
        <v>32</v>
      </c>
      <c r="B26" s="2">
        <v>51.6</v>
      </c>
      <c r="C26" s="2">
        <v>48.4</v>
      </c>
      <c r="D26" s="2" t="str">
        <f>_xlfn.XLOOKUP(MAX(B26:C26),B26:C26,$B$1:$C$1)</f>
        <v>Harris</v>
      </c>
      <c r="E26" t="str">
        <f>_xlfn.CONCAT("+",ROUND(ABS(B26-C26),1))</f>
        <v>+3.2</v>
      </c>
      <c r="F26" s="1">
        <v>0.64</v>
      </c>
      <c r="G26" s="1">
        <f>1-F26</f>
        <v>0.36</v>
      </c>
      <c r="H26">
        <v>15</v>
      </c>
      <c r="K26" t="s">
        <v>5</v>
      </c>
      <c r="L26">
        <f>SUMIF(D$2:D$57,K26,H$2:H$57)</f>
        <v>232</v>
      </c>
    </row>
    <row r="27" spans="1:12" x14ac:dyDescent="0.25">
      <c r="A27" t="s">
        <v>28</v>
      </c>
      <c r="B27" s="2">
        <v>54.3</v>
      </c>
      <c r="C27" s="2">
        <v>45.7</v>
      </c>
      <c r="D27" s="2" t="str">
        <f>_xlfn.XLOOKUP(MAX(B27:C27),B27:C27,$B$1:$C$1)</f>
        <v>Harris</v>
      </c>
      <c r="E27" t="str">
        <f>_xlfn.CONCAT("+",ROUND(ABS(B27-C27),1))</f>
        <v>+8.6</v>
      </c>
      <c r="F27" s="1">
        <v>0.9</v>
      </c>
      <c r="G27" s="1">
        <f>1-F27</f>
        <v>9.9999999999999978E-2</v>
      </c>
      <c r="H27">
        <v>10</v>
      </c>
    </row>
    <row r="28" spans="1:12" x14ac:dyDescent="0.25">
      <c r="A28" t="s">
        <v>38</v>
      </c>
      <c r="B28" s="2">
        <v>42</v>
      </c>
      <c r="C28" s="2">
        <v>58</v>
      </c>
      <c r="D28" s="2" t="str">
        <f>_xlfn.XLOOKUP(MAX(B28:C28),B28:C28,$B$1:$C$1)</f>
        <v>Trump</v>
      </c>
      <c r="E28" t="str">
        <f>_xlfn.CONCAT("+",ROUND(ABS(B28-C28),1))</f>
        <v>+16</v>
      </c>
      <c r="F28" s="1">
        <v>0.01</v>
      </c>
      <c r="G28" s="1">
        <f>1-F28</f>
        <v>0.99</v>
      </c>
      <c r="H28">
        <v>6</v>
      </c>
    </row>
    <row r="29" spans="1:12" x14ac:dyDescent="0.25">
      <c r="A29" t="s">
        <v>26</v>
      </c>
      <c r="B29" s="2">
        <v>58.1</v>
      </c>
      <c r="C29" s="2">
        <v>41.9</v>
      </c>
      <c r="D29" s="2" t="str">
        <f>_xlfn.XLOOKUP(MAX(B29:C29),B29:C29,$B$1:$C$1)</f>
        <v>Harris</v>
      </c>
      <c r="E29" t="str">
        <f>_xlfn.CONCAT("+",ROUND(ABS(B29-C29),1))</f>
        <v>+16.2</v>
      </c>
      <c r="F29" s="1">
        <v>0</v>
      </c>
      <c r="G29" s="1">
        <f>1-F29</f>
        <v>1</v>
      </c>
      <c r="H29">
        <v>10</v>
      </c>
    </row>
    <row r="30" spans="1:12" x14ac:dyDescent="0.25">
      <c r="A30" t="s">
        <v>12</v>
      </c>
      <c r="B30" s="2">
        <v>42.3</v>
      </c>
      <c r="C30" s="2">
        <v>57.7</v>
      </c>
      <c r="D30" s="2" t="str">
        <f>_xlfn.XLOOKUP(MAX(B30:C30),B30:C30,$B$1:$C$1)</f>
        <v>Trump</v>
      </c>
      <c r="E30" t="str">
        <f>_xlfn.CONCAT("+",ROUND(ABS(B30-C30),1))</f>
        <v>+15.4</v>
      </c>
      <c r="F30" s="1">
        <v>0</v>
      </c>
      <c r="G30" s="1">
        <f>1-F30</f>
        <v>1</v>
      </c>
      <c r="H30">
        <v>4</v>
      </c>
    </row>
    <row r="31" spans="1:12" x14ac:dyDescent="0.25">
      <c r="A31" t="s">
        <v>18</v>
      </c>
      <c r="B31" s="2">
        <v>56.5</v>
      </c>
      <c r="C31" s="2">
        <v>43.5</v>
      </c>
      <c r="D31" s="2" t="str">
        <f>_xlfn.XLOOKUP(MAX(B31:C31),B31:C31,$B$1:$C$1)</f>
        <v>Harris</v>
      </c>
      <c r="E31" t="str">
        <f>_xlfn.CONCAT("+",ROUND(ABS(B31-C31),1))</f>
        <v>+13</v>
      </c>
      <c r="F31" s="1">
        <v>0.02</v>
      </c>
      <c r="G31" s="1">
        <f>1-F31</f>
        <v>0.98</v>
      </c>
      <c r="H31">
        <v>1</v>
      </c>
    </row>
    <row r="32" spans="1:12" x14ac:dyDescent="0.25">
      <c r="A32" t="s">
        <v>19</v>
      </c>
      <c r="B32" s="2">
        <v>52.4</v>
      </c>
      <c r="C32" s="2">
        <v>47.6</v>
      </c>
      <c r="D32" s="2" t="str">
        <f>_xlfn.XLOOKUP(MAX(B32:C32),B32:C32,$B$1:$C$1)</f>
        <v>Harris</v>
      </c>
      <c r="E32" t="str">
        <f>_xlfn.CONCAT("+",ROUND(ABS(B32-C32),1))</f>
        <v>+4.8</v>
      </c>
      <c r="F32" s="1">
        <v>0.76</v>
      </c>
      <c r="G32" s="1">
        <f>1-F32</f>
        <v>0.24</v>
      </c>
      <c r="H32">
        <v>1</v>
      </c>
    </row>
    <row r="33" spans="1:8" x14ac:dyDescent="0.25">
      <c r="A33" t="s">
        <v>20</v>
      </c>
      <c r="B33" s="2">
        <v>22.8</v>
      </c>
      <c r="C33" s="2">
        <v>77.2</v>
      </c>
      <c r="D33" s="2" t="str">
        <f>_xlfn.XLOOKUP(MAX(B33:C33),B33:C33,$B$1:$C$1)</f>
        <v>Trump</v>
      </c>
      <c r="E33" t="str">
        <f>_xlfn.CONCAT("+",ROUND(ABS(B33-C33),1))</f>
        <v>+54.4</v>
      </c>
      <c r="F33" s="1">
        <v>0</v>
      </c>
      <c r="G33" s="1">
        <f>1-F33</f>
        <v>1</v>
      </c>
      <c r="H33">
        <v>1</v>
      </c>
    </row>
    <row r="34" spans="1:8" x14ac:dyDescent="0.25">
      <c r="A34" t="s">
        <v>17</v>
      </c>
      <c r="B34" s="2">
        <v>39.4</v>
      </c>
      <c r="C34" s="2">
        <v>60.6</v>
      </c>
      <c r="D34" s="2" t="str">
        <f>_xlfn.XLOOKUP(MAX(B34:C34),B34:C34,$B$1:$C$1)</f>
        <v>Trump</v>
      </c>
      <c r="E34" t="str">
        <f>_xlfn.CONCAT("+",ROUND(ABS(B34-C34),1))</f>
        <v>+21.2</v>
      </c>
      <c r="F34" s="1">
        <v>0</v>
      </c>
      <c r="G34" s="1">
        <f>1-F34</f>
        <v>1</v>
      </c>
      <c r="H34">
        <v>2</v>
      </c>
    </row>
    <row r="35" spans="1:8" x14ac:dyDescent="0.25">
      <c r="A35" t="s">
        <v>7</v>
      </c>
      <c r="B35" s="2">
        <v>50.8</v>
      </c>
      <c r="C35" s="2">
        <v>49.2</v>
      </c>
      <c r="D35" s="2" t="str">
        <f>_xlfn.XLOOKUP(MAX(B35:C35),B35:C35,$B$1:$C$1)</f>
        <v>Harris</v>
      </c>
      <c r="E35" t="str">
        <f>_xlfn.CONCAT("+",ROUND(ABS(B35-C35),1))</f>
        <v>+1.6</v>
      </c>
      <c r="F35" s="1">
        <v>0.56000000000000005</v>
      </c>
      <c r="G35" s="1">
        <f>1-F35</f>
        <v>0.43999999999999995</v>
      </c>
      <c r="H35">
        <v>6</v>
      </c>
    </row>
    <row r="36" spans="1:8" x14ac:dyDescent="0.25">
      <c r="A36" t="s">
        <v>57</v>
      </c>
      <c r="B36" s="2">
        <v>53.5</v>
      </c>
      <c r="C36" s="2">
        <v>46.5</v>
      </c>
      <c r="D36" s="2" t="str">
        <f>_xlfn.XLOOKUP(MAX(B36:C36),B36:C36,$B$1:$C$1)</f>
        <v>Harris</v>
      </c>
      <c r="E36" t="str">
        <f>_xlfn.CONCAT("+",ROUND(ABS(B36-C36),1))</f>
        <v>+7</v>
      </c>
      <c r="F36" s="1">
        <v>0.83</v>
      </c>
      <c r="G36" s="1">
        <f>1-F36</f>
        <v>0.17000000000000004</v>
      </c>
      <c r="H36">
        <v>4</v>
      </c>
    </row>
    <row r="37" spans="1:8" x14ac:dyDescent="0.25">
      <c r="A37" t="s">
        <v>48</v>
      </c>
      <c r="B37" s="2">
        <v>55.7</v>
      </c>
      <c r="C37" s="2">
        <v>44.3</v>
      </c>
      <c r="D37" s="2" t="str">
        <f>_xlfn.XLOOKUP(MAX(B37:C37),B37:C37,$B$1:$C$1)</f>
        <v>Harris</v>
      </c>
      <c r="E37" t="str">
        <f>_xlfn.CONCAT("+",ROUND(ABS(B37-C37),1))</f>
        <v>+11.4</v>
      </c>
      <c r="F37" s="1">
        <v>0.96</v>
      </c>
      <c r="G37" s="1">
        <f>1-F37</f>
        <v>4.0000000000000036E-2</v>
      </c>
      <c r="H37">
        <v>14</v>
      </c>
    </row>
    <row r="38" spans="1:8" x14ac:dyDescent="0.25">
      <c r="A38" t="s">
        <v>8</v>
      </c>
      <c r="B38" s="2">
        <v>54.2</v>
      </c>
      <c r="C38" s="2">
        <v>45.8</v>
      </c>
      <c r="D38" s="2" t="str">
        <f>_xlfn.XLOOKUP(MAX(B38:C38),B38:C38,$B$1:$C$1)</f>
        <v>Harris</v>
      </c>
      <c r="E38" t="str">
        <f>_xlfn.CONCAT("+",ROUND(ABS(B38-C38),1))</f>
        <v>+8.4</v>
      </c>
      <c r="F38" s="1">
        <v>0.9</v>
      </c>
      <c r="G38" s="1">
        <f>1-F38</f>
        <v>9.9999999999999978E-2</v>
      </c>
      <c r="H38">
        <v>5</v>
      </c>
    </row>
    <row r="39" spans="1:8" x14ac:dyDescent="0.25">
      <c r="A39" t="s">
        <v>49</v>
      </c>
      <c r="B39" s="2">
        <v>59.6</v>
      </c>
      <c r="C39" s="2">
        <v>40.4</v>
      </c>
      <c r="D39" s="2" t="str">
        <f>_xlfn.XLOOKUP(MAX(B39:C39),B39:C39,$B$1:$C$1)</f>
        <v>Harris</v>
      </c>
      <c r="E39" t="str">
        <f>_xlfn.CONCAT("+",ROUND(ABS(B39-C39),1))</f>
        <v>+19.2</v>
      </c>
      <c r="F39" s="1">
        <v>1</v>
      </c>
      <c r="G39" s="1">
        <f>1-F39</f>
        <v>0</v>
      </c>
      <c r="H39">
        <v>28</v>
      </c>
    </row>
    <row r="40" spans="1:8" x14ac:dyDescent="0.25">
      <c r="A40" t="s">
        <v>42</v>
      </c>
      <c r="B40" s="2">
        <v>49.6</v>
      </c>
      <c r="C40" s="2">
        <v>50.4</v>
      </c>
      <c r="D40" s="2" t="str">
        <f>_xlfn.XLOOKUP(MAX(B40:C40),B40:C40,$B$1:$C$1)</f>
        <v>Trump</v>
      </c>
      <c r="E40" t="str">
        <f>_xlfn.CONCAT("+",ROUND(ABS(B40-C40),1))</f>
        <v>+0.8</v>
      </c>
      <c r="F40" s="1">
        <v>0.38</v>
      </c>
      <c r="G40" s="1">
        <f>1-F40</f>
        <v>0.62</v>
      </c>
      <c r="H40">
        <v>16</v>
      </c>
    </row>
    <row r="41" spans="1:8" x14ac:dyDescent="0.25">
      <c r="A41" t="s">
        <v>15</v>
      </c>
      <c r="B41" s="2">
        <v>32.4</v>
      </c>
      <c r="C41" s="2">
        <v>67.599999999999994</v>
      </c>
      <c r="D41" s="2" t="str">
        <f>_xlfn.XLOOKUP(MAX(B41:C41),B41:C41,$B$1:$C$1)</f>
        <v>Trump</v>
      </c>
      <c r="E41" t="str">
        <f>_xlfn.CONCAT("+",ROUND(ABS(B41-C41),1))</f>
        <v>+35.2</v>
      </c>
      <c r="F41" s="1">
        <v>0</v>
      </c>
      <c r="G41" s="1">
        <f>1-F41</f>
        <v>1</v>
      </c>
      <c r="H41">
        <v>3</v>
      </c>
    </row>
    <row r="42" spans="1:8" x14ac:dyDescent="0.25">
      <c r="A42" t="s">
        <v>33</v>
      </c>
      <c r="B42" s="2">
        <v>45.2</v>
      </c>
      <c r="C42" s="2">
        <v>54.8</v>
      </c>
      <c r="D42" s="2" t="str">
        <f>_xlfn.XLOOKUP(MAX(B42:C42),B42:C42,$B$1:$C$1)</f>
        <v>Trump</v>
      </c>
      <c r="E42" t="str">
        <f>_xlfn.CONCAT("+",ROUND(ABS(B42-C42),1))</f>
        <v>+9.6</v>
      </c>
      <c r="F42" s="1">
        <v>0.95</v>
      </c>
      <c r="G42" s="1">
        <f>1-F42</f>
        <v>5.0000000000000044E-2</v>
      </c>
      <c r="H42">
        <v>17</v>
      </c>
    </row>
    <row r="43" spans="1:8" x14ac:dyDescent="0.25">
      <c r="A43" t="s">
        <v>22</v>
      </c>
      <c r="B43" s="2">
        <v>32.799999999999997</v>
      </c>
      <c r="C43" s="2">
        <v>67.2</v>
      </c>
      <c r="D43" s="2" t="str">
        <f>_xlfn.XLOOKUP(MAX(B43:C43),B43:C43,$B$1:$C$1)</f>
        <v>Trump</v>
      </c>
      <c r="E43" t="str">
        <f>_xlfn.CONCAT("+",ROUND(ABS(B43-C43),1))</f>
        <v>+34.4</v>
      </c>
      <c r="F43" s="1">
        <v>0</v>
      </c>
      <c r="G43" s="1">
        <f>1-F43</f>
        <v>1</v>
      </c>
      <c r="H43">
        <v>7</v>
      </c>
    </row>
    <row r="44" spans="1:8" x14ac:dyDescent="0.25">
      <c r="A44" t="s">
        <v>3</v>
      </c>
      <c r="B44" s="2">
        <v>56.4</v>
      </c>
      <c r="C44" s="2">
        <v>43.6</v>
      </c>
      <c r="D44" s="2" t="str">
        <f>_xlfn.XLOOKUP(MAX(B44:C44),B44:C44,$B$1:$C$1)</f>
        <v>Harris</v>
      </c>
      <c r="E44" t="str">
        <f>_xlfn.CONCAT("+",ROUND(ABS(B44-C44),1))</f>
        <v>+12.8</v>
      </c>
      <c r="F44" s="1">
        <v>0.98</v>
      </c>
      <c r="G44" s="1">
        <f>1-F44</f>
        <v>2.0000000000000018E-2</v>
      </c>
      <c r="H44">
        <v>8</v>
      </c>
    </row>
    <row r="45" spans="1:8" x14ac:dyDescent="0.25">
      <c r="A45" t="s">
        <v>47</v>
      </c>
      <c r="B45" s="2">
        <v>50.8</v>
      </c>
      <c r="C45" s="2">
        <v>49.2</v>
      </c>
      <c r="D45" s="2" t="str">
        <f>_xlfn.XLOOKUP(MAX(B45:C45),B45:C45,$B$1:$C$1)</f>
        <v>Harris</v>
      </c>
      <c r="E45" t="str">
        <f>_xlfn.CONCAT("+",ROUND(ABS(B45-C45),1))</f>
        <v>+1.6</v>
      </c>
      <c r="F45" s="1">
        <v>0.53</v>
      </c>
      <c r="G45" s="1">
        <f>1-F45</f>
        <v>0.47</v>
      </c>
      <c r="H45">
        <v>19</v>
      </c>
    </row>
    <row r="46" spans="1:8" x14ac:dyDescent="0.25">
      <c r="A46" t="s">
        <v>52</v>
      </c>
      <c r="B46" s="2">
        <v>59.3</v>
      </c>
      <c r="C46" s="2">
        <v>40.700000000000003</v>
      </c>
      <c r="D46" s="2" t="str">
        <f>_xlfn.XLOOKUP(MAX(B46:C46),B46:C46,$B$1:$C$1)</f>
        <v>Harris</v>
      </c>
      <c r="E46" t="str">
        <f>_xlfn.CONCAT("+",ROUND(ABS(B46-C46),1))</f>
        <v>+18.6</v>
      </c>
      <c r="F46" s="1">
        <v>1</v>
      </c>
      <c r="G46" s="1">
        <f>1-F46</f>
        <v>0</v>
      </c>
      <c r="H46">
        <v>4</v>
      </c>
    </row>
    <row r="47" spans="1:8" x14ac:dyDescent="0.25">
      <c r="A47" t="s">
        <v>41</v>
      </c>
      <c r="B47" s="2">
        <v>44.5</v>
      </c>
      <c r="C47" s="2">
        <v>55.5</v>
      </c>
      <c r="D47" s="2" t="str">
        <f>_xlfn.XLOOKUP(MAX(B47:C47),B47:C47,$B$1:$C$1)</f>
        <v>Trump</v>
      </c>
      <c r="E47" t="str">
        <f>_xlfn.CONCAT("+",ROUND(ABS(B47-C47),1))</f>
        <v>+11</v>
      </c>
      <c r="F47" s="1">
        <v>0.03</v>
      </c>
      <c r="G47" s="1">
        <f>1-F47</f>
        <v>0.97</v>
      </c>
      <c r="H47">
        <v>9</v>
      </c>
    </row>
    <row r="48" spans="1:8" x14ac:dyDescent="0.25">
      <c r="A48" t="s">
        <v>16</v>
      </c>
      <c r="B48" s="2">
        <v>36.799999999999997</v>
      </c>
      <c r="C48" s="2">
        <v>63.2</v>
      </c>
      <c r="D48" s="2" t="str">
        <f>_xlfn.XLOOKUP(MAX(B48:C48),B48:C48,$B$1:$C$1)</f>
        <v>Trump</v>
      </c>
      <c r="E48" t="str">
        <f>_xlfn.CONCAT("+",ROUND(ABS(B48-C48),1))</f>
        <v>+26.4</v>
      </c>
      <c r="F48" s="1">
        <v>0</v>
      </c>
      <c r="G48" s="1">
        <f>1-F48</f>
        <v>1</v>
      </c>
      <c r="H48">
        <v>3</v>
      </c>
    </row>
    <row r="49" spans="1:8" x14ac:dyDescent="0.25">
      <c r="A49" t="s">
        <v>36</v>
      </c>
      <c r="B49" s="2">
        <v>37.9</v>
      </c>
      <c r="C49" s="2">
        <v>62.1</v>
      </c>
      <c r="D49" s="2" t="str">
        <f>_xlfn.XLOOKUP(MAX(B49:C49),B49:C49,$B$1:$C$1)</f>
        <v>Trump</v>
      </c>
      <c r="E49" t="str">
        <f>_xlfn.CONCAT("+",ROUND(ABS(B49-C49),1))</f>
        <v>+24.2</v>
      </c>
      <c r="F49" s="1">
        <v>0</v>
      </c>
      <c r="G49" s="1">
        <f>1-F49</f>
        <v>1</v>
      </c>
      <c r="H49">
        <v>11</v>
      </c>
    </row>
    <row r="50" spans="1:8" x14ac:dyDescent="0.25">
      <c r="A50" t="s">
        <v>23</v>
      </c>
      <c r="B50" s="2">
        <v>47.1</v>
      </c>
      <c r="C50" s="2">
        <v>52.9</v>
      </c>
      <c r="D50" s="2" t="str">
        <f>_xlfn.XLOOKUP(MAX(B50:C50),B50:C50,$B$1:$C$1)</f>
        <v>Trump</v>
      </c>
      <c r="E50" t="str">
        <f>_xlfn.CONCAT("+",ROUND(ABS(B50-C50),1))</f>
        <v>+5.8</v>
      </c>
      <c r="F50" s="1">
        <v>0.14000000000000001</v>
      </c>
      <c r="G50" s="1">
        <f>1-F50</f>
        <v>0.86</v>
      </c>
      <c r="H50">
        <v>40</v>
      </c>
    </row>
    <row r="51" spans="1:8" x14ac:dyDescent="0.25">
      <c r="A51" t="s">
        <v>10</v>
      </c>
      <c r="B51" s="2">
        <v>35.6</v>
      </c>
      <c r="C51" s="2">
        <v>64.400000000000006</v>
      </c>
      <c r="D51" s="2" t="str">
        <f>_xlfn.XLOOKUP(MAX(B51:C51),B51:C51,$B$1:$C$1)</f>
        <v>Trump</v>
      </c>
      <c r="E51" t="str">
        <f>_xlfn.CONCAT("+",ROUND(ABS(B51-C51),1))</f>
        <v>+28.8</v>
      </c>
      <c r="F51" s="1">
        <v>0</v>
      </c>
      <c r="G51" s="1">
        <f>1-F51</f>
        <v>1</v>
      </c>
      <c r="H51">
        <v>6</v>
      </c>
    </row>
    <row r="52" spans="1:8" x14ac:dyDescent="0.25">
      <c r="A52" t="s">
        <v>56</v>
      </c>
      <c r="B52" s="2">
        <v>69.099999999999994</v>
      </c>
      <c r="C52" s="2">
        <v>30.9</v>
      </c>
      <c r="D52" s="2" t="str">
        <f>_xlfn.XLOOKUP(MAX(B52:C52),B52:C52,$B$1:$C$1)</f>
        <v>Harris</v>
      </c>
      <c r="E52" t="str">
        <f>_xlfn.CONCAT("+",ROUND(ABS(B52-C52),1))</f>
        <v>+38.2</v>
      </c>
      <c r="F52" s="1">
        <v>1</v>
      </c>
      <c r="G52" s="1">
        <f>1-F52</f>
        <v>0</v>
      </c>
      <c r="H52">
        <v>3</v>
      </c>
    </row>
    <row r="53" spans="1:8" x14ac:dyDescent="0.25">
      <c r="A53" t="s">
        <v>43</v>
      </c>
      <c r="B53" s="2">
        <v>52.9</v>
      </c>
      <c r="C53" s="2">
        <v>47.1</v>
      </c>
      <c r="D53" s="2" t="str">
        <f>_xlfn.XLOOKUP(MAX(B53:C53),B53:C53,$B$1:$C$1)</f>
        <v>Harris</v>
      </c>
      <c r="E53" t="str">
        <f>_xlfn.CONCAT("+",ROUND(ABS(B53-C53),1))</f>
        <v>+5.8</v>
      </c>
      <c r="F53" s="1">
        <v>0.83</v>
      </c>
      <c r="G53" s="1">
        <f>1-F53</f>
        <v>0.17000000000000004</v>
      </c>
      <c r="H53">
        <v>13</v>
      </c>
    </row>
    <row r="54" spans="1:8" x14ac:dyDescent="0.25">
      <c r="A54" t="s">
        <v>1</v>
      </c>
      <c r="B54" s="2">
        <v>58.7</v>
      </c>
      <c r="C54" s="2">
        <v>41.3</v>
      </c>
      <c r="D54" s="2" t="str">
        <f>_xlfn.XLOOKUP(MAX(B54:C54),B54:C54,$B$1:$C$1)</f>
        <v>Harris</v>
      </c>
      <c r="E54" t="str">
        <f>_xlfn.CONCAT("+",ROUND(ABS(B54-C54),1))</f>
        <v>+17.4</v>
      </c>
      <c r="F54" s="1">
        <v>1</v>
      </c>
      <c r="G54" s="1">
        <f>1-F54</f>
        <v>0</v>
      </c>
      <c r="H54">
        <v>12</v>
      </c>
    </row>
    <row r="55" spans="1:8" x14ac:dyDescent="0.25">
      <c r="A55" t="s">
        <v>34</v>
      </c>
      <c r="B55" s="2">
        <v>31.2</v>
      </c>
      <c r="C55" s="2">
        <v>68.8</v>
      </c>
      <c r="D55" s="2" t="str">
        <f>_xlfn.XLOOKUP(MAX(B55:C55),B55:C55,$B$1:$C$1)</f>
        <v>Trump</v>
      </c>
      <c r="E55" t="str">
        <f>_xlfn.CONCAT("+",ROUND(ABS(B55-C55),1))</f>
        <v>+37.6</v>
      </c>
      <c r="F55" s="1">
        <v>0</v>
      </c>
      <c r="G55" s="1">
        <f>1-F55</f>
        <v>1</v>
      </c>
      <c r="H55">
        <v>4</v>
      </c>
    </row>
    <row r="56" spans="1:8" x14ac:dyDescent="0.25">
      <c r="A56" t="s">
        <v>29</v>
      </c>
      <c r="B56" s="2">
        <v>51.5</v>
      </c>
      <c r="C56" s="2">
        <v>48.5</v>
      </c>
      <c r="D56" s="2" t="str">
        <f>_xlfn.XLOOKUP(MAX(B56:C56),B56:C56,$B$1:$C$1)</f>
        <v>Harris</v>
      </c>
      <c r="E56" t="str">
        <f>_xlfn.CONCAT("+",ROUND(ABS(B56-C56),1))</f>
        <v>+3</v>
      </c>
      <c r="F56" s="1">
        <v>0.56999999999999995</v>
      </c>
      <c r="G56" s="1">
        <f>1-F56</f>
        <v>0.43000000000000005</v>
      </c>
      <c r="H56">
        <v>10</v>
      </c>
    </row>
    <row r="57" spans="1:8" x14ac:dyDescent="0.25">
      <c r="A57" t="s">
        <v>14</v>
      </c>
      <c r="B57" s="2">
        <v>27.6</v>
      </c>
      <c r="C57" s="2">
        <v>72.400000000000006</v>
      </c>
      <c r="D57" s="2" t="str">
        <f>_xlfn.XLOOKUP(MAX(B57:C57),B57:C57,$B$1:$C$1)</f>
        <v>Trump</v>
      </c>
      <c r="E57" t="str">
        <f>_xlfn.CONCAT("+",ROUND(ABS(B57-C57),1))</f>
        <v>+44.8</v>
      </c>
      <c r="F57" s="1">
        <v>0</v>
      </c>
      <c r="G57" s="1">
        <f>1-F57</f>
        <v>1</v>
      </c>
      <c r="H57">
        <v>3</v>
      </c>
    </row>
  </sheetData>
  <sortState xmlns:xlrd2="http://schemas.microsoft.com/office/spreadsheetml/2017/richdata2" ref="A2:L57">
    <sortCondition ref="A2:A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Fricker</dc:creator>
  <cp:lastModifiedBy>Matthew Fricker</cp:lastModifiedBy>
  <dcterms:created xsi:type="dcterms:W3CDTF">2024-08-29T15:28:04Z</dcterms:created>
  <dcterms:modified xsi:type="dcterms:W3CDTF">2024-08-29T16:58:18Z</dcterms:modified>
</cp:coreProperties>
</file>