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Github\LightingPaper2020\Data\"/>
    </mc:Choice>
  </mc:AlternateContent>
  <xr:revisionPtr revIDLastSave="0" documentId="13_ncr:1_{8FECE7C5-51B8-4CB3-A0C8-77287EF885BF}" xr6:coauthVersionLast="44" xr6:coauthVersionMax="44" xr10:uidLastSave="{00000000-0000-0000-0000-000000000000}"/>
  <bookViews>
    <workbookView xWindow="-108" yWindow="-108" windowWidth="23256" windowHeight="13176" tabRatio="712" activeTab="5" xr2:uid="{846965A8-6FAB-48E0-BA8A-E1207C0888FB}"/>
  </bookViews>
  <sheets>
    <sheet name="le_Inc" sheetId="15" r:id="rId1"/>
    <sheet name="le_Hal" sheetId="18" r:id="rId2"/>
    <sheet name="le_CFL" sheetId="16" r:id="rId3"/>
    <sheet name="le_Fl" sheetId="17" r:id="rId4"/>
    <sheet name="le_LED" sheetId="19" r:id="rId5"/>
    <sheet name="le_HID" sheetId="20" r:id="rId6"/>
    <sheet name="Figures" sheetId="21" r:id="rId7"/>
    <sheet name="Long-Run" sheetId="2" r:id="rId8"/>
    <sheet name="Short-Run" sheetId="7" r:id="rId9"/>
    <sheet name="Short-Run (sources)" sheetId="11" r:id="rId10"/>
    <sheet name="DOE (2017)" sheetId="9" r:id="rId11"/>
    <sheet name="DOE (2012)" sheetId="10" r:id="rId12"/>
    <sheet name="DOE (2002)" sheetId="8" r:id="rId13"/>
    <sheet name="Notes" sheetId="3"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F125" i="7" l="1"/>
  <c r="BA125" i="7"/>
  <c r="BF118" i="7"/>
  <c r="BF119" i="7"/>
  <c r="BF120" i="7"/>
  <c r="BF121" i="7"/>
  <c r="BF122" i="7"/>
  <c r="BF123" i="7"/>
  <c r="BF124" i="7"/>
  <c r="BA119" i="7"/>
  <c r="BA120" i="7"/>
  <c r="BA121" i="7"/>
  <c r="BA122" i="7"/>
  <c r="BA123" i="7"/>
  <c r="BA124" i="7"/>
  <c r="BA118" i="7"/>
  <c r="BF116" i="7"/>
  <c r="BA116" i="7"/>
  <c r="AR116" i="7"/>
  <c r="BA109" i="7"/>
  <c r="BF109" i="7"/>
  <c r="BA110" i="7"/>
  <c r="BF110" i="7"/>
  <c r="BA111" i="7"/>
  <c r="BF111" i="7"/>
  <c r="BA112" i="7"/>
  <c r="BF112" i="7"/>
  <c r="BA113" i="7"/>
  <c r="BF113" i="7"/>
  <c r="BA114" i="7"/>
  <c r="BF114" i="7"/>
  <c r="BA115" i="7"/>
  <c r="BF115" i="7"/>
  <c r="AR110" i="7"/>
  <c r="AR111" i="7"/>
  <c r="AR112" i="7"/>
  <c r="AR113" i="7"/>
  <c r="AR114" i="7"/>
  <c r="AR115" i="7"/>
  <c r="AR109" i="7"/>
  <c r="BF107" i="7"/>
  <c r="BA107" i="7"/>
  <c r="AR107" i="7"/>
  <c r="BA100" i="7"/>
  <c r="BF100" i="7"/>
  <c r="BA101" i="7"/>
  <c r="BF101" i="7"/>
  <c r="BA102" i="7"/>
  <c r="BF102" i="7"/>
  <c r="BA103" i="7"/>
  <c r="BF103" i="7"/>
  <c r="BA104" i="7"/>
  <c r="BF104" i="7"/>
  <c r="BA105" i="7"/>
  <c r="BF105" i="7"/>
  <c r="BA106" i="7"/>
  <c r="BF106" i="7"/>
  <c r="AR101" i="7"/>
  <c r="AR102" i="7"/>
  <c r="AR103" i="7"/>
  <c r="AR104" i="7"/>
  <c r="AR105" i="7"/>
  <c r="AR106" i="7"/>
  <c r="AR100" i="7"/>
  <c r="BF98" i="7"/>
  <c r="BA98" i="7"/>
  <c r="AR98" i="7"/>
  <c r="AR91" i="7"/>
  <c r="BA91" i="7"/>
  <c r="AR92" i="7"/>
  <c r="BA92" i="7"/>
  <c r="AR93" i="7"/>
  <c r="BA93" i="7"/>
  <c r="AR94" i="7"/>
  <c r="BA94" i="7"/>
  <c r="AR95" i="7"/>
  <c r="BA95" i="7"/>
  <c r="AR96" i="7"/>
  <c r="BA96" i="7"/>
  <c r="AR97" i="7"/>
  <c r="BA97" i="7"/>
  <c r="BF92" i="7"/>
  <c r="BF93" i="7"/>
  <c r="BF94" i="7"/>
  <c r="BF95" i="7"/>
  <c r="BF96" i="7"/>
  <c r="BF97" i="7"/>
  <c r="BF91" i="7"/>
  <c r="BF46" i="7"/>
  <c r="BA46" i="7"/>
  <c r="AR46" i="7"/>
  <c r="BF37" i="7"/>
  <c r="BA37" i="7"/>
  <c r="BF28" i="7"/>
  <c r="BA28" i="7"/>
  <c r="AR28" i="7"/>
  <c r="BF19" i="7"/>
  <c r="BA19" i="7"/>
  <c r="AR19" i="7"/>
  <c r="BF10" i="7"/>
  <c r="BA10" i="7"/>
  <c r="AR10" i="7"/>
  <c r="AR128" i="7"/>
  <c r="AR129" i="7"/>
  <c r="AR130" i="7"/>
  <c r="AR131" i="7"/>
  <c r="AR132" i="7"/>
  <c r="AR133" i="7"/>
  <c r="AR127" i="7"/>
  <c r="BA128" i="7"/>
  <c r="BA129" i="7"/>
  <c r="BA130" i="7"/>
  <c r="BA131" i="7"/>
  <c r="BA132" i="7"/>
  <c r="BA133" i="7"/>
  <c r="BA127" i="7"/>
  <c r="BF133" i="7"/>
  <c r="BF128" i="7"/>
  <c r="BF129" i="7"/>
  <c r="BF130" i="7"/>
  <c r="BF131" i="7"/>
  <c r="BF132" i="7"/>
  <c r="BF127" i="7"/>
  <c r="T10" i="10"/>
  <c r="T20" i="10" s="1"/>
  <c r="S10" i="10"/>
  <c r="S19" i="10" s="1"/>
  <c r="R10" i="10"/>
  <c r="R20" i="10" s="1"/>
  <c r="Q10" i="10"/>
  <c r="Q19" i="10" s="1"/>
  <c r="P10" i="10"/>
  <c r="P19" i="10" s="1"/>
  <c r="E39" i="8"/>
  <c r="E37" i="8"/>
  <c r="E30" i="8"/>
  <c r="E25" i="8"/>
  <c r="E12" i="8"/>
  <c r="E8" i="8"/>
  <c r="E3" i="8"/>
  <c r="AR135" i="7" l="1"/>
  <c r="BF135" i="7"/>
  <c r="BA135" i="7"/>
  <c r="Q20" i="10"/>
  <c r="P20" i="10"/>
  <c r="T19" i="10"/>
  <c r="S20" i="10"/>
  <c r="R19" i="10"/>
  <c r="T17" i="10" l="1"/>
  <c r="P18" i="10"/>
  <c r="P14" i="10"/>
  <c r="Q18" i="10"/>
  <c r="R18" i="10"/>
  <c r="S16" i="10"/>
  <c r="P15" i="10"/>
  <c r="T23" i="9"/>
  <c r="T17" i="9"/>
  <c r="T18" i="9"/>
  <c r="T19" i="9"/>
  <c r="T20" i="9"/>
  <c r="T21" i="9"/>
  <c r="T22" i="9"/>
  <c r="T16" i="9"/>
  <c r="R23" i="9"/>
  <c r="S23" i="9"/>
  <c r="S17" i="9"/>
  <c r="S18" i="9"/>
  <c r="S19" i="9"/>
  <c r="S20" i="9"/>
  <c r="S21" i="9"/>
  <c r="S22" i="9"/>
  <c r="S16" i="9"/>
  <c r="R17" i="9"/>
  <c r="R18" i="9"/>
  <c r="R19" i="9"/>
  <c r="R20" i="9"/>
  <c r="R21" i="9"/>
  <c r="R22" i="9"/>
  <c r="R16" i="9"/>
  <c r="Q23" i="9"/>
  <c r="Q17" i="9"/>
  <c r="Q18" i="9"/>
  <c r="Q19" i="9"/>
  <c r="Q20" i="9"/>
  <c r="Q21" i="9"/>
  <c r="Q22" i="9"/>
  <c r="Q16" i="9"/>
  <c r="P23" i="9"/>
  <c r="P17" i="9"/>
  <c r="P18" i="9"/>
  <c r="P19" i="9"/>
  <c r="P20" i="9"/>
  <c r="P21" i="9"/>
  <c r="P22" i="9"/>
  <c r="P16" i="9"/>
  <c r="Q11" i="9"/>
  <c r="R11" i="9"/>
  <c r="S11" i="9"/>
  <c r="T11" i="9"/>
  <c r="P11" i="9"/>
  <c r="S17" i="10" l="1"/>
  <c r="Q14" i="10"/>
  <c r="R17" i="10"/>
  <c r="T15" i="10"/>
  <c r="Q16" i="10"/>
  <c r="P16" i="10"/>
  <c r="P21" i="10" s="1"/>
  <c r="R14" i="10"/>
  <c r="R21" i="10" s="1"/>
  <c r="T18" i="10"/>
  <c r="Q17" i="10"/>
  <c r="S15" i="10"/>
  <c r="S14" i="10"/>
  <c r="S21" i="10" s="1"/>
  <c r="S18" i="10"/>
  <c r="P17" i="10"/>
  <c r="R15" i="10"/>
  <c r="R16" i="10"/>
  <c r="T14" i="10"/>
  <c r="T16" i="10"/>
  <c r="Q15" i="10"/>
  <c r="D39" i="8"/>
  <c r="C39" i="8"/>
  <c r="C37" i="8"/>
  <c r="D37" i="8"/>
  <c r="C25" i="8"/>
  <c r="D25" i="8"/>
  <c r="B25" i="8"/>
  <c r="C12" i="8"/>
  <c r="D12" i="8"/>
  <c r="B12" i="8"/>
  <c r="C8" i="8"/>
  <c r="D8" i="8"/>
  <c r="B8" i="8"/>
  <c r="C3" i="8"/>
  <c r="D3" i="8"/>
  <c r="B3" i="8"/>
  <c r="B30" i="8"/>
  <c r="C30" i="8"/>
  <c r="D30" i="8"/>
  <c r="Q21" i="10" l="1"/>
  <c r="T2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tc={D1B87EEB-7CEA-4844-91B8-B4FA404E40ED}</author>
  </authors>
  <commentList>
    <comment ref="M49" authorId="0" shapeId="0" xr:uid="{D1B87EEB-7CEA-4844-91B8-B4FA404E40ED}">
      <text>
        <t>[Threaded comment]
Your version of Excel allows you to read this threaded comment; however, any edits to it will get removed if the file is opened in a newer version of Excel. Learn more: https://go.microsoft.com/fwlink/?linkid=870924
Comment:
    Summers (1971) cites these figures "General Electric estimates that Fluorescent lamps now provide about 70 percent of the country's total illumination and that the balance is divided between incandescent lamps and high-intensity lamps"</t>
      </text>
    </comment>
  </commentList>
</comments>
</file>

<file path=xl/sharedStrings.xml><?xml version="1.0" encoding="utf-8"?>
<sst xmlns="http://schemas.openxmlformats.org/spreadsheetml/2006/main" count="2847" uniqueCount="346">
  <si>
    <t>Tallow</t>
  </si>
  <si>
    <t>Sperm</t>
  </si>
  <si>
    <t>Device</t>
  </si>
  <si>
    <t>Candle</t>
  </si>
  <si>
    <t>Lamp</t>
  </si>
  <si>
    <t>Silliman's experiment</t>
  </si>
  <si>
    <t>Sperm oil</t>
  </si>
  <si>
    <t>Whale oil</t>
  </si>
  <si>
    <t>Other oils</t>
  </si>
  <si>
    <t>Town gas</t>
  </si>
  <si>
    <t>Early lamp</t>
  </si>
  <si>
    <t>Welsbach mantle</t>
  </si>
  <si>
    <t>Kerosene lamp</t>
  </si>
  <si>
    <t>19th century</t>
  </si>
  <si>
    <t>Coleman lantern</t>
  </si>
  <si>
    <t>'Stage of Technology'</t>
  </si>
  <si>
    <t>Electric Lamp</t>
  </si>
  <si>
    <t xml:space="preserve">Edison carbon filament </t>
  </si>
  <si>
    <t>Advanced carbon</t>
  </si>
  <si>
    <t>Tungsten filament</t>
  </si>
  <si>
    <t>Compact fluorescent</t>
  </si>
  <si>
    <t>SOURCES</t>
  </si>
  <si>
    <t>Luminous Efficacies</t>
  </si>
  <si>
    <t>Nordhaus (1996)</t>
  </si>
  <si>
    <t>Silliman (1871)</t>
  </si>
  <si>
    <t>Stotz (1938) in Nordhaus (1996)</t>
  </si>
  <si>
    <t>Questions:</t>
  </si>
  <si>
    <t>How was luminous efficacy measured in each case? Was the total luminous flux measured for a 4pi steradian source, or was a direction light measured and then what correction factors were used?</t>
  </si>
  <si>
    <t>Advanced carbon filament</t>
  </si>
  <si>
    <t>Gaster and Dow (1919, 1975, 1979) in Nordhaus (1996)</t>
  </si>
  <si>
    <t>Nordhaus (1996) citing a consumer report</t>
  </si>
  <si>
    <t xml:space="preserve">Which photopic luminosity funtions were applied in each case, especially in early experiments? </t>
  </si>
  <si>
    <t>Average Kerosene lamp</t>
  </si>
  <si>
    <t>Average Town gas</t>
  </si>
  <si>
    <t>Average oil lamp</t>
  </si>
  <si>
    <t>Average Candle</t>
  </si>
  <si>
    <t>Average Incandescent</t>
  </si>
  <si>
    <t>Average LED</t>
  </si>
  <si>
    <t>Average fluorescent</t>
  </si>
  <si>
    <t>Tungsten halogen</t>
  </si>
  <si>
    <t>Sector</t>
  </si>
  <si>
    <t>Residential</t>
  </si>
  <si>
    <t>Incandescent</t>
  </si>
  <si>
    <t>Halogen</t>
  </si>
  <si>
    <t>Linear Fluorescent</t>
  </si>
  <si>
    <t>HID</t>
  </si>
  <si>
    <t>LED</t>
  </si>
  <si>
    <t>Other</t>
  </si>
  <si>
    <t xml:space="preserve">Commercial </t>
  </si>
  <si>
    <t>Industrial</t>
  </si>
  <si>
    <t>Outdoor</t>
  </si>
  <si>
    <t>Miscellaneous fluorescent</t>
  </si>
  <si>
    <t>Xenon</t>
  </si>
  <si>
    <t>Electrodeless (e.g. mercury)</t>
  </si>
  <si>
    <t>Electroluminescent</t>
  </si>
  <si>
    <t>Commercial</t>
  </si>
  <si>
    <t>Lighting Technology</t>
  </si>
  <si>
    <t>Standard - General Service</t>
  </si>
  <si>
    <t>Standard - Reflector</t>
  </si>
  <si>
    <t>Halogen - General Service</t>
  </si>
  <si>
    <t>-</t>
  </si>
  <si>
    <t>Halogen – Double Ended</t>
  </si>
  <si>
    <t>Halogen - refl. - low volt</t>
  </si>
  <si>
    <t>Low wattage (&lt;25W)</t>
  </si>
  <si>
    <t>Misc incandescent</t>
  </si>
  <si>
    <t>T5</t>
  </si>
  <si>
    <t>T8 – less than 4’</t>
  </si>
  <si>
    <t>T8–4’</t>
  </si>
  <si>
    <t>T8 – More than 4’</t>
  </si>
  <si>
    <t>T8 – U-bent</t>
  </si>
  <si>
    <t>T12 – less than 4’</t>
  </si>
  <si>
    <t>T12 – 4’</t>
  </si>
  <si>
    <t>T12 – More than 4’</t>
  </si>
  <si>
    <t>T12 – U-bent</t>
  </si>
  <si>
    <t>Compact Plug-in</t>
  </si>
  <si>
    <t>Compact Screw base</t>
  </si>
  <si>
    <t>Compact Plug-in – reflector</t>
  </si>
  <si>
    <t>Compact Screw base – reflector</t>
  </si>
  <si>
    <t>Circline</t>
  </si>
  <si>
    <t>Induction discharge</t>
  </si>
  <si>
    <t>Mercury vapor</t>
  </si>
  <si>
    <t>Metal halide</t>
  </si>
  <si>
    <t>High pressure sodium</t>
  </si>
  <si>
    <t>Low pressure sodium</t>
  </si>
  <si>
    <t>All Sectors</t>
  </si>
  <si>
    <t xml:space="preserve">  General Purpose - A-Shape</t>
  </si>
  <si>
    <t xml:space="preserve">  General Purpose - Decorative</t>
  </si>
  <si>
    <t xml:space="preserve">  Reflector</t>
  </si>
  <si>
    <t xml:space="preserve">  Miscellaneous</t>
  </si>
  <si>
    <t xml:space="preserve">  Reflector - Low Voltage</t>
  </si>
  <si>
    <t>Compact Fluorescent</t>
  </si>
  <si>
    <t xml:space="preserve">  General Purpose - Pin</t>
  </si>
  <si>
    <t xml:space="preserve">  General Purpose - Screw</t>
  </si>
  <si>
    <t xml:space="preserve">  T5</t>
  </si>
  <si>
    <t xml:space="preserve">  T8 Less than 4ft</t>
  </si>
  <si>
    <t xml:space="preserve">  T8 4ft</t>
  </si>
  <si>
    <t xml:space="preserve">  T8 Greater than 4ft</t>
  </si>
  <si>
    <t xml:space="preserve">  T8 U-Shaped</t>
  </si>
  <si>
    <t xml:space="preserve">  T12 Less than 4ft</t>
  </si>
  <si>
    <t xml:space="preserve">  T12 4ft</t>
  </si>
  <si>
    <t xml:space="preserve">  T12 Greater than 4ft</t>
  </si>
  <si>
    <t xml:space="preserve">  T12 U-Shaped</t>
  </si>
  <si>
    <t>High Intensity Discharge</t>
  </si>
  <si>
    <t xml:space="preserve">  Mercury Vapor</t>
  </si>
  <si>
    <t xml:space="preserve">  Metal Halide</t>
  </si>
  <si>
    <t xml:space="preserve">  High Pressure Sodium</t>
  </si>
  <si>
    <t xml:space="preserve">  Low Pressure Sodium</t>
  </si>
  <si>
    <t xml:space="preserve">  General Purpose</t>
  </si>
  <si>
    <t xml:space="preserve">  Integrated Fixture/Luminaire</t>
  </si>
  <si>
    <t xml:space="preserve">  Linear</t>
  </si>
  <si>
    <t>Average</t>
  </si>
  <si>
    <t>Fluorescent</t>
  </si>
  <si>
    <t>Table A-3. Efficacy Assumptions Used to Calculate National Lumen Production</t>
  </si>
  <si>
    <t>General Service - A-type</t>
  </si>
  <si>
    <t>General Service - Decorative</t>
  </si>
  <si>
    <t>Reflector</t>
  </si>
  <si>
    <t>Miscellaneous</t>
  </si>
  <si>
    <t>General Service</t>
  </si>
  <si>
    <t>Low Voltage Display</t>
  </si>
  <si>
    <t>General Service - Screw</t>
  </si>
  <si>
    <t>General Service - Pin</t>
  </si>
  <si>
    <t>T8 Less than 4ft</t>
  </si>
  <si>
    <t>T8 4ft</t>
  </si>
  <si>
    <t>T8 Greater than 4ft</t>
  </si>
  <si>
    <t>T12 Less than 4ft</t>
  </si>
  <si>
    <t>T12 4ft</t>
  </si>
  <si>
    <t>T12 Greater than 4ft</t>
  </si>
  <si>
    <t>T8 U-Shaped</t>
  </si>
  <si>
    <t>T12 U-Shaped</t>
  </si>
  <si>
    <t>Mercury Vapor</t>
  </si>
  <si>
    <t>Metal Halide</t>
  </si>
  <si>
    <t>High Pressure Sodium</t>
  </si>
  <si>
    <t>Low Pressure Sodium</t>
  </si>
  <si>
    <t>AVERAGE</t>
  </si>
  <si>
    <t>Table C.2 System Efficacy Assumptions</t>
  </si>
  <si>
    <t>Other Solid State</t>
  </si>
  <si>
    <t>Annual Lighting Electricity Consumed (TWh) by End-Use Sector in 2015</t>
  </si>
  <si>
    <t>Luminous Efficacies (lm/W)</t>
  </si>
  <si>
    <t>Do we want to calculate an economy wide lighting efficiency which we apply to the machine 'Electric Lights'. Or do we want to create 4 new machines: 'Resiential Electric Lights','Commerical Electric Lights', 'Industrial Electric Lights' and 'Outdoor Electric Lights'; which we then created weighted average efficiencies for based on the proportion of each techology in the mix?</t>
  </si>
  <si>
    <t>Have luminous efficacy calculations used the electricity consumption of the lighting device? Or the radiant flux of the device?</t>
  </si>
  <si>
    <t>System Efficacy Assumptions (lm/W)</t>
  </si>
  <si>
    <t>Lamp Type</t>
  </si>
  <si>
    <t>National Avg.</t>
  </si>
  <si>
    <t>Solid State</t>
  </si>
  <si>
    <t>Totals</t>
  </si>
  <si>
    <t>Table 8-7. Percentage of Electricity Consumption by Sector and Source, 2001 (% Electricity Consumption)</t>
  </si>
  <si>
    <t>Total</t>
  </si>
  <si>
    <t>Outdoor Stationary</t>
  </si>
  <si>
    <t>Table 5-22: National Lighting Energy Use by Sector and Source (TWh/yr)</t>
  </si>
  <si>
    <t>TOTAL</t>
  </si>
  <si>
    <t>Table 4.8 Annual Lighting Electricity Consumed (TWh) by End-Use Sector in 2010</t>
  </si>
  <si>
    <t>Annual Lighting Electricity Consumed (%) by End-Use Sector in 2015</t>
  </si>
  <si>
    <t>Table 4.8 Annual Lighting Electricity Consumed (%) by End-Use Sector in 2010</t>
  </si>
  <si>
    <t>DOE (2002)</t>
  </si>
  <si>
    <t>DOE(2012)</t>
  </si>
  <si>
    <t>DOE(2017)</t>
  </si>
  <si>
    <t>http://www.lamptech.co.uk/Spec%20Sheets/IN%20R%20225-150A80CSF-E27%20Philips.htm</t>
  </si>
  <si>
    <t>http://www.lamptech.co.uk/Spec%20Sheets/D%20FLCi%20Philips%20SL18%20Demo.htm</t>
  </si>
  <si>
    <t>http://lamptech.co.uk/Spec%20Sheets/TH%20RM%20Q20MR16S-12%20BAB%20Sylvania%20PDL.htm</t>
  </si>
  <si>
    <t>http://lamptech.co.uk/Spec%20Sheets/TH%20DJ%20Q75BT45C-B22d-225%20Philips.htm</t>
  </si>
  <si>
    <t>http://lamptech.co.uk/Spec%20Sheets/D%20FLCi%20Mazda%202DA10.htm</t>
  </si>
  <si>
    <t>http://lamptech.co.uk/Spec%20Sheets/D%20FL%20Halo%20Ar%20Osram%20F80T12-W%20BC.htm</t>
  </si>
  <si>
    <t>http://lamptech.co.uk/Spec%20Sheets/IN%20WC%20GEC%20240-100PS60CL-BC%20Single%20Support.htm</t>
  </si>
  <si>
    <t>http://lamptech.co.uk/Spec%20Sheets/IN%20WC%20GEC%20240-100PS60FR-BC%20Plastic.htm</t>
  </si>
  <si>
    <t>http://lamptech.co.uk/Spec%20Sheets/TH%20RM%20Q50MR16O-12%20EXZ%20Thorn.htm</t>
  </si>
  <si>
    <t>http://lamptech.co.uk/Spec%20Sheets/D%20FL%20Philips%20MCFE80.htm</t>
  </si>
  <si>
    <t>http://lamptech.co.uk/Spec%20Sheets/D%20FL%20Sylvania%20F48T12-CW-VHO.htm</t>
  </si>
  <si>
    <t xml:space="preserve">
</t>
  </si>
  <si>
    <t>https://ieeexplore.ieee.org/document/1304539</t>
  </si>
  <si>
    <t>All sectors</t>
  </si>
  <si>
    <t>Weighted Efficacies</t>
  </si>
  <si>
    <t>Mean Average</t>
  </si>
  <si>
    <t>Proportion in Mix (% of Electricity Consumption by Sector &amp; Technology)</t>
  </si>
  <si>
    <t>Average Luminous Efficacy</t>
  </si>
  <si>
    <t>Edison First Commercial Carbon Lamp</t>
  </si>
  <si>
    <t>http://www.lamptech.co.uk/Spec%20Sheets/IN%20C%20Edison%201879.htm</t>
  </si>
  <si>
    <t>Pollard Lamp with Silver Film Seals</t>
  </si>
  <si>
    <t>http://www.lamptech.co.uk/Spec%20Sheets/IN%20C%20Pollard%20TH.htm</t>
  </si>
  <si>
    <t>Carbon Filament with Mk.2 Vitrite Cap</t>
  </si>
  <si>
    <t>GE Tantalum Filament 25W of American Design</t>
  </si>
  <si>
    <t>http://www.lamptech.co.uk/Spec%20Sheets/IN%20TA%20GE%2025W.htm</t>
  </si>
  <si>
    <t>http://www.lamptech.co.uk/Spec%20Sheets/IN%20C%20Robertson%20Vitrite%20Mk2.htm</t>
  </si>
  <si>
    <t>Philips Half-Watt Gas-Filled Tungsten</t>
  </si>
  <si>
    <t>GE-Mazda White Bowl Indirect Light</t>
  </si>
  <si>
    <t>http://www.lamptech.co.uk/Spec%20Sheets/IN%20R%20GE%20125-200PS30WB-E26.htm</t>
  </si>
  <si>
    <t>http://www.lamptech.co.uk/Spec%20Sheets/IN%20C%20Edison%201884.htm</t>
  </si>
  <si>
    <t>http://www.lamptech.co.uk/Spec%20Sheets/IN%20WD%20GE%20110-40S18-E26%20Pasted%20Clamps.htm</t>
  </si>
  <si>
    <t>Year</t>
  </si>
  <si>
    <t>Luminous Efficacy [lm/W]</t>
  </si>
  <si>
    <t>Source</t>
  </si>
  <si>
    <t>Edison Bamboo Filament with Copper Clamps</t>
  </si>
  <si>
    <t>Edison New Type 1893-1899</t>
  </si>
  <si>
    <t>http://www.lamptech.co.uk/Spec%20Sheets/IN%20C%20Edison%20New%20Type.htm</t>
  </si>
  <si>
    <t>Drawn Tungsten with Pasted Clamps &amp; Dumet Seals</t>
  </si>
  <si>
    <t>http://www.lamptech.co.uk/Spec%20Sheets/IN%20WC%20Philips%20HalfWatt%20100W.htm</t>
  </si>
  <si>
    <t>http://www.lamptech.co.uk/Spec%20Sheets/IN%20WC%20GEC%20240-100PS60CL-BC%20Single%20Support.htm</t>
  </si>
  <si>
    <t>Swan Centenary - Single Filament Support GLS</t>
  </si>
  <si>
    <t>Electricity Consumption [W]</t>
  </si>
  <si>
    <t>Inside Frosted Crown Silver Reflector</t>
  </si>
  <si>
    <t>http://www.lamptech.co.uk/Spec%20Sheets/IN%20R%20GE%20120-100A23SB-E26.htm</t>
  </si>
  <si>
    <t>GE-Mazda Silver Bowl Indirect Light</t>
  </si>
  <si>
    <t>http://www.lamptech.co.uk/Spec%20Sheets/IN%20WC%20GE-Edison%20120-50A21IF-E26.htm</t>
  </si>
  <si>
    <t>Inside Frosted 'Pearl' A-Line Incandescent</t>
  </si>
  <si>
    <t>http://www.lamptech.co.uk/Spec%20Sheets/D%20FL%20Halo%20Ar%20Mazda%20F80T12-D%20BC.htm</t>
  </si>
  <si>
    <t>Mazda Bayonet Capped Halophosphate Fluorescent</t>
  </si>
  <si>
    <t>http://www.lamptech.co.uk/Spec%20Sheets/D%20FL%20Philips%20MCFE80.htm</t>
  </si>
  <si>
    <t>MCFE Bayonet Capped Linear Fluorescent</t>
  </si>
  <si>
    <t>http://www.lamptech.co.uk/Spec%20Sheets/D%20FL%20Halo%20Ar%20Osram%20F80T12-W%20BC.htm</t>
  </si>
  <si>
    <t>Osram Last Generation BC Capped Fluorescent</t>
  </si>
  <si>
    <t>http://www.lamptech.co.uk/Spec%20Sheets/D%20FL%20HaloDX%20Ar%20GEC%20F80T12-WWX%20BC.htm</t>
  </si>
  <si>
    <t>Osram Bayonet Capped Deluxe Fluorescent</t>
  </si>
  <si>
    <t>GE American Fluorescent Watt-Miser F90T17-CW-WM</t>
  </si>
  <si>
    <t>http://www.lamptech.co.uk/Spec%20Sheets/D%20FL%20Halo%20Kr%20GE%20F90T17-CW-WM.htm</t>
  </si>
  <si>
    <t>GE American Fluorescent PowerGroove F96PG17-CW</t>
  </si>
  <si>
    <t>http://www.lamptech.co.uk/Spec%20Sheets/D%20FL%20Halo%20Ar%20GE%20F96PG17-CW.htm</t>
  </si>
  <si>
    <t>http://www.lamptech.co.uk/Spec%20Sheets/D%20FL%20Sylvania%20F48T12-CW-VHO.htm</t>
  </si>
  <si>
    <t>Sylvania Very High Ouptut F48T12-CW-VHO</t>
  </si>
  <si>
    <t>ENERGY STAR Data</t>
  </si>
  <si>
    <t>BAT</t>
  </si>
  <si>
    <t>http://www.lamptech.co.uk/Spec%20Sheets/LEDi%20Philips%20400A60IF827-E27%20Glow.htm</t>
  </si>
  <si>
    <t>Philips Master LEDbulb 'Glow' 7W</t>
  </si>
  <si>
    <t>Thorn 49-1101 - LED GaAsP Red</t>
  </si>
  <si>
    <t>http://www.lamptech.co.uk/Spec%20Sheets/LED%20Thorn%20TO-18%20Red.htm</t>
  </si>
  <si>
    <t>Thorn 49-1121 - LED GaAsP Yellow</t>
  </si>
  <si>
    <t>http://www.lamptech.co.uk/Spec%20Sheets/LED%20Thorn%20TO-18%20Yellow.htm</t>
  </si>
  <si>
    <t>Notes</t>
  </si>
  <si>
    <t>Single diode</t>
  </si>
  <si>
    <t>DOE (2012)</t>
  </si>
  <si>
    <t>DOE (2017)</t>
  </si>
  <si>
    <t>http://www.lamptech.co.uk/Spec%20Sheets/D%20FLCi%20GE%20FLE42HLX-VT-827.htm</t>
  </si>
  <si>
    <t>GE Heliax Compact Fluorescent FLE42HLX-VT-827</t>
  </si>
  <si>
    <t>http://www.lamptech.co.uk/Spec%20Sheets/D%20FLCi%20Philips%20Tornado.htm</t>
  </si>
  <si>
    <t>Philips Tornado Asian Compact Fluorescent</t>
  </si>
  <si>
    <t>PLCE*7 Compact Fluorescent with Electronic Ballast</t>
  </si>
  <si>
    <t>http://www.lamptech.co.uk/Spec%20Sheets/D%20FLCi%20Philips%20PLCE7.htm</t>
  </si>
  <si>
    <t>MiniLynx Pastel Compact Fluorescent Lamp</t>
  </si>
  <si>
    <t>http://www.lamptech.co.uk/Spec%20Sheets/D%20FLCi%20Sylvania%20MiniLynx15%20Rose.htm</t>
  </si>
  <si>
    <t>"Ambiance PRO" GLS-Shaped Compact Fluorescent</t>
  </si>
  <si>
    <t>http://www.lamptech.co.uk/Spec%20Sheets/D%20FLCi%20Philips%20Ambiance.htm</t>
  </si>
  <si>
    <t>http://www.lamptech.co.uk/Spec%20Sheets/D%20FLCi%20Osram%20Dulux%20EL%20Classic.htm</t>
  </si>
  <si>
    <t>Dulux EL Classic Compact Fluorescent Retrofit</t>
  </si>
  <si>
    <t>Philips Genie Series Asian Compact Fluorescent</t>
  </si>
  <si>
    <t>http://www.lamptech.co.uk/Spec%20Sheets/D%20FLCi%20Philips%20Genie.htm</t>
  </si>
  <si>
    <t>Type</t>
  </si>
  <si>
    <t>Retrofit Lamps - Electronically Ballasted</t>
  </si>
  <si>
    <t>Mazda Low Energy - The First GLS sized CFL</t>
  </si>
  <si>
    <t>http://www.lamptech.co.uk/Spec%20Sheets/D%20FLCi%20Mazda%202DA10.htm</t>
  </si>
  <si>
    <t>Retrofit Lamps - Magnetically Ballasted</t>
  </si>
  <si>
    <t>SL1000 - First Compact Fluorescent Prototype</t>
  </si>
  <si>
    <t>http://www.lamptech.co.uk/Spec%20Sheets/D%20FLCi%20Philips%20SL1000.htm</t>
  </si>
  <si>
    <t>Philips SL*18 Demonstration Lamp</t>
  </si>
  <si>
    <t>SL*18 Compact Fluorescent with Integral Ballast</t>
  </si>
  <si>
    <t>http://www.lamptech.co.uk/Spec%20Sheets/D%20FLCi%20Philips%20SL18%20Mk2%20Prismatic.htm</t>
  </si>
  <si>
    <t>Carbon Filament</t>
  </si>
  <si>
    <t>American Swan Carbon Filament Lamp</t>
  </si>
  <si>
    <t>http://www.lamptech.co.uk/Spec%20Sheets/IN%20C%20Brush-Swan%20BC.htm</t>
  </si>
  <si>
    <t>Tipless Carbon Filament Lamp</t>
  </si>
  <si>
    <t>http://www.lamptech.co.uk/Spec%20Sheets/IN%20C%20FtWayne%20A-B.htm</t>
  </si>
  <si>
    <t>Lane-Fox Carbon Filament Lamp</t>
  </si>
  <si>
    <t>http://www.lamptech.co.uk/Spec%20Sheets/IN%20C%20Lane-Fox.htm</t>
  </si>
  <si>
    <t>Maxim Carbon Filament Lamp</t>
  </si>
  <si>
    <t>http://www.lamptech.co.uk/Spec%20Sheets/IN%20C%20Maxim.htm</t>
  </si>
  <si>
    <t>Tantalum Filament</t>
  </si>
  <si>
    <t>Siemens Spherical Tantalum Filament</t>
  </si>
  <si>
    <t>http://www.lamptech.co.uk/Spec%20Sheets/IN%20TA%20Siemens%20Globe%2032CP.htm</t>
  </si>
  <si>
    <t>Siemens Double Cage Tantalum Filament</t>
  </si>
  <si>
    <t>http://www.lamptech.co.uk/Spec%20Sheets/IN%20TA%20Siemens%20Double%20Cage.htm</t>
  </si>
  <si>
    <t>Westinghouse Tantalum Filament of American Design</t>
  </si>
  <si>
    <t>http://www.lamptech.co.uk/Spec%20Sheets/IN%20TA%20Westinghouse%2050W.htm</t>
  </si>
  <si>
    <t>Siemens Tantalum with Concentrated Filament</t>
  </si>
  <si>
    <t>http://www.lamptech.co.uk/Spec%20Sheets/IN%20TA%20Siemens%20Globe%20Focus.htm</t>
  </si>
  <si>
    <t>Standard - General Service (Industrial)</t>
  </si>
  <si>
    <t>General Service - A-type (Residential)</t>
  </si>
  <si>
    <t>General Purpose - A-Shape (Commercial)</t>
  </si>
  <si>
    <t>T8 – More than 4’ (Commercial)</t>
  </si>
  <si>
    <t>T5 (Commercial)</t>
  </si>
  <si>
    <t>Low Voltage Display (Commercial)</t>
  </si>
  <si>
    <t>Halogen – Double Ended (Commercial)</t>
  </si>
  <si>
    <t>Double Ended</t>
  </si>
  <si>
    <t>GE First Generation Iodine Quartzline Q500T3/CL</t>
  </si>
  <si>
    <t>http://www.lamptech.co.uk/Spec%20Sheets/TH%20DE%20GE%20Q500T3CL.htm</t>
  </si>
  <si>
    <t>Linear Halogen with Integrated Fusing - K/9 12113R</t>
  </si>
  <si>
    <t>http://www.lamptech.co.uk/Spec%20Sheets/TH%20DE%20Q300T10C-245%20Fuse%20Chamber%20Philips.htm</t>
  </si>
  <si>
    <t>Double Ended Halogen 2⅝" - FAL - A1/227</t>
  </si>
  <si>
    <t>http://www.lamptech.co.uk/Spec%20Sheets/TH%20DE%20P%20Q420T4C-120%20FAL%20GE.htm</t>
  </si>
  <si>
    <t>Single Ended Halogen Capsule - M/32</t>
  </si>
  <si>
    <t>http://www.lamptech.co.uk/Spec%20Sheets/TH%20SE%20LV%20Q50T10C-GY6.35-12V%20Mazda.htm</t>
  </si>
  <si>
    <t>Single Ended - Low Voltage Capsules</t>
  </si>
  <si>
    <t>Single Ended -High Voltage Capsules</t>
  </si>
  <si>
    <t>HaloPin G9 High Voltage Halogen Capsule</t>
  </si>
  <si>
    <t>http://www.lamptech.co.uk/Spec%20Sheets/TH%20SE%20HV%20Q60T12C-G9-230%20Osram.htm</t>
  </si>
  <si>
    <t>Double Jacket - Quartz Capsule High Power</t>
  </si>
  <si>
    <t>Double Jacketed Halogen Floodlight - IODE</t>
  </si>
  <si>
    <t>http://www.lamptech.co.uk/Spec%20Sheets/TH%20DJ%20Q1000T38C-230%20Philips.htm</t>
  </si>
  <si>
    <t>Halostar Glass Type M/151 64482</t>
  </si>
  <si>
    <t>http://www.lamptech.co.uk/Spec%20Sheets/TH%20DJ%20Q250T32CL-E27-245%20Wotan.htm</t>
  </si>
  <si>
    <t>http://www.lamptech.co.uk/Spec%20Sheets/TH%20DJ%20Q250T32CL-E27-245%20Osram.htm</t>
  </si>
  <si>
    <t>Halostar Ceramic Type M/151 65404</t>
  </si>
  <si>
    <t>Double Jacket - Integrated Transformer</t>
  </si>
  <si>
    <t>MasterClassic Halogen IRC Transformer Lamp Retrofit</t>
  </si>
  <si>
    <t>http://www.lamptech.co.uk/Spec%20Sheets/TH%20DJ%20QIR30A55CL-E27-230%20Philips.htm</t>
  </si>
  <si>
    <t>Reflector Lamps</t>
  </si>
  <si>
    <t>Reflector Lamps - Crown Mirror</t>
  </si>
  <si>
    <t>Reflector Lamps - Brown Reflector</t>
  </si>
  <si>
    <t>GE Incandescent Reflector 1000W RB-52</t>
  </si>
  <si>
    <t>http://www.lamptech.co.uk/Spec%20Sheets/IN%20R%20GE%201000RB52.htm</t>
  </si>
  <si>
    <t>GE Miser BR30 Blown Bulb Reflector</t>
  </si>
  <si>
    <t>http://www.lamptech.co.uk/Spec%20Sheets/IN%20R%20GE%2045BR30FL-E26.htm</t>
  </si>
  <si>
    <t>Coiled Tungsten Filament</t>
  </si>
  <si>
    <t>http://www.lamptech.co.uk/Spec%20Sheets/IN%20WD%20GEC%20240-40SA62CL-BC-S1.htm</t>
  </si>
  <si>
    <t>Drawn Tungsten Filament</t>
  </si>
  <si>
    <t>Double Jacket - Quartz Capsule Low Power</t>
  </si>
  <si>
    <t>Double Envelope Halogèna Tubular - K/22</t>
  </si>
  <si>
    <t>http://www.lamptech.co.uk/Spec%20Sheets/TH%20DJ%20Q100BT45OP-B22d-245%20Philips.htm</t>
  </si>
  <si>
    <t>Double Envelope Halogen HC Decorative Candle</t>
  </si>
  <si>
    <t>http://www.lamptech.co.uk/Spec%20Sheets/TH%20DJ%20Q60HX35CL-E14-230%20Osram.htm</t>
  </si>
  <si>
    <t>Osram Halolux Classic A60</t>
  </si>
  <si>
    <t>http://www.lamptech.co.uk/Spec%20Sheets/TH%20DJ%20Q60A60CL-B22d-240%20Osram.htm</t>
  </si>
  <si>
    <t>Reflector - Mains Voltage</t>
  </si>
  <si>
    <t>Sylvania Hi-Spot ES50 - The First GU10 Product</t>
  </si>
  <si>
    <t>http://www.lamptech.co.uk/Spec%20Sheets/TH%20RM%20Q50MR16FL-GU10-230%20Sylvania.htm</t>
  </si>
  <si>
    <t>Osram DecoPin Aluminium Reflector G9</t>
  </si>
  <si>
    <t>http://www.lamptech.co.uk/Spec%20Sheets/TH%20RA%20Q40AR40FL-G9-230%20Osram%20Decopin.htm</t>
  </si>
  <si>
    <t>Reflector - Low Voltage Glass Reflector</t>
  </si>
  <si>
    <t>Sylvania Tru-Aim Professional - M250 EXZ</t>
  </si>
  <si>
    <t>http://www.lamptech.co.uk/Spec%20Sheets/TH%20RM%20Q50MR16S-12%20EXZ%20Sylvania%20Prof.htm</t>
  </si>
  <si>
    <t>Sylvania Professional Deluxe - M269 BAB</t>
  </si>
  <si>
    <t>http://www.lamptech.co.uk/Spec%20Sheets/TH%20RM%20Q20MR16S-12%20BAB%20Sylvania%20PDL.htm</t>
  </si>
  <si>
    <t>Lightstream MR16 Dichroic - M57 GBT</t>
  </si>
  <si>
    <t>http://www.lamptech.co.uk/Spec%20Sheets/TH%20RM%20Q50MR16SP-B15d-12%20M57%20Thorn.htm</t>
  </si>
  <si>
    <t>Silicate Lamps</t>
  </si>
  <si>
    <t>F15T8 with Zinc Beryllium Silicate Phopshor</t>
  </si>
  <si>
    <t>http://www.lamptech.co.uk/Spec%20Sheets/D%20FL%20Silicate%20Ar%20Westinghouse%20F15T8-W.htm</t>
  </si>
  <si>
    <t>Halophosphate Lamps</t>
  </si>
  <si>
    <t>Sylvania F15T12 with Halophosphate Phopshor</t>
  </si>
  <si>
    <t>http://www.lamptech.co.uk/Spec%20Sheets/D%20FL%20Halo%20Ar%20Sylvania%20F15T12-W.htm</t>
  </si>
  <si>
    <t>High Output Lamps</t>
  </si>
  <si>
    <t>Halophosphate Deluxe Lamps</t>
  </si>
  <si>
    <t>Energy-Saving Lamps</t>
  </si>
  <si>
    <t>TL Aperture Miniature Fluorescent</t>
  </si>
  <si>
    <t>http://www.lamptech.co.uk/Spec%20Sheets/D%20FL%20Philips%20TL%20Aperture.htm</t>
  </si>
  <si>
    <t>Decorative - Light-Diffusing Finishes</t>
  </si>
  <si>
    <t>White Silica 'Q-Coat' A-Line Incandescent</t>
  </si>
  <si>
    <t>http://www.lamptech.co.uk/Spec%20Sheets/IN%20WC%20GE%20120-100A21QC-E26.htm</t>
  </si>
  <si>
    <t>Osram 'Accent' Decorative Lamp</t>
  </si>
  <si>
    <t>http://www.lamptech.co.uk/Spec%20Sheets/IN%20WC%20GEC%20240-40T65OP-BC%20Accent.htm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</si>
</sst>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1"/>
      <color theme="1"/>
      <name val="Calibri"/>
      <family val="2"/>
      <scheme val="minor"/>
    </font>
    <font>
      <b/>
      <sz val="11"/>
      <color theme="1"/>
      <name val="Calibri"/>
      <family val="2"/>
      <scheme val="minor"/>
    </font>
    <font>
      <b/>
      <sz val="16"/>
      <color rgb="FF0070C0"/>
      <name val="Calibri"/>
      <family val="2"/>
      <scheme val="minor"/>
    </font>
    <font>
      <b/>
      <sz val="18"/>
      <color rgb="FF0070C0"/>
      <name val="Calibri"/>
      <family val="2"/>
      <scheme val="minor"/>
    </font>
    <font>
      <sz val="11"/>
      <color theme="1"/>
      <name val="Calibri"/>
      <family val="2"/>
      <scheme val="minor"/>
    </font>
    <font>
      <sz val="10.5"/>
      <color theme="1"/>
      <name val="Times New Roman"/>
      <family val="1"/>
    </font>
    <font>
      <b/>
      <sz val="9"/>
      <color theme="0"/>
      <name val="Calibri"/>
      <family val="2"/>
      <scheme val="minor"/>
    </font>
    <font>
      <sz val="11"/>
      <color theme="1"/>
      <name val="Calibri"/>
      <family val="2"/>
    </font>
    <font>
      <b/>
      <sz val="9"/>
      <color theme="1"/>
      <name val="Calibri"/>
      <family val="2"/>
      <scheme val="minor"/>
    </font>
    <font>
      <sz val="9"/>
      <color theme="1"/>
      <name val="Calibri"/>
      <family val="2"/>
      <scheme val="minor"/>
    </font>
    <font>
      <b/>
      <sz val="9"/>
      <name val="Calibri"/>
      <family val="2"/>
      <scheme val="minor"/>
    </font>
    <font>
      <sz val="9"/>
      <name val="Calibri"/>
      <family val="2"/>
      <scheme val="minor"/>
    </font>
    <font>
      <b/>
      <sz val="11"/>
      <color theme="1"/>
      <name val="Times New Roman"/>
      <family val="1"/>
    </font>
    <font>
      <sz val="11.5"/>
      <color theme="1"/>
      <name val="Times New Roman"/>
      <family val="1"/>
    </font>
    <font>
      <b/>
      <sz val="10.5"/>
      <color rgb="FF000000"/>
      <name val="Calibri"/>
      <family val="2"/>
      <scheme val="minor"/>
    </font>
    <font>
      <b/>
      <sz val="10.5"/>
      <color theme="1"/>
      <name val="Calibri"/>
      <family val="2"/>
      <scheme val="minor"/>
    </font>
    <font>
      <b/>
      <sz val="9"/>
      <color rgb="FFFFFFFF"/>
      <name val="Calibri"/>
      <family val="2"/>
      <scheme val="minor"/>
    </font>
    <font>
      <sz val="1"/>
      <color theme="1"/>
      <name val="Times New Roman"/>
      <family val="1"/>
    </font>
    <font>
      <sz val="12"/>
      <color theme="1"/>
      <name val="Times New Roman"/>
      <family val="1"/>
    </font>
    <font>
      <b/>
      <sz val="10.5"/>
      <color rgb="FFFFFFFF"/>
      <name val="Calibri"/>
      <family val="2"/>
      <scheme val="minor"/>
    </font>
    <font>
      <b/>
      <sz val="11"/>
      <color rgb="FF4F81BD"/>
      <name val="Calibri"/>
      <family val="2"/>
      <scheme val="minor"/>
    </font>
    <font>
      <b/>
      <sz val="9.5"/>
      <color rgb="FFFFFFFF"/>
      <name val="Calibri"/>
      <family val="2"/>
      <scheme val="minor"/>
    </font>
    <font>
      <sz val="9.5"/>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8"/>
        <bgColor indexed="64"/>
      </patternFill>
    </fill>
    <fill>
      <patternFill patternType="solid">
        <fgColor theme="4" tint="0.79998168889431442"/>
        <bgColor indexed="64"/>
      </patternFill>
    </fill>
    <fill>
      <patternFill patternType="solid">
        <fgColor rgb="FF92CDDC"/>
        <bgColor indexed="64"/>
      </patternFill>
    </fill>
    <fill>
      <patternFill patternType="solid">
        <fgColor rgb="FFFF9900"/>
        <bgColor indexed="64"/>
      </patternFill>
    </fill>
    <fill>
      <patternFill patternType="solid">
        <fgColor rgb="FF7F7F7F"/>
        <bgColor indexed="64"/>
      </patternFill>
    </fill>
    <fill>
      <patternFill patternType="solid">
        <fgColor theme="7" tint="0.79998168889431442"/>
        <bgColor indexed="64"/>
      </patternFill>
    </fill>
  </fills>
  <borders count="27">
    <border>
      <left/>
      <right/>
      <top/>
      <bottom/>
      <diagonal/>
    </border>
    <border>
      <left/>
      <right/>
      <top/>
      <bottom style="thin">
        <color indexed="64"/>
      </bottom>
      <diagonal/>
    </border>
    <border>
      <left/>
      <right/>
      <top style="thin">
        <color indexed="64"/>
      </top>
      <bottom style="medium">
        <color indexed="64"/>
      </bottom>
      <diagonal/>
    </border>
    <border>
      <left/>
      <right style="thin">
        <color theme="0"/>
      </right>
      <top style="thin">
        <color theme="0"/>
      </top>
      <bottom style="thin">
        <color theme="0"/>
      </bottom>
      <diagonal/>
    </border>
    <border>
      <left style="double">
        <color theme="0"/>
      </left>
      <right style="thin">
        <color theme="0"/>
      </right>
      <top style="thin">
        <color theme="0"/>
      </top>
      <bottom style="thin">
        <color theme="0"/>
      </bottom>
      <diagonal/>
    </border>
    <border>
      <left/>
      <right/>
      <top style="thin">
        <color theme="8"/>
      </top>
      <bottom style="thin">
        <color theme="8"/>
      </bottom>
      <diagonal/>
    </border>
    <border>
      <left/>
      <right style="double">
        <color theme="8"/>
      </right>
      <top style="thin">
        <color theme="8"/>
      </top>
      <bottom style="thin">
        <color theme="8"/>
      </bottom>
      <diagonal/>
    </border>
    <border>
      <left style="double">
        <color theme="8"/>
      </left>
      <right/>
      <top style="thin">
        <color theme="8"/>
      </top>
      <bottom style="thin">
        <color theme="8"/>
      </bottom>
      <diagonal/>
    </border>
    <border>
      <left/>
      <right style="double">
        <color theme="8"/>
      </right>
      <top/>
      <bottom/>
      <diagonal/>
    </border>
    <border>
      <left style="double">
        <color theme="8"/>
      </left>
      <right/>
      <top/>
      <bottom/>
      <diagonal/>
    </border>
    <border>
      <left/>
      <right/>
      <top style="thin">
        <color theme="8"/>
      </top>
      <bottom style="double">
        <color theme="8"/>
      </bottom>
      <diagonal/>
    </border>
    <border>
      <left/>
      <right style="double">
        <color theme="8"/>
      </right>
      <top style="thin">
        <color theme="8"/>
      </top>
      <bottom style="double">
        <color theme="8"/>
      </bottom>
      <diagonal/>
    </border>
    <border>
      <left style="double">
        <color theme="8"/>
      </left>
      <right/>
      <top style="thin">
        <color theme="8"/>
      </top>
      <bottom style="double">
        <color theme="8"/>
      </bottom>
      <diagonal/>
    </border>
    <border>
      <left/>
      <right/>
      <top style="double">
        <color theme="8"/>
      </top>
      <bottom/>
      <diagonal/>
    </border>
    <border>
      <left/>
      <right style="medium">
        <color rgb="FF7F7F7F"/>
      </right>
      <top/>
      <bottom/>
      <diagonal/>
    </border>
    <border>
      <left/>
      <right/>
      <top/>
      <bottom style="medium">
        <color rgb="FF7F7F7F"/>
      </bottom>
      <diagonal/>
    </border>
    <border>
      <left/>
      <right style="medium">
        <color rgb="FF7F7F7F"/>
      </right>
      <top/>
      <bottom style="medium">
        <color rgb="FF7F7F7F"/>
      </bottom>
      <diagonal/>
    </border>
    <border>
      <left/>
      <right/>
      <top/>
      <bottom style="medium">
        <color rgb="FF808080"/>
      </bottom>
      <diagonal/>
    </border>
    <border>
      <left/>
      <right style="medium">
        <color rgb="FF7F7F7F"/>
      </right>
      <top/>
      <bottom style="medium">
        <color rgb="FF808080"/>
      </bottom>
      <diagonal/>
    </border>
    <border>
      <left/>
      <right/>
      <top style="medium">
        <color rgb="FF7F7F7F"/>
      </top>
      <bottom/>
      <diagonal/>
    </border>
    <border>
      <left style="thin">
        <color theme="0"/>
      </left>
      <right style="thin">
        <color theme="0"/>
      </right>
      <top/>
      <bottom/>
      <diagonal/>
    </border>
    <border>
      <left style="double">
        <color theme="0"/>
      </left>
      <right style="thin">
        <color theme="0"/>
      </right>
      <top/>
      <bottom/>
      <diagonal/>
    </border>
    <border>
      <left/>
      <right/>
      <top/>
      <bottom style="medium">
        <color indexed="64"/>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top style="thin">
        <color indexed="64"/>
      </top>
      <bottom style="thin">
        <color indexed="64"/>
      </bottom>
      <diagonal/>
    </border>
  </borders>
  <cellStyleXfs count="4">
    <xf numFmtId="0" fontId="0" fillId="0" borderId="0"/>
    <xf numFmtId="0" fontId="4" fillId="0" borderId="0"/>
    <xf numFmtId="0" fontId="7" fillId="0" borderId="0"/>
    <xf numFmtId="0" fontId="23" fillId="0" borderId="0" applyNumberFormat="0" applyFill="0" applyBorder="0" applyAlignment="0" applyProtection="0"/>
  </cellStyleXfs>
  <cellXfs count="154">
    <xf numFmtId="0" fontId="0" fillId="0" borderId="0" xfId="0"/>
    <xf numFmtId="0" fontId="1" fillId="0" borderId="0" xfId="0" applyFont="1"/>
    <xf numFmtId="0" fontId="0" fillId="0" borderId="1" xfId="0" applyBorder="1"/>
    <xf numFmtId="0" fontId="1" fillId="0" borderId="2" xfId="0" applyFont="1" applyBorder="1"/>
    <xf numFmtId="0" fontId="1" fillId="0" borderId="2" xfId="0" quotePrefix="1" applyFont="1" applyBorder="1"/>
    <xf numFmtId="0" fontId="1" fillId="0" borderId="2" xfId="0" applyFont="1" applyBorder="1" applyAlignment="1">
      <alignment horizontal="center"/>
    </xf>
    <xf numFmtId="0" fontId="1" fillId="0" borderId="0" xfId="0" applyFont="1" applyFill="1"/>
    <xf numFmtId="0" fontId="1" fillId="2" borderId="0" xfId="0" applyFont="1" applyFill="1"/>
    <xf numFmtId="0" fontId="0" fillId="0" borderId="0" xfId="0" applyBorder="1"/>
    <xf numFmtId="0" fontId="1" fillId="0" borderId="0" xfId="0" applyFont="1" applyFill="1" applyBorder="1"/>
    <xf numFmtId="0" fontId="0" fillId="2" borderId="0" xfId="0" applyFill="1"/>
    <xf numFmtId="0" fontId="6" fillId="3" borderId="0" xfId="1" applyFont="1" applyFill="1"/>
    <xf numFmtId="0" fontId="8" fillId="0" borderId="0" xfId="2" applyFont="1"/>
    <xf numFmtId="0" fontId="9" fillId="4" borderId="0" xfId="1" applyFont="1" applyFill="1" applyAlignment="1">
      <alignment vertical="top" wrapText="1"/>
    </xf>
    <xf numFmtId="0" fontId="6" fillId="5" borderId="3" xfId="1" applyFont="1" applyFill="1" applyBorder="1" applyAlignment="1">
      <alignment horizontal="center" wrapText="1"/>
    </xf>
    <xf numFmtId="0" fontId="6" fillId="5" borderId="4" xfId="1" applyFont="1" applyFill="1" applyBorder="1" applyAlignment="1">
      <alignment horizontal="center" wrapText="1"/>
    </xf>
    <xf numFmtId="0" fontId="9" fillId="0" borderId="0" xfId="2" applyFont="1"/>
    <xf numFmtId="0" fontId="10" fillId="6" borderId="5" xfId="1" applyFont="1" applyFill="1" applyBorder="1" applyAlignment="1">
      <alignment vertical="center" wrapText="1"/>
    </xf>
    <xf numFmtId="164" fontId="10" fillId="6" borderId="5" xfId="1" applyNumberFormat="1" applyFont="1" applyFill="1" applyBorder="1" applyAlignment="1">
      <alignment horizontal="center" vertical="center" wrapText="1"/>
    </xf>
    <xf numFmtId="164" fontId="10" fillId="6" borderId="6" xfId="1" applyNumberFormat="1" applyFont="1" applyFill="1" applyBorder="1" applyAlignment="1">
      <alignment horizontal="center" vertical="center" wrapText="1"/>
    </xf>
    <xf numFmtId="164" fontId="10" fillId="6" borderId="7" xfId="1" applyNumberFormat="1" applyFont="1" applyFill="1" applyBorder="1" applyAlignment="1">
      <alignment horizontal="center" vertical="center" wrapText="1"/>
    </xf>
    <xf numFmtId="0" fontId="11" fillId="4" borderId="0" xfId="1" applyFont="1" applyFill="1" applyAlignment="1">
      <alignment vertical="center"/>
    </xf>
    <xf numFmtId="164" fontId="11" fillId="4" borderId="0" xfId="1" applyNumberFormat="1" applyFont="1" applyFill="1" applyAlignment="1">
      <alignment horizontal="center" vertical="center" wrapText="1"/>
    </xf>
    <xf numFmtId="164" fontId="11" fillId="4" borderId="8" xfId="1" applyNumberFormat="1" applyFont="1" applyFill="1" applyBorder="1" applyAlignment="1">
      <alignment horizontal="center" vertical="center" wrapText="1"/>
    </xf>
    <xf numFmtId="164" fontId="11" fillId="4" borderId="9" xfId="1" applyNumberFormat="1" applyFont="1" applyFill="1" applyBorder="1" applyAlignment="1">
      <alignment horizontal="center" vertical="center" wrapText="1"/>
    </xf>
    <xf numFmtId="0" fontId="11" fillId="4" borderId="0" xfId="1" applyFont="1" applyFill="1" applyAlignment="1">
      <alignment vertical="center" wrapText="1"/>
    </xf>
    <xf numFmtId="164" fontId="11" fillId="0" borderId="0" xfId="1" applyNumberFormat="1" applyFont="1" applyAlignment="1">
      <alignment horizontal="center" vertical="center" wrapText="1"/>
    </xf>
    <xf numFmtId="0" fontId="11" fillId="4" borderId="10" xfId="1" applyFont="1" applyFill="1" applyBorder="1" applyAlignment="1">
      <alignment vertical="center" wrapText="1"/>
    </xf>
    <xf numFmtId="164" fontId="11" fillId="4" borderId="10" xfId="1" applyNumberFormat="1" applyFont="1" applyFill="1" applyBorder="1" applyAlignment="1">
      <alignment horizontal="center" vertical="center" wrapText="1"/>
    </xf>
    <xf numFmtId="164" fontId="11" fillId="4" borderId="11" xfId="1" applyNumberFormat="1" applyFont="1" applyFill="1" applyBorder="1" applyAlignment="1">
      <alignment horizontal="center" vertical="center" wrapText="1"/>
    </xf>
    <xf numFmtId="164" fontId="11" fillId="4" borderId="12" xfId="1" applyNumberFormat="1" applyFont="1" applyFill="1" applyBorder="1" applyAlignment="1">
      <alignment horizontal="center" vertical="center" wrapText="1"/>
    </xf>
    <xf numFmtId="0" fontId="8" fillId="4" borderId="13" xfId="1" applyFont="1" applyFill="1" applyBorder="1" applyAlignment="1">
      <alignment vertical="center"/>
    </xf>
    <xf numFmtId="164" fontId="10" fillId="4" borderId="0" xfId="1" applyNumberFormat="1" applyFont="1" applyFill="1" applyAlignment="1">
      <alignment horizontal="center" vertical="center" wrapText="1"/>
    </xf>
    <xf numFmtId="164" fontId="10" fillId="4" borderId="8" xfId="1" applyNumberFormat="1" applyFont="1" applyFill="1" applyBorder="1" applyAlignment="1">
      <alignment horizontal="center" vertical="center" wrapText="1"/>
    </xf>
    <xf numFmtId="164" fontId="10" fillId="4" borderId="9" xfId="1" applyNumberFormat="1" applyFont="1" applyFill="1" applyBorder="1" applyAlignment="1">
      <alignment horizontal="center" vertical="center" wrapText="1"/>
    </xf>
    <xf numFmtId="0" fontId="9" fillId="0" borderId="0" xfId="1" applyFont="1"/>
    <xf numFmtId="0" fontId="12" fillId="0" borderId="0" xfId="0" applyFont="1" applyAlignment="1">
      <alignment vertical="center"/>
    </xf>
    <xf numFmtId="2" fontId="1" fillId="0" borderId="0" xfId="0" applyNumberFormat="1" applyFont="1"/>
    <xf numFmtId="2" fontId="0" fillId="0" borderId="0" xfId="0" applyNumberFormat="1"/>
    <xf numFmtId="0" fontId="13" fillId="0" borderId="0" xfId="0" applyFont="1" applyAlignment="1">
      <alignment vertical="center"/>
    </xf>
    <xf numFmtId="0" fontId="14" fillId="7" borderId="0" xfId="0" applyFont="1" applyFill="1" applyAlignment="1">
      <alignment horizontal="center" vertical="center"/>
    </xf>
    <xf numFmtId="0" fontId="0" fillId="0" borderId="0" xfId="0" applyAlignment="1"/>
    <xf numFmtId="0" fontId="16" fillId="9" borderId="15" xfId="0" applyFont="1" applyFill="1" applyBorder="1" applyAlignment="1">
      <alignment vertical="center"/>
    </xf>
    <xf numFmtId="0" fontId="16" fillId="9" borderId="15" xfId="0" applyFont="1" applyFill="1" applyBorder="1" applyAlignment="1">
      <alignment horizontal="center" vertical="center"/>
    </xf>
    <xf numFmtId="0" fontId="16" fillId="9" borderId="16" xfId="0" applyFont="1" applyFill="1" applyBorder="1" applyAlignment="1">
      <alignment horizontal="center" vertical="center"/>
    </xf>
    <xf numFmtId="0" fontId="9" fillId="0" borderId="0" xfId="0" applyFont="1" applyAlignment="1">
      <alignment vertical="center"/>
    </xf>
    <xf numFmtId="0" fontId="9" fillId="0" borderId="0" xfId="0" applyFont="1" applyAlignment="1">
      <alignment horizontal="center" vertical="center"/>
    </xf>
    <xf numFmtId="0" fontId="9" fillId="0" borderId="14" xfId="0" applyFont="1" applyBorder="1" applyAlignment="1">
      <alignment horizontal="center" vertical="center"/>
    </xf>
    <xf numFmtId="0" fontId="16" fillId="9" borderId="0" xfId="0" applyFont="1" applyFill="1" applyAlignment="1">
      <alignment vertical="center"/>
    </xf>
    <xf numFmtId="0" fontId="19" fillId="9" borderId="0" xfId="0" applyFont="1" applyFill="1" applyAlignment="1">
      <alignment horizontal="center" vertical="center"/>
    </xf>
    <xf numFmtId="0" fontId="16" fillId="9" borderId="0" xfId="0" applyFont="1" applyFill="1" applyAlignment="1">
      <alignment horizontal="center" vertical="center"/>
    </xf>
    <xf numFmtId="0" fontId="16" fillId="9" borderId="14" xfId="0" applyFont="1" applyFill="1" applyBorder="1" applyAlignment="1">
      <alignment horizontal="center" vertical="center"/>
    </xf>
    <xf numFmtId="0" fontId="9" fillId="0" borderId="17" xfId="0" applyFont="1" applyBorder="1" applyAlignment="1">
      <alignment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5" fillId="0" borderId="0" xfId="0" applyFont="1" applyAlignment="1">
      <alignment vertical="center"/>
    </xf>
    <xf numFmtId="0" fontId="15" fillId="0" borderId="0" xfId="0" applyFont="1" applyAlignment="1">
      <alignment horizontal="center" vertical="center"/>
    </xf>
    <xf numFmtId="0" fontId="15" fillId="0" borderId="14" xfId="0" applyFont="1" applyBorder="1" applyAlignment="1">
      <alignment horizontal="center" vertical="center"/>
    </xf>
    <xf numFmtId="0" fontId="20" fillId="0" borderId="0" xfId="0" applyFont="1" applyAlignment="1">
      <alignment vertical="center"/>
    </xf>
    <xf numFmtId="0" fontId="9" fillId="0" borderId="19" xfId="0" applyFont="1" applyBorder="1" applyAlignment="1">
      <alignment vertical="center"/>
    </xf>
    <xf numFmtId="0" fontId="9" fillId="0" borderId="19" xfId="0" applyFont="1" applyBorder="1" applyAlignment="1">
      <alignment horizontal="center" vertical="center"/>
    </xf>
    <xf numFmtId="0" fontId="0" fillId="0" borderId="0" xfId="0" applyAlignment="1">
      <alignment horizontal="center"/>
    </xf>
    <xf numFmtId="0" fontId="14" fillId="7" borderId="14" xfId="0" applyFont="1" applyFill="1" applyBorder="1" applyAlignment="1">
      <alignment horizontal="center" vertical="center"/>
    </xf>
    <xf numFmtId="0" fontId="14" fillId="8" borderId="0" xfId="0" applyFont="1" applyFill="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18" fillId="0" borderId="14" xfId="0" applyFont="1" applyBorder="1" applyAlignment="1">
      <alignment horizontal="center" vertical="center"/>
    </xf>
    <xf numFmtId="0" fontId="5" fillId="0" borderId="14" xfId="0" applyFont="1" applyBorder="1" applyAlignment="1">
      <alignment horizontal="center" vertical="center"/>
    </xf>
    <xf numFmtId="0" fontId="18" fillId="0" borderId="17" xfId="0" applyFont="1" applyBorder="1" applyAlignment="1">
      <alignment horizontal="center" vertical="center"/>
    </xf>
    <xf numFmtId="2" fontId="0" fillId="0" borderId="0" xfId="0" applyNumberFormat="1" applyFont="1"/>
    <xf numFmtId="0" fontId="0" fillId="2" borderId="0" xfId="0" applyFill="1" applyBorder="1"/>
    <xf numFmtId="0" fontId="6" fillId="3" borderId="0" xfId="1" applyFont="1" applyFill="1" applyAlignment="1">
      <alignment vertical="center"/>
    </xf>
    <xf numFmtId="165" fontId="6" fillId="3" borderId="0" xfId="1" applyNumberFormat="1" applyFont="1" applyFill="1" applyAlignment="1">
      <alignment vertical="center"/>
    </xf>
    <xf numFmtId="0" fontId="6" fillId="5" borderId="20" xfId="1" applyFont="1" applyFill="1" applyBorder="1" applyAlignment="1">
      <alignment horizontal="center" vertical="center"/>
    </xf>
    <xf numFmtId="0" fontId="6" fillId="5" borderId="21" xfId="1" applyFont="1" applyFill="1" applyBorder="1" applyAlignment="1">
      <alignment horizontal="center" vertical="center"/>
    </xf>
    <xf numFmtId="0" fontId="9" fillId="0" borderId="0" xfId="2" applyFont="1" applyAlignment="1"/>
    <xf numFmtId="0" fontId="9" fillId="4" borderId="0" xfId="1" applyFont="1" applyFill="1" applyAlignment="1">
      <alignment horizontal="center" vertical="center"/>
    </xf>
    <xf numFmtId="3" fontId="10" fillId="6" borderId="5" xfId="1" applyNumberFormat="1" applyFont="1" applyFill="1" applyBorder="1" applyAlignment="1">
      <alignment horizontal="center" vertical="center"/>
    </xf>
    <xf numFmtId="3" fontId="10" fillId="6" borderId="6" xfId="1" applyNumberFormat="1" applyFont="1" applyFill="1" applyBorder="1" applyAlignment="1">
      <alignment horizontal="center" vertical="center"/>
    </xf>
    <xf numFmtId="3" fontId="11" fillId="4" borderId="0" xfId="1" applyNumberFormat="1" applyFont="1" applyFill="1" applyAlignment="1">
      <alignment horizontal="center" vertical="center"/>
    </xf>
    <xf numFmtId="3" fontId="11" fillId="4" borderId="8" xfId="1" applyNumberFormat="1" applyFont="1" applyFill="1" applyBorder="1" applyAlignment="1">
      <alignment horizontal="center" vertical="center"/>
    </xf>
    <xf numFmtId="3" fontId="11" fillId="0" borderId="0" xfId="1" applyNumberFormat="1" applyFont="1" applyAlignment="1">
      <alignment horizontal="center" vertical="center"/>
    </xf>
    <xf numFmtId="3" fontId="11" fillId="4" borderId="10" xfId="1" applyNumberFormat="1" applyFont="1" applyFill="1" applyBorder="1" applyAlignment="1">
      <alignment horizontal="center" vertical="center"/>
    </xf>
    <xf numFmtId="3" fontId="11" fillId="4" borderId="11" xfId="1" applyNumberFormat="1" applyFont="1" applyFill="1" applyBorder="1" applyAlignment="1">
      <alignment horizontal="center" vertical="center"/>
    </xf>
    <xf numFmtId="0" fontId="10" fillId="6" borderId="5" xfId="1" applyFont="1" applyFill="1" applyBorder="1" applyAlignment="1">
      <alignment horizontal="left" vertical="center"/>
    </xf>
    <xf numFmtId="0" fontId="11" fillId="4" borderId="0" xfId="1" applyFont="1" applyFill="1" applyAlignment="1">
      <alignment horizontal="left" vertical="center"/>
    </xf>
    <xf numFmtId="0" fontId="11" fillId="4" borderId="10" xfId="1" applyFont="1" applyFill="1" applyBorder="1" applyAlignment="1">
      <alignment horizontal="left" vertical="center"/>
    </xf>
    <xf numFmtId="9" fontId="0" fillId="0" borderId="0" xfId="0" applyNumberFormat="1"/>
    <xf numFmtId="10" fontId="0" fillId="0" borderId="0" xfId="0" applyNumberFormat="1"/>
    <xf numFmtId="0" fontId="1" fillId="0" borderId="22" xfId="0" applyFont="1" applyBorder="1"/>
    <xf numFmtId="0" fontId="0" fillId="0" borderId="23" xfId="0" applyBorder="1"/>
    <xf numFmtId="0" fontId="1" fillId="0" borderId="24" xfId="0" applyFont="1" applyBorder="1"/>
    <xf numFmtId="0" fontId="1" fillId="0" borderId="23" xfId="0" applyFont="1" applyBorder="1"/>
    <xf numFmtId="0" fontId="12" fillId="0" borderId="0" xfId="0" applyFont="1" applyAlignment="1">
      <alignment horizontal="left" vertical="center"/>
    </xf>
    <xf numFmtId="0" fontId="14" fillId="7" borderId="0" xfId="0" applyFont="1" applyFill="1" applyAlignment="1">
      <alignment horizontal="left" vertical="center"/>
    </xf>
    <xf numFmtId="0" fontId="14" fillId="8" borderId="0" xfId="0" applyFont="1" applyFill="1" applyAlignment="1">
      <alignment horizontal="left" vertical="center"/>
    </xf>
    <xf numFmtId="0" fontId="21" fillId="9" borderId="0" xfId="0" applyFont="1" applyFill="1" applyAlignment="1">
      <alignment vertical="center"/>
    </xf>
    <xf numFmtId="0" fontId="21" fillId="9" borderId="0" xfId="0" applyFont="1" applyFill="1" applyAlignment="1">
      <alignment horizontal="center" vertical="center"/>
    </xf>
    <xf numFmtId="0" fontId="21" fillId="9" borderId="14" xfId="0" applyFont="1" applyFill="1" applyBorder="1" applyAlignment="1">
      <alignment horizontal="center" vertical="center"/>
    </xf>
    <xf numFmtId="0" fontId="22" fillId="0" borderId="0" xfId="0" applyFont="1" applyAlignment="1">
      <alignment vertical="center"/>
    </xf>
    <xf numFmtId="0" fontId="22" fillId="0" borderId="0" xfId="0" applyFont="1" applyAlignment="1">
      <alignment horizontal="center" vertical="center"/>
    </xf>
    <xf numFmtId="0" fontId="13" fillId="0" borderId="14" xfId="0" applyFont="1" applyBorder="1" applyAlignment="1">
      <alignment vertical="center"/>
    </xf>
    <xf numFmtId="0" fontId="18" fillId="0" borderId="14" xfId="0" applyFont="1" applyBorder="1" applyAlignment="1">
      <alignment vertical="center"/>
    </xf>
    <xf numFmtId="0" fontId="22" fillId="0" borderId="14" xfId="0" applyFont="1" applyBorder="1" applyAlignment="1">
      <alignment horizontal="center" vertical="center"/>
    </xf>
    <xf numFmtId="0" fontId="18" fillId="0" borderId="0" xfId="0" applyFont="1" applyAlignment="1">
      <alignment vertical="center"/>
    </xf>
    <xf numFmtId="0" fontId="22" fillId="0" borderId="17" xfId="0" applyFont="1" applyBorder="1" applyAlignment="1">
      <alignment vertical="center"/>
    </xf>
    <xf numFmtId="0" fontId="22" fillId="0" borderId="17" xfId="0" applyFont="1" applyBorder="1" applyAlignment="1">
      <alignment horizontal="center" vertical="center"/>
    </xf>
    <xf numFmtId="0" fontId="18" fillId="0" borderId="17" xfId="0" applyFont="1" applyBorder="1" applyAlignment="1">
      <alignment vertical="center"/>
    </xf>
    <xf numFmtId="0" fontId="22" fillId="0" borderId="18" xfId="0" applyFont="1" applyBorder="1" applyAlignment="1">
      <alignment horizontal="center" vertical="center"/>
    </xf>
    <xf numFmtId="0" fontId="8" fillId="0" borderId="0" xfId="2" applyFont="1" applyAlignment="1">
      <alignment vertical="top"/>
    </xf>
    <xf numFmtId="3" fontId="9" fillId="0" borderId="0" xfId="2" applyNumberFormat="1" applyFont="1"/>
    <xf numFmtId="2" fontId="9" fillId="0" borderId="0" xfId="2" applyNumberFormat="1" applyFont="1"/>
    <xf numFmtId="2" fontId="8" fillId="0" borderId="0" xfId="2" applyNumberFormat="1" applyFont="1" applyAlignment="1">
      <alignment vertical="top"/>
    </xf>
    <xf numFmtId="2" fontId="0" fillId="0" borderId="0" xfId="0" applyNumberFormat="1" applyAlignment="1"/>
    <xf numFmtId="2" fontId="9" fillId="4" borderId="0" xfId="2" applyNumberFormat="1" applyFont="1" applyFill="1"/>
    <xf numFmtId="9" fontId="0" fillId="0" borderId="0" xfId="0" applyNumberFormat="1" applyFill="1"/>
    <xf numFmtId="0" fontId="1" fillId="6" borderId="2" xfId="0" applyFont="1" applyFill="1" applyBorder="1" applyAlignment="1">
      <alignment horizontal="center"/>
    </xf>
    <xf numFmtId="0" fontId="0" fillId="6" borderId="0" xfId="0" applyFill="1"/>
    <xf numFmtId="165" fontId="0" fillId="6" borderId="0" xfId="0" applyNumberFormat="1" applyFill="1"/>
    <xf numFmtId="165" fontId="0" fillId="0" borderId="0" xfId="0" applyNumberFormat="1" applyFill="1"/>
    <xf numFmtId="0" fontId="23" fillId="0" borderId="0" xfId="3"/>
    <xf numFmtId="0" fontId="3" fillId="0" borderId="0" xfId="0" applyFont="1" applyAlignment="1"/>
    <xf numFmtId="0" fontId="3" fillId="0" borderId="1" xfId="0" applyFont="1" applyBorder="1" applyAlignment="1"/>
    <xf numFmtId="0" fontId="0" fillId="0" borderId="0" xfId="0" applyFont="1" applyFill="1"/>
    <xf numFmtId="0" fontId="23" fillId="0" borderId="0" xfId="3" applyFill="1"/>
    <xf numFmtId="0" fontId="0" fillId="2" borderId="0" xfId="0" applyFont="1" applyFill="1"/>
    <xf numFmtId="0" fontId="0" fillId="0" borderId="0" xfId="0" applyAlignment="1">
      <alignment wrapText="1"/>
    </xf>
    <xf numFmtId="2" fontId="0" fillId="6" borderId="0" xfId="0" applyNumberFormat="1" applyFill="1"/>
    <xf numFmtId="0" fontId="0" fillId="0" borderId="1" xfId="0" applyFill="1" applyBorder="1"/>
    <xf numFmtId="0" fontId="1" fillId="10" borderId="22" xfId="0" applyFont="1" applyFill="1" applyBorder="1"/>
    <xf numFmtId="0" fontId="0" fillId="10" borderId="0" xfId="0" applyFill="1"/>
    <xf numFmtId="2" fontId="1" fillId="10" borderId="0" xfId="0" applyNumberFormat="1" applyFont="1" applyFill="1"/>
    <xf numFmtId="165" fontId="0" fillId="2" borderId="0" xfId="0" applyNumberFormat="1" applyFill="1" applyBorder="1"/>
    <xf numFmtId="165" fontId="0" fillId="2" borderId="0" xfId="0" applyNumberFormat="1" applyFill="1"/>
    <xf numFmtId="165" fontId="0" fillId="6" borderId="0" xfId="0" applyNumberFormat="1" applyFont="1" applyFill="1"/>
    <xf numFmtId="165" fontId="0" fillId="6" borderId="0" xfId="0" applyNumberFormat="1" applyFill="1" applyBorder="1"/>
    <xf numFmtId="0" fontId="1" fillId="0" borderId="0" xfId="0" applyFont="1" applyAlignment="1"/>
    <xf numFmtId="0" fontId="0" fillId="0" borderId="25" xfId="0" applyBorder="1" applyAlignment="1"/>
    <xf numFmtId="2" fontId="0" fillId="0" borderId="25" xfId="0" applyNumberFormat="1" applyBorder="1" applyAlignment="1"/>
    <xf numFmtId="0" fontId="0" fillId="0" borderId="25" xfId="0" applyBorder="1"/>
    <xf numFmtId="0" fontId="1" fillId="0" borderId="25" xfId="0" applyFont="1" applyBorder="1"/>
    <xf numFmtId="9" fontId="0" fillId="0" borderId="25" xfId="0" applyNumberFormat="1" applyBorder="1"/>
    <xf numFmtId="0" fontId="3" fillId="0" borderId="26" xfId="0" applyFont="1" applyBorder="1" applyAlignment="1"/>
    <xf numFmtId="0" fontId="0" fillId="0" borderId="26" xfId="0" applyBorder="1"/>
    <xf numFmtId="0" fontId="0" fillId="6" borderId="26" xfId="0" applyFill="1" applyBorder="1"/>
    <xf numFmtId="2" fontId="1" fillId="6" borderId="0" xfId="0" applyNumberFormat="1" applyFont="1" applyFill="1"/>
    <xf numFmtId="2" fontId="0" fillId="0" borderId="0" xfId="0" applyNumberFormat="1" applyFill="1"/>
    <xf numFmtId="0" fontId="0" fillId="0" borderId="0" xfId="0" applyFill="1"/>
    <xf numFmtId="0" fontId="1" fillId="0" borderId="0" xfId="0" applyFont="1" applyFill="1" applyBorder="1" applyAlignment="1">
      <alignment horizontal="right"/>
    </xf>
    <xf numFmtId="165" fontId="1" fillId="6" borderId="0" xfId="0" applyNumberFormat="1" applyFont="1" applyFill="1"/>
    <xf numFmtId="165" fontId="0" fillId="0" borderId="0" xfId="0" applyNumberFormat="1"/>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cellXfs>
  <cellStyles count="4">
    <cellStyle name="Hyperlink" xfId="3" builtinId="8"/>
    <cellStyle name="Normal" xfId="0" builtinId="0"/>
    <cellStyle name="Normal 2" xfId="1" xr:uid="{BC7A7233-AA8C-45D6-B675-BDB41F85CF54}"/>
    <cellStyle name="Normal 3" xfId="2" xr:uid="{32BFDDFA-0BDF-465A-A72B-06A0D06DBF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Incandescent</c:v>
          </c:tx>
          <c:spPr>
            <a:ln w="25400" cap="rnd">
              <a:noFill/>
              <a:round/>
            </a:ln>
            <a:effectLst/>
          </c:spPr>
          <c:marker>
            <c:symbol val="circle"/>
            <c:size val="5"/>
            <c:spPr>
              <a:solidFill>
                <a:schemeClr val="accent1"/>
              </a:solidFill>
              <a:ln w="9525">
                <a:solidFill>
                  <a:schemeClr val="accent1"/>
                </a:solidFill>
              </a:ln>
              <a:effectLst/>
            </c:spPr>
          </c:marker>
          <c:xVal>
            <c:numRef>
              <c:f>le_Inc!$A$2:$A$142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le_Inc!$D$2:$D$142</c:f>
              <c:numCache>
                <c:formatCode>General</c:formatCode>
                <c:ptCount val="141"/>
                <c:pt idx="0">
                  <c:v>1.4</c:v>
                </c:pt>
                <c:pt idx="2">
                  <c:v>2.6</c:v>
                </c:pt>
                <c:pt idx="3">
                  <c:v>2.5</c:v>
                </c:pt>
                <c:pt idx="4">
                  <c:v>2.8</c:v>
                </c:pt>
                <c:pt idx="5">
                  <c:v>2.2000000000000002</c:v>
                </c:pt>
                <c:pt idx="12">
                  <c:v>2.2000000000000002</c:v>
                </c:pt>
                <c:pt idx="13">
                  <c:v>2.7</c:v>
                </c:pt>
                <c:pt idx="17">
                  <c:v>2.2000000000000002</c:v>
                </c:pt>
                <c:pt idx="21">
                  <c:v>2.5</c:v>
                </c:pt>
                <c:pt idx="27">
                  <c:v>5.5</c:v>
                </c:pt>
                <c:pt idx="28">
                  <c:v>7.5</c:v>
                </c:pt>
                <c:pt idx="29">
                  <c:v>6</c:v>
                </c:pt>
                <c:pt idx="31">
                  <c:v>6.3</c:v>
                </c:pt>
                <c:pt idx="32">
                  <c:v>7</c:v>
                </c:pt>
                <c:pt idx="33">
                  <c:v>7.5</c:v>
                </c:pt>
                <c:pt idx="35">
                  <c:v>8.5</c:v>
                </c:pt>
                <c:pt idx="39">
                  <c:v>14</c:v>
                </c:pt>
                <c:pt idx="45">
                  <c:v>12</c:v>
                </c:pt>
                <c:pt idx="55">
                  <c:v>14.2</c:v>
                </c:pt>
                <c:pt idx="59">
                  <c:v>17.899999999999999</c:v>
                </c:pt>
                <c:pt idx="70">
                  <c:v>16.3</c:v>
                </c:pt>
                <c:pt idx="75">
                  <c:v>16.3</c:v>
                </c:pt>
                <c:pt idx="94">
                  <c:v>9.625</c:v>
                </c:pt>
                <c:pt idx="99">
                  <c:v>13.2</c:v>
                </c:pt>
                <c:pt idx="110">
                  <c:v>14.8</c:v>
                </c:pt>
                <c:pt idx="114">
                  <c:v>10.8</c:v>
                </c:pt>
                <c:pt idx="121">
                  <c:v>17</c:v>
                </c:pt>
                <c:pt idx="130">
                  <c:v>12.9</c:v>
                </c:pt>
                <c:pt idx="135">
                  <c:v>10.3</c:v>
                </c:pt>
              </c:numCache>
            </c:numRef>
          </c:yVal>
          <c:smooth val="0"/>
          <c:extLst>
            <c:ext xmlns:c16="http://schemas.microsoft.com/office/drawing/2014/chart" uri="{C3380CC4-5D6E-409C-BE32-E72D297353CC}">
              <c16:uniqueId val="{00000000-EC85-4412-8A2A-6695214F7755}"/>
            </c:ext>
          </c:extLst>
        </c:ser>
        <c:ser>
          <c:idx val="1"/>
          <c:order val="1"/>
          <c:tx>
            <c:v>Halogen</c:v>
          </c:tx>
          <c:spPr>
            <a:ln w="25400" cap="rnd">
              <a:noFill/>
              <a:round/>
            </a:ln>
            <a:effectLst/>
          </c:spPr>
          <c:marker>
            <c:symbol val="circle"/>
            <c:size val="5"/>
            <c:spPr>
              <a:solidFill>
                <a:schemeClr val="accent2"/>
              </a:solidFill>
              <a:ln w="9525">
                <a:solidFill>
                  <a:schemeClr val="accent2"/>
                </a:solidFill>
              </a:ln>
              <a:effectLst/>
            </c:spPr>
          </c:marker>
          <c:xVal>
            <c:numRef>
              <c:f>le_Hal!$A$2:$A$142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le_Hal!$D$2:$D$142</c:f>
              <c:numCache>
                <c:formatCode>General</c:formatCode>
                <c:ptCount val="141"/>
                <c:pt idx="84">
                  <c:v>21</c:v>
                </c:pt>
                <c:pt idx="86">
                  <c:v>26.2</c:v>
                </c:pt>
                <c:pt idx="89">
                  <c:v>18</c:v>
                </c:pt>
                <c:pt idx="105">
                  <c:v>17</c:v>
                </c:pt>
                <c:pt idx="106">
                  <c:v>16.8</c:v>
                </c:pt>
                <c:pt idx="107">
                  <c:v>20</c:v>
                </c:pt>
                <c:pt idx="108">
                  <c:v>18</c:v>
                </c:pt>
                <c:pt idx="109">
                  <c:v>24</c:v>
                </c:pt>
                <c:pt idx="110">
                  <c:v>16.8</c:v>
                </c:pt>
                <c:pt idx="111">
                  <c:v>14.5</c:v>
                </c:pt>
                <c:pt idx="112">
                  <c:v>20</c:v>
                </c:pt>
                <c:pt idx="114">
                  <c:v>14</c:v>
                </c:pt>
                <c:pt idx="117">
                  <c:v>10.5</c:v>
                </c:pt>
                <c:pt idx="121">
                  <c:v>20</c:v>
                </c:pt>
                <c:pt idx="124">
                  <c:v>13.7</c:v>
                </c:pt>
                <c:pt idx="125">
                  <c:v>13.7</c:v>
                </c:pt>
                <c:pt idx="126">
                  <c:v>12.3</c:v>
                </c:pt>
                <c:pt idx="128">
                  <c:v>20.7</c:v>
                </c:pt>
                <c:pt idx="130">
                  <c:v>18.100000000000001</c:v>
                </c:pt>
                <c:pt idx="135">
                  <c:v>17.5</c:v>
                </c:pt>
              </c:numCache>
            </c:numRef>
          </c:yVal>
          <c:smooth val="0"/>
          <c:extLst>
            <c:ext xmlns:c16="http://schemas.microsoft.com/office/drawing/2014/chart" uri="{C3380CC4-5D6E-409C-BE32-E72D297353CC}">
              <c16:uniqueId val="{00000001-EC85-4412-8A2A-6695214F7755}"/>
            </c:ext>
          </c:extLst>
        </c:ser>
        <c:ser>
          <c:idx val="2"/>
          <c:order val="2"/>
          <c:tx>
            <c:v>Compact Fluorescent</c:v>
          </c:tx>
          <c:spPr>
            <a:ln w="25400" cap="rnd">
              <a:noFill/>
              <a:round/>
            </a:ln>
            <a:effectLst/>
          </c:spPr>
          <c:marker>
            <c:symbol val="circle"/>
            <c:size val="5"/>
            <c:spPr>
              <a:solidFill>
                <a:schemeClr val="accent3"/>
              </a:solidFill>
              <a:ln w="9525">
                <a:solidFill>
                  <a:schemeClr val="accent3"/>
                </a:solidFill>
              </a:ln>
              <a:effectLst/>
            </c:spPr>
          </c:marker>
          <c:xVal>
            <c:numRef>
              <c:f>le_CFL!$A$2:$A$142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le_CFL!$D$2:$D$142</c:f>
              <c:numCache>
                <c:formatCode>General</c:formatCode>
                <c:ptCount val="141"/>
                <c:pt idx="96">
                  <c:v>47.2</c:v>
                </c:pt>
                <c:pt idx="100">
                  <c:v>50</c:v>
                </c:pt>
                <c:pt idx="102">
                  <c:v>50</c:v>
                </c:pt>
                <c:pt idx="108">
                  <c:v>57</c:v>
                </c:pt>
                <c:pt idx="110">
                  <c:v>46.4</c:v>
                </c:pt>
                <c:pt idx="115">
                  <c:v>42.7</c:v>
                </c:pt>
                <c:pt idx="118">
                  <c:v>54.5</c:v>
                </c:pt>
                <c:pt idx="119">
                  <c:v>30</c:v>
                </c:pt>
                <c:pt idx="121">
                  <c:v>60</c:v>
                </c:pt>
                <c:pt idx="123">
                  <c:v>54.5</c:v>
                </c:pt>
                <c:pt idx="124">
                  <c:v>63</c:v>
                </c:pt>
                <c:pt idx="125">
                  <c:v>63.1</c:v>
                </c:pt>
                <c:pt idx="130">
                  <c:v>68.599999999999994</c:v>
                </c:pt>
                <c:pt idx="135">
                  <c:v>73.400000000000006</c:v>
                </c:pt>
                <c:pt idx="136">
                  <c:v>80</c:v>
                </c:pt>
                <c:pt idx="137">
                  <c:v>81.2</c:v>
                </c:pt>
              </c:numCache>
            </c:numRef>
          </c:yVal>
          <c:smooth val="0"/>
          <c:extLst>
            <c:ext xmlns:c16="http://schemas.microsoft.com/office/drawing/2014/chart" uri="{C3380CC4-5D6E-409C-BE32-E72D297353CC}">
              <c16:uniqueId val="{00000002-EC85-4412-8A2A-6695214F7755}"/>
            </c:ext>
          </c:extLst>
        </c:ser>
        <c:ser>
          <c:idx val="3"/>
          <c:order val="3"/>
          <c:tx>
            <c:v>Fluorescent</c:v>
          </c:tx>
          <c:spPr>
            <a:ln w="25400" cap="rnd">
              <a:noFill/>
              <a:round/>
            </a:ln>
            <a:effectLst/>
          </c:spPr>
          <c:marker>
            <c:symbol val="circle"/>
            <c:size val="5"/>
            <c:spPr>
              <a:solidFill>
                <a:schemeClr val="accent4"/>
              </a:solidFill>
              <a:ln w="9525">
                <a:solidFill>
                  <a:schemeClr val="accent4"/>
                </a:solidFill>
              </a:ln>
              <a:effectLst/>
            </c:spPr>
          </c:marker>
          <c:xVal>
            <c:numRef>
              <c:f>le_Fl!$A$2:$A$142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le_Fl!$D$2:$D$142</c:f>
              <c:numCache>
                <c:formatCode>General</c:formatCode>
                <c:ptCount val="141"/>
                <c:pt idx="65">
                  <c:v>39</c:v>
                </c:pt>
                <c:pt idx="69">
                  <c:v>45</c:v>
                </c:pt>
                <c:pt idx="70">
                  <c:v>43.3</c:v>
                </c:pt>
                <c:pt idx="76">
                  <c:v>40</c:v>
                </c:pt>
                <c:pt idx="83">
                  <c:v>62.7</c:v>
                </c:pt>
                <c:pt idx="88">
                  <c:v>40</c:v>
                </c:pt>
                <c:pt idx="89">
                  <c:v>61</c:v>
                </c:pt>
                <c:pt idx="107">
                  <c:v>65.099999999999994</c:v>
                </c:pt>
                <c:pt idx="110">
                  <c:v>71.900000000000006</c:v>
                </c:pt>
                <c:pt idx="115">
                  <c:v>70.099999999999994</c:v>
                </c:pt>
                <c:pt idx="120">
                  <c:v>47.5</c:v>
                </c:pt>
                <c:pt idx="121">
                  <c:v>88</c:v>
                </c:pt>
                <c:pt idx="130">
                  <c:v>90.4</c:v>
                </c:pt>
                <c:pt idx="135">
                  <c:v>103.5</c:v>
                </c:pt>
              </c:numCache>
            </c:numRef>
          </c:yVal>
          <c:smooth val="0"/>
          <c:extLst>
            <c:ext xmlns:c16="http://schemas.microsoft.com/office/drawing/2014/chart" uri="{C3380CC4-5D6E-409C-BE32-E72D297353CC}">
              <c16:uniqueId val="{00000003-EC85-4412-8A2A-6695214F7755}"/>
            </c:ext>
          </c:extLst>
        </c:ser>
        <c:ser>
          <c:idx val="4"/>
          <c:order val="4"/>
          <c:tx>
            <c:v>Light Emitting Diode</c:v>
          </c:tx>
          <c:spPr>
            <a:ln w="25400" cap="rnd">
              <a:noFill/>
              <a:round/>
            </a:ln>
            <a:effectLst/>
          </c:spPr>
          <c:marker>
            <c:symbol val="circle"/>
            <c:size val="5"/>
            <c:spPr>
              <a:solidFill>
                <a:schemeClr val="accent6"/>
              </a:solidFill>
              <a:ln w="9525">
                <a:solidFill>
                  <a:schemeClr val="accent6"/>
                </a:solidFill>
              </a:ln>
              <a:effectLst/>
            </c:spPr>
          </c:marker>
          <c:xVal>
            <c:numRef>
              <c:f>le_LED!$A$2:$A$142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le_LED!$C$2:$C$142</c:f>
              <c:numCache>
                <c:formatCode>General</c:formatCode>
                <c:ptCount val="141"/>
                <c:pt idx="92">
                  <c:v>0.03</c:v>
                </c:pt>
                <c:pt idx="93">
                  <c:v>0.03</c:v>
                </c:pt>
                <c:pt idx="121">
                  <c:v>20</c:v>
                </c:pt>
                <c:pt idx="129">
                  <c:v>53</c:v>
                </c:pt>
                <c:pt idx="130">
                  <c:v>55.8</c:v>
                </c:pt>
                <c:pt idx="134">
                  <c:v>79.2</c:v>
                </c:pt>
                <c:pt idx="135">
                  <c:v>106.8</c:v>
                </c:pt>
                <c:pt idx="136">
                  <c:v>114.3</c:v>
                </c:pt>
                <c:pt idx="137">
                  <c:v>139</c:v>
                </c:pt>
                <c:pt idx="138">
                  <c:v>154.5</c:v>
                </c:pt>
                <c:pt idx="139">
                  <c:v>150</c:v>
                </c:pt>
                <c:pt idx="140">
                  <c:v>147.1</c:v>
                </c:pt>
              </c:numCache>
            </c:numRef>
          </c:yVal>
          <c:smooth val="0"/>
          <c:extLst>
            <c:ext xmlns:c16="http://schemas.microsoft.com/office/drawing/2014/chart" uri="{C3380CC4-5D6E-409C-BE32-E72D297353CC}">
              <c16:uniqueId val="{00000004-EC85-4412-8A2A-6695214F7755}"/>
            </c:ext>
          </c:extLst>
        </c:ser>
        <c:ser>
          <c:idx val="5"/>
          <c:order val="5"/>
          <c:tx>
            <c:v>High Intensity Discharge</c:v>
          </c:tx>
          <c:spPr>
            <a:ln w="25400" cap="rnd">
              <a:noFill/>
              <a:round/>
            </a:ln>
            <a:effectLst/>
          </c:spPr>
          <c:marker>
            <c:symbol val="circle"/>
            <c:size val="5"/>
            <c:spPr>
              <a:solidFill>
                <a:schemeClr val="accent6"/>
              </a:solidFill>
              <a:ln w="9525">
                <a:solidFill>
                  <a:schemeClr val="accent6"/>
                </a:solidFill>
              </a:ln>
              <a:effectLst/>
            </c:spPr>
          </c:marker>
          <c:xVal>
            <c:numRef>
              <c:f>le_HID!$A$2:$A$142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le_HID!$D$2:$D$142</c:f>
              <c:numCache>
                <c:formatCode>General</c:formatCode>
                <c:ptCount val="141"/>
              </c:numCache>
            </c:numRef>
          </c:yVal>
          <c:smooth val="0"/>
          <c:extLst>
            <c:ext xmlns:c16="http://schemas.microsoft.com/office/drawing/2014/chart" uri="{C3380CC4-5D6E-409C-BE32-E72D297353CC}">
              <c16:uniqueId val="{00000005-EC85-4412-8A2A-6695214F7755}"/>
            </c:ext>
          </c:extLst>
        </c:ser>
        <c:dLbls>
          <c:showLegendKey val="0"/>
          <c:showVal val="0"/>
          <c:showCatName val="0"/>
          <c:showSerName val="0"/>
          <c:showPercent val="0"/>
          <c:showBubbleSize val="0"/>
        </c:dLbls>
        <c:axId val="647933408"/>
        <c:axId val="415506304"/>
      </c:scatterChart>
      <c:valAx>
        <c:axId val="647933408"/>
        <c:scaling>
          <c:orientation val="minMax"/>
          <c:max val="20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15506304"/>
        <c:crosses val="autoZero"/>
        <c:crossBetween val="midCat"/>
      </c:valAx>
      <c:valAx>
        <c:axId val="41550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47933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All Sectors - Luminous Efficacy</a:t>
            </a:r>
            <a:r>
              <a:rPr lang="en-GB" baseline="0"/>
              <a:t> by Technology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'Short-Run'!$B$39</c:f>
              <c:strCache>
                <c:ptCount val="1"/>
                <c:pt idx="0">
                  <c:v>Incandescent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'Short-Run'!$C$39:$BF$39</c:f>
              <c:numCache>
                <c:formatCode>General</c:formatCode>
                <c:ptCount val="56"/>
                <c:pt idx="41" formatCode="0.0">
                  <c:v>11.9</c:v>
                </c:pt>
                <c:pt idx="50" formatCode="0.0">
                  <c:v>12</c:v>
                </c:pt>
                <c:pt idx="55" formatCode="0.0">
                  <c:v>9.1999999999999993</c:v>
                </c:pt>
              </c:numCache>
            </c:numRef>
          </c:val>
          <c:smooth val="0"/>
          <c:extLst>
            <c:ext xmlns:c16="http://schemas.microsoft.com/office/drawing/2014/chart" uri="{C3380CC4-5D6E-409C-BE32-E72D297353CC}">
              <c16:uniqueId val="{00000000-A24A-4C17-9F1E-79DC7C93B05A}"/>
            </c:ext>
          </c:extLst>
        </c:ser>
        <c:ser>
          <c:idx val="1"/>
          <c:order val="1"/>
          <c:tx>
            <c:strRef>
              <c:f>'Short-Run'!$B$40</c:f>
              <c:strCache>
                <c:ptCount val="1"/>
                <c:pt idx="0">
                  <c:v>Halogen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'Short-Run'!$C$40:$BF$40</c:f>
              <c:numCache>
                <c:formatCode>General</c:formatCode>
                <c:ptCount val="56"/>
                <c:pt idx="41" formatCode="0.0">
                  <c:v>16.39</c:v>
                </c:pt>
                <c:pt idx="50" formatCode="0.0">
                  <c:v>15.4</c:v>
                </c:pt>
                <c:pt idx="55" formatCode="0.0">
                  <c:v>16.2</c:v>
                </c:pt>
              </c:numCache>
            </c:numRef>
          </c:val>
          <c:smooth val="0"/>
          <c:extLst>
            <c:ext xmlns:c16="http://schemas.microsoft.com/office/drawing/2014/chart" uri="{C3380CC4-5D6E-409C-BE32-E72D297353CC}">
              <c16:uniqueId val="{00000001-A24A-4C17-9F1E-79DC7C93B05A}"/>
            </c:ext>
          </c:extLst>
        </c:ser>
        <c:ser>
          <c:idx val="2"/>
          <c:order val="2"/>
          <c:tx>
            <c:strRef>
              <c:f>'Short-Run'!$B$41</c:f>
              <c:strCache>
                <c:ptCount val="1"/>
                <c:pt idx="0">
                  <c:v>Compact fluorescent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'Short-Run'!$C$41:$BF$41</c:f>
              <c:numCache>
                <c:formatCode>General</c:formatCode>
                <c:ptCount val="56"/>
                <c:pt idx="41" formatCode="0.0">
                  <c:v>56.25</c:v>
                </c:pt>
                <c:pt idx="50" formatCode="0.0">
                  <c:v>53.7</c:v>
                </c:pt>
                <c:pt idx="55" formatCode="0.0">
                  <c:v>59.8</c:v>
                </c:pt>
              </c:numCache>
            </c:numRef>
          </c:val>
          <c:smooth val="0"/>
          <c:extLst>
            <c:ext xmlns:c16="http://schemas.microsoft.com/office/drawing/2014/chart" uri="{C3380CC4-5D6E-409C-BE32-E72D297353CC}">
              <c16:uniqueId val="{00000002-A24A-4C17-9F1E-79DC7C93B05A}"/>
            </c:ext>
          </c:extLst>
        </c:ser>
        <c:ser>
          <c:idx val="3"/>
          <c:order val="3"/>
          <c:tx>
            <c:strRef>
              <c:f>'Short-Run'!$B$42</c:f>
              <c:strCache>
                <c:ptCount val="1"/>
                <c:pt idx="0">
                  <c:v>Linear Fluorescent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'Short-Run'!$C$42:$BF$42</c:f>
              <c:numCache>
                <c:formatCode>General</c:formatCode>
                <c:ptCount val="56"/>
                <c:pt idx="41" formatCode="0.0">
                  <c:v>65.39</c:v>
                </c:pt>
                <c:pt idx="50" formatCode="0.0">
                  <c:v>76.3</c:v>
                </c:pt>
                <c:pt idx="55" formatCode="0.0">
                  <c:v>88.7</c:v>
                </c:pt>
              </c:numCache>
            </c:numRef>
          </c:val>
          <c:smooth val="0"/>
          <c:extLst>
            <c:ext xmlns:c16="http://schemas.microsoft.com/office/drawing/2014/chart" uri="{C3380CC4-5D6E-409C-BE32-E72D297353CC}">
              <c16:uniqueId val="{00000003-A24A-4C17-9F1E-79DC7C93B05A}"/>
            </c:ext>
          </c:extLst>
        </c:ser>
        <c:ser>
          <c:idx val="4"/>
          <c:order val="4"/>
          <c:tx>
            <c:strRef>
              <c:f>'Short-Run'!$B$43</c:f>
              <c:strCache>
                <c:ptCount val="1"/>
                <c:pt idx="0">
                  <c:v>HID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'Short-Run'!$C$43:$BF$43</c:f>
              <c:numCache>
                <c:formatCode>General</c:formatCode>
                <c:ptCount val="56"/>
                <c:pt idx="41" formatCode="0.0">
                  <c:v>81.22</c:v>
                </c:pt>
                <c:pt idx="50" formatCode="0.0">
                  <c:v>75.099999999999994</c:v>
                </c:pt>
                <c:pt idx="55" formatCode="0.0">
                  <c:v>83.2</c:v>
                </c:pt>
              </c:numCache>
            </c:numRef>
          </c:val>
          <c:smooth val="0"/>
          <c:extLst>
            <c:ext xmlns:c16="http://schemas.microsoft.com/office/drawing/2014/chart" uri="{C3380CC4-5D6E-409C-BE32-E72D297353CC}">
              <c16:uniqueId val="{00000004-A24A-4C17-9F1E-79DC7C93B05A}"/>
            </c:ext>
          </c:extLst>
        </c:ser>
        <c:ser>
          <c:idx val="5"/>
          <c:order val="5"/>
          <c:tx>
            <c:strRef>
              <c:f>'Short-Run'!$B$44</c:f>
              <c:strCache>
                <c:ptCount val="1"/>
                <c:pt idx="0">
                  <c:v>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'Short-Run'!$C$44:$BF$44</c:f>
              <c:numCache>
                <c:formatCode>General</c:formatCode>
                <c:ptCount val="56"/>
                <c:pt idx="41" formatCode="0.0">
                  <c:v>20</c:v>
                </c:pt>
                <c:pt idx="50" formatCode="0.0">
                  <c:v>51.9</c:v>
                </c:pt>
                <c:pt idx="55" formatCode="0.0">
                  <c:v>77.599999999999994</c:v>
                </c:pt>
              </c:numCache>
            </c:numRef>
          </c:val>
          <c:smooth val="0"/>
          <c:extLst>
            <c:ext xmlns:c16="http://schemas.microsoft.com/office/drawing/2014/chart" uri="{C3380CC4-5D6E-409C-BE32-E72D297353CC}">
              <c16:uniqueId val="{00000005-A24A-4C17-9F1E-79DC7C93B05A}"/>
            </c:ext>
          </c:extLst>
        </c:ser>
        <c:ser>
          <c:idx val="6"/>
          <c:order val="6"/>
          <c:tx>
            <c:strRef>
              <c:f>'Short-Run'!$B$45</c:f>
              <c:strCache>
                <c:ptCount val="1"/>
                <c:pt idx="0">
                  <c:v>Other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'Short-Run'!$C$45:$BF$45</c:f>
              <c:numCache>
                <c:formatCode>General</c:formatCode>
                <c:ptCount val="56"/>
                <c:pt idx="41" formatCode="0.0">
                  <c:v>10</c:v>
                </c:pt>
                <c:pt idx="50" formatCode="0.0">
                  <c:v>57.5</c:v>
                </c:pt>
                <c:pt idx="55" formatCode="0.0">
                  <c:v>66.400000000000006</c:v>
                </c:pt>
              </c:numCache>
            </c:numRef>
          </c:val>
          <c:smooth val="0"/>
          <c:extLst>
            <c:ext xmlns:c16="http://schemas.microsoft.com/office/drawing/2014/chart" uri="{C3380CC4-5D6E-409C-BE32-E72D297353CC}">
              <c16:uniqueId val="{00000006-A24A-4C17-9F1E-79DC7C93B05A}"/>
            </c:ext>
          </c:extLst>
        </c:ser>
        <c:dLbls>
          <c:showLegendKey val="0"/>
          <c:showVal val="0"/>
          <c:showCatName val="0"/>
          <c:showSerName val="0"/>
          <c:showPercent val="0"/>
          <c:showBubbleSize val="0"/>
        </c:dLbls>
        <c:marker val="1"/>
        <c:smooth val="0"/>
        <c:axId val="197851360"/>
        <c:axId val="77388016"/>
      </c:lineChart>
      <c:catAx>
        <c:axId val="1978513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388016"/>
        <c:crosses val="autoZero"/>
        <c:auto val="1"/>
        <c:lblAlgn val="ctr"/>
        <c:lblOffset val="100"/>
        <c:noMultiLvlLbl val="0"/>
      </c:catAx>
      <c:valAx>
        <c:axId val="7738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78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Mean Average</a:t>
            </a:r>
            <a:r>
              <a:rPr lang="en-GB" baseline="0"/>
              <a:t> Luminous Efficacy by Sector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'Short-Run'!$A$3</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'Short-Run'!$C$10:$BF$10</c:f>
              <c:numCache>
                <c:formatCode>General</c:formatCode>
                <c:ptCount val="56"/>
                <c:pt idx="41" formatCode="0.0">
                  <c:v>37.57</c:v>
                </c:pt>
                <c:pt idx="50" formatCode="0.0">
                  <c:v>40.914285714285718</c:v>
                </c:pt>
                <c:pt idx="55" formatCode="0.0">
                  <c:v>54.75714285714286</c:v>
                </c:pt>
              </c:numCache>
            </c:numRef>
          </c:val>
          <c:smooth val="0"/>
          <c:extLst>
            <c:ext xmlns:c16="http://schemas.microsoft.com/office/drawing/2014/chart" uri="{C3380CC4-5D6E-409C-BE32-E72D297353CC}">
              <c16:uniqueId val="{00000000-9E77-4A4B-ACE4-322E427BC811}"/>
            </c:ext>
          </c:extLst>
        </c:ser>
        <c:ser>
          <c:idx val="1"/>
          <c:order val="1"/>
          <c:tx>
            <c:strRef>
              <c:f>'Short-Run'!$A$12</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'Short-Run'!$C$19:$BF$19</c:f>
              <c:numCache>
                <c:formatCode>General</c:formatCode>
                <c:ptCount val="56"/>
                <c:pt idx="41" formatCode="0.0">
                  <c:v>38.962857142857146</c:v>
                </c:pt>
                <c:pt idx="50" formatCode="0.0">
                  <c:v>51</c:v>
                </c:pt>
                <c:pt idx="55" formatCode="0.0">
                  <c:v>59.228571428571435</c:v>
                </c:pt>
              </c:numCache>
            </c:numRef>
          </c:val>
          <c:smooth val="0"/>
          <c:extLst>
            <c:ext xmlns:c16="http://schemas.microsoft.com/office/drawing/2014/chart" uri="{C3380CC4-5D6E-409C-BE32-E72D297353CC}">
              <c16:uniqueId val="{00000001-9E77-4A4B-ACE4-322E427BC811}"/>
            </c:ext>
          </c:extLst>
        </c:ser>
        <c:ser>
          <c:idx val="2"/>
          <c:order val="2"/>
          <c:tx>
            <c:strRef>
              <c:f>'Short-Run'!$A$21</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'Short-Run'!$C$28:$BF$28</c:f>
              <c:numCache>
                <c:formatCode>General</c:formatCode>
                <c:ptCount val="56"/>
                <c:pt idx="41" formatCode="0.0">
                  <c:v>39.332857142857144</c:v>
                </c:pt>
                <c:pt idx="50" formatCode="0.0">
                  <c:v>47.033333333333331</c:v>
                </c:pt>
                <c:pt idx="55" formatCode="0.0">
                  <c:v>56.714285714285722</c:v>
                </c:pt>
              </c:numCache>
            </c:numRef>
          </c:val>
          <c:smooth val="0"/>
          <c:extLst>
            <c:ext xmlns:c16="http://schemas.microsoft.com/office/drawing/2014/chart" uri="{C3380CC4-5D6E-409C-BE32-E72D297353CC}">
              <c16:uniqueId val="{00000002-9E77-4A4B-ACE4-322E427BC811}"/>
            </c:ext>
          </c:extLst>
        </c:ser>
        <c:ser>
          <c:idx val="3"/>
          <c:order val="3"/>
          <c:tx>
            <c:strRef>
              <c:f>'Short-Run'!$A$30</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'Short-Run'!$C$37:$BF$37</c:f>
              <c:numCache>
                <c:formatCode>General</c:formatCode>
                <c:ptCount val="56"/>
                <c:pt idx="50" formatCode="0.0">
                  <c:v>50.528571428571425</c:v>
                </c:pt>
                <c:pt idx="55" formatCode="0.0">
                  <c:v>59.571428571428569</c:v>
                </c:pt>
              </c:numCache>
            </c:numRef>
          </c:val>
          <c:smooth val="0"/>
          <c:extLst>
            <c:ext xmlns:c16="http://schemas.microsoft.com/office/drawing/2014/chart" uri="{C3380CC4-5D6E-409C-BE32-E72D297353CC}">
              <c16:uniqueId val="{00000003-9E77-4A4B-ACE4-322E427BC811}"/>
            </c:ext>
          </c:extLst>
        </c:ser>
        <c:ser>
          <c:idx val="4"/>
          <c:order val="4"/>
          <c:tx>
            <c:strRef>
              <c:f>'Short-Run'!$A$39</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'Short-Run'!$C$46:$BF$46</c:f>
              <c:numCache>
                <c:formatCode>General</c:formatCode>
                <c:ptCount val="56"/>
                <c:pt idx="41" formatCode="0.0">
                  <c:v>37.307142857142857</c:v>
                </c:pt>
                <c:pt idx="50" formatCode="0.0">
                  <c:v>48.842857142857142</c:v>
                </c:pt>
                <c:pt idx="55" formatCode="0.0">
                  <c:v>57.29999999999999</c:v>
                </c:pt>
              </c:numCache>
            </c:numRef>
          </c:val>
          <c:smooth val="0"/>
          <c:extLst>
            <c:ext xmlns:c16="http://schemas.microsoft.com/office/drawing/2014/chart" uri="{C3380CC4-5D6E-409C-BE32-E72D297353CC}">
              <c16:uniqueId val="{00000004-9E77-4A4B-ACE4-322E427BC811}"/>
            </c:ext>
          </c:extLst>
        </c:ser>
        <c:dLbls>
          <c:showLegendKey val="0"/>
          <c:showVal val="0"/>
          <c:showCatName val="0"/>
          <c:showSerName val="0"/>
          <c:showPercent val="0"/>
          <c:showBubbleSize val="0"/>
        </c:dLbls>
        <c:marker val="1"/>
        <c:smooth val="0"/>
        <c:axId val="328154560"/>
        <c:axId val="77022048"/>
        <c:extLst>
          <c:ext xmlns:c15="http://schemas.microsoft.com/office/drawing/2012/chart" uri="{02D57815-91ED-43cb-92C2-25804820EDAC}">
            <c15:filteredLineSeries>
              <c15:ser>
                <c:idx val="5"/>
                <c:order val="5"/>
                <c:tx>
                  <c:v>Residential - Weighted</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extLst>
                      <c:ext uri="{02D57815-91ED-43cb-92C2-25804820EDAC}">
                        <c15:formulaRef>
                          <c15:sqref>'Short-Run'!$C$98:$BF$98</c15:sqref>
                        </c15:formulaRef>
                      </c:ext>
                    </c:extLst>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5-9E77-4A4B-ACE4-322E427BC811}"/>
                  </c:ext>
                </c:extLst>
              </c15:ser>
            </c15:filteredLineSeries>
            <c15:filteredLineSeries>
              <c15:ser>
                <c:idx val="6"/>
                <c:order val="6"/>
                <c:tx>
                  <c:v>Commercial - Weighted</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'Short-Run'!$C$107:$BF$107</c15:sqref>
                        </c15:formulaRef>
                      </c:ext>
                    </c:extLst>
                    <c:numCache>
                      <c:formatCode>General</c:formatCode>
                      <c:ptCount val="56"/>
                      <c:pt idx="41" formatCode="0.0">
                        <c:v>46.043600000000005</c:v>
                      </c:pt>
                      <c:pt idx="50" formatCode="0.0">
                        <c:v>69.932758620689654</c:v>
                      </c:pt>
                      <c:pt idx="55" formatCode="0.0">
                        <c:v>84.617082212231878</c:v>
                      </c:pt>
                    </c:numCache>
                  </c:numRef>
                </c:val>
                <c:smooth val="0"/>
                <c:extLst xmlns:c15="http://schemas.microsoft.com/office/drawing/2012/chart">
                  <c:ext xmlns:c16="http://schemas.microsoft.com/office/drawing/2014/chart" uri="{C3380CC4-5D6E-409C-BE32-E72D297353CC}">
                    <c16:uniqueId val="{00000006-9E77-4A4B-ACE4-322E427BC811}"/>
                  </c:ext>
                </c:extLst>
              </c15:ser>
            </c15:filteredLineSeries>
            <c15:filteredLineSeries>
              <c15:ser>
                <c:idx val="7"/>
                <c:order val="7"/>
                <c:tx>
                  <c:v>Industrial - Weighted</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extLst xmlns:c15="http://schemas.microsoft.com/office/drawing/2012/chart">
                      <c:ext xmlns:c15="http://schemas.microsoft.com/office/drawing/2012/chart" uri="{02D57815-91ED-43cb-92C2-25804820EDAC}">
                        <c15:formulaRef>
                          <c15:sqref>'Short-Run'!$C$116:$BF$116</c15:sqref>
                        </c15:formulaRef>
                      </c:ext>
                    </c:extLst>
                    <c:numCache>
                      <c:formatCode>General</c:formatCode>
                      <c:ptCount val="56"/>
                      <c:pt idx="41" formatCode="0.0">
                        <c:v>75.431299999999993</c:v>
                      </c:pt>
                      <c:pt idx="50" formatCode="0.0">
                        <c:v>77.096551724137925</c:v>
                      </c:pt>
                      <c:pt idx="55" formatCode="0.0">
                        <c:v>79.495630338425258</c:v>
                      </c:pt>
                    </c:numCache>
                  </c:numRef>
                </c:val>
                <c:smooth val="0"/>
                <c:extLst xmlns:c15="http://schemas.microsoft.com/office/drawing/2012/chart">
                  <c:ext xmlns:c16="http://schemas.microsoft.com/office/drawing/2014/chart" uri="{C3380CC4-5D6E-409C-BE32-E72D297353CC}">
                    <c16:uniqueId val="{00000007-9E77-4A4B-ACE4-322E427BC811}"/>
                  </c:ext>
                </c:extLst>
              </c15:ser>
            </c15:filteredLineSeries>
            <c15:filteredLineSeries>
              <c15:ser>
                <c:idx val="8"/>
                <c:order val="8"/>
                <c:tx>
                  <c:v>Outdoor - Weighted</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extLst xmlns:c15="http://schemas.microsoft.com/office/drawing/2012/chart">
                      <c:ext xmlns:c15="http://schemas.microsoft.com/office/drawing/2012/chart" uri="{02D57815-91ED-43cb-92C2-25804820EDAC}">
                        <c15:formulaRef>
                          <c15:sqref>'Short-Run'!$C$125:$BF$125</c15:sqref>
                        </c15:formulaRef>
                      </c:ext>
                    </c:extLst>
                    <c:numCache>
                      <c:formatCode>General</c:formatCode>
                      <c:ptCount val="56"/>
                      <c:pt idx="50" formatCode="0.0">
                        <c:v>72.59059829059828</c:v>
                      </c:pt>
                      <c:pt idx="55" formatCode="0.0">
                        <c:v>81.181867854741071</c:v>
                      </c:pt>
                    </c:numCache>
                  </c:numRef>
                </c:val>
                <c:smooth val="0"/>
                <c:extLst xmlns:c15="http://schemas.microsoft.com/office/drawing/2012/chart">
                  <c:ext xmlns:c16="http://schemas.microsoft.com/office/drawing/2014/chart" uri="{C3380CC4-5D6E-409C-BE32-E72D297353CC}">
                    <c16:uniqueId val="{00000008-9E77-4A4B-ACE4-322E427BC811}"/>
                  </c:ext>
                </c:extLst>
              </c15:ser>
            </c15:filteredLineSeries>
            <c15:filteredLineSeries>
              <c15:ser>
                <c:idx val="9"/>
                <c:order val="9"/>
                <c:tx>
                  <c:v>All sectors - Weighted</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extLst xmlns:c15="http://schemas.microsoft.com/office/drawing/2012/chart">
                      <c:ext xmlns:c15="http://schemas.microsoft.com/office/drawing/2012/chart" uri="{02D57815-91ED-43cb-92C2-25804820EDAC}">
                        <c15:formulaRef>
                          <c15:sqref>'Short-Run'!$C$135:$BF$135</c15:sqref>
                        </c15:formulaRef>
                      </c:ext>
                    </c:extLst>
                    <c:numCache>
                      <c:formatCode>General</c:formatCode>
                      <c:ptCount val="56"/>
                      <c:pt idx="41" formatCode="0.00">
                        <c:v>45.617300000000007</c:v>
                      </c:pt>
                      <c:pt idx="50" formatCode="0.00">
                        <c:v>57.958773181169754</c:v>
                      </c:pt>
                      <c:pt idx="55" formatCode="0.00">
                        <c:v>69.293926430713256</c:v>
                      </c:pt>
                    </c:numCache>
                  </c:numRef>
                </c:val>
                <c:smooth val="0"/>
                <c:extLst xmlns:c15="http://schemas.microsoft.com/office/drawing/2012/chart">
                  <c:ext xmlns:c16="http://schemas.microsoft.com/office/drawing/2014/chart" uri="{C3380CC4-5D6E-409C-BE32-E72D297353CC}">
                    <c16:uniqueId val="{00000009-9E77-4A4B-ACE4-322E427BC811}"/>
                  </c:ext>
                </c:extLst>
              </c15:ser>
            </c15:filteredLineSeries>
          </c:ext>
        </c:extLst>
      </c:lineChart>
      <c:catAx>
        <c:axId val="3281545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022048"/>
        <c:crosses val="autoZero"/>
        <c:auto val="1"/>
        <c:lblAlgn val="ctr"/>
        <c:lblOffset val="100"/>
        <c:noMultiLvlLbl val="0"/>
      </c:catAx>
      <c:valAx>
        <c:axId val="7702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a:t>
                </a:r>
                <a:r>
                  <a:rPr lang="en-GB" baseline="0"/>
                  <a:t>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815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Luminous</a:t>
            </a:r>
            <a:r>
              <a:rPr lang="en-GB" baseline="0"/>
              <a:t> efficacy weighted by % electricity use per technology, by sector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'Short-Run'!$A$91</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'Short-Run'!$C$98:$BF$98</c:f>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1-4679-4B09-AFA2-2BFA6EEC027F}"/>
            </c:ext>
          </c:extLst>
        </c:ser>
        <c:ser>
          <c:idx val="1"/>
          <c:order val="1"/>
          <c:tx>
            <c:strRef>
              <c:f>'Short-Run'!$A$100</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'Short-Run'!$C$107:$BF$107</c:f>
              <c:numCache>
                <c:formatCode>General</c:formatCode>
                <c:ptCount val="56"/>
                <c:pt idx="41" formatCode="0.0">
                  <c:v>46.043600000000005</c:v>
                </c:pt>
                <c:pt idx="50" formatCode="0.0">
                  <c:v>69.932758620689654</c:v>
                </c:pt>
                <c:pt idx="55" formatCode="0.0">
                  <c:v>84.617082212231878</c:v>
                </c:pt>
              </c:numCache>
            </c:numRef>
          </c:val>
          <c:smooth val="0"/>
          <c:extLst>
            <c:ext xmlns:c16="http://schemas.microsoft.com/office/drawing/2014/chart" uri="{C3380CC4-5D6E-409C-BE32-E72D297353CC}">
              <c16:uniqueId val="{00000002-4679-4B09-AFA2-2BFA6EEC027F}"/>
            </c:ext>
          </c:extLst>
        </c:ser>
        <c:ser>
          <c:idx val="2"/>
          <c:order val="2"/>
          <c:tx>
            <c:strRef>
              <c:f>'Short-Run'!$A$109</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'Short-Run'!$C$116:$BF$116</c:f>
              <c:numCache>
                <c:formatCode>General</c:formatCode>
                <c:ptCount val="56"/>
                <c:pt idx="41" formatCode="0.0">
                  <c:v>75.431299999999993</c:v>
                </c:pt>
                <c:pt idx="50" formatCode="0.0">
                  <c:v>77.096551724137925</c:v>
                </c:pt>
                <c:pt idx="55" formatCode="0.0">
                  <c:v>79.495630338425258</c:v>
                </c:pt>
              </c:numCache>
            </c:numRef>
          </c:val>
          <c:smooth val="0"/>
          <c:extLst>
            <c:ext xmlns:c16="http://schemas.microsoft.com/office/drawing/2014/chart" uri="{C3380CC4-5D6E-409C-BE32-E72D297353CC}">
              <c16:uniqueId val="{00000003-4679-4B09-AFA2-2BFA6EEC027F}"/>
            </c:ext>
          </c:extLst>
        </c:ser>
        <c:ser>
          <c:idx val="3"/>
          <c:order val="3"/>
          <c:tx>
            <c:strRef>
              <c:f>'Short-Run'!$A$118</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'Short-Run'!$C$125:$BF$125</c:f>
              <c:numCache>
                <c:formatCode>General</c:formatCode>
                <c:ptCount val="56"/>
                <c:pt idx="50" formatCode="0.0">
                  <c:v>72.59059829059828</c:v>
                </c:pt>
                <c:pt idx="55" formatCode="0.0">
                  <c:v>81.181867854741071</c:v>
                </c:pt>
              </c:numCache>
            </c:numRef>
          </c:val>
          <c:smooth val="0"/>
          <c:extLst>
            <c:ext xmlns:c16="http://schemas.microsoft.com/office/drawing/2014/chart" uri="{C3380CC4-5D6E-409C-BE32-E72D297353CC}">
              <c16:uniqueId val="{00000004-4679-4B09-AFA2-2BFA6EEC027F}"/>
            </c:ext>
          </c:extLst>
        </c:ser>
        <c:ser>
          <c:idx val="4"/>
          <c:order val="4"/>
          <c:tx>
            <c:strRef>
              <c:f>'Short-Run'!$A$127</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'Short-Run'!$C$135:$BF$135</c:f>
              <c:numCache>
                <c:formatCode>General</c:formatCode>
                <c:ptCount val="56"/>
                <c:pt idx="41" formatCode="0.00">
                  <c:v>45.617300000000007</c:v>
                </c:pt>
                <c:pt idx="50" formatCode="0.00">
                  <c:v>57.958773181169754</c:v>
                </c:pt>
                <c:pt idx="55" formatCode="0.00">
                  <c:v>69.293926430713256</c:v>
                </c:pt>
              </c:numCache>
            </c:numRef>
          </c:val>
          <c:smooth val="0"/>
          <c:extLst>
            <c:ext xmlns:c16="http://schemas.microsoft.com/office/drawing/2014/chart" uri="{C3380CC4-5D6E-409C-BE32-E72D297353CC}">
              <c16:uniqueId val="{00000005-4679-4B09-AFA2-2BFA6EEC027F}"/>
            </c:ext>
          </c:extLst>
        </c:ser>
        <c:dLbls>
          <c:showLegendKey val="0"/>
          <c:showVal val="0"/>
          <c:showCatName val="0"/>
          <c:showSerName val="0"/>
          <c:showPercent val="0"/>
          <c:showBubbleSize val="0"/>
        </c:dLbls>
        <c:marker val="1"/>
        <c:smooth val="0"/>
        <c:axId val="174789712"/>
        <c:axId val="16450544"/>
      </c:lineChart>
      <c:catAx>
        <c:axId val="17478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544"/>
        <c:crosses val="autoZero"/>
        <c:auto val="1"/>
        <c:lblAlgn val="ctr"/>
        <c:lblOffset val="100"/>
        <c:noMultiLvlLbl val="0"/>
      </c:catAx>
      <c:valAx>
        <c:axId val="1645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Luminous</a:t>
                </a:r>
                <a:r>
                  <a:rPr lang="en-GB" baseline="0"/>
                  <a:t> Efficacy (lm/W)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3810</xdr:colOff>
      <xdr:row>1</xdr:row>
      <xdr:rowOff>22860</xdr:rowOff>
    </xdr:from>
    <xdr:to>
      <xdr:col>10</xdr:col>
      <xdr:colOff>426720</xdr:colOff>
      <xdr:row>27</xdr:row>
      <xdr:rowOff>144780</xdr:rowOff>
    </xdr:to>
    <xdr:graphicFrame macro="">
      <xdr:nvGraphicFramePr>
        <xdr:cNvPr id="2" name="Chart 1">
          <a:extLst>
            <a:ext uri="{FF2B5EF4-FFF2-40B4-BE49-F238E27FC236}">
              <a16:creationId xmlns:a16="http://schemas.microsoft.com/office/drawing/2014/main" id="{59BD730A-5702-4BF7-8BD5-8D13D258B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58</xdr:col>
      <xdr:colOff>283028</xdr:colOff>
      <xdr:row>18</xdr:row>
      <xdr:rowOff>114300</xdr:rowOff>
    </xdr:from>
    <xdr:to>
      <xdr:col>70</xdr:col>
      <xdr:colOff>598714</xdr:colOff>
      <xdr:row>45</xdr:row>
      <xdr:rowOff>43542</xdr:rowOff>
    </xdr:to>
    <xdr:graphicFrame macro="">
      <xdr:nvGraphicFramePr>
        <xdr:cNvPr id="3" name="Chart 2">
          <a:extLst>
            <a:ext uri="{FF2B5EF4-FFF2-40B4-BE49-F238E27FC236}">
              <a16:creationId xmlns:a16="http://schemas.microsoft.com/office/drawing/2014/main" id="{3B775A79-59A3-48BB-BB0D-7B8662098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58</xdr:col>
      <xdr:colOff>272142</xdr:colOff>
      <xdr:row>45</xdr:row>
      <xdr:rowOff>157843</xdr:rowOff>
    </xdr:from>
    <xdr:to>
      <xdr:col>71</xdr:col>
      <xdr:colOff>87086</xdr:colOff>
      <xdr:row>71</xdr:row>
      <xdr:rowOff>163285</xdr:rowOff>
    </xdr:to>
    <xdr:graphicFrame macro="">
      <xdr:nvGraphicFramePr>
        <xdr:cNvPr id="4" name="Chart 3">
          <a:extLst>
            <a:ext uri="{FF2B5EF4-FFF2-40B4-BE49-F238E27FC236}">
              <a16:creationId xmlns:a16="http://schemas.microsoft.com/office/drawing/2014/main" id="{2C4BC460-C446-45A5-9037-467CBF42F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58</xdr:col>
      <xdr:colOff>293913</xdr:colOff>
      <xdr:row>72</xdr:row>
      <xdr:rowOff>103414</xdr:rowOff>
    </xdr:from>
    <xdr:to>
      <xdr:col>71</xdr:col>
      <xdr:colOff>87085</xdr:colOff>
      <xdr:row>93</xdr:row>
      <xdr:rowOff>108857</xdr:rowOff>
    </xdr:to>
    <xdr:graphicFrame macro="">
      <xdr:nvGraphicFramePr>
        <xdr:cNvPr id="6" name="Chart 5">
          <a:extLst>
            <a:ext uri="{FF2B5EF4-FFF2-40B4-BE49-F238E27FC236}">
              <a16:creationId xmlns:a16="http://schemas.microsoft.com/office/drawing/2014/main" id="{C84687A2-13B4-4438-B333-5E024F1C4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Zeke Marshall" id="{9ABD37D5-837B-4996-93C7-C8B4BB0BB62D}" userId="9b1a6e0ec03b053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49" dT="2020-05-20T10:41:36.80" personId="{9ABD37D5-837B-4996-93C7-C8B4BB0BB62D}" id="{D1B87EEB-7CEA-4844-91B8-B4FA404E40ED}">
    <text>Summers (1971) cites these figures "General Electric estimates that Fluorescent lamps now provide about 70 percent of the country's total illumination and that the balance is divided between incandescent lamps and high-intensity lamps"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www.lamptech.co.uk/Spec%20Sheets/IN%20R%20GE%20120-100A23SB-E26.htm" TargetMode="External"/><Relationship Id="rId3" Type="http://schemas.openxmlformats.org/officeDocument/2006/relationships/hyperlink" Target="http://www.lamptech.co.uk/Spec%20Sheets/IN%20TA%20GE%2025W.htm" TargetMode="External"/><Relationship Id="rId7" Type="http://schemas.openxmlformats.org/officeDocument/2006/relationships/hyperlink" Target="http://www.lamptech.co.uk/Spec%20Sheets/IN%20R%20225-150A80CSF-E27%20Philips.htm" TargetMode="External"/><Relationship Id="rId2" Type="http://schemas.openxmlformats.org/officeDocument/2006/relationships/hyperlink" Target="http://www.lamptech.co.uk/Spec%20Sheets/IN%20C%20Robertson%20Vitrite%20Mk2.htm" TargetMode="External"/><Relationship Id="rId1" Type="http://schemas.openxmlformats.org/officeDocument/2006/relationships/hyperlink" Target="http://www.lamptech.co.uk/Spec%20Sheets/IN%20C%20Edison%201884.htm" TargetMode="External"/><Relationship Id="rId6" Type="http://schemas.openxmlformats.org/officeDocument/2006/relationships/hyperlink" Target="http://www.lamptech.co.uk/Spec%20Sheets/IN%20WC%20Philips%20HalfWatt%20100W.htm" TargetMode="External"/><Relationship Id="rId5" Type="http://schemas.openxmlformats.org/officeDocument/2006/relationships/hyperlink" Target="http://www.lamptech.co.uk/Spec%20Sheets/IN%20R%20GE%20125-200PS30WB-E26.htm" TargetMode="External"/><Relationship Id="rId4" Type="http://schemas.openxmlformats.org/officeDocument/2006/relationships/hyperlink" Target="http://www.lamptech.co.uk/Spec%20Sheets/IN%20WD%20GE%20110-40S18-E26%20Pasted%20Clamps.htm" TargetMode="External"/><Relationship Id="rId9" Type="http://schemas.openxmlformats.org/officeDocument/2006/relationships/hyperlink" Target="http://www.lamptech.co.uk/Spec%20Sheets/IN%20WC%20GE-Edison%20120-50A21IF-E26.ht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lamptech.co.uk/Spec%20Sheets/D%20FL%20Philips%20MCFE80.htm" TargetMode="External"/><Relationship Id="rId13" Type="http://schemas.openxmlformats.org/officeDocument/2006/relationships/printerSettings" Target="../printerSettings/printerSettings2.bin"/><Relationship Id="rId3" Type="http://schemas.openxmlformats.org/officeDocument/2006/relationships/hyperlink" Target="http://lamptech.co.uk/Spec%20Sheets/TH%20RM%20Q20MR16S-12%20BAB%20Sylvania%20PDL.htm" TargetMode="External"/><Relationship Id="rId7" Type="http://schemas.openxmlformats.org/officeDocument/2006/relationships/hyperlink" Target="http://lamptech.co.uk/Spec%20Sheets/TH%20RM%20Q50MR16O-12%20EXZ%20Thorn.htm" TargetMode="External"/><Relationship Id="rId12" Type="http://schemas.openxmlformats.org/officeDocument/2006/relationships/hyperlink" Target="http://lamptech.co.uk/Spec%20Sheets/D%20FL%20Halo%20Ar%20Osram%20F80T12-W%20BC.htm" TargetMode="External"/><Relationship Id="rId2" Type="http://schemas.openxmlformats.org/officeDocument/2006/relationships/hyperlink" Target="http://www.lamptech.co.uk/Spec%20Sheets/D%20FLCi%20Philips%20SL18%20Demo.htm" TargetMode="External"/><Relationship Id="rId1" Type="http://schemas.openxmlformats.org/officeDocument/2006/relationships/hyperlink" Target="http://www.lamptech.co.uk/Spec%20Sheets/IN%20R%20225-150A80CSF-E27%20Philips.htm" TargetMode="External"/><Relationship Id="rId6" Type="http://schemas.openxmlformats.org/officeDocument/2006/relationships/hyperlink" Target="http://lamptech.co.uk/Spec%20Sheets/IN%20WC%20GEC%20240-100PS60CL-BC%20Single%20Support.htm" TargetMode="External"/><Relationship Id="rId11" Type="http://schemas.openxmlformats.org/officeDocument/2006/relationships/hyperlink" Target="http://lamptech.co.uk/Spec%20Sheets/D%20FLCi%20Mazda%202DA10.htm" TargetMode="External"/><Relationship Id="rId5" Type="http://schemas.openxmlformats.org/officeDocument/2006/relationships/hyperlink" Target="http://lamptech.co.uk/Spec%20Sheets/IN%20WC%20GEC%20240-100PS60FR-BC%20Plastic.htm" TargetMode="External"/><Relationship Id="rId10" Type="http://schemas.openxmlformats.org/officeDocument/2006/relationships/hyperlink" Target="https://ieeexplore.ieee.org/document/1304539" TargetMode="External"/><Relationship Id="rId4" Type="http://schemas.openxmlformats.org/officeDocument/2006/relationships/hyperlink" Target="http://lamptech.co.uk/Spec%20Sheets/TH%20DJ%20Q75BT45C-B22d-225%20Philips.htm" TargetMode="External"/><Relationship Id="rId9" Type="http://schemas.openxmlformats.org/officeDocument/2006/relationships/hyperlink" Target="http://lamptech.co.uk/Spec%20Sheets/D%20FL%20Sylvania%20F48T12-CW-VHO.ht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www.lamptech.co.uk/Spec%20Sheets/TH%20DJ%20Q60A60CL-B22d-240%20Osram.ht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lamptech.co.uk/Spec%20Sheets/D%20FL%20HaloDX%20Ar%20GEC%20F80T12-WWX%20BC.htm" TargetMode="External"/><Relationship Id="rId7" Type="http://schemas.openxmlformats.org/officeDocument/2006/relationships/hyperlink" Target="http://www.lamptech.co.uk/Spec%20Sheets/D%20FL%20Sylvania%20F48T12-CW-VHO.htm" TargetMode="External"/><Relationship Id="rId2" Type="http://schemas.openxmlformats.org/officeDocument/2006/relationships/hyperlink" Target="http://www.lamptech.co.uk/Spec%20Sheets/D%20FL%20Halo%20Ar%20Osram%20F80T12-W%20BC.htm" TargetMode="External"/><Relationship Id="rId1" Type="http://schemas.openxmlformats.org/officeDocument/2006/relationships/hyperlink" Target="http://www.lamptech.co.uk/Spec%20Sheets/D%20FL%20Halo%20Ar%20Mazda%20F80T12-D%20BC.htm" TargetMode="External"/><Relationship Id="rId6" Type="http://schemas.openxmlformats.org/officeDocument/2006/relationships/hyperlink" Target="http://www.lamptech.co.uk/Spec%20Sheets/D%20FL%20Halo%20Ar%20GE%20F96PG17-CW.htm" TargetMode="External"/><Relationship Id="rId5" Type="http://schemas.openxmlformats.org/officeDocument/2006/relationships/hyperlink" Target="http://www.lamptech.co.uk/Spec%20Sheets/D%20FL%20Halo%20Kr%20GE%20F90T17-CW-WM.htm" TargetMode="External"/><Relationship Id="rId4" Type="http://schemas.openxmlformats.org/officeDocument/2006/relationships/hyperlink" Target="http://www.lamptech.co.uk/Spec%20Sheets/D%20FL%20Philips%20MCFE80.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9D9AE-BEA5-4CF9-A363-2955BA21CAB2}">
  <dimension ref="A1:G142"/>
  <sheetViews>
    <sheetView zoomScale="80" zoomScaleNormal="80" workbookViewId="0">
      <selection activeCell="K91" sqref="K91"/>
    </sheetView>
  </sheetViews>
  <sheetFormatPr defaultRowHeight="14.4"/>
  <cols>
    <col min="2" max="2" width="30.77734375" customWidth="1"/>
    <col min="3" max="3" width="38.109375" customWidth="1"/>
    <col min="4" max="4" width="13.88671875" customWidth="1"/>
    <col min="5" max="5" width="19.33203125" customWidth="1"/>
    <col min="6" max="6" width="28.33203125" customWidth="1"/>
  </cols>
  <sheetData>
    <row r="1" spans="1:7" s="1" customFormat="1">
      <c r="A1" s="1" t="s">
        <v>187</v>
      </c>
      <c r="B1" s="1" t="s">
        <v>243</v>
      </c>
      <c r="C1" s="1" t="s">
        <v>2</v>
      </c>
      <c r="D1" s="1" t="s">
        <v>188</v>
      </c>
      <c r="E1" s="1" t="s">
        <v>197</v>
      </c>
      <c r="F1" s="1" t="s">
        <v>189</v>
      </c>
      <c r="G1" s="1" t="s">
        <v>225</v>
      </c>
    </row>
    <row r="2" spans="1:7">
      <c r="A2">
        <v>1880</v>
      </c>
      <c r="B2" t="s">
        <v>253</v>
      </c>
      <c r="C2" t="s">
        <v>174</v>
      </c>
      <c r="D2">
        <v>1.4</v>
      </c>
      <c r="F2" t="s">
        <v>175</v>
      </c>
    </row>
    <row r="3" spans="1:7">
      <c r="A3">
        <v>1881</v>
      </c>
    </row>
    <row r="4" spans="1:7">
      <c r="A4">
        <v>1882</v>
      </c>
      <c r="B4" t="s">
        <v>253</v>
      </c>
      <c r="C4" t="s">
        <v>258</v>
      </c>
      <c r="D4">
        <v>2.6</v>
      </c>
      <c r="E4">
        <v>97</v>
      </c>
      <c r="F4" t="s">
        <v>259</v>
      </c>
    </row>
    <row r="5" spans="1:7">
      <c r="A5">
        <v>1883</v>
      </c>
      <c r="B5" t="s">
        <v>253</v>
      </c>
      <c r="C5" t="s">
        <v>260</v>
      </c>
      <c r="D5">
        <v>2.5</v>
      </c>
      <c r="E5">
        <v>32</v>
      </c>
      <c r="F5" t="s">
        <v>261</v>
      </c>
    </row>
    <row r="6" spans="1:7">
      <c r="A6">
        <v>1884</v>
      </c>
      <c r="B6" t="s">
        <v>253</v>
      </c>
      <c r="C6" t="s">
        <v>190</v>
      </c>
      <c r="D6">
        <v>2.8</v>
      </c>
      <c r="E6">
        <v>72</v>
      </c>
      <c r="F6" s="120" t="s">
        <v>185</v>
      </c>
    </row>
    <row r="7" spans="1:7">
      <c r="A7">
        <v>1885</v>
      </c>
      <c r="B7" t="s">
        <v>253</v>
      </c>
      <c r="C7" t="s">
        <v>254</v>
      </c>
      <c r="D7">
        <v>2.2000000000000002</v>
      </c>
      <c r="E7">
        <v>90</v>
      </c>
      <c r="F7" t="s">
        <v>255</v>
      </c>
    </row>
    <row r="8" spans="1:7">
      <c r="A8">
        <v>1886</v>
      </c>
    </row>
    <row r="9" spans="1:7">
      <c r="A9">
        <v>1887</v>
      </c>
    </row>
    <row r="10" spans="1:7">
      <c r="A10">
        <v>1888</v>
      </c>
    </row>
    <row r="11" spans="1:7">
      <c r="A11">
        <v>1889</v>
      </c>
    </row>
    <row r="12" spans="1:7">
      <c r="A12">
        <v>1890</v>
      </c>
    </row>
    <row r="13" spans="1:7">
      <c r="A13">
        <v>1891</v>
      </c>
    </row>
    <row r="14" spans="1:7">
      <c r="A14">
        <v>1892</v>
      </c>
      <c r="B14" t="s">
        <v>253</v>
      </c>
      <c r="C14" t="s">
        <v>176</v>
      </c>
      <c r="D14">
        <v>2.2000000000000002</v>
      </c>
      <c r="E14">
        <v>90</v>
      </c>
      <c r="F14" t="s">
        <v>177</v>
      </c>
    </row>
    <row r="15" spans="1:7">
      <c r="A15">
        <v>1893</v>
      </c>
      <c r="B15" t="s">
        <v>253</v>
      </c>
      <c r="C15" t="s">
        <v>191</v>
      </c>
      <c r="D15">
        <v>2.7</v>
      </c>
      <c r="E15">
        <v>75</v>
      </c>
      <c r="F15" t="s">
        <v>192</v>
      </c>
    </row>
    <row r="16" spans="1:7">
      <c r="A16">
        <v>1894</v>
      </c>
    </row>
    <row r="17" spans="1:6">
      <c r="A17">
        <v>1895</v>
      </c>
    </row>
    <row r="18" spans="1:6">
      <c r="A18">
        <v>1896</v>
      </c>
    </row>
    <row r="19" spans="1:6">
      <c r="A19">
        <v>1897</v>
      </c>
      <c r="B19" t="s">
        <v>253</v>
      </c>
      <c r="C19" t="s">
        <v>256</v>
      </c>
      <c r="D19">
        <v>2.2000000000000002</v>
      </c>
      <c r="E19">
        <v>90</v>
      </c>
      <c r="F19" t="s">
        <v>257</v>
      </c>
    </row>
    <row r="20" spans="1:6">
      <c r="A20">
        <v>1898</v>
      </c>
    </row>
    <row r="21" spans="1:6">
      <c r="A21">
        <v>1899</v>
      </c>
    </row>
    <row r="22" spans="1:6">
      <c r="A22">
        <v>1900</v>
      </c>
    </row>
    <row r="23" spans="1:6">
      <c r="A23">
        <v>1901</v>
      </c>
      <c r="B23" t="s">
        <v>253</v>
      </c>
      <c r="C23" t="s">
        <v>178</v>
      </c>
      <c r="D23">
        <v>2.5</v>
      </c>
      <c r="E23">
        <v>40</v>
      </c>
      <c r="F23" s="120" t="s">
        <v>181</v>
      </c>
    </row>
    <row r="24" spans="1:6">
      <c r="A24">
        <v>1902</v>
      </c>
    </row>
    <row r="25" spans="1:6">
      <c r="A25">
        <v>1903</v>
      </c>
    </row>
    <row r="26" spans="1:6">
      <c r="A26">
        <v>1904</v>
      </c>
    </row>
    <row r="27" spans="1:6">
      <c r="A27">
        <v>1905</v>
      </c>
    </row>
    <row r="28" spans="1:6">
      <c r="A28">
        <v>1906</v>
      </c>
    </row>
    <row r="29" spans="1:6">
      <c r="A29">
        <v>1907</v>
      </c>
      <c r="B29" t="s">
        <v>262</v>
      </c>
      <c r="C29" t="s">
        <v>267</v>
      </c>
      <c r="D29">
        <v>5.5</v>
      </c>
      <c r="E29">
        <v>50</v>
      </c>
      <c r="F29" t="s">
        <v>268</v>
      </c>
    </row>
    <row r="30" spans="1:6">
      <c r="A30">
        <v>1908</v>
      </c>
      <c r="B30" t="s">
        <v>262</v>
      </c>
      <c r="C30" t="s">
        <v>263</v>
      </c>
      <c r="D30">
        <v>7.5</v>
      </c>
      <c r="E30">
        <v>54</v>
      </c>
      <c r="F30" t="s">
        <v>264</v>
      </c>
    </row>
    <row r="31" spans="1:6">
      <c r="A31">
        <v>1909</v>
      </c>
      <c r="B31" t="s">
        <v>262</v>
      </c>
      <c r="C31" t="s">
        <v>179</v>
      </c>
      <c r="D31">
        <v>6</v>
      </c>
      <c r="E31">
        <v>25</v>
      </c>
      <c r="F31" s="120" t="s">
        <v>180</v>
      </c>
    </row>
    <row r="32" spans="1:6">
      <c r="A32">
        <v>1910</v>
      </c>
    </row>
    <row r="33" spans="1:6">
      <c r="A33">
        <v>1911</v>
      </c>
      <c r="B33" t="s">
        <v>308</v>
      </c>
      <c r="C33" t="s">
        <v>310</v>
      </c>
      <c r="D33">
        <v>6.3</v>
      </c>
      <c r="E33">
        <v>40</v>
      </c>
      <c r="F33" t="s">
        <v>309</v>
      </c>
    </row>
    <row r="34" spans="1:6">
      <c r="A34">
        <v>1912</v>
      </c>
      <c r="B34" t="s">
        <v>262</v>
      </c>
      <c r="C34" t="s">
        <v>269</v>
      </c>
      <c r="D34">
        <v>7</v>
      </c>
      <c r="F34" t="s">
        <v>270</v>
      </c>
    </row>
    <row r="35" spans="1:6">
      <c r="A35">
        <v>1913</v>
      </c>
      <c r="B35" t="s">
        <v>262</v>
      </c>
      <c r="C35" t="s">
        <v>265</v>
      </c>
      <c r="D35">
        <v>7.5</v>
      </c>
      <c r="E35">
        <v>85</v>
      </c>
      <c r="F35" t="s">
        <v>266</v>
      </c>
    </row>
    <row r="36" spans="1:6">
      <c r="A36">
        <v>1914</v>
      </c>
    </row>
    <row r="37" spans="1:6">
      <c r="A37">
        <v>1915</v>
      </c>
      <c r="B37" t="s">
        <v>310</v>
      </c>
      <c r="C37" t="s">
        <v>193</v>
      </c>
      <c r="D37">
        <v>8.5</v>
      </c>
      <c r="F37" s="120" t="s">
        <v>186</v>
      </c>
    </row>
    <row r="38" spans="1:6">
      <c r="A38">
        <v>1916</v>
      </c>
    </row>
    <row r="39" spans="1:6">
      <c r="A39">
        <v>1917</v>
      </c>
    </row>
    <row r="40" spans="1:6">
      <c r="A40">
        <v>1918</v>
      </c>
    </row>
    <row r="41" spans="1:6">
      <c r="A41">
        <v>1919</v>
      </c>
      <c r="B41" t="s">
        <v>308</v>
      </c>
      <c r="C41" t="s">
        <v>182</v>
      </c>
      <c r="D41">
        <v>14</v>
      </c>
      <c r="F41" s="120" t="s">
        <v>194</v>
      </c>
    </row>
    <row r="42" spans="1:6">
      <c r="A42">
        <v>1920</v>
      </c>
    </row>
    <row r="43" spans="1:6">
      <c r="A43">
        <v>1921</v>
      </c>
    </row>
    <row r="44" spans="1:6">
      <c r="A44">
        <v>1922</v>
      </c>
    </row>
    <row r="45" spans="1:6">
      <c r="A45">
        <v>1923</v>
      </c>
    </row>
    <row r="46" spans="1:6">
      <c r="A46">
        <v>1924</v>
      </c>
    </row>
    <row r="47" spans="1:6">
      <c r="A47">
        <v>1925</v>
      </c>
      <c r="B47" t="s">
        <v>341</v>
      </c>
      <c r="C47" t="s">
        <v>202</v>
      </c>
      <c r="D47">
        <v>12</v>
      </c>
      <c r="E47">
        <v>50</v>
      </c>
      <c r="F47" s="120" t="s">
        <v>201</v>
      </c>
    </row>
    <row r="48" spans="1:6">
      <c r="A48">
        <v>1926</v>
      </c>
    </row>
    <row r="49" spans="1:6">
      <c r="A49">
        <v>1927</v>
      </c>
    </row>
    <row r="50" spans="1:6">
      <c r="A50">
        <v>1928</v>
      </c>
    </row>
    <row r="51" spans="1:6">
      <c r="A51">
        <v>1929</v>
      </c>
    </row>
    <row r="52" spans="1:6">
      <c r="A52">
        <v>1930</v>
      </c>
    </row>
    <row r="53" spans="1:6">
      <c r="A53">
        <v>1931</v>
      </c>
    </row>
    <row r="54" spans="1:6">
      <c r="A54">
        <v>1932</v>
      </c>
    </row>
    <row r="55" spans="1:6">
      <c r="A55">
        <v>1933</v>
      </c>
    </row>
    <row r="56" spans="1:6">
      <c r="A56">
        <v>1934</v>
      </c>
    </row>
    <row r="57" spans="1:6">
      <c r="A57">
        <v>1935</v>
      </c>
      <c r="B57" t="s">
        <v>302</v>
      </c>
      <c r="C57" t="s">
        <v>200</v>
      </c>
      <c r="D57">
        <v>14.2</v>
      </c>
      <c r="E57">
        <v>100</v>
      </c>
      <c r="F57" s="120" t="s">
        <v>199</v>
      </c>
    </row>
    <row r="58" spans="1:6">
      <c r="A58">
        <v>1936</v>
      </c>
    </row>
    <row r="59" spans="1:6">
      <c r="A59">
        <v>1937</v>
      </c>
    </row>
    <row r="60" spans="1:6">
      <c r="A60">
        <v>1938</v>
      </c>
    </row>
    <row r="61" spans="1:6">
      <c r="A61">
        <v>1939</v>
      </c>
      <c r="B61" t="s">
        <v>302</v>
      </c>
      <c r="C61" t="s">
        <v>183</v>
      </c>
      <c r="D61">
        <v>17.899999999999999</v>
      </c>
      <c r="E61">
        <v>100</v>
      </c>
      <c r="F61" s="120" t="s">
        <v>184</v>
      </c>
    </row>
    <row r="62" spans="1:6">
      <c r="A62">
        <v>1940</v>
      </c>
    </row>
    <row r="63" spans="1:6">
      <c r="A63">
        <v>1941</v>
      </c>
    </row>
    <row r="64" spans="1:6">
      <c r="A64">
        <v>1942</v>
      </c>
    </row>
    <row r="65" spans="1:6">
      <c r="A65">
        <v>1943</v>
      </c>
    </row>
    <row r="66" spans="1:6">
      <c r="A66">
        <v>1944</v>
      </c>
    </row>
    <row r="67" spans="1:6">
      <c r="A67">
        <v>1945</v>
      </c>
    </row>
    <row r="68" spans="1:6">
      <c r="A68">
        <v>1946</v>
      </c>
    </row>
    <row r="69" spans="1:6">
      <c r="A69">
        <v>1947</v>
      </c>
    </row>
    <row r="70" spans="1:6">
      <c r="A70">
        <v>1948</v>
      </c>
    </row>
    <row r="71" spans="1:6">
      <c r="A71">
        <v>1949</v>
      </c>
    </row>
    <row r="72" spans="1:6">
      <c r="A72">
        <v>1950</v>
      </c>
      <c r="B72" t="s">
        <v>341</v>
      </c>
      <c r="C72" t="s">
        <v>342</v>
      </c>
      <c r="D72">
        <v>16.3</v>
      </c>
      <c r="E72">
        <v>100</v>
      </c>
      <c r="F72" t="s">
        <v>343</v>
      </c>
    </row>
    <row r="73" spans="1:6">
      <c r="A73">
        <v>1951</v>
      </c>
    </row>
    <row r="74" spans="1:6">
      <c r="A74">
        <v>1952</v>
      </c>
    </row>
    <row r="75" spans="1:6">
      <c r="A75">
        <v>1953</v>
      </c>
    </row>
    <row r="76" spans="1:6">
      <c r="A76">
        <v>1954</v>
      </c>
    </row>
    <row r="77" spans="1:6">
      <c r="A77">
        <v>1955</v>
      </c>
      <c r="B77" t="s">
        <v>303</v>
      </c>
      <c r="C77" t="s">
        <v>304</v>
      </c>
      <c r="D77">
        <v>16.3</v>
      </c>
      <c r="E77">
        <v>120</v>
      </c>
      <c r="F77" t="s">
        <v>305</v>
      </c>
    </row>
    <row r="78" spans="1:6">
      <c r="A78">
        <v>1956</v>
      </c>
    </row>
    <row r="79" spans="1:6">
      <c r="A79">
        <v>1957</v>
      </c>
    </row>
    <row r="80" spans="1:6">
      <c r="A80">
        <v>1958</v>
      </c>
    </row>
    <row r="81" spans="1:6">
      <c r="A81">
        <v>1959</v>
      </c>
    </row>
    <row r="82" spans="1:6">
      <c r="A82">
        <v>1960</v>
      </c>
    </row>
    <row r="83" spans="1:6">
      <c r="A83">
        <v>1961</v>
      </c>
    </row>
    <row r="84" spans="1:6">
      <c r="A84">
        <v>1962</v>
      </c>
    </row>
    <row r="85" spans="1:6">
      <c r="A85">
        <v>1963</v>
      </c>
    </row>
    <row r="86" spans="1:6">
      <c r="A86">
        <v>1964</v>
      </c>
    </row>
    <row r="87" spans="1:6">
      <c r="A87">
        <v>1965</v>
      </c>
    </row>
    <row r="88" spans="1:6">
      <c r="A88">
        <v>1966</v>
      </c>
    </row>
    <row r="89" spans="1:6">
      <c r="A89">
        <v>1967</v>
      </c>
    </row>
    <row r="90" spans="1:6">
      <c r="A90">
        <v>1968</v>
      </c>
    </row>
    <row r="91" spans="1:6">
      <c r="A91">
        <v>1969</v>
      </c>
    </row>
    <row r="92" spans="1:6">
      <c r="A92">
        <v>1970</v>
      </c>
    </row>
    <row r="93" spans="1:6">
      <c r="A93">
        <v>1971</v>
      </c>
    </row>
    <row r="94" spans="1:6">
      <c r="A94">
        <v>1972</v>
      </c>
    </row>
    <row r="95" spans="1:6">
      <c r="A95">
        <v>1973</v>
      </c>
    </row>
    <row r="96" spans="1:6">
      <c r="A96">
        <v>1974</v>
      </c>
      <c r="B96" t="s">
        <v>341</v>
      </c>
      <c r="C96" t="s">
        <v>344</v>
      </c>
      <c r="D96">
        <v>9.625</v>
      </c>
      <c r="E96">
        <v>40</v>
      </c>
      <c r="F96" t="s">
        <v>345</v>
      </c>
    </row>
    <row r="97" spans="1:6">
      <c r="A97">
        <v>1975</v>
      </c>
    </row>
    <row r="98" spans="1:6">
      <c r="A98">
        <v>1976</v>
      </c>
    </row>
    <row r="99" spans="1:6">
      <c r="A99">
        <v>1977</v>
      </c>
    </row>
    <row r="100" spans="1:6">
      <c r="A100">
        <v>1978</v>
      </c>
    </row>
    <row r="101" spans="1:6">
      <c r="A101">
        <v>1979</v>
      </c>
      <c r="B101" t="s">
        <v>308</v>
      </c>
      <c r="C101" t="s">
        <v>196</v>
      </c>
      <c r="D101">
        <v>13.2</v>
      </c>
      <c r="F101" t="s">
        <v>195</v>
      </c>
    </row>
    <row r="102" spans="1:6">
      <c r="A102">
        <v>1980</v>
      </c>
    </row>
    <row r="103" spans="1:6">
      <c r="A103">
        <v>1981</v>
      </c>
    </row>
    <row r="104" spans="1:6">
      <c r="A104">
        <v>1982</v>
      </c>
    </row>
    <row r="105" spans="1:6">
      <c r="A105">
        <v>1983</v>
      </c>
    </row>
    <row r="106" spans="1:6">
      <c r="A106">
        <v>1984</v>
      </c>
    </row>
    <row r="107" spans="1:6">
      <c r="A107">
        <v>1985</v>
      </c>
    </row>
    <row r="108" spans="1:6">
      <c r="A108">
        <v>1986</v>
      </c>
    </row>
    <row r="109" spans="1:6">
      <c r="A109">
        <v>1987</v>
      </c>
    </row>
    <row r="110" spans="1:6">
      <c r="A110">
        <v>1988</v>
      </c>
    </row>
    <row r="111" spans="1:6">
      <c r="A111">
        <v>1989</v>
      </c>
    </row>
    <row r="112" spans="1:6">
      <c r="A112">
        <v>1990</v>
      </c>
      <c r="B112" t="s">
        <v>302</v>
      </c>
      <c r="C112" t="s">
        <v>198</v>
      </c>
      <c r="D112">
        <v>14.8</v>
      </c>
      <c r="E112">
        <v>150</v>
      </c>
      <c r="F112" s="120" t="s">
        <v>156</v>
      </c>
    </row>
    <row r="113" spans="1:6">
      <c r="A113">
        <v>1991</v>
      </c>
    </row>
    <row r="114" spans="1:6">
      <c r="A114">
        <v>1992</v>
      </c>
    </row>
    <row r="115" spans="1:6">
      <c r="A115">
        <v>1993</v>
      </c>
    </row>
    <row r="116" spans="1:6">
      <c r="A116">
        <v>1994</v>
      </c>
      <c r="B116" t="s">
        <v>303</v>
      </c>
      <c r="C116" t="s">
        <v>306</v>
      </c>
      <c r="D116">
        <v>10.8</v>
      </c>
      <c r="E116">
        <v>45</v>
      </c>
      <c r="F116" t="s">
        <v>307</v>
      </c>
    </row>
    <row r="117" spans="1:6">
      <c r="A117">
        <v>1995</v>
      </c>
    </row>
    <row r="118" spans="1:6">
      <c r="A118">
        <v>1996</v>
      </c>
    </row>
    <row r="119" spans="1:6">
      <c r="A119">
        <v>1997</v>
      </c>
    </row>
    <row r="120" spans="1:6">
      <c r="A120">
        <v>1998</v>
      </c>
    </row>
    <row r="121" spans="1:6">
      <c r="A121">
        <v>1999</v>
      </c>
    </row>
    <row r="122" spans="1:6">
      <c r="A122">
        <v>2000</v>
      </c>
    </row>
    <row r="123" spans="1:6">
      <c r="A123">
        <v>2001</v>
      </c>
      <c r="B123" t="s">
        <v>271</v>
      </c>
      <c r="C123" t="s">
        <v>218</v>
      </c>
      <c r="D123">
        <v>17</v>
      </c>
      <c r="F123" t="s">
        <v>153</v>
      </c>
    </row>
    <row r="124" spans="1:6">
      <c r="A124">
        <v>2002</v>
      </c>
    </row>
    <row r="125" spans="1:6">
      <c r="A125">
        <v>2003</v>
      </c>
    </row>
    <row r="126" spans="1:6">
      <c r="A126">
        <v>2004</v>
      </c>
    </row>
    <row r="127" spans="1:6">
      <c r="A127">
        <v>2005</v>
      </c>
    </row>
    <row r="128" spans="1:6">
      <c r="A128">
        <v>2006</v>
      </c>
    </row>
    <row r="129" spans="1:6">
      <c r="A129">
        <v>2007</v>
      </c>
    </row>
    <row r="130" spans="1:6">
      <c r="A130">
        <v>2008</v>
      </c>
    </row>
    <row r="131" spans="1:6">
      <c r="A131">
        <v>2009</v>
      </c>
    </row>
    <row r="132" spans="1:6">
      <c r="A132">
        <v>2010</v>
      </c>
      <c r="B132" t="s">
        <v>272</v>
      </c>
      <c r="C132" t="s">
        <v>218</v>
      </c>
      <c r="D132">
        <v>12.9</v>
      </c>
      <c r="F132" t="s">
        <v>227</v>
      </c>
    </row>
    <row r="133" spans="1:6">
      <c r="A133">
        <v>2011</v>
      </c>
    </row>
    <row r="134" spans="1:6">
      <c r="A134">
        <v>2012</v>
      </c>
    </row>
    <row r="135" spans="1:6">
      <c r="A135">
        <v>2013</v>
      </c>
    </row>
    <row r="136" spans="1:6">
      <c r="A136">
        <v>2014</v>
      </c>
    </row>
    <row r="137" spans="1:6">
      <c r="A137">
        <v>2015</v>
      </c>
      <c r="B137" t="s">
        <v>273</v>
      </c>
      <c r="C137" t="s">
        <v>218</v>
      </c>
      <c r="D137">
        <v>10.3</v>
      </c>
      <c r="F137" t="s">
        <v>228</v>
      </c>
    </row>
    <row r="138" spans="1:6">
      <c r="A138">
        <v>2016</v>
      </c>
    </row>
    <row r="139" spans="1:6">
      <c r="A139">
        <v>2017</v>
      </c>
    </row>
    <row r="140" spans="1:6">
      <c r="A140">
        <v>2018</v>
      </c>
    </row>
    <row r="141" spans="1:6">
      <c r="A141">
        <v>2019</v>
      </c>
    </row>
    <row r="142" spans="1:6">
      <c r="A142">
        <v>2020</v>
      </c>
    </row>
  </sheetData>
  <hyperlinks>
    <hyperlink ref="F6" r:id="rId1" xr:uid="{1C6F21CC-9467-49DE-9C5F-934B74937EF4}"/>
    <hyperlink ref="F23" r:id="rId2" xr:uid="{AEB52001-3272-428D-8F99-4305CD64D22B}"/>
    <hyperlink ref="F31" r:id="rId3" xr:uid="{A4111B09-D6C3-461C-8495-A780F9CAEF03}"/>
    <hyperlink ref="F37" r:id="rId4" xr:uid="{5DBAC392-86AC-4C92-BE13-51C9AE7E1F2E}"/>
    <hyperlink ref="F61" r:id="rId5" xr:uid="{07FB8450-FE30-4A04-9963-F6CC6FB0D621}"/>
    <hyperlink ref="F41" r:id="rId6" xr:uid="{3D5E9FC7-26D5-46B0-9A3D-79B9393F6626}"/>
    <hyperlink ref="F112" r:id="rId7" xr:uid="{4E67B11E-2CAD-4D19-BCCE-959A0E4359B8}"/>
    <hyperlink ref="F57" r:id="rId8" xr:uid="{55B98824-5519-41A0-96BA-BD12BCACFAE5}"/>
    <hyperlink ref="F47" r:id="rId9" xr:uid="{C4C7DE45-5EA8-4FDB-A560-444F5C59CD9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55B33-5C24-4A8A-BD80-37160DB88040}">
  <dimension ref="A1:BK34"/>
  <sheetViews>
    <sheetView zoomScale="70" zoomScaleNormal="70" workbookViewId="0">
      <pane xSplit="2" ySplit="1" topLeftCell="AK2" activePane="bottomRight" state="frozen"/>
      <selection pane="topRight" activeCell="C1" sqref="C1"/>
      <selection pane="bottomLeft" activeCell="A2" sqref="A2"/>
      <selection pane="bottomRight" activeCell="G40" sqref="G40"/>
    </sheetView>
  </sheetViews>
  <sheetFormatPr defaultRowHeight="14.4"/>
  <cols>
    <col min="1" max="1" width="15.33203125" bestFit="1" customWidth="1"/>
    <col min="2" max="2" width="30.5546875" customWidth="1"/>
    <col min="3" max="13" width="8.6640625" customWidth="1"/>
    <col min="44" max="44" width="10.21875" bestFit="1" customWidth="1"/>
    <col min="53" max="53" width="9.88671875" bestFit="1" customWidth="1"/>
    <col min="58" max="58" width="9.88671875" bestFit="1" customWidth="1"/>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5">
        <v>2001</v>
      </c>
      <c r="AS2" s="5">
        <v>2002</v>
      </c>
      <c r="AT2" s="5">
        <v>2003</v>
      </c>
      <c r="AU2" s="5">
        <v>2004</v>
      </c>
      <c r="AV2" s="5">
        <v>2005</v>
      </c>
      <c r="AW2" s="5">
        <v>2006</v>
      </c>
      <c r="AX2" s="5">
        <v>2007</v>
      </c>
      <c r="AY2" s="5">
        <v>2008</v>
      </c>
      <c r="AZ2" s="5">
        <v>2009</v>
      </c>
      <c r="BA2" s="5">
        <v>2010</v>
      </c>
      <c r="BB2" s="5">
        <v>2011</v>
      </c>
      <c r="BC2" s="5">
        <v>2012</v>
      </c>
      <c r="BD2" s="5">
        <v>2013</v>
      </c>
      <c r="BE2" s="5">
        <v>2014</v>
      </c>
      <c r="BF2" s="5">
        <v>2015</v>
      </c>
      <c r="BG2" s="5">
        <v>2016</v>
      </c>
      <c r="BH2" s="5">
        <v>2017</v>
      </c>
      <c r="BI2" s="5">
        <v>2018</v>
      </c>
      <c r="BJ2" s="5">
        <v>2019</v>
      </c>
      <c r="BK2" s="5">
        <v>2020</v>
      </c>
    </row>
    <row r="3" spans="1:63">
      <c r="A3" s="1" t="s">
        <v>41</v>
      </c>
      <c r="B3" s="6" t="s">
        <v>42</v>
      </c>
      <c r="C3" s="6" t="s">
        <v>60</v>
      </c>
      <c r="D3" s="6" t="s">
        <v>60</v>
      </c>
      <c r="E3" s="6" t="s">
        <v>60</v>
      </c>
      <c r="F3" s="6" t="s">
        <v>60</v>
      </c>
      <c r="G3" s="6" t="s">
        <v>60</v>
      </c>
      <c r="H3" s="6" t="s">
        <v>60</v>
      </c>
      <c r="I3" s="6" t="s">
        <v>60</v>
      </c>
      <c r="J3" s="6" t="s">
        <v>60</v>
      </c>
      <c r="K3" s="6" t="s">
        <v>60</v>
      </c>
      <c r="L3" s="6" t="s">
        <v>60</v>
      </c>
      <c r="M3" s="6" t="s">
        <v>60</v>
      </c>
      <c r="N3" s="6" t="s">
        <v>60</v>
      </c>
      <c r="O3" s="6" t="s">
        <v>60</v>
      </c>
      <c r="P3" s="6" t="s">
        <v>60</v>
      </c>
      <c r="Q3" s="6" t="s">
        <v>60</v>
      </c>
      <c r="R3" s="6" t="s">
        <v>60</v>
      </c>
      <c r="S3" s="6" t="s">
        <v>60</v>
      </c>
      <c r="T3" s="6" t="s">
        <v>60</v>
      </c>
      <c r="U3" s="6" t="s">
        <v>60</v>
      </c>
      <c r="V3" s="120" t="s">
        <v>162</v>
      </c>
      <c r="W3" s="120" t="s">
        <v>163</v>
      </c>
      <c r="X3" s="9" t="s">
        <v>60</v>
      </c>
      <c r="Y3" s="9" t="s">
        <v>60</v>
      </c>
      <c r="Z3" s="9" t="s">
        <v>60</v>
      </c>
      <c r="AA3" s="9" t="s">
        <v>60</v>
      </c>
      <c r="AB3" s="9" t="s">
        <v>60</v>
      </c>
      <c r="AC3" s="9" t="s">
        <v>60</v>
      </c>
      <c r="AD3" s="9" t="s">
        <v>60</v>
      </c>
      <c r="AE3" s="9" t="s">
        <v>60</v>
      </c>
      <c r="AF3" s="9" t="s">
        <v>60</v>
      </c>
      <c r="AG3" s="120" t="s">
        <v>156</v>
      </c>
      <c r="AH3" s="9" t="s">
        <v>60</v>
      </c>
      <c r="AI3" s="9" t="s">
        <v>60</v>
      </c>
      <c r="AJ3" s="9" t="s">
        <v>60</v>
      </c>
      <c r="AK3" s="9" t="s">
        <v>60</v>
      </c>
      <c r="AL3" s="9" t="s">
        <v>60</v>
      </c>
      <c r="AM3" s="9" t="s">
        <v>60</v>
      </c>
      <c r="AN3" s="9" t="s">
        <v>60</v>
      </c>
      <c r="AO3" s="9" t="s">
        <v>60</v>
      </c>
      <c r="AP3" s="9" t="s">
        <v>60</v>
      </c>
      <c r="AQ3" s="9" t="s">
        <v>60</v>
      </c>
      <c r="AR3" t="s">
        <v>153</v>
      </c>
      <c r="AS3" s="9" t="s">
        <v>60</v>
      </c>
      <c r="AT3" s="9" t="s">
        <v>60</v>
      </c>
      <c r="AU3" s="9" t="s">
        <v>60</v>
      </c>
      <c r="AV3" s="9" t="s">
        <v>60</v>
      </c>
      <c r="AW3" s="9" t="s">
        <v>60</v>
      </c>
      <c r="AX3" s="9" t="s">
        <v>60</v>
      </c>
      <c r="AY3" s="9" t="s">
        <v>60</v>
      </c>
      <c r="AZ3" s="9" t="s">
        <v>60</v>
      </c>
      <c r="BA3" t="s">
        <v>154</v>
      </c>
      <c r="BB3" s="9" t="s">
        <v>60</v>
      </c>
      <c r="BC3" s="9" t="s">
        <v>60</v>
      </c>
      <c r="BD3" s="9" t="s">
        <v>60</v>
      </c>
      <c r="BE3" s="9" t="s">
        <v>60</v>
      </c>
      <c r="BF3" t="s">
        <v>155</v>
      </c>
      <c r="BG3" s="9" t="s">
        <v>60</v>
      </c>
      <c r="BH3" s="9" t="s">
        <v>60</v>
      </c>
      <c r="BI3" s="9" t="s">
        <v>60</v>
      </c>
      <c r="BJ3" s="9" t="s">
        <v>60</v>
      </c>
      <c r="BK3" s="9" t="s">
        <v>60</v>
      </c>
    </row>
    <row r="4" spans="1:63">
      <c r="B4" s="6" t="s">
        <v>43</v>
      </c>
      <c r="C4" s="6" t="s">
        <v>60</v>
      </c>
      <c r="D4" s="6" t="s">
        <v>60</v>
      </c>
      <c r="E4" s="6" t="s">
        <v>60</v>
      </c>
      <c r="F4" s="6" t="s">
        <v>60</v>
      </c>
      <c r="G4" s="6" t="s">
        <v>60</v>
      </c>
      <c r="H4" s="6" t="s">
        <v>60</v>
      </c>
      <c r="I4" s="6" t="s">
        <v>60</v>
      </c>
      <c r="J4" s="124" t="s">
        <v>60</v>
      </c>
      <c r="K4" s="6" t="s">
        <v>60</v>
      </c>
      <c r="L4" s="6" t="s">
        <v>60</v>
      </c>
      <c r="M4" s="6" t="s">
        <v>60</v>
      </c>
      <c r="N4" s="6" t="s">
        <v>60</v>
      </c>
      <c r="O4" s="6" t="s">
        <v>60</v>
      </c>
      <c r="P4" s="6" t="s">
        <v>60</v>
      </c>
      <c r="Q4" s="6" t="s">
        <v>60</v>
      </c>
      <c r="R4" s="6" t="s">
        <v>60</v>
      </c>
      <c r="S4" s="6" t="s">
        <v>60</v>
      </c>
      <c r="T4" s="6" t="s">
        <v>60</v>
      </c>
      <c r="U4" s="6" t="s">
        <v>60</v>
      </c>
      <c r="V4" s="6" t="s">
        <v>60</v>
      </c>
      <c r="W4" s="6" t="s">
        <v>60</v>
      </c>
      <c r="X4" s="6" t="s">
        <v>60</v>
      </c>
      <c r="Y4" s="6" t="s">
        <v>60</v>
      </c>
      <c r="Z4" s="6" t="s">
        <v>60</v>
      </c>
      <c r="AA4" s="6" t="s">
        <v>60</v>
      </c>
      <c r="AB4" s="120" t="s">
        <v>164</v>
      </c>
      <c r="AC4" s="6" t="s">
        <v>60</v>
      </c>
      <c r="AD4" s="6" t="s">
        <v>60</v>
      </c>
      <c r="AE4" s="6" t="s">
        <v>60</v>
      </c>
      <c r="AF4" s="6" t="s">
        <v>60</v>
      </c>
      <c r="AG4" s="120" t="s">
        <v>159</v>
      </c>
      <c r="AH4" s="6" t="s">
        <v>60</v>
      </c>
      <c r="AI4" s="120" t="s">
        <v>158</v>
      </c>
      <c r="AJ4" s="6" t="s">
        <v>60</v>
      </c>
      <c r="AK4" s="6" t="s">
        <v>60</v>
      </c>
      <c r="AL4" s="6" t="s">
        <v>60</v>
      </c>
      <c r="AM4" s="6" t="s">
        <v>60</v>
      </c>
      <c r="AN4" s="6" t="s">
        <v>60</v>
      </c>
      <c r="AO4" s="6" t="s">
        <v>60</v>
      </c>
      <c r="AP4" s="6" t="s">
        <v>60</v>
      </c>
      <c r="AQ4" s="6" t="s">
        <v>60</v>
      </c>
      <c r="AR4" t="s">
        <v>153</v>
      </c>
      <c r="AS4" s="6" t="s">
        <v>60</v>
      </c>
      <c r="AT4" s="6" t="s">
        <v>60</v>
      </c>
      <c r="AU4" s="6" t="s">
        <v>60</v>
      </c>
      <c r="AV4" s="6" t="s">
        <v>60</v>
      </c>
      <c r="AW4" s="6" t="s">
        <v>60</v>
      </c>
      <c r="AX4" s="6" t="s">
        <v>60</v>
      </c>
      <c r="AY4" s="6" t="s">
        <v>60</v>
      </c>
      <c r="AZ4" s="6" t="s">
        <v>60</v>
      </c>
      <c r="BA4" t="s">
        <v>154</v>
      </c>
      <c r="BB4" s="6" t="s">
        <v>60</v>
      </c>
      <c r="BC4" s="6" t="s">
        <v>60</v>
      </c>
      <c r="BD4" s="6" t="s">
        <v>60</v>
      </c>
      <c r="BE4" s="6" t="s">
        <v>60</v>
      </c>
      <c r="BF4" t="s">
        <v>155</v>
      </c>
      <c r="BG4" s="6" t="s">
        <v>60</v>
      </c>
      <c r="BH4" s="6" t="s">
        <v>60</v>
      </c>
      <c r="BI4" s="6" t="s">
        <v>60</v>
      </c>
      <c r="BJ4" s="6" t="s">
        <v>60</v>
      </c>
      <c r="BK4" s="6" t="s">
        <v>60</v>
      </c>
    </row>
    <row r="5" spans="1:63">
      <c r="B5" s="6" t="s">
        <v>20</v>
      </c>
      <c r="C5" s="6" t="s">
        <v>60</v>
      </c>
      <c r="D5" s="6" t="s">
        <v>60</v>
      </c>
      <c r="E5" s="6" t="s">
        <v>60</v>
      </c>
      <c r="F5" s="6" t="s">
        <v>60</v>
      </c>
      <c r="G5" s="6" t="s">
        <v>60</v>
      </c>
      <c r="H5" s="6" t="s">
        <v>60</v>
      </c>
      <c r="I5" s="6" t="s">
        <v>60</v>
      </c>
      <c r="J5" s="6" t="s">
        <v>60</v>
      </c>
      <c r="K5" s="6" t="s">
        <v>60</v>
      </c>
      <c r="L5" s="6" t="s">
        <v>60</v>
      </c>
      <c r="M5" s="6" t="s">
        <v>60</v>
      </c>
      <c r="N5" s="6" t="s">
        <v>60</v>
      </c>
      <c r="O5" s="6" t="s">
        <v>60</v>
      </c>
      <c r="P5" s="6" t="s">
        <v>60</v>
      </c>
      <c r="Q5" s="6" t="s">
        <v>60</v>
      </c>
      <c r="R5" s="6" t="s">
        <v>60</v>
      </c>
      <c r="S5" s="6" t="s">
        <v>60</v>
      </c>
      <c r="T5" s="6" t="s">
        <v>60</v>
      </c>
      <c r="U5" s="6" t="s">
        <v>60</v>
      </c>
      <c r="V5" s="6" t="s">
        <v>60</v>
      </c>
      <c r="W5" s="120" t="s">
        <v>157</v>
      </c>
      <c r="X5" s="6" t="s">
        <v>60</v>
      </c>
      <c r="Y5" s="6" t="s">
        <v>60</v>
      </c>
      <c r="Z5" s="6" t="s">
        <v>60</v>
      </c>
      <c r="AA5" s="6" t="s">
        <v>60</v>
      </c>
      <c r="AB5" s="6" t="s">
        <v>60</v>
      </c>
      <c r="AC5" s="6" t="s">
        <v>60</v>
      </c>
      <c r="AD5" s="6" t="s">
        <v>60</v>
      </c>
      <c r="AE5" s="6" t="s">
        <v>60</v>
      </c>
      <c r="AF5" s="6" t="s">
        <v>60</v>
      </c>
      <c r="AG5" s="120" t="s">
        <v>160</v>
      </c>
      <c r="AH5" s="6" t="s">
        <v>60</v>
      </c>
      <c r="AI5" s="6" t="s">
        <v>60</v>
      </c>
      <c r="AJ5" s="6" t="s">
        <v>60</v>
      </c>
      <c r="AK5" s="6" t="s">
        <v>60</v>
      </c>
      <c r="AL5" s="6" t="s">
        <v>60</v>
      </c>
      <c r="AM5" s="6" t="s">
        <v>60</v>
      </c>
      <c r="AN5" s="6" t="s">
        <v>60</v>
      </c>
      <c r="AO5" s="6" t="s">
        <v>60</v>
      </c>
      <c r="AP5" s="6" t="s">
        <v>60</v>
      </c>
      <c r="AQ5" s="6" t="s">
        <v>60</v>
      </c>
      <c r="AR5" t="s">
        <v>153</v>
      </c>
      <c r="AS5" s="6" t="s">
        <v>60</v>
      </c>
      <c r="AT5" s="6" t="s">
        <v>60</v>
      </c>
      <c r="AU5" s="6" t="s">
        <v>60</v>
      </c>
      <c r="AV5" s="6" t="s">
        <v>60</v>
      </c>
      <c r="AW5" s="6" t="s">
        <v>60</v>
      </c>
      <c r="AX5" s="6" t="s">
        <v>60</v>
      </c>
      <c r="AY5" s="6" t="s">
        <v>60</v>
      </c>
      <c r="AZ5" s="6" t="s">
        <v>60</v>
      </c>
      <c r="BA5" t="s">
        <v>154</v>
      </c>
      <c r="BB5" s="6" t="s">
        <v>60</v>
      </c>
      <c r="BC5" s="6" t="s">
        <v>60</v>
      </c>
      <c r="BD5" s="6" t="s">
        <v>60</v>
      </c>
      <c r="BE5" s="6" t="s">
        <v>60</v>
      </c>
      <c r="BF5" t="s">
        <v>155</v>
      </c>
      <c r="BG5" s="6" t="s">
        <v>60</v>
      </c>
      <c r="BH5" s="6" t="s">
        <v>60</v>
      </c>
      <c r="BI5" s="6" t="s">
        <v>60</v>
      </c>
      <c r="BJ5" s="6" t="s">
        <v>60</v>
      </c>
      <c r="BK5" s="6" t="s">
        <v>60</v>
      </c>
    </row>
    <row r="6" spans="1:63">
      <c r="B6" s="6" t="s">
        <v>44</v>
      </c>
      <c r="C6" s="6" t="s">
        <v>60</v>
      </c>
      <c r="D6" s="6" t="s">
        <v>60</v>
      </c>
      <c r="E6" s="6" t="s">
        <v>60</v>
      </c>
      <c r="F6" s="124" t="s">
        <v>166</v>
      </c>
      <c r="G6" s="6" t="s">
        <v>60</v>
      </c>
      <c r="H6" s="6" t="s">
        <v>60</v>
      </c>
      <c r="I6" s="6" t="s">
        <v>60</v>
      </c>
      <c r="J6" s="6" t="s">
        <v>60</v>
      </c>
      <c r="K6" s="6" t="s">
        <v>60</v>
      </c>
      <c r="L6" s="124" t="s">
        <v>165</v>
      </c>
      <c r="M6" s="6" t="s">
        <v>60</v>
      </c>
      <c r="N6" s="6" t="s">
        <v>60</v>
      </c>
      <c r="O6" s="6" t="s">
        <v>60</v>
      </c>
      <c r="P6" s="6" t="s">
        <v>60</v>
      </c>
      <c r="Q6" s="6" t="s">
        <v>60</v>
      </c>
      <c r="R6" s="6" t="s">
        <v>60</v>
      </c>
      <c r="S6" s="6" t="s">
        <v>60</v>
      </c>
      <c r="T6" s="6" t="s">
        <v>60</v>
      </c>
      <c r="U6" s="6" t="s">
        <v>60</v>
      </c>
      <c r="V6" s="6" t="s">
        <v>60</v>
      </c>
      <c r="W6" s="6" t="s">
        <v>60</v>
      </c>
      <c r="X6" s="6" t="s">
        <v>60</v>
      </c>
      <c r="Y6" s="6" t="s">
        <v>60</v>
      </c>
      <c r="Z6" s="6" t="s">
        <v>60</v>
      </c>
      <c r="AA6" s="6" t="s">
        <v>60</v>
      </c>
      <c r="AB6" s="6" t="s">
        <v>60</v>
      </c>
      <c r="AC6" s="6" t="s">
        <v>60</v>
      </c>
      <c r="AD6" s="6" t="s">
        <v>60</v>
      </c>
      <c r="AE6" s="6" t="s">
        <v>60</v>
      </c>
      <c r="AF6" s="6" t="s">
        <v>60</v>
      </c>
      <c r="AG6" s="120" t="s">
        <v>161</v>
      </c>
      <c r="AH6" s="6" t="s">
        <v>60</v>
      </c>
      <c r="AI6" s="6" t="s">
        <v>60</v>
      </c>
      <c r="AJ6" s="6" t="s">
        <v>60</v>
      </c>
      <c r="AK6" s="6" t="s">
        <v>60</v>
      </c>
      <c r="AL6" s="6" t="s">
        <v>60</v>
      </c>
      <c r="AM6" s="6" t="s">
        <v>60</v>
      </c>
      <c r="AN6" s="6" t="s">
        <v>60</v>
      </c>
      <c r="AO6" s="6" t="s">
        <v>60</v>
      </c>
      <c r="AP6" s="6" t="s">
        <v>60</v>
      </c>
      <c r="AQ6" s="6" t="s">
        <v>60</v>
      </c>
      <c r="AR6" t="s">
        <v>153</v>
      </c>
      <c r="AS6" s="6" t="s">
        <v>60</v>
      </c>
      <c r="AT6" s="6" t="s">
        <v>60</v>
      </c>
      <c r="AU6" s="6" t="s">
        <v>60</v>
      </c>
      <c r="AV6" s="6" t="s">
        <v>60</v>
      </c>
      <c r="AW6" s="6" t="s">
        <v>60</v>
      </c>
      <c r="AX6" s="6" t="s">
        <v>60</v>
      </c>
      <c r="AY6" s="6" t="s">
        <v>60</v>
      </c>
      <c r="AZ6" s="6" t="s">
        <v>60</v>
      </c>
      <c r="BA6" t="s">
        <v>154</v>
      </c>
      <c r="BB6" s="6" t="s">
        <v>60</v>
      </c>
      <c r="BC6" s="6" t="s">
        <v>60</v>
      </c>
      <c r="BD6" s="6" t="s">
        <v>60</v>
      </c>
      <c r="BE6" s="6" t="s">
        <v>60</v>
      </c>
      <c r="BF6" t="s">
        <v>155</v>
      </c>
      <c r="BG6" s="6" t="s">
        <v>60</v>
      </c>
      <c r="BH6" s="6" t="s">
        <v>60</v>
      </c>
      <c r="BI6" s="6" t="s">
        <v>60</v>
      </c>
      <c r="BJ6" s="6" t="s">
        <v>60</v>
      </c>
      <c r="BK6" s="6" t="s">
        <v>60</v>
      </c>
    </row>
    <row r="7" spans="1:63">
      <c r="B7" s="6" t="s">
        <v>45</v>
      </c>
      <c r="C7" s="6" t="s">
        <v>60</v>
      </c>
      <c r="D7" s="6" t="s">
        <v>60</v>
      </c>
      <c r="E7" s="6" t="s">
        <v>60</v>
      </c>
      <c r="F7" s="6" t="s">
        <v>60</v>
      </c>
      <c r="G7" s="6" t="s">
        <v>60</v>
      </c>
      <c r="H7" s="6" t="s">
        <v>60</v>
      </c>
      <c r="I7" s="6" t="s">
        <v>60</v>
      </c>
      <c r="J7" s="6" t="s">
        <v>60</v>
      </c>
      <c r="K7" s="6" t="s">
        <v>60</v>
      </c>
      <c r="L7" s="6" t="s">
        <v>60</v>
      </c>
      <c r="M7" s="6" t="s">
        <v>60</v>
      </c>
      <c r="N7" s="6" t="s">
        <v>60</v>
      </c>
      <c r="O7" s="6" t="s">
        <v>60</v>
      </c>
      <c r="P7" s="6" t="s">
        <v>60</v>
      </c>
      <c r="Q7" s="6" t="s">
        <v>60</v>
      </c>
      <c r="R7" s="6" t="s">
        <v>60</v>
      </c>
      <c r="S7" s="6" t="s">
        <v>60</v>
      </c>
      <c r="T7" s="6" t="s">
        <v>60</v>
      </c>
      <c r="U7" s="6" t="s">
        <v>60</v>
      </c>
      <c r="V7" s="6" t="s">
        <v>60</v>
      </c>
      <c r="W7" s="6" t="s">
        <v>60</v>
      </c>
      <c r="X7" s="6" t="s">
        <v>60</v>
      </c>
      <c r="Y7" s="6" t="s">
        <v>60</v>
      </c>
      <c r="Z7" s="6" t="s">
        <v>60</v>
      </c>
      <c r="AA7" s="6" t="s">
        <v>60</v>
      </c>
      <c r="AB7" s="6" t="s">
        <v>60</v>
      </c>
      <c r="AC7" s="6" t="s">
        <v>60</v>
      </c>
      <c r="AD7" s="6" t="s">
        <v>60</v>
      </c>
      <c r="AE7" s="6" t="s">
        <v>60</v>
      </c>
      <c r="AF7" s="6" t="s">
        <v>60</v>
      </c>
      <c r="AG7" s="6" t="s">
        <v>60</v>
      </c>
      <c r="AH7" s="6" t="s">
        <v>60</v>
      </c>
      <c r="AI7" s="6" t="s">
        <v>60</v>
      </c>
      <c r="AJ7" s="6" t="s">
        <v>60</v>
      </c>
      <c r="AK7" s="6" t="s">
        <v>60</v>
      </c>
      <c r="AL7" s="6" t="s">
        <v>60</v>
      </c>
      <c r="AM7" s="6" t="s">
        <v>60</v>
      </c>
      <c r="AN7" s="6" t="s">
        <v>60</v>
      </c>
      <c r="AO7" s="6" t="s">
        <v>60</v>
      </c>
      <c r="AP7" s="6" t="s">
        <v>60</v>
      </c>
      <c r="AQ7" s="6" t="s">
        <v>60</v>
      </c>
      <c r="AR7" t="s">
        <v>153</v>
      </c>
      <c r="AS7" s="6" t="s">
        <v>60</v>
      </c>
      <c r="AT7" s="6" t="s">
        <v>60</v>
      </c>
      <c r="AU7" s="6" t="s">
        <v>60</v>
      </c>
      <c r="AV7" s="6" t="s">
        <v>60</v>
      </c>
      <c r="AW7" s="6" t="s">
        <v>60</v>
      </c>
      <c r="AX7" s="6" t="s">
        <v>60</v>
      </c>
      <c r="AY7" s="6" t="s">
        <v>60</v>
      </c>
      <c r="AZ7" s="6" t="s">
        <v>60</v>
      </c>
      <c r="BA7" t="s">
        <v>154</v>
      </c>
      <c r="BB7" s="6" t="s">
        <v>60</v>
      </c>
      <c r="BC7" s="6" t="s">
        <v>60</v>
      </c>
      <c r="BD7" s="6" t="s">
        <v>60</v>
      </c>
      <c r="BE7" s="6" t="s">
        <v>60</v>
      </c>
      <c r="BF7" t="s">
        <v>155</v>
      </c>
      <c r="BG7" s="6" t="s">
        <v>60</v>
      </c>
      <c r="BH7" s="6" t="s">
        <v>60</v>
      </c>
      <c r="BI7" s="6" t="s">
        <v>60</v>
      </c>
      <c r="BJ7" s="6" t="s">
        <v>60</v>
      </c>
      <c r="BK7" s="6" t="s">
        <v>60</v>
      </c>
    </row>
    <row r="8" spans="1:63">
      <c r="B8" s="6" t="s">
        <v>46</v>
      </c>
      <c r="C8" s="6" t="s">
        <v>60</v>
      </c>
      <c r="D8" s="6" t="s">
        <v>60</v>
      </c>
      <c r="E8" s="6" t="s">
        <v>60</v>
      </c>
      <c r="F8" s="6" t="s">
        <v>60</v>
      </c>
      <c r="G8" s="6" t="s">
        <v>60</v>
      </c>
      <c r="H8" s="6" t="s">
        <v>60</v>
      </c>
      <c r="I8" s="6" t="s">
        <v>60</v>
      </c>
      <c r="J8" s="6" t="s">
        <v>60</v>
      </c>
      <c r="K8" s="6" t="s">
        <v>60</v>
      </c>
      <c r="L8" s="6" t="s">
        <v>60</v>
      </c>
      <c r="M8" s="6" t="s">
        <v>60</v>
      </c>
      <c r="N8" s="6" t="s">
        <v>60</v>
      </c>
      <c r="O8" s="6" t="s">
        <v>60</v>
      </c>
      <c r="P8" s="6" t="s">
        <v>60</v>
      </c>
      <c r="Q8" s="6" t="s">
        <v>60</v>
      </c>
      <c r="R8" s="6" t="s">
        <v>60</v>
      </c>
      <c r="S8" s="6" t="s">
        <v>60</v>
      </c>
      <c r="T8" s="6" t="s">
        <v>60</v>
      </c>
      <c r="U8" s="6" t="s">
        <v>60</v>
      </c>
      <c r="V8" s="6" t="s">
        <v>60</v>
      </c>
      <c r="W8" s="6" t="s">
        <v>60</v>
      </c>
      <c r="X8" s="6" t="s">
        <v>60</v>
      </c>
      <c r="Y8" s="6" t="s">
        <v>60</v>
      </c>
      <c r="Z8" s="6" t="s">
        <v>60</v>
      </c>
      <c r="AA8" s="6" t="s">
        <v>60</v>
      </c>
      <c r="AB8" s="6" t="s">
        <v>60</v>
      </c>
      <c r="AC8" s="6" t="s">
        <v>60</v>
      </c>
      <c r="AD8" s="6" t="s">
        <v>60</v>
      </c>
      <c r="AE8" s="6" t="s">
        <v>60</v>
      </c>
      <c r="AF8" s="6" t="s">
        <v>60</v>
      </c>
      <c r="AG8" s="6" t="s">
        <v>60</v>
      </c>
      <c r="AH8" s="6" t="s">
        <v>60</v>
      </c>
      <c r="AI8" s="6" t="s">
        <v>60</v>
      </c>
      <c r="AJ8" s="6" t="s">
        <v>60</v>
      </c>
      <c r="AK8" s="6" t="s">
        <v>60</v>
      </c>
      <c r="AL8" s="6" t="s">
        <v>60</v>
      </c>
      <c r="AM8" s="6" t="s">
        <v>60</v>
      </c>
      <c r="AN8" s="6" t="s">
        <v>60</v>
      </c>
      <c r="AO8" s="6" t="s">
        <v>60</v>
      </c>
      <c r="AP8" s="6" t="s">
        <v>60</v>
      </c>
      <c r="AQ8" s="6" t="s">
        <v>60</v>
      </c>
      <c r="AR8" s="124" t="s">
        <v>168</v>
      </c>
      <c r="AS8" s="6" t="s">
        <v>60</v>
      </c>
      <c r="AT8" s="6" t="s">
        <v>60</v>
      </c>
      <c r="AU8" s="6" t="s">
        <v>60</v>
      </c>
      <c r="AV8" s="6" t="s">
        <v>60</v>
      </c>
      <c r="AW8" s="6" t="s">
        <v>60</v>
      </c>
      <c r="AX8" s="6" t="s">
        <v>60</v>
      </c>
      <c r="AY8" s="6" t="s">
        <v>60</v>
      </c>
      <c r="AZ8" s="6" t="s">
        <v>60</v>
      </c>
      <c r="BA8" t="s">
        <v>154</v>
      </c>
      <c r="BB8" s="6" t="s">
        <v>60</v>
      </c>
      <c r="BC8" s="6" t="s">
        <v>60</v>
      </c>
      <c r="BD8" s="6" t="s">
        <v>60</v>
      </c>
      <c r="BE8" s="6" t="s">
        <v>60</v>
      </c>
      <c r="BF8" t="s">
        <v>155</v>
      </c>
      <c r="BG8" s="6" t="s">
        <v>60</v>
      </c>
      <c r="BH8" s="6" t="s">
        <v>60</v>
      </c>
      <c r="BI8" s="6" t="s">
        <v>60</v>
      </c>
      <c r="BJ8" s="6" t="s">
        <v>60</v>
      </c>
      <c r="BK8" s="6" t="s">
        <v>60</v>
      </c>
    </row>
    <row r="9" spans="1:63" s="8" customFormat="1">
      <c r="B9" s="9" t="s">
        <v>47</v>
      </c>
      <c r="C9" s="9" t="s">
        <v>60</v>
      </c>
      <c r="D9" s="9" t="s">
        <v>60</v>
      </c>
      <c r="E9" s="9" t="s">
        <v>60</v>
      </c>
      <c r="F9" s="9" t="s">
        <v>60</v>
      </c>
      <c r="G9" s="9" t="s">
        <v>60</v>
      </c>
      <c r="H9" s="9" t="s">
        <v>60</v>
      </c>
      <c r="I9" s="9" t="s">
        <v>60</v>
      </c>
      <c r="J9" s="9" t="s">
        <v>60</v>
      </c>
      <c r="K9" s="9" t="s">
        <v>60</v>
      </c>
      <c r="L9" s="9" t="s">
        <v>60</v>
      </c>
      <c r="M9" s="9" t="s">
        <v>60</v>
      </c>
      <c r="N9" s="9" t="s">
        <v>60</v>
      </c>
      <c r="O9" s="9" t="s">
        <v>60</v>
      </c>
      <c r="P9" s="9" t="s">
        <v>60</v>
      </c>
      <c r="Q9" s="9" t="s">
        <v>60</v>
      </c>
      <c r="R9" s="9" t="s">
        <v>60</v>
      </c>
      <c r="S9" s="9" t="s">
        <v>60</v>
      </c>
      <c r="T9" s="9" t="s">
        <v>60</v>
      </c>
      <c r="U9" s="9" t="s">
        <v>60</v>
      </c>
      <c r="V9" s="9" t="s">
        <v>60</v>
      </c>
      <c r="W9" s="9" t="s">
        <v>60</v>
      </c>
      <c r="X9" s="9" t="s">
        <v>60</v>
      </c>
      <c r="Y9" s="9" t="s">
        <v>60</v>
      </c>
      <c r="Z9" s="9" t="s">
        <v>60</v>
      </c>
      <c r="AA9" s="9" t="s">
        <v>60</v>
      </c>
      <c r="AB9" s="9" t="s">
        <v>60</v>
      </c>
      <c r="AC9" s="9" t="s">
        <v>60</v>
      </c>
      <c r="AD9" s="9" t="s">
        <v>60</v>
      </c>
      <c r="AE9" s="9" t="s">
        <v>60</v>
      </c>
      <c r="AF9" s="9" t="s">
        <v>60</v>
      </c>
      <c r="AG9" s="9" t="s">
        <v>60</v>
      </c>
      <c r="AH9" s="9" t="s">
        <v>60</v>
      </c>
      <c r="AI9" s="9" t="s">
        <v>60</v>
      </c>
      <c r="AJ9" s="9" t="s">
        <v>60</v>
      </c>
      <c r="AK9" s="9" t="s">
        <v>60</v>
      </c>
      <c r="AL9" s="9" t="s">
        <v>60</v>
      </c>
      <c r="AM9" s="9" t="s">
        <v>60</v>
      </c>
      <c r="AN9" s="9" t="s">
        <v>60</v>
      </c>
      <c r="AO9" s="9" t="s">
        <v>60</v>
      </c>
      <c r="AP9" s="9" t="s">
        <v>60</v>
      </c>
      <c r="AQ9" s="9" t="s">
        <v>60</v>
      </c>
      <c r="AR9" s="70" t="s">
        <v>60</v>
      </c>
      <c r="AS9" s="9" t="s">
        <v>60</v>
      </c>
      <c r="AT9" s="9" t="s">
        <v>60</v>
      </c>
      <c r="AU9" s="9" t="s">
        <v>60</v>
      </c>
      <c r="AV9" s="9" t="s">
        <v>60</v>
      </c>
      <c r="AW9" s="9" t="s">
        <v>60</v>
      </c>
      <c r="AX9" s="9" t="s">
        <v>60</v>
      </c>
      <c r="AY9" s="9" t="s">
        <v>60</v>
      </c>
      <c r="AZ9" s="9" t="s">
        <v>60</v>
      </c>
      <c r="BA9" t="s">
        <v>154</v>
      </c>
      <c r="BB9" s="9" t="s">
        <v>60</v>
      </c>
      <c r="BC9" s="9" t="s">
        <v>60</v>
      </c>
      <c r="BD9" s="9" t="s">
        <v>60</v>
      </c>
      <c r="BE9" s="9" t="s">
        <v>60</v>
      </c>
      <c r="BF9" t="s">
        <v>155</v>
      </c>
      <c r="BG9" s="9" t="s">
        <v>60</v>
      </c>
      <c r="BH9" s="9" t="s">
        <v>60</v>
      </c>
      <c r="BI9" s="9" t="s">
        <v>60</v>
      </c>
      <c r="BJ9" s="9" t="s">
        <v>60</v>
      </c>
      <c r="BK9" s="9" t="s">
        <v>60</v>
      </c>
    </row>
    <row r="10" spans="1:63">
      <c r="A10" s="1"/>
      <c r="C10" s="9" t="s">
        <v>60</v>
      </c>
      <c r="D10" s="9" t="s">
        <v>60</v>
      </c>
      <c r="E10" s="9" t="s">
        <v>60</v>
      </c>
      <c r="F10" s="9" t="s">
        <v>60</v>
      </c>
      <c r="G10" s="9" t="s">
        <v>60</v>
      </c>
      <c r="H10" s="9" t="s">
        <v>60</v>
      </c>
      <c r="I10" s="9" t="s">
        <v>60</v>
      </c>
      <c r="J10" s="9" t="s">
        <v>60</v>
      </c>
      <c r="K10" s="9" t="s">
        <v>60</v>
      </c>
      <c r="L10" s="9" t="s">
        <v>60</v>
      </c>
      <c r="M10" s="9" t="s">
        <v>60</v>
      </c>
      <c r="N10" s="9" t="s">
        <v>60</v>
      </c>
      <c r="O10" s="9" t="s">
        <v>60</v>
      </c>
      <c r="P10" s="9" t="s">
        <v>60</v>
      </c>
      <c r="Q10" s="9" t="s">
        <v>60</v>
      </c>
      <c r="R10" s="9" t="s">
        <v>60</v>
      </c>
      <c r="S10" s="9" t="s">
        <v>60</v>
      </c>
      <c r="T10" s="9" t="s">
        <v>60</v>
      </c>
      <c r="U10" s="9" t="s">
        <v>60</v>
      </c>
      <c r="V10" s="9" t="s">
        <v>60</v>
      </c>
      <c r="W10" s="9" t="s">
        <v>60</v>
      </c>
      <c r="X10" s="9" t="s">
        <v>60</v>
      </c>
      <c r="Y10" s="9" t="s">
        <v>60</v>
      </c>
      <c r="Z10" s="9" t="s">
        <v>60</v>
      </c>
      <c r="AA10" s="9" t="s">
        <v>60</v>
      </c>
      <c r="AB10" s="9" t="s">
        <v>60</v>
      </c>
      <c r="AC10" s="9" t="s">
        <v>60</v>
      </c>
      <c r="AD10" s="9" t="s">
        <v>60</v>
      </c>
      <c r="AE10" s="9" t="s">
        <v>60</v>
      </c>
      <c r="AF10" s="9" t="s">
        <v>60</v>
      </c>
      <c r="AG10" s="9" t="s">
        <v>60</v>
      </c>
      <c r="AH10" s="9" t="s">
        <v>60</v>
      </c>
      <c r="AI10" s="9" t="s">
        <v>60</v>
      </c>
      <c r="AJ10" s="9" t="s">
        <v>60</v>
      </c>
      <c r="AK10" s="9" t="s">
        <v>60</v>
      </c>
      <c r="AL10" s="9" t="s">
        <v>60</v>
      </c>
      <c r="AM10" s="9" t="s">
        <v>60</v>
      </c>
      <c r="AN10" s="9" t="s">
        <v>60</v>
      </c>
      <c r="AO10" s="9" t="s">
        <v>60</v>
      </c>
      <c r="AP10" s="9" t="s">
        <v>60</v>
      </c>
      <c r="AQ10" s="9" t="s">
        <v>60</v>
      </c>
      <c r="AR10" s="9" t="s">
        <v>60</v>
      </c>
      <c r="AS10" s="9" t="s">
        <v>60</v>
      </c>
      <c r="AT10" s="9" t="s">
        <v>60</v>
      </c>
      <c r="AU10" s="9" t="s">
        <v>60</v>
      </c>
      <c r="AV10" s="9" t="s">
        <v>60</v>
      </c>
      <c r="AW10" s="9" t="s">
        <v>60</v>
      </c>
      <c r="AX10" s="9" t="s">
        <v>60</v>
      </c>
      <c r="AY10" s="9" t="s">
        <v>60</v>
      </c>
      <c r="AZ10" s="9" t="s">
        <v>60</v>
      </c>
      <c r="BA10" s="9" t="s">
        <v>60</v>
      </c>
      <c r="BB10" s="9" t="s">
        <v>60</v>
      </c>
      <c r="BC10" s="9" t="s">
        <v>60</v>
      </c>
      <c r="BD10" s="9" t="s">
        <v>60</v>
      </c>
      <c r="BE10" s="9" t="s">
        <v>60</v>
      </c>
      <c r="BF10" s="9" t="s">
        <v>60</v>
      </c>
      <c r="BG10" s="9" t="s">
        <v>60</v>
      </c>
      <c r="BH10" s="9" t="s">
        <v>60</v>
      </c>
      <c r="BI10" s="9" t="s">
        <v>60</v>
      </c>
      <c r="BJ10" s="9" t="s">
        <v>60</v>
      </c>
      <c r="BK10" s="9" t="s">
        <v>60</v>
      </c>
    </row>
    <row r="11" spans="1:63">
      <c r="A11" s="1" t="s">
        <v>48</v>
      </c>
      <c r="B11" s="6" t="s">
        <v>42</v>
      </c>
      <c r="C11" s="6" t="s">
        <v>60</v>
      </c>
      <c r="D11" s="6" t="s">
        <v>60</v>
      </c>
      <c r="E11" s="6" t="s">
        <v>60</v>
      </c>
      <c r="F11" s="6" t="s">
        <v>60</v>
      </c>
      <c r="G11" s="6" t="s">
        <v>60</v>
      </c>
      <c r="H11" s="6" t="s">
        <v>60</v>
      </c>
      <c r="I11" s="6" t="s">
        <v>60</v>
      </c>
      <c r="J11" s="6" t="s">
        <v>60</v>
      </c>
      <c r="K11" s="6" t="s">
        <v>60</v>
      </c>
      <c r="L11" s="6" t="s">
        <v>60</v>
      </c>
      <c r="M11" s="6" t="s">
        <v>60</v>
      </c>
      <c r="N11" s="9" t="s">
        <v>60</v>
      </c>
      <c r="O11" s="9" t="s">
        <v>60</v>
      </c>
      <c r="P11" s="9" t="s">
        <v>60</v>
      </c>
      <c r="Q11" s="9" t="s">
        <v>60</v>
      </c>
      <c r="R11" s="9" t="s">
        <v>60</v>
      </c>
      <c r="S11" s="9" t="s">
        <v>60</v>
      </c>
      <c r="T11" s="9" t="s">
        <v>60</v>
      </c>
      <c r="U11" s="9" t="s">
        <v>60</v>
      </c>
      <c r="V11" s="9" t="s">
        <v>60</v>
      </c>
      <c r="W11" s="9" t="s">
        <v>60</v>
      </c>
      <c r="X11" s="9" t="s">
        <v>60</v>
      </c>
      <c r="Y11" s="9" t="s">
        <v>60</v>
      </c>
      <c r="Z11" s="9" t="s">
        <v>60</v>
      </c>
      <c r="AA11" s="9" t="s">
        <v>60</v>
      </c>
      <c r="AB11" s="9" t="s">
        <v>60</v>
      </c>
      <c r="AC11" s="9" t="s">
        <v>60</v>
      </c>
      <c r="AD11" s="9" t="s">
        <v>60</v>
      </c>
      <c r="AE11" s="9" t="s">
        <v>60</v>
      </c>
      <c r="AF11" s="9" t="s">
        <v>60</v>
      </c>
      <c r="AG11" s="9" t="s">
        <v>60</v>
      </c>
      <c r="AH11" s="9" t="s">
        <v>60</v>
      </c>
      <c r="AI11" s="9" t="s">
        <v>60</v>
      </c>
      <c r="AJ11" s="9" t="s">
        <v>60</v>
      </c>
      <c r="AK11" s="9" t="s">
        <v>60</v>
      </c>
      <c r="AL11" s="9" t="s">
        <v>60</v>
      </c>
      <c r="AM11" s="9" t="s">
        <v>60</v>
      </c>
      <c r="AN11" s="9" t="s">
        <v>60</v>
      </c>
      <c r="AO11" s="9" t="s">
        <v>60</v>
      </c>
      <c r="AP11" s="9" t="s">
        <v>60</v>
      </c>
      <c r="AQ11" s="9" t="s">
        <v>60</v>
      </c>
      <c r="AR11" t="s">
        <v>153</v>
      </c>
      <c r="AS11" s="9" t="s">
        <v>60</v>
      </c>
      <c r="AT11" s="9" t="s">
        <v>60</v>
      </c>
      <c r="AU11" s="9" t="s">
        <v>60</v>
      </c>
      <c r="AV11" s="9" t="s">
        <v>60</v>
      </c>
      <c r="AW11" s="9" t="s">
        <v>60</v>
      </c>
      <c r="AX11" s="9" t="s">
        <v>60</v>
      </c>
      <c r="AY11" s="9" t="s">
        <v>60</v>
      </c>
      <c r="AZ11" s="9" t="s">
        <v>60</v>
      </c>
      <c r="BA11" t="s">
        <v>154</v>
      </c>
      <c r="BB11" s="9" t="s">
        <v>60</v>
      </c>
      <c r="BC11" s="9" t="s">
        <v>60</v>
      </c>
      <c r="BD11" s="9" t="s">
        <v>60</v>
      </c>
      <c r="BE11" s="9" t="s">
        <v>60</v>
      </c>
      <c r="BF11" t="s">
        <v>155</v>
      </c>
      <c r="BG11" s="9" t="s">
        <v>60</v>
      </c>
      <c r="BH11" s="9" t="s">
        <v>60</v>
      </c>
      <c r="BI11" s="9" t="s">
        <v>60</v>
      </c>
      <c r="BJ11" s="9" t="s">
        <v>60</v>
      </c>
      <c r="BK11" s="9" t="s">
        <v>60</v>
      </c>
    </row>
    <row r="12" spans="1:63">
      <c r="A12" s="1"/>
      <c r="B12" s="6" t="s">
        <v>43</v>
      </c>
      <c r="C12" s="6" t="s">
        <v>60</v>
      </c>
      <c r="D12" s="6" t="s">
        <v>60</v>
      </c>
      <c r="E12" s="6" t="s">
        <v>60</v>
      </c>
      <c r="F12" s="6" t="s">
        <v>60</v>
      </c>
      <c r="G12" s="6" t="s">
        <v>60</v>
      </c>
      <c r="H12" s="6" t="s">
        <v>60</v>
      </c>
      <c r="I12" s="6" t="s">
        <v>60</v>
      </c>
      <c r="J12" s="6" t="s">
        <v>60</v>
      </c>
      <c r="K12" s="6" t="s">
        <v>60</v>
      </c>
      <c r="L12" s="6" t="s">
        <v>60</v>
      </c>
      <c r="M12" s="6" t="s">
        <v>60</v>
      </c>
      <c r="N12" s="9" t="s">
        <v>60</v>
      </c>
      <c r="O12" s="9" t="s">
        <v>60</v>
      </c>
      <c r="P12" s="9" t="s">
        <v>60</v>
      </c>
      <c r="Q12" s="9" t="s">
        <v>60</v>
      </c>
      <c r="R12" s="9" t="s">
        <v>60</v>
      </c>
      <c r="S12" s="9" t="s">
        <v>60</v>
      </c>
      <c r="T12" s="9" t="s">
        <v>60</v>
      </c>
      <c r="U12" s="9" t="s">
        <v>60</v>
      </c>
      <c r="V12" s="9" t="s">
        <v>60</v>
      </c>
      <c r="W12" s="9" t="s">
        <v>60</v>
      </c>
      <c r="X12" s="9" t="s">
        <v>60</v>
      </c>
      <c r="Y12" s="9" t="s">
        <v>60</v>
      </c>
      <c r="Z12" s="9" t="s">
        <v>60</v>
      </c>
      <c r="AA12" s="9" t="s">
        <v>60</v>
      </c>
      <c r="AB12" s="9" t="s">
        <v>60</v>
      </c>
      <c r="AC12" s="9" t="s">
        <v>60</v>
      </c>
      <c r="AD12" s="9" t="s">
        <v>60</v>
      </c>
      <c r="AE12" s="9" t="s">
        <v>60</v>
      </c>
      <c r="AF12" s="9" t="s">
        <v>60</v>
      </c>
      <c r="AG12" s="9" t="s">
        <v>60</v>
      </c>
      <c r="AH12" s="9" t="s">
        <v>60</v>
      </c>
      <c r="AI12" s="9" t="s">
        <v>60</v>
      </c>
      <c r="AJ12" s="9" t="s">
        <v>60</v>
      </c>
      <c r="AK12" s="9" t="s">
        <v>60</v>
      </c>
      <c r="AL12" s="9" t="s">
        <v>60</v>
      </c>
      <c r="AM12" s="9" t="s">
        <v>60</v>
      </c>
      <c r="AN12" s="9" t="s">
        <v>60</v>
      </c>
      <c r="AO12" s="9" t="s">
        <v>60</v>
      </c>
      <c r="AP12" s="9" t="s">
        <v>60</v>
      </c>
      <c r="AQ12" s="9" t="s">
        <v>60</v>
      </c>
      <c r="AR12" t="s">
        <v>153</v>
      </c>
      <c r="AS12" s="9" t="s">
        <v>60</v>
      </c>
      <c r="AT12" s="9" t="s">
        <v>60</v>
      </c>
      <c r="AU12" s="9" t="s">
        <v>60</v>
      </c>
      <c r="AV12" s="9" t="s">
        <v>60</v>
      </c>
      <c r="AW12" s="9" t="s">
        <v>60</v>
      </c>
      <c r="AX12" s="9" t="s">
        <v>60</v>
      </c>
      <c r="AY12" s="9" t="s">
        <v>60</v>
      </c>
      <c r="AZ12" s="9" t="s">
        <v>60</v>
      </c>
      <c r="BA12" t="s">
        <v>154</v>
      </c>
      <c r="BB12" s="9" t="s">
        <v>60</v>
      </c>
      <c r="BC12" s="9" t="s">
        <v>60</v>
      </c>
      <c r="BD12" s="9" t="s">
        <v>60</v>
      </c>
      <c r="BE12" s="9" t="s">
        <v>60</v>
      </c>
      <c r="BF12" t="s">
        <v>155</v>
      </c>
      <c r="BG12" s="9" t="s">
        <v>60</v>
      </c>
      <c r="BH12" s="9" t="s">
        <v>60</v>
      </c>
      <c r="BI12" s="9" t="s">
        <v>60</v>
      </c>
      <c r="BJ12" s="9" t="s">
        <v>60</v>
      </c>
      <c r="BK12" s="9" t="s">
        <v>60</v>
      </c>
    </row>
    <row r="13" spans="1:63">
      <c r="A13" s="1"/>
      <c r="B13" s="6" t="s">
        <v>20</v>
      </c>
      <c r="C13" s="6" t="s">
        <v>60</v>
      </c>
      <c r="D13" s="6" t="s">
        <v>60</v>
      </c>
      <c r="E13" s="6" t="s">
        <v>60</v>
      </c>
      <c r="F13" s="6" t="s">
        <v>60</v>
      </c>
      <c r="G13" s="6" t="s">
        <v>60</v>
      </c>
      <c r="H13" s="6" t="s">
        <v>60</v>
      </c>
      <c r="I13" s="6" t="s">
        <v>60</v>
      </c>
      <c r="J13" s="6" t="s">
        <v>60</v>
      </c>
      <c r="K13" s="6" t="s">
        <v>60</v>
      </c>
      <c r="L13" s="6" t="s">
        <v>60</v>
      </c>
      <c r="M13" s="6" t="s">
        <v>60</v>
      </c>
      <c r="N13" s="9" t="s">
        <v>60</v>
      </c>
      <c r="O13" s="9" t="s">
        <v>60</v>
      </c>
      <c r="P13" s="9" t="s">
        <v>60</v>
      </c>
      <c r="Q13" s="9" t="s">
        <v>60</v>
      </c>
      <c r="R13" s="9" t="s">
        <v>60</v>
      </c>
      <c r="S13" s="9" t="s">
        <v>60</v>
      </c>
      <c r="T13" s="9" t="s">
        <v>60</v>
      </c>
      <c r="U13" s="9" t="s">
        <v>60</v>
      </c>
      <c r="V13" s="9" t="s">
        <v>60</v>
      </c>
      <c r="W13" s="9" t="s">
        <v>60</v>
      </c>
      <c r="X13" s="9" t="s">
        <v>60</v>
      </c>
      <c r="Y13" s="9" t="s">
        <v>60</v>
      </c>
      <c r="Z13" s="9" t="s">
        <v>60</v>
      </c>
      <c r="AA13" s="9" t="s">
        <v>60</v>
      </c>
      <c r="AB13" s="9" t="s">
        <v>60</v>
      </c>
      <c r="AC13" s="9" t="s">
        <v>60</v>
      </c>
      <c r="AD13" s="9" t="s">
        <v>60</v>
      </c>
      <c r="AE13" s="9" t="s">
        <v>60</v>
      </c>
      <c r="AF13" s="9" t="s">
        <v>60</v>
      </c>
      <c r="AG13" s="9" t="s">
        <v>60</v>
      </c>
      <c r="AH13" s="9" t="s">
        <v>60</v>
      </c>
      <c r="AI13" s="9" t="s">
        <v>60</v>
      </c>
      <c r="AJ13" s="9" t="s">
        <v>60</v>
      </c>
      <c r="AK13" s="9" t="s">
        <v>60</v>
      </c>
      <c r="AL13" s="9" t="s">
        <v>60</v>
      </c>
      <c r="AM13" s="9" t="s">
        <v>60</v>
      </c>
      <c r="AN13" s="9" t="s">
        <v>60</v>
      </c>
      <c r="AO13" s="9" t="s">
        <v>60</v>
      </c>
      <c r="AP13" s="9" t="s">
        <v>60</v>
      </c>
      <c r="AQ13" s="9" t="s">
        <v>60</v>
      </c>
      <c r="AR13" t="s">
        <v>153</v>
      </c>
      <c r="AS13" s="9" t="s">
        <v>60</v>
      </c>
      <c r="AT13" s="9" t="s">
        <v>60</v>
      </c>
      <c r="AU13" s="9" t="s">
        <v>60</v>
      </c>
      <c r="AV13" s="9" t="s">
        <v>60</v>
      </c>
      <c r="AW13" s="9" t="s">
        <v>60</v>
      </c>
      <c r="AX13" s="9" t="s">
        <v>60</v>
      </c>
      <c r="AY13" s="9" t="s">
        <v>60</v>
      </c>
      <c r="AZ13" s="9" t="s">
        <v>60</v>
      </c>
      <c r="BA13" t="s">
        <v>154</v>
      </c>
      <c r="BB13" s="9" t="s">
        <v>60</v>
      </c>
      <c r="BC13" s="9" t="s">
        <v>60</v>
      </c>
      <c r="BD13" s="9" t="s">
        <v>60</v>
      </c>
      <c r="BE13" s="9" t="s">
        <v>60</v>
      </c>
      <c r="BF13" t="s">
        <v>155</v>
      </c>
      <c r="BG13" s="9" t="s">
        <v>60</v>
      </c>
      <c r="BH13" s="9" t="s">
        <v>60</v>
      </c>
      <c r="BI13" s="9" t="s">
        <v>60</v>
      </c>
      <c r="BJ13" s="9" t="s">
        <v>60</v>
      </c>
      <c r="BK13" s="9" t="s">
        <v>60</v>
      </c>
    </row>
    <row r="14" spans="1:63">
      <c r="A14" s="1"/>
      <c r="B14" s="6" t="s">
        <v>44</v>
      </c>
      <c r="C14" s="6" t="s">
        <v>60</v>
      </c>
      <c r="D14" s="6" t="s">
        <v>60</v>
      </c>
      <c r="E14" s="6" t="s">
        <v>60</v>
      </c>
      <c r="F14" s="6" t="s">
        <v>60</v>
      </c>
      <c r="G14" s="6" t="s">
        <v>60</v>
      </c>
      <c r="H14" s="6" t="s">
        <v>60</v>
      </c>
      <c r="I14" s="6" t="s">
        <v>60</v>
      </c>
      <c r="J14" s="6" t="s">
        <v>60</v>
      </c>
      <c r="K14" s="6" t="s">
        <v>60</v>
      </c>
      <c r="L14" s="6" t="s">
        <v>60</v>
      </c>
      <c r="M14" s="6" t="s">
        <v>60</v>
      </c>
      <c r="N14" s="9" t="s">
        <v>60</v>
      </c>
      <c r="O14" s="9" t="s">
        <v>60</v>
      </c>
      <c r="P14" s="9" t="s">
        <v>60</v>
      </c>
      <c r="Q14" s="9" t="s">
        <v>60</v>
      </c>
      <c r="R14" s="9" t="s">
        <v>60</v>
      </c>
      <c r="S14" s="9" t="s">
        <v>60</v>
      </c>
      <c r="T14" s="9" t="s">
        <v>60</v>
      </c>
      <c r="U14" s="9" t="s">
        <v>60</v>
      </c>
      <c r="V14" s="9" t="s">
        <v>60</v>
      </c>
      <c r="W14" s="9" t="s">
        <v>60</v>
      </c>
      <c r="X14" s="9" t="s">
        <v>60</v>
      </c>
      <c r="Y14" s="9" t="s">
        <v>60</v>
      </c>
      <c r="Z14" s="9" t="s">
        <v>60</v>
      </c>
      <c r="AA14" s="9" t="s">
        <v>60</v>
      </c>
      <c r="AB14" s="9" t="s">
        <v>60</v>
      </c>
      <c r="AC14" s="9" t="s">
        <v>60</v>
      </c>
      <c r="AD14" s="9" t="s">
        <v>60</v>
      </c>
      <c r="AE14" s="9" t="s">
        <v>60</v>
      </c>
      <c r="AF14" s="9" t="s">
        <v>60</v>
      </c>
      <c r="AG14" s="9" t="s">
        <v>60</v>
      </c>
      <c r="AH14" s="9" t="s">
        <v>60</v>
      </c>
      <c r="AI14" s="9" t="s">
        <v>60</v>
      </c>
      <c r="AJ14" s="9" t="s">
        <v>60</v>
      </c>
      <c r="AK14" s="9" t="s">
        <v>60</v>
      </c>
      <c r="AL14" s="9" t="s">
        <v>60</v>
      </c>
      <c r="AM14" s="9" t="s">
        <v>60</v>
      </c>
      <c r="AN14" s="9" t="s">
        <v>60</v>
      </c>
      <c r="AO14" s="9" t="s">
        <v>60</v>
      </c>
      <c r="AP14" s="9" t="s">
        <v>60</v>
      </c>
      <c r="AQ14" s="9" t="s">
        <v>60</v>
      </c>
      <c r="AR14" t="s">
        <v>153</v>
      </c>
      <c r="AS14" s="9" t="s">
        <v>60</v>
      </c>
      <c r="AT14" s="9" t="s">
        <v>60</v>
      </c>
      <c r="AU14" s="9" t="s">
        <v>60</v>
      </c>
      <c r="AV14" s="9" t="s">
        <v>60</v>
      </c>
      <c r="AW14" s="9" t="s">
        <v>60</v>
      </c>
      <c r="AX14" s="9" t="s">
        <v>60</v>
      </c>
      <c r="AY14" s="9" t="s">
        <v>60</v>
      </c>
      <c r="AZ14" s="9" t="s">
        <v>60</v>
      </c>
      <c r="BA14" t="s">
        <v>154</v>
      </c>
      <c r="BB14" s="9" t="s">
        <v>60</v>
      </c>
      <c r="BC14" s="9" t="s">
        <v>60</v>
      </c>
      <c r="BD14" s="9" t="s">
        <v>60</v>
      </c>
      <c r="BE14" s="9" t="s">
        <v>60</v>
      </c>
      <c r="BF14" t="s">
        <v>155</v>
      </c>
      <c r="BG14" s="9" t="s">
        <v>60</v>
      </c>
      <c r="BH14" s="9" t="s">
        <v>60</v>
      </c>
      <c r="BI14" s="9" t="s">
        <v>60</v>
      </c>
      <c r="BJ14" s="9" t="s">
        <v>60</v>
      </c>
      <c r="BK14" s="9" t="s">
        <v>60</v>
      </c>
    </row>
    <row r="15" spans="1:63">
      <c r="A15" s="1"/>
      <c r="B15" s="6" t="s">
        <v>45</v>
      </c>
      <c r="C15" s="6" t="s">
        <v>60</v>
      </c>
      <c r="D15" s="6" t="s">
        <v>60</v>
      </c>
      <c r="E15" s="6" t="s">
        <v>60</v>
      </c>
      <c r="F15" s="6" t="s">
        <v>60</v>
      </c>
      <c r="G15" s="6" t="s">
        <v>60</v>
      </c>
      <c r="H15" s="6" t="s">
        <v>60</v>
      </c>
      <c r="I15" s="6" t="s">
        <v>60</v>
      </c>
      <c r="J15" s="6" t="s">
        <v>60</v>
      </c>
      <c r="K15" s="6" t="s">
        <v>60</v>
      </c>
      <c r="L15" s="6" t="s">
        <v>60</v>
      </c>
      <c r="M15" s="6" t="s">
        <v>60</v>
      </c>
      <c r="N15" s="9" t="s">
        <v>60</v>
      </c>
      <c r="O15" s="9" t="s">
        <v>60</v>
      </c>
      <c r="P15" s="9" t="s">
        <v>60</v>
      </c>
      <c r="Q15" s="9" t="s">
        <v>60</v>
      </c>
      <c r="R15" s="9" t="s">
        <v>60</v>
      </c>
      <c r="S15" s="9" t="s">
        <v>60</v>
      </c>
      <c r="T15" s="9" t="s">
        <v>60</v>
      </c>
      <c r="U15" s="9" t="s">
        <v>60</v>
      </c>
      <c r="V15" s="9" t="s">
        <v>60</v>
      </c>
      <c r="W15" s="9" t="s">
        <v>60</v>
      </c>
      <c r="X15" s="9" t="s">
        <v>60</v>
      </c>
      <c r="Y15" s="9" t="s">
        <v>60</v>
      </c>
      <c r="Z15" s="9" t="s">
        <v>60</v>
      </c>
      <c r="AA15" s="9" t="s">
        <v>60</v>
      </c>
      <c r="AB15" s="9" t="s">
        <v>60</v>
      </c>
      <c r="AC15" s="9" t="s">
        <v>60</v>
      </c>
      <c r="AD15" s="9" t="s">
        <v>60</v>
      </c>
      <c r="AE15" s="9" t="s">
        <v>60</v>
      </c>
      <c r="AF15" s="9" t="s">
        <v>60</v>
      </c>
      <c r="AG15" s="9" t="s">
        <v>60</v>
      </c>
      <c r="AH15" s="9" t="s">
        <v>60</v>
      </c>
      <c r="AI15" s="9" t="s">
        <v>60</v>
      </c>
      <c r="AJ15" s="9" t="s">
        <v>60</v>
      </c>
      <c r="AK15" s="9" t="s">
        <v>60</v>
      </c>
      <c r="AL15" s="9" t="s">
        <v>60</v>
      </c>
      <c r="AM15" s="9" t="s">
        <v>60</v>
      </c>
      <c r="AN15" s="9" t="s">
        <v>60</v>
      </c>
      <c r="AO15" s="9" t="s">
        <v>60</v>
      </c>
      <c r="AP15" s="9" t="s">
        <v>60</v>
      </c>
      <c r="AQ15" s="9" t="s">
        <v>60</v>
      </c>
      <c r="AR15" t="s">
        <v>153</v>
      </c>
      <c r="AS15" s="9" t="s">
        <v>60</v>
      </c>
      <c r="AT15" s="9" t="s">
        <v>60</v>
      </c>
      <c r="AU15" s="9" t="s">
        <v>60</v>
      </c>
      <c r="AV15" s="9" t="s">
        <v>60</v>
      </c>
      <c r="AW15" s="9" t="s">
        <v>60</v>
      </c>
      <c r="AX15" s="9" t="s">
        <v>60</v>
      </c>
      <c r="AY15" s="9" t="s">
        <v>60</v>
      </c>
      <c r="AZ15" s="9" t="s">
        <v>60</v>
      </c>
      <c r="BA15" t="s">
        <v>154</v>
      </c>
      <c r="BB15" s="9" t="s">
        <v>60</v>
      </c>
      <c r="BC15" s="9" t="s">
        <v>60</v>
      </c>
      <c r="BD15" s="9" t="s">
        <v>60</v>
      </c>
      <c r="BE15" s="9" t="s">
        <v>60</v>
      </c>
      <c r="BF15" t="s">
        <v>155</v>
      </c>
      <c r="BG15" s="9" t="s">
        <v>60</v>
      </c>
      <c r="BH15" s="9" t="s">
        <v>60</v>
      </c>
      <c r="BI15" s="9" t="s">
        <v>60</v>
      </c>
      <c r="BJ15" s="9" t="s">
        <v>60</v>
      </c>
      <c r="BK15" s="9" t="s">
        <v>60</v>
      </c>
    </row>
    <row r="16" spans="1:63">
      <c r="A16" s="1"/>
      <c r="B16" s="6" t="s">
        <v>46</v>
      </c>
      <c r="C16" s="6" t="s">
        <v>60</v>
      </c>
      <c r="D16" s="6" t="s">
        <v>60</v>
      </c>
      <c r="E16" s="6" t="s">
        <v>60</v>
      </c>
      <c r="F16" s="6" t="s">
        <v>60</v>
      </c>
      <c r="G16" s="6" t="s">
        <v>60</v>
      </c>
      <c r="H16" s="6" t="s">
        <v>60</v>
      </c>
      <c r="I16" s="6" t="s">
        <v>60</v>
      </c>
      <c r="J16" s="6" t="s">
        <v>60</v>
      </c>
      <c r="K16" s="6" t="s">
        <v>60</v>
      </c>
      <c r="L16" s="6" t="s">
        <v>60</v>
      </c>
      <c r="M16" s="6" t="s">
        <v>60</v>
      </c>
      <c r="N16" s="9" t="s">
        <v>60</v>
      </c>
      <c r="O16" s="9" t="s">
        <v>60</v>
      </c>
      <c r="P16" s="9" t="s">
        <v>60</v>
      </c>
      <c r="Q16" s="9" t="s">
        <v>60</v>
      </c>
      <c r="R16" s="9" t="s">
        <v>60</v>
      </c>
      <c r="S16" s="9" t="s">
        <v>60</v>
      </c>
      <c r="T16" s="9" t="s">
        <v>60</v>
      </c>
      <c r="U16" s="9" t="s">
        <v>60</v>
      </c>
      <c r="V16" s="9" t="s">
        <v>60</v>
      </c>
      <c r="W16" s="9" t="s">
        <v>60</v>
      </c>
      <c r="X16" s="9" t="s">
        <v>60</v>
      </c>
      <c r="Y16" s="9" t="s">
        <v>60</v>
      </c>
      <c r="Z16" s="9" t="s">
        <v>60</v>
      </c>
      <c r="AA16" s="9" t="s">
        <v>60</v>
      </c>
      <c r="AB16" s="9" t="s">
        <v>60</v>
      </c>
      <c r="AC16" s="9" t="s">
        <v>60</v>
      </c>
      <c r="AD16" s="9" t="s">
        <v>60</v>
      </c>
      <c r="AE16" s="9" t="s">
        <v>60</v>
      </c>
      <c r="AF16" s="9" t="s">
        <v>60</v>
      </c>
      <c r="AG16" s="9" t="s">
        <v>60</v>
      </c>
      <c r="AH16" s="9" t="s">
        <v>60</v>
      </c>
      <c r="AI16" s="9" t="s">
        <v>60</v>
      </c>
      <c r="AJ16" s="9" t="s">
        <v>60</v>
      </c>
      <c r="AK16" s="9" t="s">
        <v>60</v>
      </c>
      <c r="AL16" s="9" t="s">
        <v>60</v>
      </c>
      <c r="AM16" s="9" t="s">
        <v>60</v>
      </c>
      <c r="AN16" s="9" t="s">
        <v>60</v>
      </c>
      <c r="AO16" s="9" t="s">
        <v>60</v>
      </c>
      <c r="AP16" s="9" t="s">
        <v>60</v>
      </c>
      <c r="AQ16" s="9" t="s">
        <v>60</v>
      </c>
      <c r="AR16" t="s">
        <v>153</v>
      </c>
      <c r="AS16" s="9" t="s">
        <v>60</v>
      </c>
      <c r="AT16" s="9" t="s">
        <v>60</v>
      </c>
      <c r="AU16" s="9" t="s">
        <v>60</v>
      </c>
      <c r="AV16" s="9" t="s">
        <v>60</v>
      </c>
      <c r="AW16" s="9" t="s">
        <v>60</v>
      </c>
      <c r="AX16" s="9" t="s">
        <v>60</v>
      </c>
      <c r="AY16" s="9" t="s">
        <v>60</v>
      </c>
      <c r="AZ16" s="9" t="s">
        <v>60</v>
      </c>
      <c r="BA16" t="s">
        <v>154</v>
      </c>
      <c r="BB16" s="9" t="s">
        <v>60</v>
      </c>
      <c r="BC16" s="9" t="s">
        <v>60</v>
      </c>
      <c r="BD16" s="9" t="s">
        <v>60</v>
      </c>
      <c r="BE16" s="9" t="s">
        <v>60</v>
      </c>
      <c r="BF16" t="s">
        <v>155</v>
      </c>
      <c r="BG16" s="9" t="s">
        <v>60</v>
      </c>
      <c r="BH16" s="9" t="s">
        <v>60</v>
      </c>
      <c r="BI16" s="9" t="s">
        <v>60</v>
      </c>
      <c r="BJ16" s="9" t="s">
        <v>60</v>
      </c>
      <c r="BK16" s="9" t="s">
        <v>60</v>
      </c>
    </row>
    <row r="17" spans="1:63">
      <c r="A17" s="1"/>
      <c r="B17" s="9" t="s">
        <v>47</v>
      </c>
      <c r="C17" s="9" t="s">
        <v>60</v>
      </c>
      <c r="D17" s="9" t="s">
        <v>60</v>
      </c>
      <c r="E17" s="9" t="s">
        <v>60</v>
      </c>
      <c r="F17" s="9" t="s">
        <v>60</v>
      </c>
      <c r="G17" s="9" t="s">
        <v>60</v>
      </c>
      <c r="H17" s="9" t="s">
        <v>60</v>
      </c>
      <c r="I17" s="9" t="s">
        <v>60</v>
      </c>
      <c r="J17" s="9" t="s">
        <v>60</v>
      </c>
      <c r="K17" s="9" t="s">
        <v>60</v>
      </c>
      <c r="L17" s="9" t="s">
        <v>60</v>
      </c>
      <c r="M17" s="9" t="s">
        <v>60</v>
      </c>
      <c r="N17" s="9" t="s">
        <v>60</v>
      </c>
      <c r="O17" s="9" t="s">
        <v>60</v>
      </c>
      <c r="P17" s="9" t="s">
        <v>60</v>
      </c>
      <c r="Q17" s="9" t="s">
        <v>60</v>
      </c>
      <c r="R17" s="9" t="s">
        <v>60</v>
      </c>
      <c r="S17" s="9" t="s">
        <v>60</v>
      </c>
      <c r="T17" s="9" t="s">
        <v>60</v>
      </c>
      <c r="U17" s="9" t="s">
        <v>60</v>
      </c>
      <c r="V17" s="9" t="s">
        <v>60</v>
      </c>
      <c r="W17" s="9" t="s">
        <v>60</v>
      </c>
      <c r="X17" s="9" t="s">
        <v>60</v>
      </c>
      <c r="Y17" s="9" t="s">
        <v>60</v>
      </c>
      <c r="Z17" s="9" t="s">
        <v>60</v>
      </c>
      <c r="AA17" s="9" t="s">
        <v>60</v>
      </c>
      <c r="AB17" s="9" t="s">
        <v>60</v>
      </c>
      <c r="AC17" s="9" t="s">
        <v>60</v>
      </c>
      <c r="AD17" s="9" t="s">
        <v>60</v>
      </c>
      <c r="AE17" s="9" t="s">
        <v>60</v>
      </c>
      <c r="AF17" s="9" t="s">
        <v>60</v>
      </c>
      <c r="AG17" s="9" t="s">
        <v>60</v>
      </c>
      <c r="AH17" s="9" t="s">
        <v>60</v>
      </c>
      <c r="AI17" s="9" t="s">
        <v>60</v>
      </c>
      <c r="AJ17" s="9" t="s">
        <v>60</v>
      </c>
      <c r="AK17" s="9" t="s">
        <v>60</v>
      </c>
      <c r="AL17" s="9" t="s">
        <v>60</v>
      </c>
      <c r="AM17" s="9" t="s">
        <v>60</v>
      </c>
      <c r="AN17" s="9" t="s">
        <v>60</v>
      </c>
      <c r="AO17" s="9" t="s">
        <v>60</v>
      </c>
      <c r="AP17" s="9" t="s">
        <v>60</v>
      </c>
      <c r="AQ17" s="9" t="s">
        <v>60</v>
      </c>
      <c r="AR17" s="10" t="s">
        <v>60</v>
      </c>
      <c r="AS17" s="9" t="s">
        <v>60</v>
      </c>
      <c r="AT17" s="9" t="s">
        <v>60</v>
      </c>
      <c r="AU17" s="9" t="s">
        <v>60</v>
      </c>
      <c r="AV17" s="9" t="s">
        <v>60</v>
      </c>
      <c r="AW17" s="9" t="s">
        <v>60</v>
      </c>
      <c r="AX17" s="9" t="s">
        <v>60</v>
      </c>
      <c r="AY17" s="9" t="s">
        <v>60</v>
      </c>
      <c r="AZ17" s="9" t="s">
        <v>60</v>
      </c>
      <c r="BA17" t="s">
        <v>154</v>
      </c>
      <c r="BB17" s="9" t="s">
        <v>60</v>
      </c>
      <c r="BC17" s="9" t="s">
        <v>60</v>
      </c>
      <c r="BD17" s="9" t="s">
        <v>60</v>
      </c>
      <c r="BE17" s="9" t="s">
        <v>60</v>
      </c>
      <c r="BF17" t="s">
        <v>155</v>
      </c>
      <c r="BG17" s="9" t="s">
        <v>60</v>
      </c>
      <c r="BH17" s="9" t="s">
        <v>60</v>
      </c>
      <c r="BI17" s="9" t="s">
        <v>60</v>
      </c>
      <c r="BJ17" s="9" t="s">
        <v>60</v>
      </c>
      <c r="BK17" s="9" t="s">
        <v>60</v>
      </c>
    </row>
    <row r="18" spans="1:63">
      <c r="A18" s="1"/>
      <c r="C18" s="9" t="s">
        <v>60</v>
      </c>
      <c r="D18" s="9" t="s">
        <v>60</v>
      </c>
      <c r="E18" s="9" t="s">
        <v>60</v>
      </c>
      <c r="F18" s="9" t="s">
        <v>60</v>
      </c>
      <c r="G18" s="9" t="s">
        <v>60</v>
      </c>
      <c r="H18" s="9" t="s">
        <v>60</v>
      </c>
      <c r="I18" s="9" t="s">
        <v>60</v>
      </c>
      <c r="J18" s="9" t="s">
        <v>60</v>
      </c>
      <c r="K18" s="9" t="s">
        <v>60</v>
      </c>
      <c r="L18" s="9" t="s">
        <v>60</v>
      </c>
      <c r="M18" s="9" t="s">
        <v>60</v>
      </c>
      <c r="N18" s="9" t="s">
        <v>60</v>
      </c>
      <c r="O18" s="9" t="s">
        <v>60</v>
      </c>
      <c r="P18" s="9" t="s">
        <v>60</v>
      </c>
      <c r="Q18" s="9" t="s">
        <v>60</v>
      </c>
      <c r="R18" s="9" t="s">
        <v>60</v>
      </c>
      <c r="S18" s="9" t="s">
        <v>60</v>
      </c>
      <c r="T18" s="9" t="s">
        <v>60</v>
      </c>
      <c r="U18" s="9" t="s">
        <v>60</v>
      </c>
      <c r="V18" s="9" t="s">
        <v>60</v>
      </c>
      <c r="W18" s="9" t="s">
        <v>60</v>
      </c>
      <c r="X18" s="9" t="s">
        <v>60</v>
      </c>
      <c r="Y18" s="9" t="s">
        <v>60</v>
      </c>
      <c r="Z18" s="9" t="s">
        <v>60</v>
      </c>
      <c r="AA18" s="9" t="s">
        <v>60</v>
      </c>
      <c r="AB18" s="9" t="s">
        <v>60</v>
      </c>
      <c r="AC18" s="9" t="s">
        <v>60</v>
      </c>
      <c r="AD18" s="9" t="s">
        <v>60</v>
      </c>
      <c r="AE18" s="9" t="s">
        <v>60</v>
      </c>
      <c r="AF18" s="9" t="s">
        <v>60</v>
      </c>
      <c r="AG18" s="9" t="s">
        <v>60</v>
      </c>
      <c r="AH18" s="9" t="s">
        <v>60</v>
      </c>
      <c r="AI18" s="9" t="s">
        <v>60</v>
      </c>
      <c r="AJ18" s="9" t="s">
        <v>60</v>
      </c>
      <c r="AK18" s="9" t="s">
        <v>60</v>
      </c>
      <c r="AL18" s="9" t="s">
        <v>60</v>
      </c>
      <c r="AM18" s="9" t="s">
        <v>60</v>
      </c>
      <c r="AN18" s="9" t="s">
        <v>60</v>
      </c>
      <c r="AO18" s="9" t="s">
        <v>60</v>
      </c>
      <c r="AP18" s="9" t="s">
        <v>60</v>
      </c>
      <c r="AQ18" s="9" t="s">
        <v>60</v>
      </c>
      <c r="AR18" s="9" t="s">
        <v>60</v>
      </c>
      <c r="AS18" s="9" t="s">
        <v>60</v>
      </c>
      <c r="AT18" s="9" t="s">
        <v>60</v>
      </c>
      <c r="AU18" s="9" t="s">
        <v>60</v>
      </c>
      <c r="AV18" s="9" t="s">
        <v>60</v>
      </c>
      <c r="AW18" s="9" t="s">
        <v>60</v>
      </c>
      <c r="AX18" s="9" t="s">
        <v>60</v>
      </c>
      <c r="AY18" s="9" t="s">
        <v>60</v>
      </c>
      <c r="AZ18" s="9" t="s">
        <v>60</v>
      </c>
      <c r="BA18" s="9" t="s">
        <v>60</v>
      </c>
      <c r="BB18" s="9" t="s">
        <v>60</v>
      </c>
      <c r="BC18" s="9" t="s">
        <v>60</v>
      </c>
      <c r="BD18" s="9" t="s">
        <v>60</v>
      </c>
      <c r="BE18" s="9" t="s">
        <v>60</v>
      </c>
      <c r="BF18" s="9" t="s">
        <v>60</v>
      </c>
      <c r="BG18" s="9" t="s">
        <v>60</v>
      </c>
      <c r="BH18" s="9" t="s">
        <v>60</v>
      </c>
      <c r="BI18" s="9" t="s">
        <v>60</v>
      </c>
      <c r="BJ18" s="9" t="s">
        <v>60</v>
      </c>
      <c r="BK18" s="9" t="s">
        <v>60</v>
      </c>
    </row>
    <row r="19" spans="1:63">
      <c r="A19" s="1" t="s">
        <v>49</v>
      </c>
      <c r="B19" s="6" t="s">
        <v>42</v>
      </c>
      <c r="C19" s="6" t="s">
        <v>60</v>
      </c>
      <c r="D19" s="6" t="s">
        <v>60</v>
      </c>
      <c r="E19" s="6" t="s">
        <v>60</v>
      </c>
      <c r="F19" s="6" t="s">
        <v>60</v>
      </c>
      <c r="G19" s="6" t="s">
        <v>60</v>
      </c>
      <c r="H19" s="6" t="s">
        <v>60</v>
      </c>
      <c r="I19" s="6" t="s">
        <v>60</v>
      </c>
      <c r="J19" s="6" t="s">
        <v>60</v>
      </c>
      <c r="K19" s="6" t="s">
        <v>60</v>
      </c>
      <c r="L19" s="6" t="s">
        <v>60</v>
      </c>
      <c r="M19" s="6" t="s">
        <v>60</v>
      </c>
      <c r="N19" s="9" t="s">
        <v>60</v>
      </c>
      <c r="O19" s="9" t="s">
        <v>60</v>
      </c>
      <c r="P19" s="9" t="s">
        <v>60</v>
      </c>
      <c r="Q19" s="9" t="s">
        <v>60</v>
      </c>
      <c r="R19" s="9" t="s">
        <v>60</v>
      </c>
      <c r="S19" s="9" t="s">
        <v>60</v>
      </c>
      <c r="T19" s="9" t="s">
        <v>60</v>
      </c>
      <c r="U19" s="9" t="s">
        <v>60</v>
      </c>
      <c r="V19" s="9" t="s">
        <v>60</v>
      </c>
      <c r="W19" s="9" t="s">
        <v>60</v>
      </c>
      <c r="X19" s="9" t="s">
        <v>60</v>
      </c>
      <c r="Y19" s="9" t="s">
        <v>60</v>
      </c>
      <c r="Z19" s="9" t="s">
        <v>60</v>
      </c>
      <c r="AA19" s="9" t="s">
        <v>60</v>
      </c>
      <c r="AB19" s="9" t="s">
        <v>60</v>
      </c>
      <c r="AC19" s="9" t="s">
        <v>60</v>
      </c>
      <c r="AD19" s="9" t="s">
        <v>60</v>
      </c>
      <c r="AE19" s="9" t="s">
        <v>60</v>
      </c>
      <c r="AF19" s="9" t="s">
        <v>60</v>
      </c>
      <c r="AG19" s="9" t="s">
        <v>60</v>
      </c>
      <c r="AH19" s="9" t="s">
        <v>60</v>
      </c>
      <c r="AI19" s="9" t="s">
        <v>60</v>
      </c>
      <c r="AJ19" s="9" t="s">
        <v>60</v>
      </c>
      <c r="AK19" s="9" t="s">
        <v>60</v>
      </c>
      <c r="AL19" s="9" t="s">
        <v>60</v>
      </c>
      <c r="AM19" s="9" t="s">
        <v>60</v>
      </c>
      <c r="AN19" s="9" t="s">
        <v>60</v>
      </c>
      <c r="AO19" s="9" t="s">
        <v>60</v>
      </c>
      <c r="AP19" s="9" t="s">
        <v>60</v>
      </c>
      <c r="AQ19" s="9" t="s">
        <v>60</v>
      </c>
      <c r="AR19" t="s">
        <v>153</v>
      </c>
      <c r="AS19" s="9" t="s">
        <v>60</v>
      </c>
      <c r="AT19" s="9" t="s">
        <v>60</v>
      </c>
      <c r="AU19" s="9" t="s">
        <v>60</v>
      </c>
      <c r="AV19" s="9" t="s">
        <v>60</v>
      </c>
      <c r="AW19" s="9" t="s">
        <v>60</v>
      </c>
      <c r="AX19" s="9" t="s">
        <v>60</v>
      </c>
      <c r="AY19" s="9" t="s">
        <v>60</v>
      </c>
      <c r="AZ19" s="9" t="s">
        <v>60</v>
      </c>
      <c r="BA19" t="s">
        <v>154</v>
      </c>
      <c r="BB19" s="9" t="s">
        <v>60</v>
      </c>
      <c r="BC19" s="9" t="s">
        <v>60</v>
      </c>
      <c r="BD19" s="9" t="s">
        <v>60</v>
      </c>
      <c r="BE19" s="9" t="s">
        <v>60</v>
      </c>
      <c r="BF19" t="s">
        <v>155</v>
      </c>
      <c r="BG19" s="9" t="s">
        <v>60</v>
      </c>
      <c r="BH19" s="9" t="s">
        <v>60</v>
      </c>
      <c r="BI19" s="9" t="s">
        <v>60</v>
      </c>
      <c r="BJ19" s="9" t="s">
        <v>60</v>
      </c>
      <c r="BK19" s="9" t="s">
        <v>60</v>
      </c>
    </row>
    <row r="20" spans="1:63">
      <c r="A20" s="1"/>
      <c r="B20" s="6" t="s">
        <v>43</v>
      </c>
      <c r="C20" s="6" t="s">
        <v>60</v>
      </c>
      <c r="D20" s="6" t="s">
        <v>60</v>
      </c>
      <c r="E20" s="6" t="s">
        <v>60</v>
      </c>
      <c r="F20" s="6" t="s">
        <v>60</v>
      </c>
      <c r="G20" s="6" t="s">
        <v>60</v>
      </c>
      <c r="H20" s="6" t="s">
        <v>60</v>
      </c>
      <c r="I20" s="6" t="s">
        <v>60</v>
      </c>
      <c r="J20" s="6" t="s">
        <v>60</v>
      </c>
      <c r="K20" s="6" t="s">
        <v>60</v>
      </c>
      <c r="L20" s="6" t="s">
        <v>60</v>
      </c>
      <c r="M20" s="6" t="s">
        <v>60</v>
      </c>
      <c r="N20" s="9" t="s">
        <v>60</v>
      </c>
      <c r="O20" s="9" t="s">
        <v>60</v>
      </c>
      <c r="P20" s="9" t="s">
        <v>60</v>
      </c>
      <c r="Q20" s="9" t="s">
        <v>60</v>
      </c>
      <c r="R20" s="9" t="s">
        <v>60</v>
      </c>
      <c r="S20" s="9" t="s">
        <v>60</v>
      </c>
      <c r="T20" s="9" t="s">
        <v>60</v>
      </c>
      <c r="U20" s="9" t="s">
        <v>60</v>
      </c>
      <c r="V20" s="9" t="s">
        <v>60</v>
      </c>
      <c r="W20" s="9" t="s">
        <v>60</v>
      </c>
      <c r="X20" s="9" t="s">
        <v>60</v>
      </c>
      <c r="Y20" s="9" t="s">
        <v>60</v>
      </c>
      <c r="Z20" s="9" t="s">
        <v>60</v>
      </c>
      <c r="AA20" s="9" t="s">
        <v>60</v>
      </c>
      <c r="AB20" s="9" t="s">
        <v>60</v>
      </c>
      <c r="AC20" s="9" t="s">
        <v>60</v>
      </c>
      <c r="AD20" s="9" t="s">
        <v>60</v>
      </c>
      <c r="AE20" s="9" t="s">
        <v>60</v>
      </c>
      <c r="AF20" s="9" t="s">
        <v>60</v>
      </c>
      <c r="AG20" s="9" t="s">
        <v>60</v>
      </c>
      <c r="AH20" s="9" t="s">
        <v>60</v>
      </c>
      <c r="AI20" s="9" t="s">
        <v>60</v>
      </c>
      <c r="AJ20" s="9" t="s">
        <v>60</v>
      </c>
      <c r="AK20" s="9" t="s">
        <v>60</v>
      </c>
      <c r="AL20" s="9" t="s">
        <v>60</v>
      </c>
      <c r="AM20" s="9" t="s">
        <v>60</v>
      </c>
      <c r="AN20" s="9" t="s">
        <v>60</v>
      </c>
      <c r="AO20" s="9" t="s">
        <v>60</v>
      </c>
      <c r="AP20" s="9" t="s">
        <v>60</v>
      </c>
      <c r="AQ20" s="9" t="s">
        <v>60</v>
      </c>
      <c r="AR20" t="s">
        <v>153</v>
      </c>
      <c r="AS20" s="9" t="s">
        <v>60</v>
      </c>
      <c r="AT20" s="9" t="s">
        <v>60</v>
      </c>
      <c r="AU20" s="9" t="s">
        <v>60</v>
      </c>
      <c r="AV20" s="9" t="s">
        <v>60</v>
      </c>
      <c r="AW20" s="9" t="s">
        <v>60</v>
      </c>
      <c r="AX20" s="9" t="s">
        <v>60</v>
      </c>
      <c r="AY20" s="9" t="s">
        <v>60</v>
      </c>
      <c r="AZ20" s="9" t="s">
        <v>60</v>
      </c>
      <c r="BA20" t="s">
        <v>154</v>
      </c>
      <c r="BB20" s="9" t="s">
        <v>60</v>
      </c>
      <c r="BC20" s="9" t="s">
        <v>60</v>
      </c>
      <c r="BD20" s="9" t="s">
        <v>60</v>
      </c>
      <c r="BE20" s="9" t="s">
        <v>60</v>
      </c>
      <c r="BF20" t="s">
        <v>155</v>
      </c>
      <c r="BG20" s="9" t="s">
        <v>60</v>
      </c>
      <c r="BH20" s="9" t="s">
        <v>60</v>
      </c>
      <c r="BI20" s="9" t="s">
        <v>60</v>
      </c>
      <c r="BJ20" s="9" t="s">
        <v>60</v>
      </c>
      <c r="BK20" s="9" t="s">
        <v>60</v>
      </c>
    </row>
    <row r="21" spans="1:63">
      <c r="A21" s="1"/>
      <c r="B21" s="6" t="s">
        <v>20</v>
      </c>
      <c r="C21" s="6" t="s">
        <v>60</v>
      </c>
      <c r="D21" s="6" t="s">
        <v>60</v>
      </c>
      <c r="E21" s="6" t="s">
        <v>60</v>
      </c>
      <c r="F21" s="6" t="s">
        <v>60</v>
      </c>
      <c r="G21" s="6" t="s">
        <v>60</v>
      </c>
      <c r="H21" s="6" t="s">
        <v>60</v>
      </c>
      <c r="I21" s="6" t="s">
        <v>60</v>
      </c>
      <c r="J21" s="6" t="s">
        <v>60</v>
      </c>
      <c r="K21" s="6" t="s">
        <v>60</v>
      </c>
      <c r="L21" s="6" t="s">
        <v>60</v>
      </c>
      <c r="M21" s="6" t="s">
        <v>60</v>
      </c>
      <c r="N21" s="9" t="s">
        <v>60</v>
      </c>
      <c r="O21" s="9" t="s">
        <v>60</v>
      </c>
      <c r="P21" s="9" t="s">
        <v>60</v>
      </c>
      <c r="Q21" s="9" t="s">
        <v>60</v>
      </c>
      <c r="R21" s="9" t="s">
        <v>60</v>
      </c>
      <c r="S21" s="9" t="s">
        <v>60</v>
      </c>
      <c r="T21" s="9" t="s">
        <v>60</v>
      </c>
      <c r="U21" s="9" t="s">
        <v>60</v>
      </c>
      <c r="V21" s="9" t="s">
        <v>60</v>
      </c>
      <c r="W21" s="9" t="s">
        <v>60</v>
      </c>
      <c r="X21" s="9" t="s">
        <v>60</v>
      </c>
      <c r="Y21" s="9" t="s">
        <v>60</v>
      </c>
      <c r="Z21" s="9" t="s">
        <v>60</v>
      </c>
      <c r="AA21" s="9" t="s">
        <v>60</v>
      </c>
      <c r="AB21" s="9" t="s">
        <v>60</v>
      </c>
      <c r="AC21" s="9" t="s">
        <v>60</v>
      </c>
      <c r="AD21" s="9" t="s">
        <v>60</v>
      </c>
      <c r="AE21" s="9" t="s">
        <v>60</v>
      </c>
      <c r="AF21" s="9" t="s">
        <v>60</v>
      </c>
      <c r="AG21" s="9" t="s">
        <v>60</v>
      </c>
      <c r="AH21" s="9" t="s">
        <v>60</v>
      </c>
      <c r="AI21" s="9" t="s">
        <v>60</v>
      </c>
      <c r="AJ21" s="9" t="s">
        <v>60</v>
      </c>
      <c r="AK21" s="9" t="s">
        <v>60</v>
      </c>
      <c r="AL21" s="9" t="s">
        <v>60</v>
      </c>
      <c r="AM21" s="9" t="s">
        <v>60</v>
      </c>
      <c r="AN21" s="9" t="s">
        <v>60</v>
      </c>
      <c r="AO21" s="9" t="s">
        <v>60</v>
      </c>
      <c r="AP21" s="9" t="s">
        <v>60</v>
      </c>
      <c r="AQ21" s="9" t="s">
        <v>60</v>
      </c>
      <c r="AR21" t="s">
        <v>153</v>
      </c>
      <c r="AS21" s="9" t="s">
        <v>60</v>
      </c>
      <c r="AT21" s="9" t="s">
        <v>60</v>
      </c>
      <c r="AU21" s="9" t="s">
        <v>60</v>
      </c>
      <c r="AV21" s="9" t="s">
        <v>60</v>
      </c>
      <c r="AW21" s="9" t="s">
        <v>60</v>
      </c>
      <c r="AX21" s="9" t="s">
        <v>60</v>
      </c>
      <c r="AY21" s="9" t="s">
        <v>60</v>
      </c>
      <c r="AZ21" s="9" t="s">
        <v>60</v>
      </c>
      <c r="BA21" t="s">
        <v>154</v>
      </c>
      <c r="BB21" s="9" t="s">
        <v>60</v>
      </c>
      <c r="BC21" s="9" t="s">
        <v>60</v>
      </c>
      <c r="BD21" s="9" t="s">
        <v>60</v>
      </c>
      <c r="BE21" s="9" t="s">
        <v>60</v>
      </c>
      <c r="BF21" t="s">
        <v>155</v>
      </c>
      <c r="BG21" s="9" t="s">
        <v>60</v>
      </c>
      <c r="BH21" s="9" t="s">
        <v>60</v>
      </c>
      <c r="BI21" s="9" t="s">
        <v>60</v>
      </c>
      <c r="BJ21" s="9" t="s">
        <v>60</v>
      </c>
      <c r="BK21" s="9" t="s">
        <v>60</v>
      </c>
    </row>
    <row r="22" spans="1:63">
      <c r="B22" s="6" t="s">
        <v>44</v>
      </c>
      <c r="C22" s="6" t="s">
        <v>60</v>
      </c>
      <c r="D22" s="6" t="s">
        <v>60</v>
      </c>
      <c r="E22" s="6" t="s">
        <v>60</v>
      </c>
      <c r="F22" s="6" t="s">
        <v>60</v>
      </c>
      <c r="G22" s="6" t="s">
        <v>60</v>
      </c>
      <c r="H22" s="6" t="s">
        <v>60</v>
      </c>
      <c r="I22" s="6" t="s">
        <v>60</v>
      </c>
      <c r="J22" s="6" t="s">
        <v>60</v>
      </c>
      <c r="K22" s="6" t="s">
        <v>60</v>
      </c>
      <c r="L22" s="6" t="s">
        <v>60</v>
      </c>
      <c r="M22" s="6" t="s">
        <v>60</v>
      </c>
      <c r="N22" s="9" t="s">
        <v>60</v>
      </c>
      <c r="O22" s="9" t="s">
        <v>60</v>
      </c>
      <c r="P22" s="9" t="s">
        <v>60</v>
      </c>
      <c r="Q22" s="9" t="s">
        <v>60</v>
      </c>
      <c r="R22" s="9" t="s">
        <v>60</v>
      </c>
      <c r="S22" s="9" t="s">
        <v>60</v>
      </c>
      <c r="T22" s="9" t="s">
        <v>60</v>
      </c>
      <c r="U22" s="9" t="s">
        <v>60</v>
      </c>
      <c r="V22" s="9" t="s">
        <v>60</v>
      </c>
      <c r="W22" s="9" t="s">
        <v>60</v>
      </c>
      <c r="X22" s="9" t="s">
        <v>60</v>
      </c>
      <c r="Y22" s="9" t="s">
        <v>60</v>
      </c>
      <c r="Z22" s="9" t="s">
        <v>60</v>
      </c>
      <c r="AA22" s="9" t="s">
        <v>60</v>
      </c>
      <c r="AB22" s="9" t="s">
        <v>60</v>
      </c>
      <c r="AC22" s="9" t="s">
        <v>60</v>
      </c>
      <c r="AD22" s="9" t="s">
        <v>60</v>
      </c>
      <c r="AE22" s="9" t="s">
        <v>60</v>
      </c>
      <c r="AF22" s="9" t="s">
        <v>60</v>
      </c>
      <c r="AG22" s="9" t="s">
        <v>60</v>
      </c>
      <c r="AH22" s="9" t="s">
        <v>60</v>
      </c>
      <c r="AI22" s="9" t="s">
        <v>60</v>
      </c>
      <c r="AJ22" s="9" t="s">
        <v>60</v>
      </c>
      <c r="AK22" s="9" t="s">
        <v>60</v>
      </c>
      <c r="AL22" s="9" t="s">
        <v>60</v>
      </c>
      <c r="AM22" s="9" t="s">
        <v>60</v>
      </c>
      <c r="AN22" s="9" t="s">
        <v>60</v>
      </c>
      <c r="AO22" s="9" t="s">
        <v>60</v>
      </c>
      <c r="AP22" s="9" t="s">
        <v>60</v>
      </c>
      <c r="AQ22" s="9" t="s">
        <v>60</v>
      </c>
      <c r="AR22" t="s">
        <v>153</v>
      </c>
      <c r="AS22" s="9" t="s">
        <v>60</v>
      </c>
      <c r="AT22" s="9" t="s">
        <v>60</v>
      </c>
      <c r="AU22" s="9" t="s">
        <v>60</v>
      </c>
      <c r="AV22" s="9" t="s">
        <v>60</v>
      </c>
      <c r="AW22" s="9" t="s">
        <v>60</v>
      </c>
      <c r="AX22" s="9" t="s">
        <v>60</v>
      </c>
      <c r="AY22" s="9" t="s">
        <v>60</v>
      </c>
      <c r="AZ22" s="9" t="s">
        <v>60</v>
      </c>
      <c r="BA22" t="s">
        <v>154</v>
      </c>
      <c r="BB22" s="9" t="s">
        <v>60</v>
      </c>
      <c r="BC22" s="9" t="s">
        <v>60</v>
      </c>
      <c r="BD22" s="9" t="s">
        <v>60</v>
      </c>
      <c r="BE22" s="9" t="s">
        <v>60</v>
      </c>
      <c r="BF22" t="s">
        <v>155</v>
      </c>
      <c r="BG22" s="9" t="s">
        <v>60</v>
      </c>
      <c r="BH22" s="9" t="s">
        <v>60</v>
      </c>
      <c r="BI22" s="9" t="s">
        <v>60</v>
      </c>
      <c r="BJ22" s="9" t="s">
        <v>60</v>
      </c>
      <c r="BK22" s="9" t="s">
        <v>60</v>
      </c>
    </row>
    <row r="23" spans="1:63">
      <c r="B23" s="6" t="s">
        <v>45</v>
      </c>
      <c r="C23" s="6" t="s">
        <v>60</v>
      </c>
      <c r="D23" s="6" t="s">
        <v>60</v>
      </c>
      <c r="E23" s="6" t="s">
        <v>60</v>
      </c>
      <c r="F23" s="6" t="s">
        <v>60</v>
      </c>
      <c r="G23" s="6" t="s">
        <v>60</v>
      </c>
      <c r="H23" s="6" t="s">
        <v>60</v>
      </c>
      <c r="I23" s="6" t="s">
        <v>60</v>
      </c>
      <c r="J23" s="6" t="s">
        <v>60</v>
      </c>
      <c r="K23" s="6" t="s">
        <v>60</v>
      </c>
      <c r="L23" s="6" t="s">
        <v>60</v>
      </c>
      <c r="M23" s="6" t="s">
        <v>60</v>
      </c>
      <c r="N23" s="9" t="s">
        <v>60</v>
      </c>
      <c r="O23" s="9" t="s">
        <v>60</v>
      </c>
      <c r="P23" s="9" t="s">
        <v>60</v>
      </c>
      <c r="Q23" s="9" t="s">
        <v>60</v>
      </c>
      <c r="R23" s="9" t="s">
        <v>60</v>
      </c>
      <c r="S23" s="9" t="s">
        <v>60</v>
      </c>
      <c r="T23" s="9" t="s">
        <v>60</v>
      </c>
      <c r="U23" s="9" t="s">
        <v>60</v>
      </c>
      <c r="V23" s="9" t="s">
        <v>60</v>
      </c>
      <c r="W23" s="9" t="s">
        <v>60</v>
      </c>
      <c r="X23" s="9" t="s">
        <v>60</v>
      </c>
      <c r="Y23" s="9" t="s">
        <v>60</v>
      </c>
      <c r="Z23" s="9" t="s">
        <v>60</v>
      </c>
      <c r="AA23" s="9" t="s">
        <v>60</v>
      </c>
      <c r="AB23" s="9" t="s">
        <v>60</v>
      </c>
      <c r="AC23" s="9" t="s">
        <v>60</v>
      </c>
      <c r="AD23" s="9" t="s">
        <v>60</v>
      </c>
      <c r="AE23" s="9" t="s">
        <v>60</v>
      </c>
      <c r="AF23" s="9" t="s">
        <v>60</v>
      </c>
      <c r="AG23" s="9" t="s">
        <v>60</v>
      </c>
      <c r="AH23" s="9" t="s">
        <v>60</v>
      </c>
      <c r="AI23" s="9" t="s">
        <v>60</v>
      </c>
      <c r="AJ23" s="9" t="s">
        <v>60</v>
      </c>
      <c r="AK23" s="9" t="s">
        <v>60</v>
      </c>
      <c r="AL23" s="9" t="s">
        <v>60</v>
      </c>
      <c r="AM23" s="9" t="s">
        <v>60</v>
      </c>
      <c r="AN23" s="9" t="s">
        <v>60</v>
      </c>
      <c r="AO23" s="9" t="s">
        <v>60</v>
      </c>
      <c r="AP23" s="9" t="s">
        <v>60</v>
      </c>
      <c r="AQ23" s="9" t="s">
        <v>60</v>
      </c>
      <c r="AR23" t="s">
        <v>153</v>
      </c>
      <c r="AS23" s="9" t="s">
        <v>60</v>
      </c>
      <c r="AT23" s="9" t="s">
        <v>60</v>
      </c>
      <c r="AU23" s="9" t="s">
        <v>60</v>
      </c>
      <c r="AV23" s="9" t="s">
        <v>60</v>
      </c>
      <c r="AW23" s="9" t="s">
        <v>60</v>
      </c>
      <c r="AX23" s="9" t="s">
        <v>60</v>
      </c>
      <c r="AY23" s="9" t="s">
        <v>60</v>
      </c>
      <c r="AZ23" s="9" t="s">
        <v>60</v>
      </c>
      <c r="BA23" t="s">
        <v>154</v>
      </c>
      <c r="BB23" s="9" t="s">
        <v>60</v>
      </c>
      <c r="BC23" s="9" t="s">
        <v>60</v>
      </c>
      <c r="BD23" s="9" t="s">
        <v>60</v>
      </c>
      <c r="BE23" s="9" t="s">
        <v>60</v>
      </c>
      <c r="BF23" t="s">
        <v>155</v>
      </c>
      <c r="BG23" s="9" t="s">
        <v>60</v>
      </c>
      <c r="BH23" s="9" t="s">
        <v>60</v>
      </c>
      <c r="BI23" s="9" t="s">
        <v>60</v>
      </c>
      <c r="BJ23" s="9" t="s">
        <v>60</v>
      </c>
      <c r="BK23" s="9" t="s">
        <v>60</v>
      </c>
    </row>
    <row r="24" spans="1:63">
      <c r="B24" s="6" t="s">
        <v>46</v>
      </c>
      <c r="C24" s="6" t="s">
        <v>60</v>
      </c>
      <c r="D24" s="6" t="s">
        <v>60</v>
      </c>
      <c r="E24" s="6" t="s">
        <v>60</v>
      </c>
      <c r="F24" s="6" t="s">
        <v>60</v>
      </c>
      <c r="G24" s="6" t="s">
        <v>60</v>
      </c>
      <c r="H24" s="6" t="s">
        <v>60</v>
      </c>
      <c r="I24" s="6" t="s">
        <v>60</v>
      </c>
      <c r="J24" s="6" t="s">
        <v>60</v>
      </c>
      <c r="K24" s="6" t="s">
        <v>60</v>
      </c>
      <c r="L24" s="6" t="s">
        <v>60</v>
      </c>
      <c r="M24" s="6" t="s">
        <v>60</v>
      </c>
      <c r="N24" s="9" t="s">
        <v>60</v>
      </c>
      <c r="O24" s="9" t="s">
        <v>60</v>
      </c>
      <c r="P24" s="9" t="s">
        <v>60</v>
      </c>
      <c r="Q24" s="9" t="s">
        <v>60</v>
      </c>
      <c r="R24" s="9" t="s">
        <v>60</v>
      </c>
      <c r="S24" s="9" t="s">
        <v>60</v>
      </c>
      <c r="T24" s="9" t="s">
        <v>60</v>
      </c>
      <c r="U24" s="9" t="s">
        <v>60</v>
      </c>
      <c r="V24" s="9" t="s">
        <v>60</v>
      </c>
      <c r="W24" s="9" t="s">
        <v>60</v>
      </c>
      <c r="X24" s="9" t="s">
        <v>60</v>
      </c>
      <c r="Y24" s="9" t="s">
        <v>60</v>
      </c>
      <c r="Z24" s="9" t="s">
        <v>60</v>
      </c>
      <c r="AA24" s="9" t="s">
        <v>60</v>
      </c>
      <c r="AB24" s="9" t="s">
        <v>60</v>
      </c>
      <c r="AC24" s="9" t="s">
        <v>60</v>
      </c>
      <c r="AD24" s="9" t="s">
        <v>60</v>
      </c>
      <c r="AE24" s="9" t="s">
        <v>60</v>
      </c>
      <c r="AF24" s="9" t="s">
        <v>60</v>
      </c>
      <c r="AG24" s="9" t="s">
        <v>60</v>
      </c>
      <c r="AH24" s="9" t="s">
        <v>60</v>
      </c>
      <c r="AI24" s="9" t="s">
        <v>60</v>
      </c>
      <c r="AJ24" s="9" t="s">
        <v>60</v>
      </c>
      <c r="AK24" s="9" t="s">
        <v>60</v>
      </c>
      <c r="AL24" s="9" t="s">
        <v>60</v>
      </c>
      <c r="AM24" s="9" t="s">
        <v>60</v>
      </c>
      <c r="AN24" s="9" t="s">
        <v>60</v>
      </c>
      <c r="AO24" s="9" t="s">
        <v>60</v>
      </c>
      <c r="AP24" s="9" t="s">
        <v>60</v>
      </c>
      <c r="AQ24" s="9" t="s">
        <v>60</v>
      </c>
      <c r="AR24" t="s">
        <v>153</v>
      </c>
      <c r="AS24" s="9" t="s">
        <v>60</v>
      </c>
      <c r="AT24" s="9" t="s">
        <v>60</v>
      </c>
      <c r="AU24" s="9" t="s">
        <v>60</v>
      </c>
      <c r="AV24" s="9" t="s">
        <v>60</v>
      </c>
      <c r="AW24" s="9" t="s">
        <v>60</v>
      </c>
      <c r="AX24" s="9" t="s">
        <v>60</v>
      </c>
      <c r="AY24" s="9" t="s">
        <v>60</v>
      </c>
      <c r="AZ24" s="9" t="s">
        <v>60</v>
      </c>
      <c r="BA24" t="s">
        <v>154</v>
      </c>
      <c r="BB24" s="9" t="s">
        <v>60</v>
      </c>
      <c r="BC24" s="9" t="s">
        <v>60</v>
      </c>
      <c r="BD24" s="9" t="s">
        <v>60</v>
      </c>
      <c r="BE24" s="9" t="s">
        <v>60</v>
      </c>
      <c r="BF24" t="s">
        <v>155</v>
      </c>
      <c r="BG24" s="9" t="s">
        <v>60</v>
      </c>
      <c r="BH24" s="9" t="s">
        <v>60</v>
      </c>
      <c r="BI24" s="9" t="s">
        <v>60</v>
      </c>
      <c r="BJ24" s="9" t="s">
        <v>60</v>
      </c>
      <c r="BK24" s="9" t="s">
        <v>60</v>
      </c>
    </row>
    <row r="25" spans="1:63">
      <c r="B25" s="9" t="s">
        <v>47</v>
      </c>
      <c r="C25" s="9" t="s">
        <v>60</v>
      </c>
      <c r="D25" s="9" t="s">
        <v>60</v>
      </c>
      <c r="E25" s="9" t="s">
        <v>60</v>
      </c>
      <c r="F25" s="9" t="s">
        <v>60</v>
      </c>
      <c r="G25" s="9" t="s">
        <v>60</v>
      </c>
      <c r="H25" s="9" t="s">
        <v>60</v>
      </c>
      <c r="I25" s="9" t="s">
        <v>60</v>
      </c>
      <c r="J25" s="9" t="s">
        <v>60</v>
      </c>
      <c r="K25" s="9" t="s">
        <v>60</v>
      </c>
      <c r="L25" s="9" t="s">
        <v>60</v>
      </c>
      <c r="M25" s="9" t="s">
        <v>60</v>
      </c>
      <c r="N25" s="9" t="s">
        <v>60</v>
      </c>
      <c r="O25" s="9" t="s">
        <v>60</v>
      </c>
      <c r="P25" s="9" t="s">
        <v>60</v>
      </c>
      <c r="Q25" s="9" t="s">
        <v>60</v>
      </c>
      <c r="R25" s="9" t="s">
        <v>60</v>
      </c>
      <c r="S25" s="9" t="s">
        <v>60</v>
      </c>
      <c r="T25" s="9" t="s">
        <v>60</v>
      </c>
      <c r="U25" s="9" t="s">
        <v>60</v>
      </c>
      <c r="V25" s="9" t="s">
        <v>60</v>
      </c>
      <c r="W25" s="9" t="s">
        <v>60</v>
      </c>
      <c r="X25" s="9" t="s">
        <v>60</v>
      </c>
      <c r="Y25" s="9" t="s">
        <v>60</v>
      </c>
      <c r="Z25" s="9" t="s">
        <v>60</v>
      </c>
      <c r="AA25" s="9" t="s">
        <v>60</v>
      </c>
      <c r="AB25" s="9" t="s">
        <v>60</v>
      </c>
      <c r="AC25" s="9" t="s">
        <v>60</v>
      </c>
      <c r="AD25" s="9" t="s">
        <v>60</v>
      </c>
      <c r="AE25" s="9" t="s">
        <v>60</v>
      </c>
      <c r="AF25" s="9" t="s">
        <v>60</v>
      </c>
      <c r="AG25" s="9" t="s">
        <v>60</v>
      </c>
      <c r="AH25" s="9" t="s">
        <v>60</v>
      </c>
      <c r="AI25" s="9" t="s">
        <v>60</v>
      </c>
      <c r="AJ25" s="9" t="s">
        <v>60</v>
      </c>
      <c r="AK25" s="9" t="s">
        <v>60</v>
      </c>
      <c r="AL25" s="9" t="s">
        <v>60</v>
      </c>
      <c r="AM25" s="9" t="s">
        <v>60</v>
      </c>
      <c r="AN25" s="9" t="s">
        <v>60</v>
      </c>
      <c r="AO25" s="9" t="s">
        <v>60</v>
      </c>
      <c r="AP25" s="9" t="s">
        <v>60</v>
      </c>
      <c r="AQ25" s="9" t="s">
        <v>60</v>
      </c>
      <c r="AR25" s="10" t="s">
        <v>60</v>
      </c>
      <c r="AS25" s="9" t="s">
        <v>60</v>
      </c>
      <c r="AT25" s="9" t="s">
        <v>60</v>
      </c>
      <c r="AU25" s="9" t="s">
        <v>60</v>
      </c>
      <c r="AV25" s="9" t="s">
        <v>60</v>
      </c>
      <c r="AW25" s="9" t="s">
        <v>60</v>
      </c>
      <c r="AX25" s="9" t="s">
        <v>60</v>
      </c>
      <c r="AY25" s="9" t="s">
        <v>60</v>
      </c>
      <c r="AZ25" s="9" t="s">
        <v>60</v>
      </c>
      <c r="BA25" s="10" t="s">
        <v>60</v>
      </c>
      <c r="BB25" s="9" t="s">
        <v>60</v>
      </c>
      <c r="BC25" s="9" t="s">
        <v>60</v>
      </c>
      <c r="BD25" s="9" t="s">
        <v>60</v>
      </c>
      <c r="BE25" s="9" t="s">
        <v>60</v>
      </c>
      <c r="BF25" t="s">
        <v>155</v>
      </c>
      <c r="BG25" s="9" t="s">
        <v>60</v>
      </c>
      <c r="BH25" s="9" t="s">
        <v>60</v>
      </c>
      <c r="BI25" s="9" t="s">
        <v>60</v>
      </c>
      <c r="BJ25" s="9" t="s">
        <v>60</v>
      </c>
      <c r="BK25" s="9" t="s">
        <v>60</v>
      </c>
    </row>
    <row r="26" spans="1:63">
      <c r="C26" s="9" t="s">
        <v>60</v>
      </c>
      <c r="D26" s="9" t="s">
        <v>60</v>
      </c>
      <c r="E26" s="9" t="s">
        <v>60</v>
      </c>
      <c r="F26" s="9" t="s">
        <v>60</v>
      </c>
      <c r="G26" s="9" t="s">
        <v>60</v>
      </c>
      <c r="H26" s="9" t="s">
        <v>60</v>
      </c>
      <c r="I26" s="9" t="s">
        <v>60</v>
      </c>
      <c r="J26" s="9" t="s">
        <v>60</v>
      </c>
      <c r="K26" s="9" t="s">
        <v>60</v>
      </c>
      <c r="L26" s="9" t="s">
        <v>60</v>
      </c>
      <c r="M26" s="9" t="s">
        <v>60</v>
      </c>
      <c r="N26" s="9" t="s">
        <v>60</v>
      </c>
      <c r="O26" s="9" t="s">
        <v>60</v>
      </c>
      <c r="P26" s="9" t="s">
        <v>60</v>
      </c>
      <c r="Q26" s="9" t="s">
        <v>60</v>
      </c>
      <c r="R26" s="9" t="s">
        <v>60</v>
      </c>
      <c r="S26" s="9" t="s">
        <v>60</v>
      </c>
      <c r="T26" s="9" t="s">
        <v>60</v>
      </c>
      <c r="U26" s="9" t="s">
        <v>60</v>
      </c>
      <c r="V26" s="9" t="s">
        <v>60</v>
      </c>
      <c r="W26" s="9" t="s">
        <v>60</v>
      </c>
      <c r="X26" s="9" t="s">
        <v>60</v>
      </c>
      <c r="Y26" s="9" t="s">
        <v>60</v>
      </c>
      <c r="Z26" s="9" t="s">
        <v>60</v>
      </c>
      <c r="AA26" s="9" t="s">
        <v>60</v>
      </c>
      <c r="AB26" s="9" t="s">
        <v>60</v>
      </c>
      <c r="AC26" s="9" t="s">
        <v>60</v>
      </c>
      <c r="AD26" s="9" t="s">
        <v>60</v>
      </c>
      <c r="AE26" s="9" t="s">
        <v>60</v>
      </c>
      <c r="AF26" s="9" t="s">
        <v>60</v>
      </c>
      <c r="AG26" s="9" t="s">
        <v>60</v>
      </c>
      <c r="AH26" s="9" t="s">
        <v>60</v>
      </c>
      <c r="AI26" s="9" t="s">
        <v>60</v>
      </c>
      <c r="AJ26" s="9" t="s">
        <v>60</v>
      </c>
      <c r="AK26" s="9" t="s">
        <v>60</v>
      </c>
      <c r="AL26" s="9" t="s">
        <v>60</v>
      </c>
      <c r="AM26" s="9" t="s">
        <v>60</v>
      </c>
      <c r="AN26" s="9" t="s">
        <v>60</v>
      </c>
      <c r="AO26" s="9" t="s">
        <v>60</v>
      </c>
      <c r="AP26" s="9" t="s">
        <v>60</v>
      </c>
      <c r="AQ26" s="9" t="s">
        <v>60</v>
      </c>
      <c r="AR26" s="9" t="s">
        <v>60</v>
      </c>
      <c r="AS26" s="9" t="s">
        <v>60</v>
      </c>
      <c r="AT26" s="9" t="s">
        <v>60</v>
      </c>
      <c r="AU26" s="9" t="s">
        <v>60</v>
      </c>
      <c r="AV26" s="9" t="s">
        <v>60</v>
      </c>
      <c r="AW26" s="9" t="s">
        <v>60</v>
      </c>
      <c r="AX26" s="9" t="s">
        <v>60</v>
      </c>
      <c r="AY26" s="9" t="s">
        <v>60</v>
      </c>
      <c r="AZ26" s="9" t="s">
        <v>60</v>
      </c>
      <c r="BA26" s="9" t="s">
        <v>60</v>
      </c>
      <c r="BB26" s="9" t="s">
        <v>60</v>
      </c>
      <c r="BC26" s="9" t="s">
        <v>60</v>
      </c>
      <c r="BD26" s="9" t="s">
        <v>60</v>
      </c>
      <c r="BE26" s="9" t="s">
        <v>60</v>
      </c>
      <c r="BF26" s="9" t="s">
        <v>60</v>
      </c>
      <c r="BG26" s="9" t="s">
        <v>60</v>
      </c>
      <c r="BH26" s="9" t="s">
        <v>60</v>
      </c>
      <c r="BI26" s="9" t="s">
        <v>60</v>
      </c>
      <c r="BJ26" s="9" t="s">
        <v>60</v>
      </c>
      <c r="BK26" s="9" t="s">
        <v>60</v>
      </c>
    </row>
    <row r="27" spans="1:63">
      <c r="A27" s="1" t="s">
        <v>50</v>
      </c>
      <c r="B27" s="6" t="s">
        <v>42</v>
      </c>
      <c r="C27" s="6" t="s">
        <v>60</v>
      </c>
      <c r="D27" s="6" t="s">
        <v>60</v>
      </c>
      <c r="E27" s="6" t="s">
        <v>60</v>
      </c>
      <c r="F27" s="6" t="s">
        <v>60</v>
      </c>
      <c r="G27" s="6" t="s">
        <v>60</v>
      </c>
      <c r="H27" s="6" t="s">
        <v>60</v>
      </c>
      <c r="I27" s="6" t="s">
        <v>60</v>
      </c>
      <c r="J27" s="6" t="s">
        <v>60</v>
      </c>
      <c r="K27" s="6" t="s">
        <v>60</v>
      </c>
      <c r="L27" s="6" t="s">
        <v>60</v>
      </c>
      <c r="M27" s="6" t="s">
        <v>60</v>
      </c>
      <c r="N27" s="9" t="s">
        <v>60</v>
      </c>
      <c r="O27" s="9" t="s">
        <v>60</v>
      </c>
      <c r="P27" s="9" t="s">
        <v>60</v>
      </c>
      <c r="Q27" s="9" t="s">
        <v>60</v>
      </c>
      <c r="R27" s="9" t="s">
        <v>60</v>
      </c>
      <c r="S27" s="9" t="s">
        <v>60</v>
      </c>
      <c r="T27" s="9" t="s">
        <v>60</v>
      </c>
      <c r="U27" s="9" t="s">
        <v>60</v>
      </c>
      <c r="V27" s="9" t="s">
        <v>60</v>
      </c>
      <c r="W27" s="9" t="s">
        <v>60</v>
      </c>
      <c r="X27" s="9" t="s">
        <v>60</v>
      </c>
      <c r="Y27" s="9" t="s">
        <v>60</v>
      </c>
      <c r="Z27" s="9" t="s">
        <v>60</v>
      </c>
      <c r="AA27" s="9" t="s">
        <v>60</v>
      </c>
      <c r="AB27" s="9" t="s">
        <v>60</v>
      </c>
      <c r="AC27" s="9" t="s">
        <v>60</v>
      </c>
      <c r="AD27" s="9" t="s">
        <v>60</v>
      </c>
      <c r="AE27" s="9" t="s">
        <v>60</v>
      </c>
      <c r="AF27" s="9" t="s">
        <v>60</v>
      </c>
      <c r="AG27" s="9" t="s">
        <v>60</v>
      </c>
      <c r="AH27" s="9" t="s">
        <v>60</v>
      </c>
      <c r="AI27" s="9" t="s">
        <v>60</v>
      </c>
      <c r="AJ27" s="9" t="s">
        <v>60</v>
      </c>
      <c r="AK27" s="9" t="s">
        <v>60</v>
      </c>
      <c r="AL27" s="9" t="s">
        <v>60</v>
      </c>
      <c r="AM27" s="9" t="s">
        <v>60</v>
      </c>
      <c r="AN27" s="9" t="s">
        <v>60</v>
      </c>
      <c r="AO27" s="9" t="s">
        <v>60</v>
      </c>
      <c r="AP27" s="9" t="s">
        <v>60</v>
      </c>
      <c r="AQ27" s="9" t="s">
        <v>60</v>
      </c>
      <c r="AR27" s="10" t="s">
        <v>60</v>
      </c>
      <c r="AS27" s="9" t="s">
        <v>60</v>
      </c>
      <c r="AT27" s="9" t="s">
        <v>60</v>
      </c>
      <c r="AU27" s="9" t="s">
        <v>60</v>
      </c>
      <c r="AV27" s="9" t="s">
        <v>60</v>
      </c>
      <c r="AW27" s="9" t="s">
        <v>60</v>
      </c>
      <c r="AX27" s="9" t="s">
        <v>60</v>
      </c>
      <c r="AY27" s="9" t="s">
        <v>60</v>
      </c>
      <c r="AZ27" s="9" t="s">
        <v>60</v>
      </c>
      <c r="BA27" t="s">
        <v>154</v>
      </c>
      <c r="BB27" s="9" t="s">
        <v>60</v>
      </c>
      <c r="BC27" s="9" t="s">
        <v>60</v>
      </c>
      <c r="BD27" s="9" t="s">
        <v>60</v>
      </c>
      <c r="BE27" s="9" t="s">
        <v>60</v>
      </c>
      <c r="BF27" t="s">
        <v>155</v>
      </c>
      <c r="BG27" s="9" t="s">
        <v>60</v>
      </c>
      <c r="BH27" s="9" t="s">
        <v>60</v>
      </c>
      <c r="BI27" s="9" t="s">
        <v>60</v>
      </c>
      <c r="BJ27" s="9" t="s">
        <v>60</v>
      </c>
      <c r="BK27" s="9" t="s">
        <v>60</v>
      </c>
    </row>
    <row r="28" spans="1:63">
      <c r="B28" s="6" t="s">
        <v>43</v>
      </c>
      <c r="C28" s="6" t="s">
        <v>60</v>
      </c>
      <c r="D28" s="6" t="s">
        <v>60</v>
      </c>
      <c r="E28" s="6" t="s">
        <v>60</v>
      </c>
      <c r="F28" s="6" t="s">
        <v>60</v>
      </c>
      <c r="G28" s="6" t="s">
        <v>60</v>
      </c>
      <c r="H28" s="6" t="s">
        <v>60</v>
      </c>
      <c r="I28" s="6" t="s">
        <v>60</v>
      </c>
      <c r="J28" s="6" t="s">
        <v>60</v>
      </c>
      <c r="K28" s="6" t="s">
        <v>60</v>
      </c>
      <c r="L28" s="6" t="s">
        <v>60</v>
      </c>
      <c r="M28" s="6" t="s">
        <v>60</v>
      </c>
      <c r="N28" s="9" t="s">
        <v>60</v>
      </c>
      <c r="O28" s="9" t="s">
        <v>60</v>
      </c>
      <c r="P28" s="9" t="s">
        <v>60</v>
      </c>
      <c r="Q28" s="9" t="s">
        <v>60</v>
      </c>
      <c r="R28" s="9" t="s">
        <v>60</v>
      </c>
      <c r="S28" s="9" t="s">
        <v>60</v>
      </c>
      <c r="T28" s="9" t="s">
        <v>60</v>
      </c>
      <c r="U28" s="9" t="s">
        <v>60</v>
      </c>
      <c r="V28" s="9" t="s">
        <v>60</v>
      </c>
      <c r="W28" s="9" t="s">
        <v>60</v>
      </c>
      <c r="X28" s="9" t="s">
        <v>60</v>
      </c>
      <c r="Y28" s="9" t="s">
        <v>60</v>
      </c>
      <c r="Z28" s="9" t="s">
        <v>60</v>
      </c>
      <c r="AA28" s="9" t="s">
        <v>60</v>
      </c>
      <c r="AB28" s="9" t="s">
        <v>60</v>
      </c>
      <c r="AC28" s="9" t="s">
        <v>60</v>
      </c>
      <c r="AD28" s="9" t="s">
        <v>60</v>
      </c>
      <c r="AE28" s="9" t="s">
        <v>60</v>
      </c>
      <c r="AF28" s="9" t="s">
        <v>60</v>
      </c>
      <c r="AG28" s="9" t="s">
        <v>60</v>
      </c>
      <c r="AH28" s="9" t="s">
        <v>60</v>
      </c>
      <c r="AI28" s="9" t="s">
        <v>60</v>
      </c>
      <c r="AJ28" s="9" t="s">
        <v>60</v>
      </c>
      <c r="AK28" s="9" t="s">
        <v>60</v>
      </c>
      <c r="AL28" s="9" t="s">
        <v>60</v>
      </c>
      <c r="AM28" s="9" t="s">
        <v>60</v>
      </c>
      <c r="AN28" s="9" t="s">
        <v>60</v>
      </c>
      <c r="AO28" s="9" t="s">
        <v>60</v>
      </c>
      <c r="AP28" s="9" t="s">
        <v>60</v>
      </c>
      <c r="AQ28" s="9" t="s">
        <v>60</v>
      </c>
      <c r="AR28" s="10" t="s">
        <v>60</v>
      </c>
      <c r="AS28" s="9" t="s">
        <v>60</v>
      </c>
      <c r="AT28" s="9" t="s">
        <v>60</v>
      </c>
      <c r="AU28" s="9" t="s">
        <v>60</v>
      </c>
      <c r="AV28" s="9" t="s">
        <v>60</v>
      </c>
      <c r="AW28" s="9" t="s">
        <v>60</v>
      </c>
      <c r="AX28" s="9" t="s">
        <v>60</v>
      </c>
      <c r="AY28" s="9" t="s">
        <v>60</v>
      </c>
      <c r="AZ28" s="9" t="s">
        <v>60</v>
      </c>
      <c r="BA28" t="s">
        <v>154</v>
      </c>
      <c r="BB28" s="9" t="s">
        <v>60</v>
      </c>
      <c r="BC28" s="9" t="s">
        <v>60</v>
      </c>
      <c r="BD28" s="9" t="s">
        <v>60</v>
      </c>
      <c r="BE28" s="9" t="s">
        <v>60</v>
      </c>
      <c r="BF28" t="s">
        <v>155</v>
      </c>
      <c r="BG28" s="9" t="s">
        <v>60</v>
      </c>
      <c r="BH28" s="9" t="s">
        <v>60</v>
      </c>
      <c r="BI28" s="9" t="s">
        <v>60</v>
      </c>
      <c r="BJ28" s="9" t="s">
        <v>60</v>
      </c>
      <c r="BK28" s="9" t="s">
        <v>60</v>
      </c>
    </row>
    <row r="29" spans="1:63">
      <c r="B29" s="6" t="s">
        <v>20</v>
      </c>
      <c r="C29" s="6" t="s">
        <v>60</v>
      </c>
      <c r="D29" s="6" t="s">
        <v>60</v>
      </c>
      <c r="E29" s="6" t="s">
        <v>60</v>
      </c>
      <c r="F29" s="6" t="s">
        <v>60</v>
      </c>
      <c r="G29" s="6" t="s">
        <v>60</v>
      </c>
      <c r="H29" s="6" t="s">
        <v>60</v>
      </c>
      <c r="I29" s="6" t="s">
        <v>60</v>
      </c>
      <c r="J29" s="6" t="s">
        <v>60</v>
      </c>
      <c r="K29" s="6" t="s">
        <v>60</v>
      </c>
      <c r="L29" s="6" t="s">
        <v>60</v>
      </c>
      <c r="M29" s="6" t="s">
        <v>60</v>
      </c>
      <c r="N29" s="9" t="s">
        <v>60</v>
      </c>
      <c r="O29" s="9" t="s">
        <v>60</v>
      </c>
      <c r="P29" s="9" t="s">
        <v>60</v>
      </c>
      <c r="Q29" s="9" t="s">
        <v>60</v>
      </c>
      <c r="R29" s="9" t="s">
        <v>60</v>
      </c>
      <c r="S29" s="9" t="s">
        <v>60</v>
      </c>
      <c r="T29" s="9" t="s">
        <v>60</v>
      </c>
      <c r="U29" s="9" t="s">
        <v>60</v>
      </c>
      <c r="V29" s="9" t="s">
        <v>60</v>
      </c>
      <c r="W29" s="9" t="s">
        <v>60</v>
      </c>
      <c r="X29" s="9" t="s">
        <v>60</v>
      </c>
      <c r="Y29" s="9" t="s">
        <v>60</v>
      </c>
      <c r="Z29" s="9" t="s">
        <v>60</v>
      </c>
      <c r="AA29" s="9" t="s">
        <v>60</v>
      </c>
      <c r="AB29" s="9" t="s">
        <v>60</v>
      </c>
      <c r="AC29" s="9" t="s">
        <v>60</v>
      </c>
      <c r="AD29" s="9" t="s">
        <v>60</v>
      </c>
      <c r="AE29" s="9" t="s">
        <v>60</v>
      </c>
      <c r="AF29" s="9" t="s">
        <v>60</v>
      </c>
      <c r="AG29" s="9" t="s">
        <v>60</v>
      </c>
      <c r="AH29" s="9" t="s">
        <v>60</v>
      </c>
      <c r="AI29" s="9" t="s">
        <v>60</v>
      </c>
      <c r="AJ29" s="9" t="s">
        <v>60</v>
      </c>
      <c r="AK29" s="9" t="s">
        <v>60</v>
      </c>
      <c r="AL29" s="9" t="s">
        <v>60</v>
      </c>
      <c r="AM29" s="9" t="s">
        <v>60</v>
      </c>
      <c r="AN29" s="9" t="s">
        <v>60</v>
      </c>
      <c r="AO29" s="9" t="s">
        <v>60</v>
      </c>
      <c r="AP29" s="9" t="s">
        <v>60</v>
      </c>
      <c r="AQ29" s="9" t="s">
        <v>60</v>
      </c>
      <c r="AR29" s="10" t="s">
        <v>60</v>
      </c>
      <c r="AS29" s="9" t="s">
        <v>60</v>
      </c>
      <c r="AT29" s="9" t="s">
        <v>60</v>
      </c>
      <c r="AU29" s="9" t="s">
        <v>60</v>
      </c>
      <c r="AV29" s="9" t="s">
        <v>60</v>
      </c>
      <c r="AW29" s="9" t="s">
        <v>60</v>
      </c>
      <c r="AX29" s="9" t="s">
        <v>60</v>
      </c>
      <c r="AY29" s="9" t="s">
        <v>60</v>
      </c>
      <c r="AZ29" s="9" t="s">
        <v>60</v>
      </c>
      <c r="BA29" t="s">
        <v>154</v>
      </c>
      <c r="BB29" s="9" t="s">
        <v>60</v>
      </c>
      <c r="BC29" s="9" t="s">
        <v>60</v>
      </c>
      <c r="BD29" s="9" t="s">
        <v>60</v>
      </c>
      <c r="BE29" s="9" t="s">
        <v>60</v>
      </c>
      <c r="BF29" t="s">
        <v>155</v>
      </c>
      <c r="BG29" s="9" t="s">
        <v>60</v>
      </c>
      <c r="BH29" s="9" t="s">
        <v>60</v>
      </c>
      <c r="BI29" s="9" t="s">
        <v>60</v>
      </c>
      <c r="BJ29" s="9" t="s">
        <v>60</v>
      </c>
      <c r="BK29" s="9" t="s">
        <v>60</v>
      </c>
    </row>
    <row r="30" spans="1:63">
      <c r="B30" s="6" t="s">
        <v>44</v>
      </c>
      <c r="C30" s="6" t="s">
        <v>60</v>
      </c>
      <c r="D30" s="6" t="s">
        <v>60</v>
      </c>
      <c r="E30" s="6" t="s">
        <v>60</v>
      </c>
      <c r="F30" s="6" t="s">
        <v>60</v>
      </c>
      <c r="G30" s="6" t="s">
        <v>60</v>
      </c>
      <c r="H30" s="6" t="s">
        <v>60</v>
      </c>
      <c r="I30" s="6" t="s">
        <v>60</v>
      </c>
      <c r="J30" s="6" t="s">
        <v>60</v>
      </c>
      <c r="K30" s="6" t="s">
        <v>60</v>
      </c>
      <c r="L30" s="6" t="s">
        <v>60</v>
      </c>
      <c r="M30" s="6" t="s">
        <v>60</v>
      </c>
      <c r="N30" s="9" t="s">
        <v>60</v>
      </c>
      <c r="O30" s="9" t="s">
        <v>60</v>
      </c>
      <c r="P30" s="9" t="s">
        <v>60</v>
      </c>
      <c r="Q30" s="9" t="s">
        <v>60</v>
      </c>
      <c r="R30" s="9" t="s">
        <v>60</v>
      </c>
      <c r="S30" s="9" t="s">
        <v>60</v>
      </c>
      <c r="T30" s="9" t="s">
        <v>60</v>
      </c>
      <c r="U30" s="9" t="s">
        <v>60</v>
      </c>
      <c r="V30" s="9" t="s">
        <v>60</v>
      </c>
      <c r="W30" s="9" t="s">
        <v>60</v>
      </c>
      <c r="X30" s="9" t="s">
        <v>60</v>
      </c>
      <c r="Y30" s="9" t="s">
        <v>60</v>
      </c>
      <c r="Z30" s="9" t="s">
        <v>60</v>
      </c>
      <c r="AA30" s="9" t="s">
        <v>60</v>
      </c>
      <c r="AB30" s="9" t="s">
        <v>60</v>
      </c>
      <c r="AC30" s="9" t="s">
        <v>60</v>
      </c>
      <c r="AD30" s="9" t="s">
        <v>60</v>
      </c>
      <c r="AE30" s="9" t="s">
        <v>60</v>
      </c>
      <c r="AF30" s="9" t="s">
        <v>60</v>
      </c>
      <c r="AG30" s="9" t="s">
        <v>60</v>
      </c>
      <c r="AH30" s="9" t="s">
        <v>60</v>
      </c>
      <c r="AI30" s="9" t="s">
        <v>60</v>
      </c>
      <c r="AJ30" s="9" t="s">
        <v>60</v>
      </c>
      <c r="AK30" s="9" t="s">
        <v>60</v>
      </c>
      <c r="AL30" s="9" t="s">
        <v>60</v>
      </c>
      <c r="AM30" s="9" t="s">
        <v>60</v>
      </c>
      <c r="AN30" s="9" t="s">
        <v>60</v>
      </c>
      <c r="AO30" s="9" t="s">
        <v>60</v>
      </c>
      <c r="AP30" s="9" t="s">
        <v>60</v>
      </c>
      <c r="AQ30" s="9" t="s">
        <v>60</v>
      </c>
      <c r="AR30" s="10" t="s">
        <v>60</v>
      </c>
      <c r="AS30" s="9" t="s">
        <v>60</v>
      </c>
      <c r="AT30" s="9" t="s">
        <v>60</v>
      </c>
      <c r="AU30" s="9" t="s">
        <v>60</v>
      </c>
      <c r="AV30" s="9" t="s">
        <v>60</v>
      </c>
      <c r="AW30" s="9" t="s">
        <v>60</v>
      </c>
      <c r="AX30" s="9" t="s">
        <v>60</v>
      </c>
      <c r="AY30" s="9" t="s">
        <v>60</v>
      </c>
      <c r="AZ30" s="9" t="s">
        <v>60</v>
      </c>
      <c r="BA30" t="s">
        <v>154</v>
      </c>
      <c r="BB30" s="9" t="s">
        <v>60</v>
      </c>
      <c r="BC30" s="9" t="s">
        <v>60</v>
      </c>
      <c r="BD30" s="9" t="s">
        <v>60</v>
      </c>
      <c r="BE30" s="9" t="s">
        <v>60</v>
      </c>
      <c r="BF30" t="s">
        <v>155</v>
      </c>
      <c r="BG30" s="9" t="s">
        <v>60</v>
      </c>
      <c r="BH30" s="9" t="s">
        <v>60</v>
      </c>
      <c r="BI30" s="9" t="s">
        <v>60</v>
      </c>
      <c r="BJ30" s="9" t="s">
        <v>60</v>
      </c>
      <c r="BK30" s="9" t="s">
        <v>60</v>
      </c>
    </row>
    <row r="31" spans="1:63">
      <c r="B31" s="6" t="s">
        <v>45</v>
      </c>
      <c r="C31" s="6" t="s">
        <v>60</v>
      </c>
      <c r="D31" s="6" t="s">
        <v>60</v>
      </c>
      <c r="E31" s="6" t="s">
        <v>60</v>
      </c>
      <c r="F31" s="6" t="s">
        <v>60</v>
      </c>
      <c r="G31" s="6" t="s">
        <v>60</v>
      </c>
      <c r="H31" s="6" t="s">
        <v>60</v>
      </c>
      <c r="I31" s="6" t="s">
        <v>60</v>
      </c>
      <c r="J31" s="6" t="s">
        <v>60</v>
      </c>
      <c r="K31" s="6" t="s">
        <v>60</v>
      </c>
      <c r="L31" s="6" t="s">
        <v>60</v>
      </c>
      <c r="M31" s="6" t="s">
        <v>60</v>
      </c>
      <c r="N31" s="9" t="s">
        <v>60</v>
      </c>
      <c r="O31" s="9" t="s">
        <v>60</v>
      </c>
      <c r="P31" s="9" t="s">
        <v>60</v>
      </c>
      <c r="Q31" s="9" t="s">
        <v>60</v>
      </c>
      <c r="R31" s="9" t="s">
        <v>60</v>
      </c>
      <c r="S31" s="9" t="s">
        <v>60</v>
      </c>
      <c r="T31" s="9" t="s">
        <v>60</v>
      </c>
      <c r="U31" s="9" t="s">
        <v>60</v>
      </c>
      <c r="V31" s="9" t="s">
        <v>60</v>
      </c>
      <c r="W31" s="9" t="s">
        <v>60</v>
      </c>
      <c r="X31" s="9" t="s">
        <v>60</v>
      </c>
      <c r="Y31" s="9" t="s">
        <v>60</v>
      </c>
      <c r="Z31" s="9" t="s">
        <v>60</v>
      </c>
      <c r="AA31" s="9" t="s">
        <v>60</v>
      </c>
      <c r="AB31" s="9" t="s">
        <v>60</v>
      </c>
      <c r="AC31" s="9" t="s">
        <v>60</v>
      </c>
      <c r="AD31" s="9" t="s">
        <v>60</v>
      </c>
      <c r="AE31" s="9" t="s">
        <v>60</v>
      </c>
      <c r="AF31" s="9" t="s">
        <v>60</v>
      </c>
      <c r="AG31" s="9" t="s">
        <v>60</v>
      </c>
      <c r="AH31" s="9" t="s">
        <v>60</v>
      </c>
      <c r="AI31" s="9" t="s">
        <v>60</v>
      </c>
      <c r="AJ31" s="9" t="s">
        <v>60</v>
      </c>
      <c r="AK31" s="9" t="s">
        <v>60</v>
      </c>
      <c r="AL31" s="9" t="s">
        <v>60</v>
      </c>
      <c r="AM31" s="9" t="s">
        <v>60</v>
      </c>
      <c r="AN31" s="9" t="s">
        <v>60</v>
      </c>
      <c r="AO31" s="9" t="s">
        <v>60</v>
      </c>
      <c r="AP31" s="9" t="s">
        <v>60</v>
      </c>
      <c r="AQ31" s="9" t="s">
        <v>60</v>
      </c>
      <c r="AR31" s="10" t="s">
        <v>60</v>
      </c>
      <c r="AS31" s="9" t="s">
        <v>60</v>
      </c>
      <c r="AT31" s="9" t="s">
        <v>60</v>
      </c>
      <c r="AU31" s="9" t="s">
        <v>60</v>
      </c>
      <c r="AV31" s="9" t="s">
        <v>60</v>
      </c>
      <c r="AW31" s="9" t="s">
        <v>60</v>
      </c>
      <c r="AX31" s="9" t="s">
        <v>60</v>
      </c>
      <c r="AY31" s="9" t="s">
        <v>60</v>
      </c>
      <c r="AZ31" s="9" t="s">
        <v>60</v>
      </c>
      <c r="BA31" t="s">
        <v>154</v>
      </c>
      <c r="BB31" s="9" t="s">
        <v>60</v>
      </c>
      <c r="BC31" s="9" t="s">
        <v>60</v>
      </c>
      <c r="BD31" s="9" t="s">
        <v>60</v>
      </c>
      <c r="BE31" s="9" t="s">
        <v>60</v>
      </c>
      <c r="BF31" t="s">
        <v>155</v>
      </c>
      <c r="BG31" s="9" t="s">
        <v>60</v>
      </c>
      <c r="BH31" s="9" t="s">
        <v>60</v>
      </c>
      <c r="BI31" s="9" t="s">
        <v>60</v>
      </c>
      <c r="BJ31" s="9" t="s">
        <v>60</v>
      </c>
      <c r="BK31" s="9" t="s">
        <v>60</v>
      </c>
    </row>
    <row r="32" spans="1:63">
      <c r="B32" s="6" t="s">
        <v>46</v>
      </c>
      <c r="C32" s="6" t="s">
        <v>60</v>
      </c>
      <c r="D32" s="6" t="s">
        <v>60</v>
      </c>
      <c r="E32" s="6" t="s">
        <v>60</v>
      </c>
      <c r="F32" s="6" t="s">
        <v>60</v>
      </c>
      <c r="G32" s="6" t="s">
        <v>60</v>
      </c>
      <c r="H32" s="6" t="s">
        <v>60</v>
      </c>
      <c r="I32" s="6" t="s">
        <v>60</v>
      </c>
      <c r="J32" s="6" t="s">
        <v>60</v>
      </c>
      <c r="K32" s="6" t="s">
        <v>60</v>
      </c>
      <c r="L32" s="6" t="s">
        <v>60</v>
      </c>
      <c r="M32" s="6" t="s">
        <v>60</v>
      </c>
      <c r="N32" s="9" t="s">
        <v>60</v>
      </c>
      <c r="O32" s="9" t="s">
        <v>60</v>
      </c>
      <c r="P32" s="9" t="s">
        <v>60</v>
      </c>
      <c r="Q32" s="9" t="s">
        <v>60</v>
      </c>
      <c r="R32" s="9" t="s">
        <v>60</v>
      </c>
      <c r="S32" s="9" t="s">
        <v>60</v>
      </c>
      <c r="T32" s="9" t="s">
        <v>60</v>
      </c>
      <c r="U32" s="9" t="s">
        <v>60</v>
      </c>
      <c r="V32" s="9" t="s">
        <v>60</v>
      </c>
      <c r="W32" s="9" t="s">
        <v>60</v>
      </c>
      <c r="X32" s="9" t="s">
        <v>60</v>
      </c>
      <c r="Y32" s="9" t="s">
        <v>60</v>
      </c>
      <c r="Z32" s="9" t="s">
        <v>60</v>
      </c>
      <c r="AA32" s="9" t="s">
        <v>60</v>
      </c>
      <c r="AB32" s="9" t="s">
        <v>60</v>
      </c>
      <c r="AC32" s="9" t="s">
        <v>60</v>
      </c>
      <c r="AD32" s="9" t="s">
        <v>60</v>
      </c>
      <c r="AE32" s="9" t="s">
        <v>60</v>
      </c>
      <c r="AF32" s="9" t="s">
        <v>60</v>
      </c>
      <c r="AG32" s="9" t="s">
        <v>60</v>
      </c>
      <c r="AH32" s="9" t="s">
        <v>60</v>
      </c>
      <c r="AI32" s="9" t="s">
        <v>60</v>
      </c>
      <c r="AJ32" s="9" t="s">
        <v>60</v>
      </c>
      <c r="AK32" s="9" t="s">
        <v>60</v>
      </c>
      <c r="AL32" s="9" t="s">
        <v>60</v>
      </c>
      <c r="AM32" s="9" t="s">
        <v>60</v>
      </c>
      <c r="AN32" s="9" t="s">
        <v>60</v>
      </c>
      <c r="AO32" s="9" t="s">
        <v>60</v>
      </c>
      <c r="AP32" s="9" t="s">
        <v>60</v>
      </c>
      <c r="AQ32" s="9" t="s">
        <v>60</v>
      </c>
      <c r="AR32" s="10" t="s">
        <v>60</v>
      </c>
      <c r="AS32" s="9" t="s">
        <v>60</v>
      </c>
      <c r="AT32" s="9" t="s">
        <v>60</v>
      </c>
      <c r="AU32" s="9" t="s">
        <v>60</v>
      </c>
      <c r="AV32" s="9" t="s">
        <v>60</v>
      </c>
      <c r="AW32" s="9" t="s">
        <v>60</v>
      </c>
      <c r="AX32" s="9" t="s">
        <v>60</v>
      </c>
      <c r="AY32" s="9" t="s">
        <v>60</v>
      </c>
      <c r="AZ32" s="9" t="s">
        <v>60</v>
      </c>
      <c r="BA32" t="s">
        <v>154</v>
      </c>
      <c r="BB32" s="9" t="s">
        <v>60</v>
      </c>
      <c r="BC32" s="9" t="s">
        <v>60</v>
      </c>
      <c r="BD32" s="9" t="s">
        <v>60</v>
      </c>
      <c r="BE32" s="9" t="s">
        <v>60</v>
      </c>
      <c r="BF32" t="s">
        <v>155</v>
      </c>
      <c r="BG32" s="9" t="s">
        <v>60</v>
      </c>
      <c r="BH32" s="9" t="s">
        <v>60</v>
      </c>
      <c r="BI32" s="9" t="s">
        <v>60</v>
      </c>
      <c r="BJ32" s="9" t="s">
        <v>60</v>
      </c>
      <c r="BK32" s="9" t="s">
        <v>60</v>
      </c>
    </row>
    <row r="33" spans="2:63">
      <c r="B33" s="9" t="s">
        <v>47</v>
      </c>
      <c r="C33" s="9" t="s">
        <v>60</v>
      </c>
      <c r="D33" s="9" t="s">
        <v>60</v>
      </c>
      <c r="E33" s="9" t="s">
        <v>60</v>
      </c>
      <c r="F33" s="9" t="s">
        <v>60</v>
      </c>
      <c r="G33" s="9" t="s">
        <v>60</v>
      </c>
      <c r="H33" s="9" t="s">
        <v>60</v>
      </c>
      <c r="I33" s="9" t="s">
        <v>60</v>
      </c>
      <c r="J33" s="9" t="s">
        <v>60</v>
      </c>
      <c r="K33" s="9" t="s">
        <v>60</v>
      </c>
      <c r="L33" s="9" t="s">
        <v>60</v>
      </c>
      <c r="M33" s="9" t="s">
        <v>60</v>
      </c>
      <c r="N33" s="9" t="s">
        <v>60</v>
      </c>
      <c r="O33" s="9" t="s">
        <v>60</v>
      </c>
      <c r="P33" s="9" t="s">
        <v>60</v>
      </c>
      <c r="Q33" s="9" t="s">
        <v>60</v>
      </c>
      <c r="R33" s="9" t="s">
        <v>60</v>
      </c>
      <c r="S33" s="9" t="s">
        <v>60</v>
      </c>
      <c r="T33" s="9" t="s">
        <v>60</v>
      </c>
      <c r="U33" s="9" t="s">
        <v>60</v>
      </c>
      <c r="V33" s="9" t="s">
        <v>60</v>
      </c>
      <c r="W33" s="9" t="s">
        <v>60</v>
      </c>
      <c r="X33" s="9" t="s">
        <v>60</v>
      </c>
      <c r="Y33" s="9" t="s">
        <v>60</v>
      </c>
      <c r="Z33" s="9" t="s">
        <v>60</v>
      </c>
      <c r="AA33" s="9" t="s">
        <v>60</v>
      </c>
      <c r="AB33" s="9" t="s">
        <v>60</v>
      </c>
      <c r="AC33" s="9" t="s">
        <v>60</v>
      </c>
      <c r="AD33" s="9" t="s">
        <v>60</v>
      </c>
      <c r="AE33" s="9" t="s">
        <v>60</v>
      </c>
      <c r="AF33" s="9" t="s">
        <v>60</v>
      </c>
      <c r="AG33" s="9" t="s">
        <v>60</v>
      </c>
      <c r="AH33" s="9" t="s">
        <v>60</v>
      </c>
      <c r="AI33" s="9" t="s">
        <v>60</v>
      </c>
      <c r="AJ33" s="9" t="s">
        <v>60</v>
      </c>
      <c r="AK33" s="9" t="s">
        <v>60</v>
      </c>
      <c r="AL33" s="9" t="s">
        <v>60</v>
      </c>
      <c r="AM33" s="9" t="s">
        <v>60</v>
      </c>
      <c r="AN33" s="9" t="s">
        <v>60</v>
      </c>
      <c r="AO33" s="9" t="s">
        <v>60</v>
      </c>
      <c r="AP33" s="9" t="s">
        <v>60</v>
      </c>
      <c r="AQ33" s="9" t="s">
        <v>60</v>
      </c>
      <c r="AR33" s="10" t="s">
        <v>60</v>
      </c>
      <c r="AS33" s="9" t="s">
        <v>60</v>
      </c>
      <c r="AT33" s="9" t="s">
        <v>60</v>
      </c>
      <c r="AU33" s="9" t="s">
        <v>60</v>
      </c>
      <c r="AV33" s="9" t="s">
        <v>60</v>
      </c>
      <c r="AW33" s="9" t="s">
        <v>60</v>
      </c>
      <c r="AX33" s="9" t="s">
        <v>60</v>
      </c>
      <c r="AY33" s="9" t="s">
        <v>60</v>
      </c>
      <c r="AZ33" s="9" t="s">
        <v>60</v>
      </c>
      <c r="BA33" t="s">
        <v>154</v>
      </c>
      <c r="BB33" s="9" t="s">
        <v>60</v>
      </c>
      <c r="BC33" s="9" t="s">
        <v>60</v>
      </c>
      <c r="BD33" s="9" t="s">
        <v>60</v>
      </c>
      <c r="BE33" s="9" t="s">
        <v>60</v>
      </c>
      <c r="BF33" t="s">
        <v>155</v>
      </c>
      <c r="BG33" s="9" t="s">
        <v>60</v>
      </c>
      <c r="BH33" s="9" t="s">
        <v>60</v>
      </c>
      <c r="BI33" s="9" t="s">
        <v>60</v>
      </c>
      <c r="BJ33" s="9" t="s">
        <v>60</v>
      </c>
      <c r="BK33" s="9" t="s">
        <v>60</v>
      </c>
    </row>
    <row r="34" spans="2:63" s="2" customFormat="1"/>
  </sheetData>
  <hyperlinks>
    <hyperlink ref="AG3" r:id="rId1" xr:uid="{1C52E949-77FB-49F2-A100-6AC2C76091F1}"/>
    <hyperlink ref="W5" r:id="rId2" xr:uid="{9BE710FD-481F-44D2-B459-9792FD84F5D4}"/>
    <hyperlink ref="AI4" r:id="rId3" xr:uid="{9E895F40-984A-44B9-B4F8-626C4FBC88B1}"/>
    <hyperlink ref="AG4" r:id="rId4" xr:uid="{57CF0B6D-952C-4B56-89DC-C5C44A5CC2B6}"/>
    <hyperlink ref="W3" r:id="rId5" xr:uid="{3EDEC2C8-FEE1-40B2-A152-ACA17C32E54F}"/>
    <hyperlink ref="V3" r:id="rId6" xr:uid="{EF8A2717-B713-40BA-A006-4FBAE9E9C33A}"/>
    <hyperlink ref="AB4" r:id="rId7" xr:uid="{077B23EB-D52B-4200-A8B4-B7089576793C}"/>
    <hyperlink ref="L6" r:id="rId8" xr:uid="{6B76FF2B-BEDE-4113-859C-AAFFFD050DE9}"/>
    <hyperlink ref="F6" r:id="rId9" xr:uid="{0386C556-069E-472C-988C-6855A5ACEDF0}"/>
    <hyperlink ref="AR8" r:id="rId10" xr:uid="{48509367-8379-4C53-995D-E70DCFFF8656}"/>
    <hyperlink ref="AG5" r:id="rId11" xr:uid="{4F2722A0-43F1-48D0-BFFC-21110CB20AC1}"/>
    <hyperlink ref="AG6" r:id="rId12" xr:uid="{4A4833F3-7E2E-4819-88C7-059D371637DD}"/>
  </hyperlinks>
  <pageMargins left="0.7" right="0.7" top="0.75" bottom="0.75" header="0.3" footer="0.3"/>
  <pageSetup paperSize="9" orientation="portrait" r:id="rId1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CBEC8-C869-4CFC-A6C6-1520D36F6B7C}">
  <dimension ref="A1:T47"/>
  <sheetViews>
    <sheetView zoomScale="80" zoomScaleNormal="80" workbookViewId="0">
      <selection activeCell="A10" sqref="A10"/>
    </sheetView>
  </sheetViews>
  <sheetFormatPr defaultColWidth="9.21875" defaultRowHeight="12" zeroHeight="1"/>
  <cols>
    <col min="1" max="1" width="22.21875" style="35" customWidth="1"/>
    <col min="2" max="6" width="13.5546875" style="35" customWidth="1"/>
    <col min="7" max="7" width="9.21875" style="16" customWidth="1"/>
    <col min="8" max="8" width="28.21875" style="75" customWidth="1"/>
    <col min="9" max="13" width="9.21875" style="75" customWidth="1"/>
    <col min="14" max="14" width="9.21875" style="16" customWidth="1"/>
    <col min="15" max="15" width="18" style="16" bestFit="1" customWidth="1"/>
    <col min="16" max="16383" width="9.21875" style="16" customWidth="1"/>
    <col min="16384" max="16384" width="9.21875" style="16"/>
  </cols>
  <sheetData>
    <row r="1" spans="1:20" s="12" customFormat="1" ht="13.05" customHeight="1">
      <c r="A1" s="11" t="s">
        <v>140</v>
      </c>
      <c r="B1" s="11"/>
      <c r="C1" s="11"/>
      <c r="D1" s="11"/>
      <c r="E1" s="11"/>
      <c r="F1" s="11"/>
      <c r="H1" s="71" t="s">
        <v>84</v>
      </c>
      <c r="I1" s="71"/>
      <c r="J1" s="71"/>
      <c r="K1" s="72"/>
      <c r="L1" s="71"/>
      <c r="M1" s="71"/>
      <c r="O1" s="71" t="s">
        <v>84</v>
      </c>
      <c r="P1" s="71"/>
      <c r="Q1" s="71"/>
      <c r="R1" s="72"/>
      <c r="S1" s="71"/>
      <c r="T1" s="71"/>
    </row>
    <row r="2" spans="1:20" s="12" customFormat="1" ht="13.05" customHeight="1">
      <c r="A2" s="11"/>
      <c r="B2" s="11"/>
      <c r="C2" s="11"/>
      <c r="D2" s="11"/>
      <c r="E2" s="11"/>
      <c r="F2" s="11"/>
      <c r="H2" s="71" t="s">
        <v>136</v>
      </c>
      <c r="I2" s="71"/>
      <c r="J2" s="71"/>
      <c r="K2" s="71"/>
      <c r="L2" s="71"/>
      <c r="M2" s="71"/>
      <c r="O2" s="71" t="s">
        <v>136</v>
      </c>
      <c r="P2" s="71"/>
      <c r="Q2" s="71"/>
      <c r="R2" s="71"/>
      <c r="S2" s="71"/>
      <c r="T2" s="71"/>
    </row>
    <row r="3" spans="1:20" ht="13.05" customHeight="1">
      <c r="A3" s="13"/>
      <c r="B3" s="14" t="s">
        <v>41</v>
      </c>
      <c r="C3" s="14" t="s">
        <v>55</v>
      </c>
      <c r="D3" s="14" t="s">
        <v>49</v>
      </c>
      <c r="E3" s="14" t="s">
        <v>50</v>
      </c>
      <c r="F3" s="15" t="s">
        <v>84</v>
      </c>
      <c r="H3" s="76"/>
      <c r="I3" s="73" t="s">
        <v>41</v>
      </c>
      <c r="J3" s="73" t="s">
        <v>55</v>
      </c>
      <c r="K3" s="73" t="s">
        <v>49</v>
      </c>
      <c r="L3" s="73" t="s">
        <v>50</v>
      </c>
      <c r="M3" s="74" t="s">
        <v>84</v>
      </c>
      <c r="P3" s="73" t="s">
        <v>41</v>
      </c>
      <c r="Q3" s="73" t="s">
        <v>55</v>
      </c>
      <c r="R3" s="73" t="s">
        <v>49</v>
      </c>
      <c r="S3" s="73" t="s">
        <v>50</v>
      </c>
      <c r="T3" s="74" t="s">
        <v>84</v>
      </c>
    </row>
    <row r="4" spans="1:20" ht="13.05" customHeight="1">
      <c r="A4" s="17" t="s">
        <v>42</v>
      </c>
      <c r="B4" s="18">
        <v>9.1999999999999993</v>
      </c>
      <c r="C4" s="18">
        <v>9.69</v>
      </c>
      <c r="D4" s="18">
        <v>9.11</v>
      </c>
      <c r="E4" s="19">
        <v>11.09</v>
      </c>
      <c r="F4" s="20">
        <v>9.2100000000000009</v>
      </c>
      <c r="H4" s="84" t="s">
        <v>42</v>
      </c>
      <c r="I4" s="77">
        <v>63.097999999999999</v>
      </c>
      <c r="J4" s="77">
        <v>6.915</v>
      </c>
      <c r="K4" s="77">
        <v>7.0000000000000001E-3</v>
      </c>
      <c r="L4" s="78">
        <v>3.2370000000000001</v>
      </c>
      <c r="M4" s="77">
        <v>73.256</v>
      </c>
      <c r="O4" s="84" t="s">
        <v>42</v>
      </c>
      <c r="P4" s="77">
        <v>63.097999999999999</v>
      </c>
      <c r="Q4" s="77">
        <v>6.915</v>
      </c>
      <c r="R4" s="77">
        <v>7.0000000000000001E-3</v>
      </c>
      <c r="S4" s="78">
        <v>3.2370000000000001</v>
      </c>
      <c r="T4" s="77">
        <v>73.256</v>
      </c>
    </row>
    <row r="5" spans="1:20" ht="13.05" customHeight="1">
      <c r="A5" s="21" t="s">
        <v>85</v>
      </c>
      <c r="B5" s="22">
        <v>10.039999999999999</v>
      </c>
      <c r="C5" s="22">
        <v>10.25</v>
      </c>
      <c r="D5" s="22">
        <v>9.8800000000000008</v>
      </c>
      <c r="E5" s="23" t="s">
        <v>60</v>
      </c>
      <c r="F5" s="24">
        <v>10.039999999999999</v>
      </c>
      <c r="H5" s="85" t="s">
        <v>85</v>
      </c>
      <c r="I5" s="79">
        <v>24.821999999999999</v>
      </c>
      <c r="J5" s="79">
        <v>0.81499999999999995</v>
      </c>
      <c r="K5" s="79">
        <v>3.0000000000000001E-3</v>
      </c>
      <c r="L5" s="80" t="s">
        <v>60</v>
      </c>
      <c r="M5" s="79">
        <v>25.640999999999998</v>
      </c>
      <c r="O5" s="84" t="s">
        <v>43</v>
      </c>
      <c r="P5" s="77">
        <v>42.411000000000001</v>
      </c>
      <c r="Q5" s="77">
        <v>3.4460000000000002</v>
      </c>
      <c r="R5" s="77">
        <v>8.0000000000000002E-3</v>
      </c>
      <c r="S5" s="78">
        <v>3.085</v>
      </c>
      <c r="T5" s="77">
        <v>48.95</v>
      </c>
    </row>
    <row r="6" spans="1:20" ht="13.05" customHeight="1">
      <c r="A6" s="21" t="s">
        <v>86</v>
      </c>
      <c r="B6" s="22">
        <v>8.81</v>
      </c>
      <c r="C6" s="22">
        <v>8.7100000000000009</v>
      </c>
      <c r="D6" s="22">
        <v>9.41</v>
      </c>
      <c r="E6" s="23" t="s">
        <v>60</v>
      </c>
      <c r="F6" s="24">
        <v>8.81</v>
      </c>
      <c r="H6" s="85" t="s">
        <v>86</v>
      </c>
      <c r="I6" s="79">
        <v>19.818999999999999</v>
      </c>
      <c r="J6" s="79">
        <v>0.98399999999999999</v>
      </c>
      <c r="K6" s="79">
        <v>0</v>
      </c>
      <c r="L6" s="80" t="s">
        <v>60</v>
      </c>
      <c r="M6" s="79">
        <v>20.803000000000001</v>
      </c>
      <c r="O6" s="84" t="s">
        <v>90</v>
      </c>
      <c r="P6" s="77">
        <v>26.167000000000002</v>
      </c>
      <c r="Q6" s="77">
        <v>17.327999999999999</v>
      </c>
      <c r="R6" s="77">
        <v>5.0999999999999997E-2</v>
      </c>
      <c r="S6" s="78">
        <v>0.90900000000000003</v>
      </c>
      <c r="T6" s="77">
        <v>44.454999999999998</v>
      </c>
    </row>
    <row r="7" spans="1:20" ht="13.05" customHeight="1">
      <c r="A7" s="25" t="s">
        <v>87</v>
      </c>
      <c r="B7" s="22">
        <v>8.4499999999999993</v>
      </c>
      <c r="C7" s="22">
        <v>9.23</v>
      </c>
      <c r="D7" s="22">
        <v>8.4600000000000009</v>
      </c>
      <c r="E7" s="23" t="s">
        <v>60</v>
      </c>
      <c r="F7" s="24">
        <v>8.4600000000000009</v>
      </c>
      <c r="H7" s="85" t="s">
        <v>87</v>
      </c>
      <c r="I7" s="79">
        <v>17.225000000000001</v>
      </c>
      <c r="J7" s="79">
        <v>1.583</v>
      </c>
      <c r="K7" s="79">
        <v>1E-3</v>
      </c>
      <c r="L7" s="80" t="s">
        <v>60</v>
      </c>
      <c r="M7" s="79">
        <v>18.809000000000001</v>
      </c>
      <c r="O7" s="84" t="s">
        <v>44</v>
      </c>
      <c r="P7" s="77">
        <v>13.638999999999999</v>
      </c>
      <c r="Q7" s="77">
        <v>162.459</v>
      </c>
      <c r="R7" s="77">
        <v>28.754000000000001</v>
      </c>
      <c r="S7" s="78">
        <v>7.4059999999999997</v>
      </c>
      <c r="T7" s="77">
        <v>212.25800000000001</v>
      </c>
    </row>
    <row r="8" spans="1:20" ht="13.05" customHeight="1">
      <c r="A8" s="25" t="s">
        <v>88</v>
      </c>
      <c r="B8" s="22">
        <v>9.7200000000000006</v>
      </c>
      <c r="C8" s="22">
        <v>10.17</v>
      </c>
      <c r="D8" s="22">
        <v>8.43</v>
      </c>
      <c r="E8" s="23">
        <v>11.09</v>
      </c>
      <c r="F8" s="24">
        <v>10</v>
      </c>
      <c r="H8" s="85" t="s">
        <v>88</v>
      </c>
      <c r="I8" s="79">
        <v>1.232</v>
      </c>
      <c r="J8" s="79">
        <v>3.5329999999999999</v>
      </c>
      <c r="K8" s="79">
        <v>2E-3</v>
      </c>
      <c r="L8" s="80">
        <v>3.2370000000000001</v>
      </c>
      <c r="M8" s="79">
        <v>8.0030000000000001</v>
      </c>
      <c r="O8" s="84" t="s">
        <v>102</v>
      </c>
      <c r="P8" s="77">
        <v>0.156</v>
      </c>
      <c r="Q8" s="77">
        <v>31.277999999999999</v>
      </c>
      <c r="R8" s="77">
        <v>22.887</v>
      </c>
      <c r="S8" s="78">
        <v>162.19399999999999</v>
      </c>
      <c r="T8" s="77">
        <v>216.51499999999999</v>
      </c>
    </row>
    <row r="9" spans="1:20" ht="13.05" customHeight="1">
      <c r="A9" s="17" t="s">
        <v>43</v>
      </c>
      <c r="B9" s="18">
        <v>16.21</v>
      </c>
      <c r="C9" s="18">
        <v>12.28</v>
      </c>
      <c r="D9" s="18">
        <v>16.2</v>
      </c>
      <c r="E9" s="19">
        <v>16.28</v>
      </c>
      <c r="F9" s="20">
        <v>16.149999999999999</v>
      </c>
      <c r="H9" s="84" t="s">
        <v>43</v>
      </c>
      <c r="I9" s="77">
        <v>42.411000000000001</v>
      </c>
      <c r="J9" s="77">
        <v>3.4460000000000002</v>
      </c>
      <c r="K9" s="77">
        <v>8.0000000000000002E-3</v>
      </c>
      <c r="L9" s="78">
        <v>3.085</v>
      </c>
      <c r="M9" s="77">
        <v>48.95</v>
      </c>
      <c r="O9" s="84" t="s">
        <v>46</v>
      </c>
      <c r="P9" s="77">
        <v>2.7930000000000001</v>
      </c>
      <c r="Q9" s="77">
        <v>15.407999999999999</v>
      </c>
      <c r="R9" s="77">
        <v>0.77500000000000002</v>
      </c>
      <c r="S9" s="78">
        <v>18.975999999999999</v>
      </c>
      <c r="T9" s="77">
        <v>37.951999999999998</v>
      </c>
    </row>
    <row r="10" spans="1:20" ht="13.05" customHeight="1">
      <c r="A10" s="21" t="s">
        <v>85</v>
      </c>
      <c r="B10" s="22">
        <v>17.100000000000001</v>
      </c>
      <c r="C10" s="22">
        <v>17.47</v>
      </c>
      <c r="D10" s="22">
        <v>16.16</v>
      </c>
      <c r="E10" s="23" t="s">
        <v>60</v>
      </c>
      <c r="F10" s="24">
        <v>17.11</v>
      </c>
      <c r="H10" s="85" t="s">
        <v>85</v>
      </c>
      <c r="I10" s="79">
        <v>22.356999999999999</v>
      </c>
      <c r="J10" s="79">
        <v>0.497</v>
      </c>
      <c r="K10" s="79">
        <v>5.0000000000000001E-3</v>
      </c>
      <c r="L10" s="80" t="s">
        <v>60</v>
      </c>
      <c r="M10" s="79">
        <v>22.86</v>
      </c>
      <c r="O10" s="84" t="s">
        <v>47</v>
      </c>
      <c r="P10" s="77">
        <v>0.79500000000000004</v>
      </c>
      <c r="Q10" s="77">
        <v>0.28399999999999997</v>
      </c>
      <c r="R10" s="77">
        <v>8.5000000000000006E-2</v>
      </c>
      <c r="S10" s="78">
        <v>6.4249999999999998</v>
      </c>
      <c r="T10" s="77">
        <v>7.5880000000000001</v>
      </c>
    </row>
    <row r="11" spans="1:20" ht="13.05" customHeight="1">
      <c r="A11" s="21" t="s">
        <v>86</v>
      </c>
      <c r="B11" s="22">
        <v>14.76</v>
      </c>
      <c r="C11" s="22">
        <v>15</v>
      </c>
      <c r="D11" s="26">
        <v>14.3</v>
      </c>
      <c r="E11" s="23" t="s">
        <v>60</v>
      </c>
      <c r="F11" s="24">
        <v>14.76</v>
      </c>
      <c r="H11" s="85" t="s">
        <v>86</v>
      </c>
      <c r="I11" s="79">
        <v>1.3009999999999999</v>
      </c>
      <c r="J11" s="79">
        <v>2.9000000000000001E-2</v>
      </c>
      <c r="K11" s="81">
        <v>0</v>
      </c>
      <c r="L11" s="80" t="s">
        <v>60</v>
      </c>
      <c r="M11" s="79">
        <v>1.33</v>
      </c>
      <c r="O11" s="16" t="s">
        <v>146</v>
      </c>
      <c r="P11" s="110">
        <f>SUM(P4:P10)</f>
        <v>149.059</v>
      </c>
      <c r="Q11" s="110">
        <f t="shared" ref="Q11:T11" si="0">SUM(Q4:Q10)</f>
        <v>237.11799999999997</v>
      </c>
      <c r="R11" s="110">
        <f t="shared" si="0"/>
        <v>52.567</v>
      </c>
      <c r="S11" s="110">
        <f t="shared" si="0"/>
        <v>202.232</v>
      </c>
      <c r="T11" s="110">
        <f t="shared" si="0"/>
        <v>640.97399999999993</v>
      </c>
    </row>
    <row r="12" spans="1:20" ht="13.05" customHeight="1">
      <c r="A12" s="25" t="s">
        <v>87</v>
      </c>
      <c r="B12" s="22">
        <v>15.17</v>
      </c>
      <c r="C12" s="22">
        <v>14.82</v>
      </c>
      <c r="D12" s="22">
        <v>16.04</v>
      </c>
      <c r="E12" s="23" t="s">
        <v>60</v>
      </c>
      <c r="F12" s="24">
        <v>15.17</v>
      </c>
      <c r="H12" s="85" t="s">
        <v>87</v>
      </c>
      <c r="I12" s="79">
        <v>12.848000000000001</v>
      </c>
      <c r="J12" s="79">
        <v>0.2</v>
      </c>
      <c r="K12" s="79">
        <v>1E-3</v>
      </c>
      <c r="L12" s="80" t="s">
        <v>60</v>
      </c>
      <c r="M12" s="79">
        <v>13.048999999999999</v>
      </c>
    </row>
    <row r="13" spans="1:20" ht="13.05" customHeight="1">
      <c r="A13" s="25" t="s">
        <v>89</v>
      </c>
      <c r="B13" s="22">
        <v>10.57</v>
      </c>
      <c r="C13" s="22">
        <v>10.6</v>
      </c>
      <c r="D13" s="22" t="s">
        <v>60</v>
      </c>
      <c r="E13" s="23" t="s">
        <v>60</v>
      </c>
      <c r="F13" s="24">
        <v>10.57</v>
      </c>
      <c r="H13" s="85" t="s">
        <v>89</v>
      </c>
      <c r="I13" s="79">
        <v>0.874</v>
      </c>
      <c r="J13" s="79">
        <v>2.2410000000000001</v>
      </c>
      <c r="K13" s="79" t="s">
        <v>60</v>
      </c>
      <c r="L13" s="80" t="s">
        <v>60</v>
      </c>
      <c r="M13" s="79">
        <v>3.1150000000000002</v>
      </c>
      <c r="O13" s="71" t="s">
        <v>84</v>
      </c>
      <c r="P13" s="71"/>
      <c r="Q13" s="71"/>
      <c r="R13" s="72"/>
      <c r="S13" s="71"/>
      <c r="T13" s="71"/>
    </row>
    <row r="14" spans="1:20" ht="13.05" customHeight="1">
      <c r="A14" s="25" t="s">
        <v>88</v>
      </c>
      <c r="B14" s="22">
        <v>16.5</v>
      </c>
      <c r="C14" s="22">
        <v>16.47</v>
      </c>
      <c r="D14" s="22">
        <v>17.059999999999999</v>
      </c>
      <c r="E14" s="23">
        <v>16.28</v>
      </c>
      <c r="F14" s="24">
        <v>16.48</v>
      </c>
      <c r="H14" s="85" t="s">
        <v>88</v>
      </c>
      <c r="I14" s="79">
        <v>5.03</v>
      </c>
      <c r="J14" s="79">
        <v>0.47899999999999998</v>
      </c>
      <c r="K14" s="79">
        <v>1E-3</v>
      </c>
      <c r="L14" s="80">
        <v>3.085</v>
      </c>
      <c r="M14" s="79">
        <v>8.5960000000000001</v>
      </c>
      <c r="O14" s="71" t="s">
        <v>151</v>
      </c>
      <c r="P14" s="71"/>
      <c r="Q14" s="71"/>
      <c r="R14" s="71"/>
      <c r="S14" s="71"/>
      <c r="T14" s="71"/>
    </row>
    <row r="15" spans="1:20" ht="13.05" customHeight="1">
      <c r="A15" s="17" t="s">
        <v>90</v>
      </c>
      <c r="B15" s="18">
        <v>59.24</v>
      </c>
      <c r="C15" s="18">
        <v>65.959999999999994</v>
      </c>
      <c r="D15" s="18">
        <v>62.14</v>
      </c>
      <c r="E15" s="19">
        <v>65.45</v>
      </c>
      <c r="F15" s="20">
        <v>59.77</v>
      </c>
      <c r="H15" s="84" t="s">
        <v>90</v>
      </c>
      <c r="I15" s="77">
        <v>26.167000000000002</v>
      </c>
      <c r="J15" s="77">
        <v>17.327999999999999</v>
      </c>
      <c r="K15" s="77">
        <v>5.0999999999999997E-2</v>
      </c>
      <c r="L15" s="78">
        <v>0.90900000000000003</v>
      </c>
      <c r="M15" s="77">
        <v>44.454999999999998</v>
      </c>
      <c r="P15" s="73" t="s">
        <v>41</v>
      </c>
      <c r="Q15" s="73" t="s">
        <v>55</v>
      </c>
      <c r="R15" s="73" t="s">
        <v>49</v>
      </c>
      <c r="S15" s="73" t="s">
        <v>50</v>
      </c>
      <c r="T15" s="74" t="s">
        <v>84</v>
      </c>
    </row>
    <row r="16" spans="1:20" ht="13.05" customHeight="1">
      <c r="A16" s="25" t="s">
        <v>91</v>
      </c>
      <c r="B16" s="22">
        <v>68.41</v>
      </c>
      <c r="C16" s="22">
        <v>70.09</v>
      </c>
      <c r="D16" s="22">
        <v>73.36</v>
      </c>
      <c r="E16" s="23" t="s">
        <v>60</v>
      </c>
      <c r="F16" s="24">
        <v>69.64</v>
      </c>
      <c r="H16" s="85" t="s">
        <v>91</v>
      </c>
      <c r="I16" s="79">
        <v>0.54100000000000004</v>
      </c>
      <c r="J16" s="79">
        <v>8.8819999999999997</v>
      </c>
      <c r="K16" s="79">
        <v>3.2000000000000001E-2</v>
      </c>
      <c r="L16" s="80" t="s">
        <v>60</v>
      </c>
      <c r="M16" s="79">
        <v>9.4550000000000001</v>
      </c>
      <c r="O16" s="84" t="s">
        <v>42</v>
      </c>
      <c r="P16" s="114">
        <f>P4/$P$11*100</f>
        <v>42.330889111023154</v>
      </c>
      <c r="Q16" s="111">
        <f>Q4/$Q$11*100</f>
        <v>2.916269536686376</v>
      </c>
      <c r="R16" s="111">
        <f>R4/$R$11*100</f>
        <v>1.3316339148134761E-2</v>
      </c>
      <c r="S16" s="111">
        <f>S4/$S$11*100</f>
        <v>1.6006368922821317</v>
      </c>
      <c r="T16" s="111">
        <f>T4/$T$11*100</f>
        <v>11.428856708696454</v>
      </c>
    </row>
    <row r="17" spans="1:20" ht="13.05" customHeight="1">
      <c r="A17" s="25" t="s">
        <v>92</v>
      </c>
      <c r="B17" s="22">
        <v>60.46</v>
      </c>
      <c r="C17" s="22">
        <v>62.45</v>
      </c>
      <c r="D17" s="22">
        <v>61.06</v>
      </c>
      <c r="E17" s="23" t="s">
        <v>60</v>
      </c>
      <c r="F17" s="24">
        <v>60.52</v>
      </c>
      <c r="H17" s="85" t="s">
        <v>92</v>
      </c>
      <c r="I17" s="79">
        <v>22.337</v>
      </c>
      <c r="J17" s="79">
        <v>6.3879999999999999</v>
      </c>
      <c r="K17" s="79">
        <v>3.0000000000000001E-3</v>
      </c>
      <c r="L17" s="80" t="s">
        <v>60</v>
      </c>
      <c r="M17" s="79">
        <v>28.728000000000002</v>
      </c>
      <c r="O17" s="84" t="s">
        <v>43</v>
      </c>
      <c r="P17" s="111">
        <f t="shared" ref="P17:P22" si="1">P5/$P$11*100</f>
        <v>28.45249196626839</v>
      </c>
      <c r="Q17" s="111">
        <f t="shared" ref="Q17:Q22" si="2">Q5/$Q$11*100</f>
        <v>1.4532848623891905</v>
      </c>
      <c r="R17" s="111">
        <f t="shared" ref="R17:R22" si="3">R5/$R$11*100</f>
        <v>1.5218673312154013E-2</v>
      </c>
      <c r="S17" s="111">
        <f t="shared" ref="S17:S22" si="4">S5/$S$11*100</f>
        <v>1.5254756912852565</v>
      </c>
      <c r="T17" s="111">
        <f t="shared" ref="T17:T22" si="5">T5/$T$11*100</f>
        <v>7.6368152218342731</v>
      </c>
    </row>
    <row r="18" spans="1:20" ht="13.05" customHeight="1">
      <c r="A18" s="25" t="s">
        <v>87</v>
      </c>
      <c r="B18" s="22">
        <v>45.06</v>
      </c>
      <c r="C18" s="22">
        <v>47.82</v>
      </c>
      <c r="D18" s="22">
        <v>43.96</v>
      </c>
      <c r="E18" s="23" t="s">
        <v>60</v>
      </c>
      <c r="F18" s="24">
        <v>45.15</v>
      </c>
      <c r="H18" s="85" t="s">
        <v>87</v>
      </c>
      <c r="I18" s="79">
        <v>2.6669999999999998</v>
      </c>
      <c r="J18" s="79">
        <v>0.42799999999999999</v>
      </c>
      <c r="K18" s="79">
        <v>8.9999999999999993E-3</v>
      </c>
      <c r="L18" s="80" t="s">
        <v>60</v>
      </c>
      <c r="M18" s="79">
        <v>3.1040000000000001</v>
      </c>
      <c r="O18" s="84" t="s">
        <v>90</v>
      </c>
      <c r="P18" s="111">
        <f t="shared" si="1"/>
        <v>17.554793739391787</v>
      </c>
      <c r="Q18" s="111">
        <f t="shared" si="2"/>
        <v>7.3077539452930624</v>
      </c>
      <c r="R18" s="111">
        <f t="shared" si="3"/>
        <v>9.7019042364981822E-2</v>
      </c>
      <c r="S18" s="111">
        <f t="shared" si="4"/>
        <v>0.44948376122473205</v>
      </c>
      <c r="T18" s="111">
        <f t="shared" si="5"/>
        <v>6.9355387269998472</v>
      </c>
    </row>
    <row r="19" spans="1:20" ht="13.05" customHeight="1">
      <c r="A19" s="25" t="s">
        <v>88</v>
      </c>
      <c r="B19" s="22">
        <v>60.54</v>
      </c>
      <c r="C19" s="22">
        <v>66</v>
      </c>
      <c r="D19" s="22">
        <v>64.41</v>
      </c>
      <c r="E19" s="23">
        <v>65.45</v>
      </c>
      <c r="F19" s="24">
        <v>62.49</v>
      </c>
      <c r="H19" s="85" t="s">
        <v>88</v>
      </c>
      <c r="I19" s="79">
        <v>0.622</v>
      </c>
      <c r="J19" s="79">
        <v>1.63</v>
      </c>
      <c r="K19" s="79">
        <v>8.0000000000000002E-3</v>
      </c>
      <c r="L19" s="80">
        <v>0.90900000000000003</v>
      </c>
      <c r="M19" s="79">
        <v>3.1680000000000001</v>
      </c>
      <c r="O19" s="84" t="s">
        <v>44</v>
      </c>
      <c r="P19" s="111">
        <f t="shared" si="1"/>
        <v>9.1500680938420356</v>
      </c>
      <c r="Q19" s="111">
        <f t="shared" si="2"/>
        <v>68.513988815695143</v>
      </c>
      <c r="R19" s="111">
        <f t="shared" si="3"/>
        <v>54.699716552209566</v>
      </c>
      <c r="S19" s="111">
        <f t="shared" si="4"/>
        <v>3.6621306222556269</v>
      </c>
      <c r="T19" s="111">
        <f t="shared" si="5"/>
        <v>33.114915737611824</v>
      </c>
    </row>
    <row r="20" spans="1:20" ht="13.05" customHeight="1">
      <c r="A20" s="17" t="s">
        <v>44</v>
      </c>
      <c r="B20" s="18">
        <v>82.34</v>
      </c>
      <c r="C20" s="18">
        <v>90.64</v>
      </c>
      <c r="D20" s="18">
        <v>91.36</v>
      </c>
      <c r="E20" s="19">
        <v>83.38</v>
      </c>
      <c r="F20" s="20">
        <v>88.7</v>
      </c>
      <c r="H20" s="84" t="s">
        <v>44</v>
      </c>
      <c r="I20" s="77">
        <v>13.638999999999999</v>
      </c>
      <c r="J20" s="77">
        <v>162.459</v>
      </c>
      <c r="K20" s="77">
        <v>28.754000000000001</v>
      </c>
      <c r="L20" s="78">
        <v>7.4059999999999997</v>
      </c>
      <c r="M20" s="77">
        <v>212.25800000000001</v>
      </c>
      <c r="O20" s="84" t="s">
        <v>102</v>
      </c>
      <c r="P20" s="111">
        <f t="shared" si="1"/>
        <v>0.10465654539477656</v>
      </c>
      <c r="Q20" s="111">
        <f t="shared" si="2"/>
        <v>13.190900732968396</v>
      </c>
      <c r="R20" s="111">
        <f t="shared" si="3"/>
        <v>43.538722011908618</v>
      </c>
      <c r="S20" s="111">
        <f t="shared" si="4"/>
        <v>80.201946279520541</v>
      </c>
      <c r="T20" s="111">
        <f t="shared" si="5"/>
        <v>33.779061241173594</v>
      </c>
    </row>
    <row r="21" spans="1:20" ht="13.05" customHeight="1">
      <c r="A21" s="25" t="s">
        <v>93</v>
      </c>
      <c r="B21" s="22">
        <v>86.32</v>
      </c>
      <c r="C21" s="22">
        <v>103.51</v>
      </c>
      <c r="D21" s="22">
        <v>94.03</v>
      </c>
      <c r="E21" s="23" t="s">
        <v>60</v>
      </c>
      <c r="F21" s="24">
        <v>99.29</v>
      </c>
      <c r="H21" s="85" t="s">
        <v>93</v>
      </c>
      <c r="I21" s="79">
        <v>0.26900000000000002</v>
      </c>
      <c r="J21" s="79">
        <v>10.356999999999999</v>
      </c>
      <c r="K21" s="79">
        <v>7.1920000000000002</v>
      </c>
      <c r="L21" s="80" t="s">
        <v>60</v>
      </c>
      <c r="M21" s="79">
        <v>17.818000000000001</v>
      </c>
      <c r="O21" s="84" t="s">
        <v>46</v>
      </c>
      <c r="P21" s="111">
        <f t="shared" si="1"/>
        <v>1.873754687741096</v>
      </c>
      <c r="Q21" s="111">
        <f t="shared" si="2"/>
        <v>6.4980305164517249</v>
      </c>
      <c r="R21" s="111">
        <f t="shared" si="3"/>
        <v>1.47430897711492</v>
      </c>
      <c r="S21" s="111">
        <f t="shared" si="4"/>
        <v>9.3832825665572202</v>
      </c>
      <c r="T21" s="111">
        <f t="shared" si="5"/>
        <v>5.9209889948734276</v>
      </c>
    </row>
    <row r="22" spans="1:20" ht="13.05" customHeight="1">
      <c r="A22" s="25" t="s">
        <v>94</v>
      </c>
      <c r="B22" s="22">
        <v>76.58</v>
      </c>
      <c r="C22" s="22">
        <v>79.569999999999993</v>
      </c>
      <c r="D22" s="22">
        <v>73.3</v>
      </c>
      <c r="E22" s="23" t="s">
        <v>60</v>
      </c>
      <c r="F22" s="24">
        <v>79.3</v>
      </c>
      <c r="H22" s="85" t="s">
        <v>94</v>
      </c>
      <c r="I22" s="79">
        <v>1.2999999999999999E-2</v>
      </c>
      <c r="J22" s="79">
        <v>1.4239999999999999</v>
      </c>
      <c r="K22" s="79">
        <v>3.5000000000000003E-2</v>
      </c>
      <c r="L22" s="80" t="s">
        <v>60</v>
      </c>
      <c r="M22" s="79">
        <v>1.4710000000000001</v>
      </c>
      <c r="O22" s="84" t="s">
        <v>47</v>
      </c>
      <c r="P22" s="111">
        <f t="shared" si="1"/>
        <v>0.5333458563387653</v>
      </c>
      <c r="Q22" s="111">
        <f t="shared" si="2"/>
        <v>0.11977159051611436</v>
      </c>
      <c r="R22" s="111">
        <f t="shared" si="3"/>
        <v>0.1616984039416364</v>
      </c>
      <c r="S22" s="111">
        <f t="shared" si="4"/>
        <v>3.1770441868744808</v>
      </c>
      <c r="T22" s="111">
        <f t="shared" si="5"/>
        <v>1.1838233688105915</v>
      </c>
    </row>
    <row r="23" spans="1:20" ht="13.05" customHeight="1">
      <c r="A23" s="25" t="s">
        <v>95</v>
      </c>
      <c r="B23" s="22">
        <v>93.13</v>
      </c>
      <c r="C23" s="22">
        <v>94.07</v>
      </c>
      <c r="D23" s="22">
        <v>93.83</v>
      </c>
      <c r="E23" s="23" t="s">
        <v>60</v>
      </c>
      <c r="F23" s="24">
        <v>93.92</v>
      </c>
      <c r="H23" s="85" t="s">
        <v>95</v>
      </c>
      <c r="I23" s="79">
        <v>4.99</v>
      </c>
      <c r="J23" s="79">
        <v>103.694</v>
      </c>
      <c r="K23" s="79">
        <v>11.967000000000001</v>
      </c>
      <c r="L23" s="80" t="s">
        <v>60</v>
      </c>
      <c r="M23" s="79">
        <v>120.651</v>
      </c>
      <c r="O23" s="109"/>
      <c r="P23" s="112">
        <f>SUM(P16:P22)</f>
        <v>100.00000000000001</v>
      </c>
      <c r="Q23" s="112">
        <f>SUM(Q16:Q22)</f>
        <v>100</v>
      </c>
      <c r="R23" s="112">
        <f t="shared" ref="R23:T23" si="6">SUM(R16:R22)</f>
        <v>100.00000000000001</v>
      </c>
      <c r="S23" s="112">
        <f t="shared" si="6"/>
        <v>99.999999999999986</v>
      </c>
      <c r="T23" s="112">
        <f t="shared" si="6"/>
        <v>100.00000000000001</v>
      </c>
    </row>
    <row r="24" spans="1:20" ht="13.05" customHeight="1">
      <c r="A24" s="25" t="s">
        <v>96</v>
      </c>
      <c r="B24" s="22">
        <v>95.75</v>
      </c>
      <c r="C24" s="22">
        <v>96.53</v>
      </c>
      <c r="D24" s="22">
        <v>96.93</v>
      </c>
      <c r="E24" s="23" t="s">
        <v>60</v>
      </c>
      <c r="F24" s="24">
        <v>96.54</v>
      </c>
      <c r="H24" s="85" t="s">
        <v>96</v>
      </c>
      <c r="I24" s="79">
        <v>0.186</v>
      </c>
      <c r="J24" s="79">
        <v>3.117</v>
      </c>
      <c r="K24" s="79">
        <v>3.403</v>
      </c>
      <c r="L24" s="80" t="s">
        <v>60</v>
      </c>
      <c r="M24" s="79">
        <v>6.7050000000000001</v>
      </c>
      <c r="O24" s="109"/>
      <c r="P24" s="109"/>
      <c r="Q24" s="109"/>
    </row>
    <row r="25" spans="1:20" ht="13.05" customHeight="1">
      <c r="A25" s="25" t="s">
        <v>97</v>
      </c>
      <c r="B25" s="22" t="s">
        <v>60</v>
      </c>
      <c r="C25" s="22">
        <v>88.76</v>
      </c>
      <c r="D25" s="22">
        <v>88.1</v>
      </c>
      <c r="E25" s="23" t="s">
        <v>60</v>
      </c>
      <c r="F25" s="24">
        <v>88.76</v>
      </c>
      <c r="H25" s="85" t="s">
        <v>97</v>
      </c>
      <c r="I25" s="79" t="s">
        <v>60</v>
      </c>
      <c r="J25" s="79">
        <v>3.2949999999999999</v>
      </c>
      <c r="K25" s="79">
        <v>5.5E-2</v>
      </c>
      <c r="L25" s="80" t="s">
        <v>60</v>
      </c>
      <c r="M25" s="79">
        <v>3.35</v>
      </c>
      <c r="O25" s="109"/>
      <c r="P25" s="109"/>
      <c r="Q25" s="109"/>
    </row>
    <row r="26" spans="1:20" ht="13.05" customHeight="1">
      <c r="A26" s="25" t="s">
        <v>98</v>
      </c>
      <c r="B26" s="22">
        <v>63.93</v>
      </c>
      <c r="C26" s="22">
        <v>65.959999999999994</v>
      </c>
      <c r="D26" s="22">
        <v>66.06</v>
      </c>
      <c r="E26" s="23" t="s">
        <v>60</v>
      </c>
      <c r="F26" s="24">
        <v>64.930000000000007</v>
      </c>
      <c r="H26" s="85" t="s">
        <v>98</v>
      </c>
      <c r="I26" s="79">
        <v>2.7E-2</v>
      </c>
      <c r="J26" s="79">
        <v>0.17499999999999999</v>
      </c>
      <c r="K26" s="79">
        <v>8.9999999999999993E-3</v>
      </c>
      <c r="L26" s="80" t="s">
        <v>60</v>
      </c>
      <c r="M26" s="79">
        <v>0.21</v>
      </c>
      <c r="O26" s="109"/>
      <c r="P26" s="109"/>
      <c r="Q26" s="109"/>
    </row>
    <row r="27" spans="1:20" ht="13.05" customHeight="1">
      <c r="A27" s="25" t="s">
        <v>99</v>
      </c>
      <c r="B27" s="22">
        <v>73.31</v>
      </c>
      <c r="C27" s="22">
        <v>73.959999999999994</v>
      </c>
      <c r="D27" s="22">
        <v>73.010000000000005</v>
      </c>
      <c r="E27" s="23" t="s">
        <v>60</v>
      </c>
      <c r="F27" s="24">
        <v>73.63</v>
      </c>
      <c r="H27" s="85" t="s">
        <v>99</v>
      </c>
      <c r="I27" s="79">
        <v>7.2240000000000002</v>
      </c>
      <c r="J27" s="79">
        <v>31.481999999999999</v>
      </c>
      <c r="K27" s="79">
        <v>2.1549999999999998</v>
      </c>
      <c r="L27" s="80" t="s">
        <v>60</v>
      </c>
      <c r="M27" s="79">
        <v>40.860999999999997</v>
      </c>
      <c r="O27" s="109"/>
      <c r="P27" s="109"/>
      <c r="Q27" s="109"/>
    </row>
    <row r="28" spans="1:20" ht="13.05" customHeight="1">
      <c r="A28" s="25" t="s">
        <v>100</v>
      </c>
      <c r="B28" s="22">
        <v>80.03</v>
      </c>
      <c r="C28" s="22">
        <v>78.900000000000006</v>
      </c>
      <c r="D28" s="22">
        <v>79.099999999999994</v>
      </c>
      <c r="E28" s="23" t="s">
        <v>60</v>
      </c>
      <c r="F28" s="24">
        <v>79.36</v>
      </c>
      <c r="H28" s="85" t="s">
        <v>100</v>
      </c>
      <c r="I28" s="79">
        <v>0.876</v>
      </c>
      <c r="J28" s="79">
        <v>6.8410000000000002</v>
      </c>
      <c r="K28" s="79">
        <v>3.6190000000000002</v>
      </c>
      <c r="L28" s="80" t="s">
        <v>60</v>
      </c>
      <c r="M28" s="79">
        <v>11.336</v>
      </c>
      <c r="O28" s="109"/>
      <c r="P28" s="109"/>
      <c r="Q28" s="109"/>
    </row>
    <row r="29" spans="1:20" ht="13.05" customHeight="1">
      <c r="A29" s="25" t="s">
        <v>101</v>
      </c>
      <c r="B29" s="22" t="s">
        <v>60</v>
      </c>
      <c r="C29" s="22">
        <v>70.36</v>
      </c>
      <c r="D29" s="22" t="s">
        <v>60</v>
      </c>
      <c r="E29" s="23" t="s">
        <v>60</v>
      </c>
      <c r="F29" s="24">
        <v>70.36</v>
      </c>
      <c r="H29" s="85" t="s">
        <v>101</v>
      </c>
      <c r="I29" s="79" t="s">
        <v>60</v>
      </c>
      <c r="J29" s="79">
        <v>0.84199999999999997</v>
      </c>
      <c r="K29" s="79" t="s">
        <v>60</v>
      </c>
      <c r="L29" s="80" t="s">
        <v>60</v>
      </c>
      <c r="M29" s="79">
        <v>0.84199999999999997</v>
      </c>
      <c r="O29" s="109"/>
      <c r="P29" s="109"/>
      <c r="Q29" s="109"/>
    </row>
    <row r="30" spans="1:20" ht="13.05" customHeight="1">
      <c r="A30" s="25" t="s">
        <v>88</v>
      </c>
      <c r="B30" s="22">
        <v>83.84</v>
      </c>
      <c r="C30" s="22">
        <v>89.72</v>
      </c>
      <c r="D30" s="22">
        <v>85.22</v>
      </c>
      <c r="E30" s="23">
        <v>83.38</v>
      </c>
      <c r="F30" s="24">
        <v>84.09</v>
      </c>
      <c r="H30" s="85" t="s">
        <v>88</v>
      </c>
      <c r="I30" s="79">
        <v>5.6000000000000001E-2</v>
      </c>
      <c r="J30" s="79">
        <v>1.2310000000000001</v>
      </c>
      <c r="K30" s="79">
        <v>0.31900000000000001</v>
      </c>
      <c r="L30" s="80">
        <v>7.4059999999999997</v>
      </c>
      <c r="M30" s="79">
        <v>9.0120000000000005</v>
      </c>
      <c r="O30" s="109"/>
      <c r="P30" s="109"/>
      <c r="Q30" s="109"/>
    </row>
    <row r="31" spans="1:20" ht="13.05" customHeight="1">
      <c r="A31" s="17" t="s">
        <v>102</v>
      </c>
      <c r="B31" s="18">
        <v>76.28</v>
      </c>
      <c r="C31" s="18">
        <v>90.31</v>
      </c>
      <c r="D31" s="18">
        <v>64.44</v>
      </c>
      <c r="E31" s="19">
        <v>83.29</v>
      </c>
      <c r="F31" s="20">
        <v>83.16</v>
      </c>
      <c r="H31" s="84" t="s">
        <v>102</v>
      </c>
      <c r="I31" s="77">
        <v>0.156</v>
      </c>
      <c r="J31" s="77">
        <v>31.277999999999999</v>
      </c>
      <c r="K31" s="77">
        <v>22.887</v>
      </c>
      <c r="L31" s="78">
        <v>162.19399999999999</v>
      </c>
      <c r="M31" s="77">
        <v>216.51499999999999</v>
      </c>
      <c r="O31" s="109"/>
      <c r="P31" s="109"/>
      <c r="Q31" s="109"/>
    </row>
    <row r="32" spans="1:20" ht="13.05" customHeight="1">
      <c r="A32" s="25" t="s">
        <v>103</v>
      </c>
      <c r="B32" s="22">
        <v>41.44</v>
      </c>
      <c r="C32" s="22">
        <v>42.96</v>
      </c>
      <c r="D32" s="22">
        <v>45.3</v>
      </c>
      <c r="E32" s="23">
        <v>41.29</v>
      </c>
      <c r="F32" s="24">
        <v>41.52</v>
      </c>
      <c r="H32" s="85" t="s">
        <v>103</v>
      </c>
      <c r="I32" s="79">
        <v>7.0999999999999994E-2</v>
      </c>
      <c r="J32" s="79">
        <v>0.21199999999999999</v>
      </c>
      <c r="K32" s="79">
        <v>8.4000000000000005E-2</v>
      </c>
      <c r="L32" s="80">
        <v>1.268</v>
      </c>
      <c r="M32" s="79">
        <v>1.635</v>
      </c>
      <c r="O32" s="109"/>
      <c r="P32" s="109"/>
      <c r="Q32" s="109"/>
    </row>
    <row r="33" spans="1:17" ht="13.05" customHeight="1">
      <c r="A33" s="25" t="s">
        <v>104</v>
      </c>
      <c r="B33" s="22">
        <v>79.959999999999994</v>
      </c>
      <c r="C33" s="22">
        <v>90.23</v>
      </c>
      <c r="D33" s="22">
        <v>45.55</v>
      </c>
      <c r="E33" s="23">
        <v>44.54</v>
      </c>
      <c r="F33" s="24">
        <v>58.29</v>
      </c>
      <c r="H33" s="85" t="s">
        <v>104</v>
      </c>
      <c r="I33" s="79">
        <v>1.9E-2</v>
      </c>
      <c r="J33" s="79">
        <v>29.806000000000001</v>
      </c>
      <c r="K33" s="79">
        <v>17.832999999999998</v>
      </c>
      <c r="L33" s="80">
        <v>81.241</v>
      </c>
      <c r="M33" s="79">
        <v>128.898</v>
      </c>
      <c r="O33" s="109"/>
      <c r="P33" s="109"/>
      <c r="Q33" s="109"/>
    </row>
    <row r="34" spans="1:17" ht="13.05" customHeight="1">
      <c r="A34" s="25" t="s">
        <v>105</v>
      </c>
      <c r="B34" s="22">
        <v>106.57</v>
      </c>
      <c r="C34" s="22">
        <v>119.23</v>
      </c>
      <c r="D34" s="22">
        <v>123.23</v>
      </c>
      <c r="E34" s="23">
        <v>114.38</v>
      </c>
      <c r="F34" s="24">
        <v>114.73</v>
      </c>
      <c r="H34" s="85" t="s">
        <v>105</v>
      </c>
      <c r="I34" s="79">
        <v>6.6000000000000003E-2</v>
      </c>
      <c r="J34" s="79">
        <v>0.71699999999999997</v>
      </c>
      <c r="K34" s="79">
        <v>4.97</v>
      </c>
      <c r="L34" s="80">
        <v>79.090999999999994</v>
      </c>
      <c r="M34" s="79">
        <v>84.843999999999994</v>
      </c>
    </row>
    <row r="35" spans="1:17" ht="13.05" customHeight="1">
      <c r="A35" s="25" t="s">
        <v>106</v>
      </c>
      <c r="B35" s="22" t="s">
        <v>60</v>
      </c>
      <c r="C35" s="22" t="s">
        <v>60</v>
      </c>
      <c r="D35" s="22" t="s">
        <v>60</v>
      </c>
      <c r="E35" s="23">
        <v>159.76</v>
      </c>
      <c r="F35" s="24">
        <v>159.76</v>
      </c>
      <c r="H35" s="85" t="s">
        <v>106</v>
      </c>
      <c r="I35" s="79" t="s">
        <v>60</v>
      </c>
      <c r="J35" s="79" t="s">
        <v>60</v>
      </c>
      <c r="K35" s="79" t="s">
        <v>60</v>
      </c>
      <c r="L35" s="80">
        <v>0.59399999999999997</v>
      </c>
      <c r="M35" s="79">
        <v>0.59399999999999997</v>
      </c>
    </row>
    <row r="36" spans="1:17" ht="13.05" customHeight="1">
      <c r="A36" s="25" t="s">
        <v>88</v>
      </c>
      <c r="B36" s="22" t="s">
        <v>60</v>
      </c>
      <c r="C36" s="22">
        <v>84.43</v>
      </c>
      <c r="D36" s="22" t="s">
        <v>60</v>
      </c>
      <c r="E36" s="23" t="s">
        <v>60</v>
      </c>
      <c r="F36" s="24">
        <v>84.43</v>
      </c>
      <c r="H36" s="85" t="s">
        <v>88</v>
      </c>
      <c r="I36" s="79" t="s">
        <v>60</v>
      </c>
      <c r="J36" s="79">
        <v>0.54400000000000004</v>
      </c>
      <c r="K36" s="79" t="s">
        <v>60</v>
      </c>
      <c r="L36" s="80" t="s">
        <v>60</v>
      </c>
      <c r="M36" s="79">
        <v>0.54400000000000004</v>
      </c>
    </row>
    <row r="37" spans="1:17" ht="13.05" customHeight="1">
      <c r="A37" s="17" t="s">
        <v>46</v>
      </c>
      <c r="B37" s="18">
        <v>73.78</v>
      </c>
      <c r="C37" s="18">
        <v>81.14</v>
      </c>
      <c r="D37" s="18">
        <v>87.54</v>
      </c>
      <c r="E37" s="19">
        <v>90.21</v>
      </c>
      <c r="F37" s="20">
        <v>77.58</v>
      </c>
      <c r="H37" s="84" t="s">
        <v>46</v>
      </c>
      <c r="I37" s="77">
        <v>2.7930000000000001</v>
      </c>
      <c r="J37" s="77">
        <v>15.407999999999999</v>
      </c>
      <c r="K37" s="77">
        <v>0.77500000000000002</v>
      </c>
      <c r="L37" s="78">
        <v>18.975999999999999</v>
      </c>
      <c r="M37" s="77">
        <v>37.951999999999998</v>
      </c>
    </row>
    <row r="38" spans="1:17" ht="13.05" customHeight="1">
      <c r="A38" s="25" t="s">
        <v>107</v>
      </c>
      <c r="B38" s="22">
        <v>77.84</v>
      </c>
      <c r="C38" s="22">
        <v>81.3</v>
      </c>
      <c r="D38" s="22">
        <v>80.39</v>
      </c>
      <c r="E38" s="23" t="s">
        <v>60</v>
      </c>
      <c r="F38" s="24">
        <v>78.540000000000006</v>
      </c>
      <c r="H38" s="85" t="s">
        <v>107</v>
      </c>
      <c r="I38" s="79">
        <v>1.339</v>
      </c>
      <c r="J38" s="79">
        <v>2.9740000000000002</v>
      </c>
      <c r="K38" s="79">
        <v>5.0000000000000001E-3</v>
      </c>
      <c r="L38" s="80" t="s">
        <v>60</v>
      </c>
      <c r="M38" s="79">
        <v>4.319</v>
      </c>
    </row>
    <row r="39" spans="1:17" ht="13.05" customHeight="1">
      <c r="A39" s="25" t="s">
        <v>108</v>
      </c>
      <c r="B39" s="22">
        <v>72.930000000000007</v>
      </c>
      <c r="C39" s="22">
        <v>82.22</v>
      </c>
      <c r="D39" s="22">
        <v>80.7</v>
      </c>
      <c r="E39" s="23" t="s">
        <v>60</v>
      </c>
      <c r="F39" s="24">
        <v>79.739999999999995</v>
      </c>
      <c r="H39" s="85" t="s">
        <v>108</v>
      </c>
      <c r="I39" s="79">
        <v>0.21</v>
      </c>
      <c r="J39" s="79">
        <v>8.2080000000000002</v>
      </c>
      <c r="K39" s="79">
        <v>0.46600000000000003</v>
      </c>
      <c r="L39" s="80" t="s">
        <v>60</v>
      </c>
      <c r="M39" s="79">
        <v>8.8840000000000003</v>
      </c>
    </row>
    <row r="40" spans="1:17" ht="13.05" customHeight="1">
      <c r="A40" s="25" t="s">
        <v>109</v>
      </c>
      <c r="B40" s="22">
        <v>106.77</v>
      </c>
      <c r="C40" s="22">
        <v>104.36</v>
      </c>
      <c r="D40" s="22">
        <v>100.48</v>
      </c>
      <c r="E40" s="23" t="s">
        <v>60</v>
      </c>
      <c r="F40" s="24">
        <v>104.05</v>
      </c>
      <c r="H40" s="85" t="s">
        <v>109</v>
      </c>
      <c r="I40" s="79">
        <v>6.0000000000000001E-3</v>
      </c>
      <c r="J40" s="79">
        <v>1.454</v>
      </c>
      <c r="K40" s="79">
        <v>0.3</v>
      </c>
      <c r="L40" s="80" t="s">
        <v>60</v>
      </c>
      <c r="M40" s="79">
        <v>1.76</v>
      </c>
    </row>
    <row r="41" spans="1:17" ht="13.05" customHeight="1">
      <c r="A41" s="25" t="s">
        <v>87</v>
      </c>
      <c r="B41" s="22">
        <v>66.25</v>
      </c>
      <c r="C41" s="22">
        <v>66.63</v>
      </c>
      <c r="D41" s="22">
        <v>66.290000000000006</v>
      </c>
      <c r="E41" s="23" t="s">
        <v>60</v>
      </c>
      <c r="F41" s="24">
        <v>66.31</v>
      </c>
      <c r="H41" s="85" t="s">
        <v>87</v>
      </c>
      <c r="I41" s="79">
        <v>1.1040000000000001</v>
      </c>
      <c r="J41" s="79">
        <v>1.2350000000000001</v>
      </c>
      <c r="K41" s="79">
        <v>3.0000000000000001E-3</v>
      </c>
      <c r="L41" s="80" t="s">
        <v>60</v>
      </c>
      <c r="M41" s="79">
        <v>2.343</v>
      </c>
    </row>
    <row r="42" spans="1:17" ht="13.05" customHeight="1">
      <c r="A42" s="25" t="s">
        <v>89</v>
      </c>
      <c r="B42" s="22">
        <v>62.33</v>
      </c>
      <c r="C42" s="22">
        <v>59.42</v>
      </c>
      <c r="D42" s="22" t="s">
        <v>60</v>
      </c>
      <c r="E42" s="23" t="s">
        <v>60</v>
      </c>
      <c r="F42" s="24">
        <v>60.26</v>
      </c>
      <c r="H42" s="85" t="s">
        <v>89</v>
      </c>
      <c r="I42" s="79">
        <v>0.01</v>
      </c>
      <c r="J42" s="79">
        <v>0.32600000000000001</v>
      </c>
      <c r="K42" s="79" t="s">
        <v>60</v>
      </c>
      <c r="L42" s="80" t="s">
        <v>60</v>
      </c>
      <c r="M42" s="79">
        <v>0.33600000000000002</v>
      </c>
    </row>
    <row r="43" spans="1:17" ht="13.05" customHeight="1">
      <c r="A43" s="25" t="s">
        <v>88</v>
      </c>
      <c r="B43" s="22">
        <v>74.77</v>
      </c>
      <c r="C43" s="22">
        <v>77.39</v>
      </c>
      <c r="D43" s="22" t="s">
        <v>60</v>
      </c>
      <c r="E43" s="23">
        <v>90.21</v>
      </c>
      <c r="F43" s="24">
        <v>84.63</v>
      </c>
      <c r="H43" s="85" t="s">
        <v>88</v>
      </c>
      <c r="I43" s="79">
        <v>0.124</v>
      </c>
      <c r="J43" s="79">
        <v>1.2110000000000001</v>
      </c>
      <c r="K43" s="79" t="s">
        <v>60</v>
      </c>
      <c r="L43" s="80">
        <v>18.975999999999999</v>
      </c>
      <c r="M43" s="79">
        <v>20.309999999999999</v>
      </c>
    </row>
    <row r="44" spans="1:17" ht="13.05" customHeight="1">
      <c r="A44" s="17" t="s">
        <v>47</v>
      </c>
      <c r="B44" s="18">
        <v>66.33</v>
      </c>
      <c r="C44" s="18">
        <v>64.55</v>
      </c>
      <c r="D44" s="18">
        <v>66.34</v>
      </c>
      <c r="E44" s="19">
        <v>67.16</v>
      </c>
      <c r="F44" s="20">
        <v>66.430000000000007</v>
      </c>
      <c r="H44" s="84" t="s">
        <v>47</v>
      </c>
      <c r="I44" s="77">
        <v>0.79500000000000004</v>
      </c>
      <c r="J44" s="77">
        <v>0.28399999999999997</v>
      </c>
      <c r="K44" s="77">
        <v>8.5000000000000006E-2</v>
      </c>
      <c r="L44" s="78">
        <v>6.4249999999999998</v>
      </c>
      <c r="M44" s="77">
        <v>7.5880000000000001</v>
      </c>
    </row>
    <row r="45" spans="1:17" ht="13.05" customHeight="1" thickBot="1">
      <c r="A45" s="27" t="s">
        <v>88</v>
      </c>
      <c r="B45" s="28">
        <v>66.33</v>
      </c>
      <c r="C45" s="28">
        <v>64.55</v>
      </c>
      <c r="D45" s="28">
        <v>66.34</v>
      </c>
      <c r="E45" s="29">
        <v>67.16</v>
      </c>
      <c r="F45" s="30">
        <v>66.430000000000007</v>
      </c>
      <c r="H45" s="86" t="s">
        <v>88</v>
      </c>
      <c r="I45" s="82">
        <v>0.79500000000000004</v>
      </c>
      <c r="J45" s="82">
        <v>0.28399999999999997</v>
      </c>
      <c r="K45" s="82">
        <v>8.5000000000000006E-2</v>
      </c>
      <c r="L45" s="83">
        <v>6.4249999999999998</v>
      </c>
      <c r="M45" s="82">
        <v>7.5880000000000001</v>
      </c>
    </row>
    <row r="46" spans="1:17" ht="13.05" customHeight="1" thickTop="1">
      <c r="A46" s="31" t="s">
        <v>110</v>
      </c>
      <c r="B46" s="32">
        <v>37.57</v>
      </c>
      <c r="C46" s="32">
        <v>85.98</v>
      </c>
      <c r="D46" s="32">
        <v>89.51</v>
      </c>
      <c r="E46" s="33">
        <v>79.540000000000006</v>
      </c>
      <c r="F46" s="34">
        <v>51.35</v>
      </c>
    </row>
    <row r="47" spans="1:17"/>
  </sheetData>
  <pageMargins left="1" right="1" top="1" bottom="1" header="0" footer="0"/>
  <pageSetup orientation="portrait" cellComments="atEnd"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2B87D-65D4-498D-938A-9468EC588DC0}">
  <dimension ref="A1:T37"/>
  <sheetViews>
    <sheetView zoomScale="80" zoomScaleNormal="80" workbookViewId="0">
      <selection activeCell="A12" sqref="A12"/>
    </sheetView>
  </sheetViews>
  <sheetFormatPr defaultRowHeight="14.4"/>
  <cols>
    <col min="1" max="1" width="17.6640625" style="41" bestFit="1" customWidth="1"/>
    <col min="2" max="2" width="11.21875" style="61" customWidth="1"/>
    <col min="3" max="3" width="10.77734375" style="61" customWidth="1"/>
    <col min="4" max="4" width="8.88671875" style="61"/>
    <col min="5" max="5" width="11.5546875" style="61" customWidth="1"/>
    <col min="6" max="6" width="10.6640625" style="61" customWidth="1"/>
    <col min="7" max="7" width="8.88671875" style="41"/>
    <col min="8" max="8" width="21.5546875" style="41" bestFit="1" customWidth="1"/>
    <col min="9" max="9" width="10.109375" style="41" bestFit="1" customWidth="1"/>
    <col min="10" max="10" width="11" style="41" bestFit="1" customWidth="1"/>
    <col min="11" max="11" width="8.88671875" style="41"/>
    <col min="12" max="12" width="8.109375" style="41" bestFit="1" customWidth="1"/>
    <col min="13" max="13" width="9.6640625" style="41" bestFit="1" customWidth="1"/>
    <col min="14" max="14" width="8.88671875" style="41"/>
    <col min="15" max="15" width="19.33203125" style="41" bestFit="1" customWidth="1"/>
    <col min="16" max="16" width="10.109375" style="41" bestFit="1" customWidth="1"/>
    <col min="17" max="17" width="11" style="41" bestFit="1" customWidth="1"/>
    <col min="18" max="18" width="8.88671875" style="41"/>
    <col min="19" max="19" width="8.109375" style="41" bestFit="1" customWidth="1"/>
    <col min="20" max="20" width="12.21875" style="41" customWidth="1"/>
    <col min="21" max="16384" width="8.88671875" style="41"/>
  </cols>
  <sheetData>
    <row r="1" spans="1:20">
      <c r="A1" s="58" t="s">
        <v>134</v>
      </c>
      <c r="H1" s="58" t="s">
        <v>150</v>
      </c>
      <c r="O1" s="58" t="s">
        <v>150</v>
      </c>
    </row>
    <row r="2" spans="1:20" ht="15">
      <c r="A2" s="39"/>
      <c r="B2" s="40" t="s">
        <v>41</v>
      </c>
      <c r="C2" s="40" t="s">
        <v>55</v>
      </c>
      <c r="D2" s="40" t="s">
        <v>49</v>
      </c>
      <c r="E2" s="62" t="s">
        <v>50</v>
      </c>
      <c r="F2" s="63" t="s">
        <v>84</v>
      </c>
      <c r="H2" s="39"/>
      <c r="I2" s="94" t="s">
        <v>41</v>
      </c>
      <c r="J2" s="94" t="s">
        <v>55</v>
      </c>
      <c r="K2" s="40" t="s">
        <v>49</v>
      </c>
      <c r="L2" s="62" t="s">
        <v>50</v>
      </c>
      <c r="M2" s="95" t="s">
        <v>84</v>
      </c>
      <c r="P2" s="94" t="s">
        <v>41</v>
      </c>
      <c r="Q2" s="94" t="s">
        <v>55</v>
      </c>
      <c r="R2" s="40" t="s">
        <v>49</v>
      </c>
      <c r="S2" s="62" t="s">
        <v>50</v>
      </c>
      <c r="T2" s="95" t="s">
        <v>84</v>
      </c>
    </row>
    <row r="3" spans="1:20" ht="15" thickBot="1">
      <c r="A3" s="42" t="s">
        <v>42</v>
      </c>
      <c r="B3" s="43">
        <v>12.1</v>
      </c>
      <c r="C3" s="43">
        <v>11.7</v>
      </c>
      <c r="D3" s="43">
        <v>11.8</v>
      </c>
      <c r="E3" s="44">
        <v>12.2</v>
      </c>
      <c r="F3" s="43">
        <v>12</v>
      </c>
      <c r="H3" s="96" t="s">
        <v>42</v>
      </c>
      <c r="I3" s="97">
        <v>136</v>
      </c>
      <c r="J3" s="97">
        <v>15</v>
      </c>
      <c r="K3" s="97">
        <v>0</v>
      </c>
      <c r="L3" s="98">
        <v>4</v>
      </c>
      <c r="M3" s="97">
        <v>156</v>
      </c>
      <c r="O3" s="96" t="s">
        <v>42</v>
      </c>
      <c r="P3" s="97">
        <v>136</v>
      </c>
      <c r="Q3" s="97">
        <v>15</v>
      </c>
      <c r="R3" s="97">
        <v>0</v>
      </c>
      <c r="S3" s="98">
        <v>4</v>
      </c>
      <c r="T3" s="97">
        <v>156</v>
      </c>
    </row>
    <row r="4" spans="1:20" ht="15">
      <c r="A4" s="59" t="s">
        <v>113</v>
      </c>
      <c r="B4" s="60">
        <v>12.9</v>
      </c>
      <c r="C4" s="60">
        <v>12.4</v>
      </c>
      <c r="D4" s="60">
        <v>11.9</v>
      </c>
      <c r="E4" s="64"/>
      <c r="F4" s="60">
        <v>12.8</v>
      </c>
      <c r="H4" s="99" t="s">
        <v>113</v>
      </c>
      <c r="I4" s="100">
        <v>84</v>
      </c>
      <c r="J4" s="100">
        <v>9</v>
      </c>
      <c r="K4" s="100">
        <v>0</v>
      </c>
      <c r="L4" s="101"/>
      <c r="M4" s="100">
        <v>94</v>
      </c>
      <c r="O4" s="96" t="s">
        <v>43</v>
      </c>
      <c r="P4" s="97">
        <v>12</v>
      </c>
      <c r="Q4" s="97">
        <v>15</v>
      </c>
      <c r="R4" s="97">
        <v>0</v>
      </c>
      <c r="S4" s="98">
        <v>1</v>
      </c>
      <c r="T4" s="97">
        <v>28</v>
      </c>
    </row>
    <row r="5" spans="1:20" ht="15.6">
      <c r="A5" s="45" t="s">
        <v>114</v>
      </c>
      <c r="B5" s="46">
        <v>10.9</v>
      </c>
      <c r="C5" s="65"/>
      <c r="D5" s="65"/>
      <c r="E5" s="66"/>
      <c r="F5" s="46">
        <v>10.9</v>
      </c>
      <c r="H5" s="99" t="s">
        <v>114</v>
      </c>
      <c r="I5" s="100">
        <v>28</v>
      </c>
      <c r="J5" s="100">
        <v>0</v>
      </c>
      <c r="K5" s="100">
        <v>0</v>
      </c>
      <c r="L5" s="102"/>
      <c r="M5" s="100">
        <v>28</v>
      </c>
      <c r="O5" s="96" t="s">
        <v>90</v>
      </c>
      <c r="P5" s="97">
        <v>15</v>
      </c>
      <c r="Q5" s="97">
        <v>16</v>
      </c>
      <c r="R5" s="97">
        <v>0</v>
      </c>
      <c r="S5" s="98">
        <v>1</v>
      </c>
      <c r="T5" s="97">
        <v>32</v>
      </c>
    </row>
    <row r="6" spans="1:20" ht="15.6">
      <c r="A6" s="45" t="s">
        <v>115</v>
      </c>
      <c r="B6" s="46">
        <v>10.199999999999999</v>
      </c>
      <c r="C6" s="46">
        <v>10.4</v>
      </c>
      <c r="D6" s="46">
        <v>10.199999999999999</v>
      </c>
      <c r="E6" s="66"/>
      <c r="F6" s="46">
        <v>10.3</v>
      </c>
      <c r="H6" s="99" t="s">
        <v>115</v>
      </c>
      <c r="I6" s="100">
        <v>19</v>
      </c>
      <c r="J6" s="100">
        <v>5</v>
      </c>
      <c r="K6" s="100">
        <v>0</v>
      </c>
      <c r="L6" s="102"/>
      <c r="M6" s="100">
        <v>24</v>
      </c>
      <c r="O6" s="96" t="s">
        <v>44</v>
      </c>
      <c r="P6" s="97">
        <v>10</v>
      </c>
      <c r="Q6" s="97">
        <v>250</v>
      </c>
      <c r="R6" s="97">
        <v>23</v>
      </c>
      <c r="S6" s="98">
        <v>10</v>
      </c>
      <c r="T6" s="97">
        <v>294</v>
      </c>
    </row>
    <row r="7" spans="1:20" ht="15.6">
      <c r="A7" s="45" t="s">
        <v>116</v>
      </c>
      <c r="B7" s="46">
        <v>11.9</v>
      </c>
      <c r="C7" s="46">
        <v>11.3</v>
      </c>
      <c r="D7" s="65"/>
      <c r="E7" s="47">
        <v>12.2</v>
      </c>
      <c r="F7" s="46">
        <v>12</v>
      </c>
      <c r="H7" s="99" t="s">
        <v>116</v>
      </c>
      <c r="I7" s="100">
        <v>5</v>
      </c>
      <c r="J7" s="100">
        <v>0</v>
      </c>
      <c r="K7" s="100">
        <v>0</v>
      </c>
      <c r="L7" s="103">
        <v>4</v>
      </c>
      <c r="M7" s="100">
        <v>9</v>
      </c>
      <c r="O7" s="96" t="s">
        <v>102</v>
      </c>
      <c r="P7" s="97">
        <v>0</v>
      </c>
      <c r="Q7" s="97">
        <v>49</v>
      </c>
      <c r="R7" s="97">
        <v>35</v>
      </c>
      <c r="S7" s="98">
        <v>98</v>
      </c>
      <c r="T7" s="97">
        <v>183</v>
      </c>
    </row>
    <row r="8" spans="1:20">
      <c r="A8" s="48" t="s">
        <v>43</v>
      </c>
      <c r="B8" s="49">
        <v>14.3</v>
      </c>
      <c r="C8" s="50">
        <v>16.3</v>
      </c>
      <c r="D8" s="50">
        <v>12.9</v>
      </c>
      <c r="E8" s="51">
        <v>16.5</v>
      </c>
      <c r="F8" s="50">
        <v>15.4</v>
      </c>
      <c r="H8" s="96" t="s">
        <v>43</v>
      </c>
      <c r="I8" s="97">
        <v>12</v>
      </c>
      <c r="J8" s="97">
        <v>15</v>
      </c>
      <c r="K8" s="97">
        <v>0</v>
      </c>
      <c r="L8" s="98">
        <v>1</v>
      </c>
      <c r="M8" s="97">
        <v>28</v>
      </c>
      <c r="O8" s="96" t="s">
        <v>46</v>
      </c>
      <c r="P8" s="97">
        <v>0</v>
      </c>
      <c r="Q8" s="97">
        <v>3</v>
      </c>
      <c r="R8" s="97">
        <v>0</v>
      </c>
      <c r="S8" s="97">
        <v>2</v>
      </c>
      <c r="T8" s="97">
        <v>5</v>
      </c>
    </row>
    <row r="9" spans="1:20" ht="15">
      <c r="A9" s="45" t="s">
        <v>117</v>
      </c>
      <c r="B9" s="46">
        <v>15</v>
      </c>
      <c r="C9" s="46">
        <v>14.7</v>
      </c>
      <c r="D9" s="46">
        <v>14.3</v>
      </c>
      <c r="E9" s="67"/>
      <c r="F9" s="46">
        <v>15</v>
      </c>
      <c r="H9" s="99" t="s">
        <v>117</v>
      </c>
      <c r="I9" s="100">
        <v>1</v>
      </c>
      <c r="J9" s="100">
        <v>0</v>
      </c>
      <c r="K9" s="100">
        <v>0</v>
      </c>
      <c r="L9" s="101"/>
      <c r="M9" s="100">
        <v>1</v>
      </c>
      <c r="O9" s="96" t="s">
        <v>116</v>
      </c>
      <c r="P9" s="97">
        <v>1</v>
      </c>
      <c r="Q9" s="97">
        <v>0</v>
      </c>
      <c r="R9" s="97">
        <v>0</v>
      </c>
      <c r="S9" s="97">
        <v>1</v>
      </c>
      <c r="T9" s="97">
        <v>3</v>
      </c>
    </row>
    <row r="10" spans="1:20" ht="15.6">
      <c r="A10" s="45" t="s">
        <v>115</v>
      </c>
      <c r="B10" s="46">
        <v>14.1</v>
      </c>
      <c r="C10" s="46">
        <v>14.6</v>
      </c>
      <c r="D10" s="46">
        <v>12.9</v>
      </c>
      <c r="E10" s="66"/>
      <c r="F10" s="46">
        <v>14.3</v>
      </c>
      <c r="H10" s="99" t="s">
        <v>115</v>
      </c>
      <c r="I10" s="100">
        <v>8</v>
      </c>
      <c r="J10" s="100">
        <v>7</v>
      </c>
      <c r="K10" s="100">
        <v>0</v>
      </c>
      <c r="L10" s="102"/>
      <c r="M10" s="100">
        <v>15</v>
      </c>
      <c r="O10" s="137" t="s">
        <v>146</v>
      </c>
      <c r="P10" s="137">
        <f>SUM(P3:P9)</f>
        <v>174</v>
      </c>
      <c r="Q10" s="137">
        <f>SUM(Q3:Q9)</f>
        <v>348</v>
      </c>
      <c r="R10" s="137">
        <f>SUM(R3:R9)</f>
        <v>58</v>
      </c>
      <c r="S10" s="137">
        <f>SUM(S3:S9)</f>
        <v>117</v>
      </c>
      <c r="T10" s="137">
        <f>SUM(T3:T9)</f>
        <v>701</v>
      </c>
    </row>
    <row r="11" spans="1:20" ht="15.6">
      <c r="A11" s="45" t="s">
        <v>118</v>
      </c>
      <c r="B11" s="46">
        <v>16.8</v>
      </c>
      <c r="C11" s="46">
        <v>18.100000000000001</v>
      </c>
      <c r="D11" s="65"/>
      <c r="E11" s="66"/>
      <c r="F11" s="46">
        <v>18</v>
      </c>
      <c r="H11" s="99" t="s">
        <v>118</v>
      </c>
      <c r="I11" s="100">
        <v>1</v>
      </c>
      <c r="J11" s="100">
        <v>7</v>
      </c>
      <c r="K11" s="104"/>
      <c r="L11" s="102"/>
      <c r="M11" s="100">
        <v>8</v>
      </c>
    </row>
    <row r="12" spans="1:20">
      <c r="A12" s="45" t="s">
        <v>116</v>
      </c>
      <c r="B12" s="46">
        <v>13.8</v>
      </c>
      <c r="C12" s="46">
        <v>15.3</v>
      </c>
      <c r="D12" s="46">
        <v>13</v>
      </c>
      <c r="E12" s="47">
        <v>16.5</v>
      </c>
      <c r="F12" s="46">
        <v>14.8</v>
      </c>
      <c r="H12" s="99" t="s">
        <v>116</v>
      </c>
      <c r="I12" s="100">
        <v>2</v>
      </c>
      <c r="J12" s="100">
        <v>1</v>
      </c>
      <c r="K12" s="100">
        <v>0</v>
      </c>
      <c r="L12" s="103">
        <v>1</v>
      </c>
      <c r="M12" s="100">
        <v>4</v>
      </c>
      <c r="O12" s="58" t="s">
        <v>152</v>
      </c>
    </row>
    <row r="13" spans="1:20">
      <c r="A13" s="48" t="s">
        <v>90</v>
      </c>
      <c r="B13" s="49">
        <v>52.1</v>
      </c>
      <c r="C13" s="50">
        <v>55.2</v>
      </c>
      <c r="D13" s="50">
        <v>62.8</v>
      </c>
      <c r="E13" s="51">
        <v>54.6</v>
      </c>
      <c r="F13" s="50">
        <v>53.7</v>
      </c>
      <c r="H13" s="96" t="s">
        <v>90</v>
      </c>
      <c r="I13" s="97">
        <v>15</v>
      </c>
      <c r="J13" s="97">
        <v>16</v>
      </c>
      <c r="K13" s="97">
        <v>0</v>
      </c>
      <c r="L13" s="98">
        <v>1</v>
      </c>
      <c r="M13" s="97">
        <v>32</v>
      </c>
      <c r="P13" s="94" t="s">
        <v>41</v>
      </c>
      <c r="Q13" s="94" t="s">
        <v>55</v>
      </c>
      <c r="R13" s="40" t="s">
        <v>49</v>
      </c>
      <c r="S13" s="62" t="s">
        <v>50</v>
      </c>
      <c r="T13" s="95" t="s">
        <v>84</v>
      </c>
    </row>
    <row r="14" spans="1:20" ht="15">
      <c r="A14" s="45" t="s">
        <v>119</v>
      </c>
      <c r="B14" s="46">
        <v>53</v>
      </c>
      <c r="C14" s="46">
        <v>54.4</v>
      </c>
      <c r="D14" s="46">
        <v>53.3</v>
      </c>
      <c r="E14" s="67"/>
      <c r="F14" s="46">
        <v>53.3</v>
      </c>
      <c r="H14" s="99" t="s">
        <v>119</v>
      </c>
      <c r="I14" s="100">
        <v>13</v>
      </c>
      <c r="J14" s="100">
        <v>3</v>
      </c>
      <c r="K14" s="100">
        <v>0</v>
      </c>
      <c r="L14" s="101"/>
      <c r="M14" s="100">
        <v>16</v>
      </c>
      <c r="O14" s="96" t="s">
        <v>42</v>
      </c>
      <c r="P14" s="113">
        <f>P3/$P$10*100</f>
        <v>78.160919540229884</v>
      </c>
      <c r="Q14" s="113">
        <f>Q3/$Q$10*100</f>
        <v>4.3103448275862073</v>
      </c>
      <c r="R14" s="113">
        <f>R3/$R$10*100</f>
        <v>0</v>
      </c>
      <c r="S14" s="113">
        <f>S3/$S$10*100</f>
        <v>3.4188034188034191</v>
      </c>
      <c r="T14" s="113">
        <f>T3/$T$10*100</f>
        <v>22.25392296718973</v>
      </c>
    </row>
    <row r="15" spans="1:20" ht="15.6">
      <c r="A15" s="45" t="s">
        <v>120</v>
      </c>
      <c r="B15" s="46">
        <v>59.1</v>
      </c>
      <c r="C15" s="46">
        <v>58.4</v>
      </c>
      <c r="D15" s="46">
        <v>68.599999999999994</v>
      </c>
      <c r="E15" s="66"/>
      <c r="F15" s="46">
        <v>58.4</v>
      </c>
      <c r="H15" s="99" t="s">
        <v>120</v>
      </c>
      <c r="I15" s="100">
        <v>0</v>
      </c>
      <c r="J15" s="100">
        <v>10</v>
      </c>
      <c r="K15" s="100">
        <v>0</v>
      </c>
      <c r="L15" s="102"/>
      <c r="M15" s="100">
        <v>10</v>
      </c>
      <c r="O15" s="96" t="s">
        <v>43</v>
      </c>
      <c r="P15" s="113">
        <f>P4/$P$10*100</f>
        <v>6.8965517241379306</v>
      </c>
      <c r="Q15" s="113">
        <f>Q4/$Q$10*100</f>
        <v>4.3103448275862073</v>
      </c>
      <c r="R15" s="113">
        <f>R4/$R$10*100</f>
        <v>0</v>
      </c>
      <c r="S15" s="113">
        <f>S4/$S$10*100</f>
        <v>0.85470085470085477</v>
      </c>
      <c r="T15" s="113">
        <f>T4/$T$10*100</f>
        <v>3.9942938659058487</v>
      </c>
    </row>
    <row r="16" spans="1:20" ht="15.6">
      <c r="A16" s="45" t="s">
        <v>115</v>
      </c>
      <c r="B16" s="46">
        <v>43.1</v>
      </c>
      <c r="C16" s="46">
        <v>44.9</v>
      </c>
      <c r="D16" s="46">
        <v>41.9</v>
      </c>
      <c r="E16" s="66"/>
      <c r="F16" s="46">
        <v>44.3</v>
      </c>
      <c r="H16" s="99" t="s">
        <v>115</v>
      </c>
      <c r="I16" s="100">
        <v>1</v>
      </c>
      <c r="J16" s="100">
        <v>3</v>
      </c>
      <c r="K16" s="100">
        <v>0</v>
      </c>
      <c r="L16" s="102"/>
      <c r="M16" s="100">
        <v>4</v>
      </c>
      <c r="O16" s="96" t="s">
        <v>90</v>
      </c>
      <c r="P16" s="113">
        <f>P5/$P$10*100</f>
        <v>8.6206896551724146</v>
      </c>
      <c r="Q16" s="113">
        <f>Q5/$Q$10*100</f>
        <v>4.5977011494252871</v>
      </c>
      <c r="R16" s="113">
        <f>R5/$R$10*100</f>
        <v>0</v>
      </c>
      <c r="S16" s="113">
        <f>S5/$S$10*100</f>
        <v>0.85470085470085477</v>
      </c>
      <c r="T16" s="113">
        <f>T5/$T$10*100</f>
        <v>4.5649072753209703</v>
      </c>
    </row>
    <row r="17" spans="1:20" ht="15.6">
      <c r="A17" s="45" t="s">
        <v>116</v>
      </c>
      <c r="B17" s="46">
        <v>52.1</v>
      </c>
      <c r="C17" s="65"/>
      <c r="D17" s="65"/>
      <c r="E17" s="47">
        <v>54.6</v>
      </c>
      <c r="F17" s="46">
        <v>53.3</v>
      </c>
      <c r="H17" s="99" t="s">
        <v>116</v>
      </c>
      <c r="I17" s="100">
        <v>1</v>
      </c>
      <c r="J17" s="104"/>
      <c r="K17" s="100">
        <v>0</v>
      </c>
      <c r="L17" s="103">
        <v>1</v>
      </c>
      <c r="M17" s="100">
        <v>2</v>
      </c>
      <c r="O17" s="96" t="s">
        <v>44</v>
      </c>
      <c r="P17" s="113">
        <f>P6/$P$10*100</f>
        <v>5.7471264367816088</v>
      </c>
      <c r="Q17" s="113">
        <f>Q6/$Q$10*100</f>
        <v>71.839080459770116</v>
      </c>
      <c r="R17" s="113">
        <f>R6/$R$10*100</f>
        <v>39.655172413793103</v>
      </c>
      <c r="S17" s="113">
        <f>S6/$S$10*100</f>
        <v>8.5470085470085468</v>
      </c>
      <c r="T17" s="113">
        <f>T6/$T$10*100</f>
        <v>41.940085592011414</v>
      </c>
    </row>
    <row r="18" spans="1:20">
      <c r="A18" s="48" t="s">
        <v>44</v>
      </c>
      <c r="B18" s="49">
        <v>67.3</v>
      </c>
      <c r="C18" s="50">
        <v>76.599999999999994</v>
      </c>
      <c r="D18" s="50">
        <v>77.7</v>
      </c>
      <c r="E18" s="51">
        <v>73.7</v>
      </c>
      <c r="F18" s="50">
        <v>76.3</v>
      </c>
      <c r="H18" s="96" t="s">
        <v>44</v>
      </c>
      <c r="I18" s="97">
        <v>10</v>
      </c>
      <c r="J18" s="97">
        <v>250</v>
      </c>
      <c r="K18" s="97">
        <v>23</v>
      </c>
      <c r="L18" s="98">
        <v>10</v>
      </c>
      <c r="M18" s="97">
        <v>294</v>
      </c>
      <c r="O18" s="96" t="s">
        <v>102</v>
      </c>
      <c r="P18" s="113">
        <f>P7/$P$10*100</f>
        <v>0</v>
      </c>
      <c r="Q18" s="113">
        <f>Q7/$Q$10*100</f>
        <v>14.080459770114942</v>
      </c>
      <c r="R18" s="113">
        <f>R7/$R$10*100</f>
        <v>60.344827586206897</v>
      </c>
      <c r="S18" s="113">
        <f>S7/$S$10*100</f>
        <v>83.760683760683762</v>
      </c>
      <c r="T18" s="113">
        <f>T7/$T$10*100</f>
        <v>26.105563480741793</v>
      </c>
    </row>
    <row r="19" spans="1:20" ht="15">
      <c r="A19" s="45" t="s">
        <v>65</v>
      </c>
      <c r="B19" s="46">
        <v>53.3</v>
      </c>
      <c r="C19" s="46">
        <v>90.4</v>
      </c>
      <c r="D19" s="46">
        <v>84.8</v>
      </c>
      <c r="E19" s="67"/>
      <c r="F19" s="46">
        <v>89.5</v>
      </c>
      <c r="H19" s="99" t="s">
        <v>65</v>
      </c>
      <c r="I19" s="100">
        <v>0</v>
      </c>
      <c r="J19" s="100">
        <v>16</v>
      </c>
      <c r="K19" s="100">
        <v>2</v>
      </c>
      <c r="L19" s="101"/>
      <c r="M19" s="100">
        <v>19</v>
      </c>
      <c r="O19" s="96" t="s">
        <v>46</v>
      </c>
      <c r="P19" s="113">
        <f t="shared" ref="P19:P20" si="0">P8/$P$10*100</f>
        <v>0</v>
      </c>
      <c r="Q19" s="113">
        <f t="shared" ref="Q19:Q20" si="1">Q8/$Q$10*100</f>
        <v>0.86206896551724133</v>
      </c>
      <c r="R19" s="113">
        <f t="shared" ref="R19:R20" si="2">R8/$R$10*100</f>
        <v>0</v>
      </c>
      <c r="S19" s="113">
        <f t="shared" ref="S19:S20" si="3">S8/$S$10*100</f>
        <v>1.7094017094017095</v>
      </c>
      <c r="T19" s="113">
        <f t="shared" ref="T19:T20" si="4">T8/$T$10*100</f>
        <v>0.71326676176890158</v>
      </c>
    </row>
    <row r="20" spans="1:20" ht="15.6">
      <c r="A20" s="45" t="s">
        <v>121</v>
      </c>
      <c r="B20" s="46">
        <v>55.4</v>
      </c>
      <c r="C20" s="46">
        <v>71</v>
      </c>
      <c r="D20" s="46">
        <v>71.400000000000006</v>
      </c>
      <c r="E20" s="66"/>
      <c r="F20" s="46">
        <v>70.599999999999994</v>
      </c>
      <c r="H20" s="99" t="s">
        <v>121</v>
      </c>
      <c r="I20" s="100">
        <v>0</v>
      </c>
      <c r="J20" s="100">
        <v>1</v>
      </c>
      <c r="K20" s="100">
        <v>0</v>
      </c>
      <c r="L20" s="102"/>
      <c r="M20" s="100">
        <v>1</v>
      </c>
      <c r="O20" s="96" t="s">
        <v>116</v>
      </c>
      <c r="P20" s="113">
        <f t="shared" si="0"/>
        <v>0.57471264367816088</v>
      </c>
      <c r="Q20" s="113">
        <f t="shared" si="1"/>
        <v>0</v>
      </c>
      <c r="R20" s="113">
        <f t="shared" si="2"/>
        <v>0</v>
      </c>
      <c r="S20" s="113">
        <f t="shared" si="3"/>
        <v>0.85470085470085477</v>
      </c>
      <c r="T20" s="113">
        <f t="shared" si="4"/>
        <v>0.42796005706134094</v>
      </c>
    </row>
    <row r="21" spans="1:20" ht="15.6">
      <c r="A21" s="45" t="s">
        <v>122</v>
      </c>
      <c r="B21" s="46">
        <v>72.900000000000006</v>
      </c>
      <c r="C21" s="46">
        <v>78.5</v>
      </c>
      <c r="D21" s="46">
        <v>78.5</v>
      </c>
      <c r="E21" s="66"/>
      <c r="F21" s="46">
        <v>78.400000000000006</v>
      </c>
      <c r="H21" s="99" t="s">
        <v>122</v>
      </c>
      <c r="I21" s="100">
        <v>1</v>
      </c>
      <c r="J21" s="100">
        <v>111</v>
      </c>
      <c r="K21" s="100">
        <v>11</v>
      </c>
      <c r="L21" s="102"/>
      <c r="M21" s="100">
        <v>123</v>
      </c>
      <c r="O21" s="137" t="s">
        <v>146</v>
      </c>
      <c r="P21" s="138">
        <f>SUM(P14:P20)</f>
        <v>100</v>
      </c>
      <c r="Q21" s="138">
        <f>SUM(Q14:Q20)</f>
        <v>100</v>
      </c>
      <c r="R21" s="138">
        <f>SUM(R14:R20)</f>
        <v>100</v>
      </c>
      <c r="S21" s="138">
        <f>SUM(S14:S20)</f>
        <v>99.999999999999986</v>
      </c>
      <c r="T21" s="138">
        <f>SUM(T14:T20)</f>
        <v>100</v>
      </c>
    </row>
    <row r="22" spans="1:20" ht="15.6">
      <c r="A22" s="45" t="s">
        <v>123</v>
      </c>
      <c r="B22" s="46">
        <v>87</v>
      </c>
      <c r="C22" s="46">
        <v>80.5</v>
      </c>
      <c r="D22" s="46">
        <v>78.5</v>
      </c>
      <c r="E22" s="66"/>
      <c r="F22" s="46">
        <v>80.3</v>
      </c>
      <c r="H22" s="99" t="s">
        <v>123</v>
      </c>
      <c r="I22" s="100">
        <v>0</v>
      </c>
      <c r="J22" s="100">
        <v>6</v>
      </c>
      <c r="K22" s="100">
        <v>1</v>
      </c>
      <c r="L22" s="102"/>
      <c r="M22" s="100">
        <v>7</v>
      </c>
    </row>
    <row r="23" spans="1:20" ht="15.6">
      <c r="A23" s="45" t="s">
        <v>124</v>
      </c>
      <c r="B23" s="46">
        <v>51.8</v>
      </c>
      <c r="C23" s="46">
        <v>56.1</v>
      </c>
      <c r="D23" s="46">
        <v>48.5</v>
      </c>
      <c r="E23" s="66"/>
      <c r="F23" s="46">
        <v>55.8</v>
      </c>
      <c r="H23" s="99" t="s">
        <v>124</v>
      </c>
      <c r="I23" s="100">
        <v>0</v>
      </c>
      <c r="J23" s="100">
        <v>1</v>
      </c>
      <c r="K23" s="100">
        <v>0</v>
      </c>
      <c r="L23" s="102"/>
      <c r="M23" s="100">
        <v>1</v>
      </c>
    </row>
    <row r="24" spans="1:20" ht="15.6">
      <c r="A24" s="45" t="s">
        <v>125</v>
      </c>
      <c r="B24" s="46">
        <v>66.7</v>
      </c>
      <c r="C24" s="46">
        <v>70.8</v>
      </c>
      <c r="D24" s="46">
        <v>71.5</v>
      </c>
      <c r="E24" s="66"/>
      <c r="F24" s="46">
        <v>70.5</v>
      </c>
      <c r="H24" s="99" t="s">
        <v>125</v>
      </c>
      <c r="I24" s="100">
        <v>6</v>
      </c>
      <c r="J24" s="100">
        <v>71</v>
      </c>
      <c r="K24" s="100">
        <v>4</v>
      </c>
      <c r="L24" s="102"/>
      <c r="M24" s="100">
        <v>81</v>
      </c>
      <c r="O24" s="136"/>
      <c r="P24" s="113"/>
      <c r="Q24" s="113"/>
      <c r="R24" s="113"/>
      <c r="S24" s="113"/>
      <c r="T24" s="113"/>
    </row>
    <row r="25" spans="1:20" ht="15.6">
      <c r="A25" s="45" t="s">
        <v>126</v>
      </c>
      <c r="B25" s="46">
        <v>74.5</v>
      </c>
      <c r="C25" s="46">
        <v>77.099999999999994</v>
      </c>
      <c r="D25" s="46">
        <v>78.099999999999994</v>
      </c>
      <c r="E25" s="66"/>
      <c r="F25" s="46">
        <v>77.2</v>
      </c>
      <c r="H25" s="99" t="s">
        <v>126</v>
      </c>
      <c r="I25" s="100">
        <v>1</v>
      </c>
      <c r="J25" s="100">
        <v>35</v>
      </c>
      <c r="K25" s="100">
        <v>4</v>
      </c>
      <c r="L25" s="102"/>
      <c r="M25" s="100">
        <v>40</v>
      </c>
      <c r="O25" s="136"/>
      <c r="P25" s="113"/>
      <c r="Q25" s="113"/>
      <c r="R25" s="113"/>
      <c r="S25" s="113"/>
      <c r="T25" s="113"/>
    </row>
    <row r="26" spans="1:20" ht="15.6">
      <c r="A26" s="45" t="s">
        <v>127</v>
      </c>
      <c r="B26" s="46">
        <v>77.3</v>
      </c>
      <c r="C26" s="46">
        <v>75.7</v>
      </c>
      <c r="D26" s="46">
        <v>76.900000000000006</v>
      </c>
      <c r="E26" s="66"/>
      <c r="F26" s="46">
        <v>75.7</v>
      </c>
      <c r="H26" s="99" t="s">
        <v>127</v>
      </c>
      <c r="I26" s="100">
        <v>0</v>
      </c>
      <c r="J26" s="100">
        <v>6</v>
      </c>
      <c r="K26" s="100">
        <v>0</v>
      </c>
      <c r="L26" s="102"/>
      <c r="M26" s="100">
        <v>6</v>
      </c>
      <c r="O26" s="136"/>
      <c r="P26" s="113"/>
      <c r="Q26" s="113"/>
      <c r="R26" s="113"/>
      <c r="S26" s="113"/>
      <c r="T26" s="113"/>
    </row>
    <row r="27" spans="1:20" ht="15.6">
      <c r="A27" s="45" t="s">
        <v>128</v>
      </c>
      <c r="B27" s="46">
        <v>63.3</v>
      </c>
      <c r="C27" s="46">
        <v>64.599999999999994</v>
      </c>
      <c r="D27" s="46">
        <v>64.5</v>
      </c>
      <c r="E27" s="66"/>
      <c r="F27" s="46">
        <v>64.599999999999994</v>
      </c>
      <c r="H27" s="99" t="s">
        <v>128</v>
      </c>
      <c r="I27" s="100">
        <v>0</v>
      </c>
      <c r="J27" s="100">
        <v>2</v>
      </c>
      <c r="K27" s="100">
        <v>0</v>
      </c>
      <c r="L27" s="102"/>
      <c r="M27" s="100">
        <v>2</v>
      </c>
      <c r="O27" s="136"/>
      <c r="P27" s="113"/>
      <c r="Q27" s="113"/>
      <c r="R27" s="113"/>
      <c r="S27" s="113"/>
      <c r="T27" s="113"/>
    </row>
    <row r="28" spans="1:20">
      <c r="A28" s="45" t="s">
        <v>116</v>
      </c>
      <c r="B28" s="46">
        <v>62.7</v>
      </c>
      <c r="C28" s="46">
        <v>74.900000000000006</v>
      </c>
      <c r="D28" s="46">
        <v>79.8</v>
      </c>
      <c r="E28" s="47">
        <v>73.7</v>
      </c>
      <c r="F28" s="46">
        <v>72.599999999999994</v>
      </c>
      <c r="H28" s="99" t="s">
        <v>116</v>
      </c>
      <c r="I28" s="100">
        <v>2</v>
      </c>
      <c r="J28" s="100">
        <v>2</v>
      </c>
      <c r="K28" s="100">
        <v>0</v>
      </c>
      <c r="L28" s="103">
        <v>10</v>
      </c>
      <c r="M28" s="100">
        <v>14</v>
      </c>
      <c r="O28" s="136"/>
      <c r="P28" s="113"/>
      <c r="Q28" s="113"/>
      <c r="R28" s="113"/>
      <c r="S28" s="113"/>
      <c r="T28" s="113"/>
    </row>
    <row r="29" spans="1:20">
      <c r="A29" s="48" t="s">
        <v>102</v>
      </c>
      <c r="B29" s="49">
        <v>62.4</v>
      </c>
      <c r="C29" s="50">
        <v>75.2</v>
      </c>
      <c r="D29" s="50">
        <v>76.7</v>
      </c>
      <c r="E29" s="51">
        <v>74.599999999999994</v>
      </c>
      <c r="F29" s="50">
        <v>75.099999999999994</v>
      </c>
      <c r="H29" s="96" t="s">
        <v>102</v>
      </c>
      <c r="I29" s="97">
        <v>0</v>
      </c>
      <c r="J29" s="97">
        <v>49</v>
      </c>
      <c r="K29" s="97">
        <v>35</v>
      </c>
      <c r="L29" s="98">
        <v>98</v>
      </c>
      <c r="M29" s="97">
        <v>183</v>
      </c>
      <c r="O29" s="136"/>
    </row>
    <row r="30" spans="1:20">
      <c r="A30" s="45" t="s">
        <v>129</v>
      </c>
      <c r="B30" s="46">
        <v>29.3</v>
      </c>
      <c r="C30" s="46">
        <v>37.9</v>
      </c>
      <c r="D30" s="46">
        <v>38.799999999999997</v>
      </c>
      <c r="E30" s="47">
        <v>30.5</v>
      </c>
      <c r="F30" s="46">
        <v>35.200000000000003</v>
      </c>
      <c r="H30" s="99" t="s">
        <v>129</v>
      </c>
      <c r="I30" s="100">
        <v>0</v>
      </c>
      <c r="J30" s="100">
        <v>1</v>
      </c>
      <c r="K30" s="100">
        <v>4</v>
      </c>
      <c r="L30" s="103">
        <v>4</v>
      </c>
      <c r="M30" s="100">
        <v>9</v>
      </c>
      <c r="O30" s="136"/>
    </row>
    <row r="31" spans="1:20">
      <c r="A31" s="45" t="s">
        <v>130</v>
      </c>
      <c r="B31" s="46">
        <v>49</v>
      </c>
      <c r="C31" s="46">
        <v>72.8</v>
      </c>
      <c r="D31" s="46">
        <v>75.5</v>
      </c>
      <c r="E31" s="47">
        <v>60</v>
      </c>
      <c r="F31" s="46">
        <v>69.599999999999994</v>
      </c>
      <c r="H31" s="99" t="s">
        <v>130</v>
      </c>
      <c r="I31" s="100">
        <v>0</v>
      </c>
      <c r="J31" s="100">
        <v>43</v>
      </c>
      <c r="K31" s="100">
        <v>25</v>
      </c>
      <c r="L31" s="103">
        <v>29</v>
      </c>
      <c r="M31" s="100">
        <v>97</v>
      </c>
    </row>
    <row r="32" spans="1:20">
      <c r="A32" s="45" t="s">
        <v>131</v>
      </c>
      <c r="B32" s="46">
        <v>70.099999999999994</v>
      </c>
      <c r="C32" s="46">
        <v>107.5</v>
      </c>
      <c r="D32" s="46">
        <v>104.7</v>
      </c>
      <c r="E32" s="47">
        <v>83.6</v>
      </c>
      <c r="F32" s="46">
        <v>86.9</v>
      </c>
      <c r="H32" s="99" t="s">
        <v>131</v>
      </c>
      <c r="I32" s="100">
        <v>0</v>
      </c>
      <c r="J32" s="100">
        <v>5</v>
      </c>
      <c r="K32" s="100">
        <v>6</v>
      </c>
      <c r="L32" s="103">
        <v>65</v>
      </c>
      <c r="M32" s="100">
        <v>76</v>
      </c>
    </row>
    <row r="33" spans="1:13" ht="15.6">
      <c r="A33" s="45" t="s">
        <v>132</v>
      </c>
      <c r="B33" s="65"/>
      <c r="C33" s="46">
        <v>143.5</v>
      </c>
      <c r="D33" s="65"/>
      <c r="E33" s="47">
        <v>89.2</v>
      </c>
      <c r="F33" s="46">
        <v>92.1</v>
      </c>
      <c r="H33" s="99" t="s">
        <v>132</v>
      </c>
      <c r="I33" s="100">
        <v>0</v>
      </c>
      <c r="J33" s="100">
        <v>0</v>
      </c>
      <c r="K33" s="100">
        <v>0</v>
      </c>
      <c r="L33" s="103">
        <v>1</v>
      </c>
      <c r="M33" s="100">
        <v>1</v>
      </c>
    </row>
    <row r="34" spans="1:13">
      <c r="A34" s="48" t="s">
        <v>47</v>
      </c>
      <c r="B34" s="49">
        <v>37.700000000000003</v>
      </c>
      <c r="C34" s="50">
        <v>55.9</v>
      </c>
      <c r="D34" s="50">
        <v>40.299999999999997</v>
      </c>
      <c r="E34" s="51">
        <v>58.6</v>
      </c>
      <c r="F34" s="50">
        <v>53.8</v>
      </c>
      <c r="H34" s="96" t="s">
        <v>47</v>
      </c>
      <c r="I34" s="97">
        <v>1</v>
      </c>
      <c r="J34" s="97">
        <v>3</v>
      </c>
      <c r="K34" s="97">
        <v>0</v>
      </c>
      <c r="L34" s="98">
        <v>3</v>
      </c>
      <c r="M34" s="97">
        <v>8</v>
      </c>
    </row>
    <row r="35" spans="1:13">
      <c r="A35" s="45" t="s">
        <v>46</v>
      </c>
      <c r="B35" s="46">
        <v>40.700000000000003</v>
      </c>
      <c r="C35" s="46">
        <v>55.8</v>
      </c>
      <c r="D35" s="46">
        <v>40.299999999999997</v>
      </c>
      <c r="E35" s="47">
        <v>45.3</v>
      </c>
      <c r="F35" s="46">
        <v>51.9</v>
      </c>
      <c r="H35" s="99" t="s">
        <v>46</v>
      </c>
      <c r="I35" s="100">
        <v>0</v>
      </c>
      <c r="J35" s="100">
        <v>3</v>
      </c>
      <c r="K35" s="100">
        <v>0</v>
      </c>
      <c r="L35" s="103">
        <v>2</v>
      </c>
      <c r="M35" s="100">
        <v>5</v>
      </c>
    </row>
    <row r="36" spans="1:13" ht="16.2" thickBot="1">
      <c r="A36" s="52" t="s">
        <v>116</v>
      </c>
      <c r="B36" s="53">
        <v>37.5</v>
      </c>
      <c r="C36" s="53">
        <v>66.2</v>
      </c>
      <c r="D36" s="68"/>
      <c r="E36" s="54">
        <v>75.8</v>
      </c>
      <c r="F36" s="53">
        <v>57.5</v>
      </c>
      <c r="H36" s="105" t="s">
        <v>116</v>
      </c>
      <c r="I36" s="106">
        <v>1</v>
      </c>
      <c r="J36" s="106">
        <v>0</v>
      </c>
      <c r="K36" s="107"/>
      <c r="L36" s="108">
        <v>1</v>
      </c>
      <c r="M36" s="106">
        <v>3</v>
      </c>
    </row>
    <row r="37" spans="1:13">
      <c r="A37" s="55" t="s">
        <v>133</v>
      </c>
      <c r="B37" s="56">
        <v>19.100000000000001</v>
      </c>
      <c r="C37" s="56">
        <v>69.8</v>
      </c>
      <c r="D37" s="56">
        <v>77.400000000000006</v>
      </c>
      <c r="E37" s="57">
        <v>71.099999999999994</v>
      </c>
      <c r="F37" s="56">
        <v>58</v>
      </c>
      <c r="H37" s="55" t="s">
        <v>149</v>
      </c>
      <c r="I37" s="56">
        <v>175</v>
      </c>
      <c r="J37" s="56">
        <v>349</v>
      </c>
      <c r="K37" s="56">
        <v>58</v>
      </c>
      <c r="L37" s="57">
        <v>118</v>
      </c>
      <c r="M37" s="56">
        <v>700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A403-8E1A-4B66-8948-1FD1DCFA5765}">
  <dimension ref="A1:M40"/>
  <sheetViews>
    <sheetView zoomScale="80" zoomScaleNormal="80" workbookViewId="0">
      <selection activeCell="A10" sqref="A10"/>
    </sheetView>
  </sheetViews>
  <sheetFormatPr defaultRowHeight="14.4"/>
  <cols>
    <col min="1" max="1" width="27.33203125" bestFit="1" customWidth="1"/>
    <col min="2" max="5" width="13.21875" customWidth="1"/>
    <col min="7" max="7" width="8.88671875" style="90"/>
    <col min="8" max="8" width="11.77734375" bestFit="1" customWidth="1"/>
    <col min="9" max="11" width="12.33203125" bestFit="1" customWidth="1"/>
    <col min="12" max="12" width="10.109375" bestFit="1" customWidth="1"/>
    <col min="13" max="13" width="12.33203125" bestFit="1" customWidth="1"/>
    <col min="16" max="16" width="17.5546875" customWidth="1"/>
    <col min="17" max="17" width="13" customWidth="1"/>
    <col min="18" max="18" width="12.21875" customWidth="1"/>
    <col min="19" max="19" width="11.44140625" customWidth="1"/>
    <col min="20" max="20" width="13.77734375" customWidth="1"/>
    <col min="21" max="21" width="11.77734375" customWidth="1"/>
  </cols>
  <sheetData>
    <row r="1" spans="1:13">
      <c r="A1" s="36" t="s">
        <v>112</v>
      </c>
      <c r="H1" s="93" t="s">
        <v>145</v>
      </c>
    </row>
    <row r="2" spans="1:13" s="89" customFormat="1" ht="15" thickBot="1">
      <c r="A2" s="89" t="s">
        <v>56</v>
      </c>
      <c r="B2" s="89" t="s">
        <v>41</v>
      </c>
      <c r="C2" s="89" t="s">
        <v>55</v>
      </c>
      <c r="D2" s="89" t="s">
        <v>49</v>
      </c>
      <c r="E2" s="129" t="s">
        <v>169</v>
      </c>
      <c r="G2" s="91"/>
      <c r="H2" s="89" t="s">
        <v>141</v>
      </c>
      <c r="I2" s="89" t="s">
        <v>41</v>
      </c>
      <c r="J2" s="89" t="s">
        <v>55</v>
      </c>
      <c r="K2" s="89" t="s">
        <v>49</v>
      </c>
      <c r="L2" s="89" t="s">
        <v>50</v>
      </c>
      <c r="M2" s="89" t="s">
        <v>142</v>
      </c>
    </row>
    <row r="3" spans="1:13" s="1" customFormat="1" ht="14.4" customHeight="1">
      <c r="A3" s="1" t="s">
        <v>42</v>
      </c>
      <c r="B3" s="37">
        <f>AVERAGE(B4:B7)</f>
        <v>12</v>
      </c>
      <c r="C3" s="37">
        <f t="shared" ref="C3:D3" si="0">AVERAGE(C4:C7)</f>
        <v>11.75</v>
      </c>
      <c r="D3" s="37">
        <f t="shared" si="0"/>
        <v>12</v>
      </c>
      <c r="E3" s="131">
        <f>AVERAGE(B3:D3)</f>
        <v>11.916666666666666</v>
      </c>
      <c r="G3" s="92"/>
      <c r="H3" s="1" t="s">
        <v>42</v>
      </c>
      <c r="I3" s="115">
        <v>0.9</v>
      </c>
      <c r="J3" s="87">
        <v>0.32</v>
      </c>
      <c r="K3" s="87">
        <v>0.02</v>
      </c>
      <c r="L3" s="87">
        <v>0.11</v>
      </c>
      <c r="M3" s="87">
        <v>0.42</v>
      </c>
    </row>
    <row r="4" spans="1:13">
      <c r="A4" t="s">
        <v>57</v>
      </c>
      <c r="B4" s="38">
        <v>15</v>
      </c>
      <c r="C4" s="38">
        <v>16</v>
      </c>
      <c r="D4" s="38">
        <v>17</v>
      </c>
      <c r="E4" s="130"/>
      <c r="H4" s="1" t="s">
        <v>111</v>
      </c>
      <c r="I4" s="87">
        <v>0.1</v>
      </c>
      <c r="J4" s="87">
        <v>0.56000000000000005</v>
      </c>
      <c r="K4" s="87">
        <v>0.67</v>
      </c>
      <c r="L4" s="87">
        <v>0.02</v>
      </c>
      <c r="M4" s="87">
        <v>0.41</v>
      </c>
    </row>
    <row r="5" spans="1:13">
      <c r="A5" t="s">
        <v>58</v>
      </c>
      <c r="B5" s="38">
        <v>9</v>
      </c>
      <c r="C5" s="38">
        <v>9</v>
      </c>
      <c r="D5" s="38">
        <v>9</v>
      </c>
      <c r="E5" s="130"/>
      <c r="H5" s="1" t="s">
        <v>45</v>
      </c>
      <c r="I5" s="88">
        <v>3.0000000000000001E-3</v>
      </c>
      <c r="J5" s="87">
        <v>0.12</v>
      </c>
      <c r="K5" s="87">
        <v>0.31</v>
      </c>
      <c r="L5" s="87">
        <v>0.87</v>
      </c>
      <c r="M5" s="87">
        <v>0.17</v>
      </c>
    </row>
    <row r="6" spans="1:13">
      <c r="A6" t="s">
        <v>63</v>
      </c>
      <c r="B6" s="38" t="s">
        <v>60</v>
      </c>
      <c r="C6" s="38">
        <v>9</v>
      </c>
      <c r="D6" s="38">
        <v>9</v>
      </c>
      <c r="E6" s="130"/>
      <c r="H6" s="1" t="s">
        <v>143</v>
      </c>
      <c r="I6" s="87">
        <v>0</v>
      </c>
      <c r="J6" s="88">
        <v>2.0000000000000001E-4</v>
      </c>
      <c r="K6" s="88">
        <v>0</v>
      </c>
      <c r="L6" s="88">
        <v>1E-4</v>
      </c>
      <c r="M6" s="88">
        <v>1E-4</v>
      </c>
    </row>
    <row r="7" spans="1:13">
      <c r="A7" t="s">
        <v>64</v>
      </c>
      <c r="B7" s="38" t="s">
        <v>60</v>
      </c>
      <c r="C7" s="38">
        <v>13</v>
      </c>
      <c r="D7" s="38">
        <v>13</v>
      </c>
      <c r="E7" s="130"/>
      <c r="H7" s="140" t="s">
        <v>144</v>
      </c>
      <c r="I7" s="141">
        <v>1</v>
      </c>
      <c r="J7" s="141">
        <v>1</v>
      </c>
      <c r="K7" s="141">
        <v>1</v>
      </c>
      <c r="L7" s="141">
        <v>1</v>
      </c>
      <c r="M7" s="141">
        <v>1</v>
      </c>
    </row>
    <row r="8" spans="1:13">
      <c r="A8" s="1" t="s">
        <v>43</v>
      </c>
      <c r="B8" s="37">
        <f>AVERAGE(B9:B11)</f>
        <v>18.5</v>
      </c>
      <c r="C8" s="37">
        <f t="shared" ref="C8:D8" si="1">AVERAGE(C9:C11)</f>
        <v>15.333333333333334</v>
      </c>
      <c r="D8" s="37">
        <f t="shared" si="1"/>
        <v>15.333333333333334</v>
      </c>
      <c r="E8" s="131">
        <f>AVERAGE(B8:D8)</f>
        <v>16.388888888888889</v>
      </c>
    </row>
    <row r="9" spans="1:13">
      <c r="A9" t="s">
        <v>59</v>
      </c>
      <c r="B9" s="38">
        <v>18</v>
      </c>
      <c r="C9" s="38">
        <v>15</v>
      </c>
      <c r="D9" s="38">
        <v>15</v>
      </c>
      <c r="E9" s="130"/>
    </row>
    <row r="10" spans="1:13">
      <c r="A10" t="s">
        <v>61</v>
      </c>
      <c r="B10" s="38">
        <v>19</v>
      </c>
      <c r="C10" s="38">
        <v>20</v>
      </c>
      <c r="D10" s="38">
        <v>20</v>
      </c>
      <c r="E10" s="130"/>
    </row>
    <row r="11" spans="1:13">
      <c r="A11" t="s">
        <v>62</v>
      </c>
      <c r="B11" s="38" t="s">
        <v>60</v>
      </c>
      <c r="C11" s="38">
        <v>11</v>
      </c>
      <c r="D11" s="38">
        <v>11</v>
      </c>
      <c r="E11" s="130"/>
      <c r="H11" s="36" t="s">
        <v>148</v>
      </c>
    </row>
    <row r="12" spans="1:13" ht="15" thickBot="1">
      <c r="A12" s="1" t="s">
        <v>111</v>
      </c>
      <c r="B12" s="37">
        <f>AVERAGE(B13:B24)</f>
        <v>57</v>
      </c>
      <c r="C12" s="37">
        <f t="shared" ref="C12:D12" si="2">AVERAGE(C13:C24)</f>
        <v>69.583333333333329</v>
      </c>
      <c r="D12" s="37">
        <f t="shared" si="2"/>
        <v>69.583333333333329</v>
      </c>
      <c r="E12" s="131">
        <f>AVERAGE(B12:D12)</f>
        <v>65.388888888888886</v>
      </c>
      <c r="H12" s="89" t="s">
        <v>40</v>
      </c>
      <c r="I12" s="89" t="s">
        <v>42</v>
      </c>
      <c r="J12" s="89" t="s">
        <v>111</v>
      </c>
      <c r="K12" s="89" t="s">
        <v>45</v>
      </c>
      <c r="L12" s="89" t="s">
        <v>143</v>
      </c>
      <c r="M12" s="89" t="s">
        <v>146</v>
      </c>
    </row>
    <row r="13" spans="1:13">
      <c r="A13" t="s">
        <v>65</v>
      </c>
      <c r="B13" s="38" t="s">
        <v>60</v>
      </c>
      <c r="C13" s="38">
        <v>50</v>
      </c>
      <c r="D13" s="38">
        <v>50</v>
      </c>
      <c r="E13" s="130"/>
      <c r="H13" s="1" t="s">
        <v>41</v>
      </c>
      <c r="I13">
        <v>187.6</v>
      </c>
      <c r="J13">
        <v>19.899999999999999</v>
      </c>
      <c r="K13">
        <v>0.7</v>
      </c>
      <c r="L13">
        <v>0</v>
      </c>
      <c r="M13">
        <v>208.2</v>
      </c>
    </row>
    <row r="14" spans="1:13">
      <c r="A14" t="s">
        <v>66</v>
      </c>
      <c r="B14" s="38" t="s">
        <v>60</v>
      </c>
      <c r="C14" s="38">
        <v>82</v>
      </c>
      <c r="D14" s="38">
        <v>82</v>
      </c>
      <c r="E14" s="130"/>
      <c r="H14" s="1" t="s">
        <v>55</v>
      </c>
      <c r="I14">
        <v>124.5</v>
      </c>
      <c r="J14">
        <v>220.1</v>
      </c>
      <c r="K14">
        <v>46.2</v>
      </c>
      <c r="L14">
        <v>0.1</v>
      </c>
      <c r="M14">
        <v>390.9</v>
      </c>
    </row>
    <row r="15" spans="1:13">
      <c r="A15" t="s">
        <v>67</v>
      </c>
      <c r="B15" s="38" t="s">
        <v>60</v>
      </c>
      <c r="C15" s="38">
        <v>85</v>
      </c>
      <c r="D15" s="38">
        <v>85</v>
      </c>
      <c r="E15" s="130"/>
      <c r="H15" s="1" t="s">
        <v>49</v>
      </c>
      <c r="I15">
        <v>2.6</v>
      </c>
      <c r="J15">
        <v>72.3</v>
      </c>
      <c r="K15">
        <v>33</v>
      </c>
      <c r="L15">
        <v>0</v>
      </c>
      <c r="M15">
        <v>107.9</v>
      </c>
    </row>
    <row r="16" spans="1:13">
      <c r="A16" t="s">
        <v>68</v>
      </c>
      <c r="B16" s="38" t="s">
        <v>60</v>
      </c>
      <c r="C16" s="38">
        <v>88</v>
      </c>
      <c r="D16" s="38">
        <v>88</v>
      </c>
      <c r="E16" s="130"/>
      <c r="H16" s="1" t="s">
        <v>147</v>
      </c>
      <c r="I16">
        <v>6.5</v>
      </c>
      <c r="J16">
        <v>1.1000000000000001</v>
      </c>
      <c r="K16">
        <v>50.2</v>
      </c>
      <c r="L16">
        <v>0</v>
      </c>
      <c r="M16">
        <v>57.8</v>
      </c>
    </row>
    <row r="17" spans="1:13">
      <c r="A17" t="s">
        <v>69</v>
      </c>
      <c r="B17" s="38" t="s">
        <v>60</v>
      </c>
      <c r="C17" s="38">
        <v>74</v>
      </c>
      <c r="D17" s="38">
        <v>74</v>
      </c>
      <c r="E17" s="130"/>
      <c r="H17" s="140" t="s">
        <v>146</v>
      </c>
      <c r="I17" s="139">
        <v>321.2</v>
      </c>
      <c r="J17" s="139">
        <v>313.39999999999998</v>
      </c>
      <c r="K17" s="139">
        <v>130</v>
      </c>
      <c r="L17" s="139">
        <v>0.1</v>
      </c>
      <c r="M17" s="139">
        <v>764.7</v>
      </c>
    </row>
    <row r="18" spans="1:13">
      <c r="A18" t="s">
        <v>70</v>
      </c>
      <c r="B18" s="38" t="s">
        <v>60</v>
      </c>
      <c r="C18" s="38">
        <v>63</v>
      </c>
      <c r="D18" s="38">
        <v>63</v>
      </c>
      <c r="E18" s="130"/>
    </row>
    <row r="19" spans="1:13">
      <c r="A19" t="s">
        <v>71</v>
      </c>
      <c r="B19" s="38" t="s">
        <v>60</v>
      </c>
      <c r="C19" s="38">
        <v>74</v>
      </c>
      <c r="D19" s="38">
        <v>74</v>
      </c>
      <c r="E19" s="130"/>
    </row>
    <row r="20" spans="1:13">
      <c r="A20" t="s">
        <v>72</v>
      </c>
      <c r="B20" s="38" t="s">
        <v>60</v>
      </c>
      <c r="C20" s="38">
        <v>79</v>
      </c>
      <c r="D20" s="38">
        <v>79</v>
      </c>
      <c r="E20" s="130"/>
    </row>
    <row r="21" spans="1:13">
      <c r="A21" t="s">
        <v>73</v>
      </c>
      <c r="B21" s="38" t="s">
        <v>60</v>
      </c>
      <c r="C21" s="38">
        <v>69</v>
      </c>
      <c r="D21" s="38">
        <v>69</v>
      </c>
      <c r="E21" s="130"/>
    </row>
    <row r="22" spans="1:13">
      <c r="A22" t="s">
        <v>78</v>
      </c>
      <c r="B22" s="38">
        <v>58</v>
      </c>
      <c r="C22" s="38">
        <v>58</v>
      </c>
      <c r="D22" s="38">
        <v>58</v>
      </c>
      <c r="E22" s="130"/>
    </row>
    <row r="23" spans="1:13">
      <c r="A23" t="s">
        <v>79</v>
      </c>
      <c r="B23" s="38">
        <v>53</v>
      </c>
      <c r="C23" s="38">
        <v>53</v>
      </c>
      <c r="D23" s="38">
        <v>53</v>
      </c>
      <c r="E23" s="130"/>
    </row>
    <row r="24" spans="1:13">
      <c r="A24" t="s">
        <v>51</v>
      </c>
      <c r="B24" s="38">
        <v>60</v>
      </c>
      <c r="C24" s="38">
        <v>60</v>
      </c>
      <c r="D24" s="38">
        <v>60</v>
      </c>
      <c r="E24" s="130"/>
    </row>
    <row r="25" spans="1:13">
      <c r="A25" s="1" t="s">
        <v>90</v>
      </c>
      <c r="B25" s="37">
        <f>AVERAGE(B26:B29)</f>
        <v>56.25</v>
      </c>
      <c r="C25" s="37">
        <f t="shared" ref="C25:D25" si="3">AVERAGE(C26:C29)</f>
        <v>56.25</v>
      </c>
      <c r="D25" s="37">
        <f t="shared" si="3"/>
        <v>56.25</v>
      </c>
      <c r="E25" s="131">
        <f>AVERAGE(B25:D25)</f>
        <v>56.25</v>
      </c>
    </row>
    <row r="26" spans="1:13">
      <c r="A26" t="s">
        <v>74</v>
      </c>
      <c r="B26" s="38">
        <v>60</v>
      </c>
      <c r="C26" s="38">
        <v>60</v>
      </c>
      <c r="D26" s="38">
        <v>60</v>
      </c>
      <c r="E26" s="130"/>
    </row>
    <row r="27" spans="1:13">
      <c r="A27" t="s">
        <v>75</v>
      </c>
      <c r="B27" s="38">
        <v>55</v>
      </c>
      <c r="C27" s="38">
        <v>55</v>
      </c>
      <c r="D27" s="38">
        <v>55</v>
      </c>
      <c r="E27" s="130"/>
    </row>
    <row r="28" spans="1:13">
      <c r="A28" t="s">
        <v>76</v>
      </c>
      <c r="B28" s="38">
        <v>55</v>
      </c>
      <c r="C28" s="38">
        <v>55</v>
      </c>
      <c r="D28" s="38">
        <v>55</v>
      </c>
      <c r="E28" s="130"/>
    </row>
    <row r="29" spans="1:13">
      <c r="A29" t="s">
        <v>77</v>
      </c>
      <c r="B29" s="38">
        <v>55</v>
      </c>
      <c r="C29" s="38">
        <v>55</v>
      </c>
      <c r="D29" s="38">
        <v>55</v>
      </c>
      <c r="E29" s="130"/>
    </row>
    <row r="30" spans="1:13">
      <c r="A30" s="1" t="s">
        <v>45</v>
      </c>
      <c r="B30" s="37">
        <f t="shared" ref="B30:D30" si="4">AVERAGE(B31:B36)</f>
        <v>61.666666666666664</v>
      </c>
      <c r="C30" s="37">
        <f t="shared" si="4"/>
        <v>89.833333333333329</v>
      </c>
      <c r="D30" s="37">
        <f t="shared" si="4"/>
        <v>92.166666666666671</v>
      </c>
      <c r="E30" s="131">
        <f>AVERAGE(B30:D30)</f>
        <v>81.222222222222229</v>
      </c>
    </row>
    <row r="31" spans="1:13">
      <c r="A31" t="s">
        <v>80</v>
      </c>
      <c r="B31" s="38">
        <v>40</v>
      </c>
      <c r="C31" s="38">
        <v>40</v>
      </c>
      <c r="D31" s="38">
        <v>46</v>
      </c>
      <c r="E31" s="130"/>
    </row>
    <row r="32" spans="1:13">
      <c r="A32" t="s">
        <v>81</v>
      </c>
      <c r="B32" s="38">
        <v>65</v>
      </c>
      <c r="C32" s="38">
        <v>65</v>
      </c>
      <c r="D32" s="38">
        <v>65</v>
      </c>
      <c r="E32" s="130"/>
    </row>
    <row r="33" spans="1:5">
      <c r="A33" t="s">
        <v>82</v>
      </c>
      <c r="B33" s="38">
        <v>80</v>
      </c>
      <c r="C33" s="38">
        <v>104</v>
      </c>
      <c r="D33" s="38">
        <v>112</v>
      </c>
      <c r="E33" s="130"/>
    </row>
    <row r="34" spans="1:5">
      <c r="A34" t="s">
        <v>83</v>
      </c>
      <c r="B34" s="38" t="s">
        <v>60</v>
      </c>
      <c r="C34" s="38">
        <v>140</v>
      </c>
      <c r="D34" s="38">
        <v>140</v>
      </c>
      <c r="E34" s="130"/>
    </row>
    <row r="35" spans="1:5">
      <c r="A35" t="s">
        <v>52</v>
      </c>
      <c r="B35" s="38" t="s">
        <v>60</v>
      </c>
      <c r="C35" s="38">
        <v>40</v>
      </c>
      <c r="D35" s="38">
        <v>40</v>
      </c>
      <c r="E35" s="130"/>
    </row>
    <row r="36" spans="1:5">
      <c r="A36" t="s">
        <v>53</v>
      </c>
      <c r="B36" s="38" t="s">
        <v>60</v>
      </c>
      <c r="C36" s="38">
        <v>150</v>
      </c>
      <c r="D36" s="38">
        <v>150</v>
      </c>
      <c r="E36" s="130"/>
    </row>
    <row r="37" spans="1:5">
      <c r="A37" s="1" t="s">
        <v>46</v>
      </c>
      <c r="B37" s="37" t="s">
        <v>60</v>
      </c>
      <c r="C37" s="37">
        <f t="shared" ref="C37:D37" si="5">AVERAGE(C38)</f>
        <v>20</v>
      </c>
      <c r="D37" s="37">
        <f t="shared" si="5"/>
        <v>20</v>
      </c>
      <c r="E37" s="131">
        <f>AVERAGE(B37:D37)</f>
        <v>20</v>
      </c>
    </row>
    <row r="38" spans="1:5">
      <c r="A38" t="s">
        <v>46</v>
      </c>
      <c r="B38" s="38" t="s">
        <v>60</v>
      </c>
      <c r="C38" s="69">
        <v>20</v>
      </c>
      <c r="D38" s="69">
        <v>20</v>
      </c>
      <c r="E38" s="130"/>
    </row>
    <row r="39" spans="1:5">
      <c r="A39" s="1" t="s">
        <v>135</v>
      </c>
      <c r="B39" s="38" t="s">
        <v>60</v>
      </c>
      <c r="C39" s="37">
        <f>AVERAGE(C40)</f>
        <v>10</v>
      </c>
      <c r="D39" s="37">
        <f>AVERAGE(D40)</f>
        <v>10</v>
      </c>
      <c r="E39" s="131">
        <f>AVERAGE(B39:D39)</f>
        <v>10</v>
      </c>
    </row>
    <row r="40" spans="1:5">
      <c r="A40" t="s">
        <v>54</v>
      </c>
      <c r="B40" s="38" t="s">
        <v>60</v>
      </c>
      <c r="C40" s="38">
        <v>10</v>
      </c>
      <c r="D40" s="38">
        <v>10</v>
      </c>
      <c r="E40" s="130"/>
    </row>
  </sheetData>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A4EF-F4D7-43FC-A577-916C47380382}">
  <dimension ref="A1:A10"/>
  <sheetViews>
    <sheetView workbookViewId="0">
      <selection activeCell="A9" sqref="A9"/>
    </sheetView>
  </sheetViews>
  <sheetFormatPr defaultRowHeight="14.4"/>
  <cols>
    <col min="1" max="1" width="10.44140625" customWidth="1"/>
  </cols>
  <sheetData>
    <row r="1" spans="1:1">
      <c r="A1" s="1" t="s">
        <v>26</v>
      </c>
    </row>
    <row r="3" spans="1:1">
      <c r="A3" t="s">
        <v>27</v>
      </c>
    </row>
    <row r="5" spans="1:1">
      <c r="A5" t="s">
        <v>31</v>
      </c>
    </row>
    <row r="7" spans="1:1">
      <c r="A7" t="s">
        <v>139</v>
      </c>
    </row>
    <row r="9" spans="1:1">
      <c r="A9" t="s">
        <v>138</v>
      </c>
    </row>
    <row r="10" spans="1:1">
      <c r="A1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D1E04-31A3-4998-85D9-AF32A9D150AF}">
  <dimension ref="A1:G142"/>
  <sheetViews>
    <sheetView zoomScale="80" zoomScaleNormal="80" workbookViewId="0">
      <pane ySplit="1" topLeftCell="A108" activePane="bottomLeft" state="frozen"/>
      <selection pane="bottomLeft" activeCell="E103" sqref="E103"/>
    </sheetView>
  </sheetViews>
  <sheetFormatPr defaultRowHeight="14.4"/>
  <cols>
    <col min="2" max="2" width="27" customWidth="1"/>
    <col min="3" max="3" width="24.77734375" customWidth="1"/>
    <col min="4" max="4" width="29.44140625" customWidth="1"/>
    <col min="5" max="5" width="27.44140625" customWidth="1"/>
    <col min="6" max="6" width="20.33203125" customWidth="1"/>
    <col min="7" max="7" width="16.44140625" customWidth="1"/>
  </cols>
  <sheetData>
    <row r="1" spans="1:7">
      <c r="A1" s="1" t="s">
        <v>187</v>
      </c>
      <c r="B1" s="1" t="s">
        <v>243</v>
      </c>
      <c r="C1" s="1" t="s">
        <v>2</v>
      </c>
      <c r="D1" s="1" t="s">
        <v>188</v>
      </c>
      <c r="E1" s="1" t="s">
        <v>197</v>
      </c>
      <c r="F1" s="1" t="s">
        <v>189</v>
      </c>
      <c r="G1" s="1" t="s">
        <v>225</v>
      </c>
    </row>
    <row r="2" spans="1:7">
      <c r="A2">
        <v>1880</v>
      </c>
    </row>
    <row r="3" spans="1:7">
      <c r="A3">
        <v>1881</v>
      </c>
    </row>
    <row r="4" spans="1:7">
      <c r="A4">
        <v>1882</v>
      </c>
    </row>
    <row r="5" spans="1:7">
      <c r="A5">
        <v>1883</v>
      </c>
    </row>
    <row r="6" spans="1:7">
      <c r="A6">
        <v>1884</v>
      </c>
      <c r="D6" s="120"/>
    </row>
    <row r="7" spans="1:7">
      <c r="A7">
        <v>1885</v>
      </c>
    </row>
    <row r="8" spans="1:7">
      <c r="A8">
        <v>1886</v>
      </c>
    </row>
    <row r="9" spans="1:7">
      <c r="A9">
        <v>1887</v>
      </c>
    </row>
    <row r="10" spans="1:7">
      <c r="A10">
        <v>1888</v>
      </c>
    </row>
    <row r="11" spans="1:7">
      <c r="A11">
        <v>1889</v>
      </c>
    </row>
    <row r="12" spans="1:7">
      <c r="A12">
        <v>1890</v>
      </c>
    </row>
    <row r="13" spans="1:7">
      <c r="A13">
        <v>1891</v>
      </c>
    </row>
    <row r="14" spans="1:7">
      <c r="A14">
        <v>1892</v>
      </c>
    </row>
    <row r="15" spans="1:7">
      <c r="A15">
        <v>1893</v>
      </c>
    </row>
    <row r="16" spans="1:7">
      <c r="A16">
        <v>1894</v>
      </c>
    </row>
    <row r="17" spans="1:1">
      <c r="A17">
        <v>1895</v>
      </c>
    </row>
    <row r="18" spans="1:1">
      <c r="A18">
        <v>1896</v>
      </c>
    </row>
    <row r="19" spans="1:1">
      <c r="A19">
        <v>1897</v>
      </c>
    </row>
    <row r="20" spans="1:1">
      <c r="A20">
        <v>1898</v>
      </c>
    </row>
    <row r="21" spans="1:1">
      <c r="A21">
        <v>1899</v>
      </c>
    </row>
    <row r="22" spans="1:1">
      <c r="A22">
        <v>1900</v>
      </c>
    </row>
    <row r="23" spans="1:1">
      <c r="A23">
        <v>1901</v>
      </c>
    </row>
    <row r="24" spans="1:1">
      <c r="A24">
        <v>1902</v>
      </c>
    </row>
    <row r="25" spans="1:1">
      <c r="A25">
        <v>1903</v>
      </c>
    </row>
    <row r="26" spans="1:1">
      <c r="A26">
        <v>1904</v>
      </c>
    </row>
    <row r="27" spans="1:1">
      <c r="A27">
        <v>1905</v>
      </c>
    </row>
    <row r="28" spans="1:1">
      <c r="A28">
        <v>1906</v>
      </c>
    </row>
    <row r="29" spans="1:1">
      <c r="A29">
        <v>1907</v>
      </c>
    </row>
    <row r="30" spans="1:1">
      <c r="A30">
        <v>1908</v>
      </c>
    </row>
    <row r="31" spans="1:1">
      <c r="A31">
        <v>1909</v>
      </c>
    </row>
    <row r="32" spans="1:1">
      <c r="A32">
        <v>1910</v>
      </c>
    </row>
    <row r="33" spans="1:1">
      <c r="A33">
        <v>1911</v>
      </c>
    </row>
    <row r="34" spans="1:1">
      <c r="A34">
        <v>1912</v>
      </c>
    </row>
    <row r="35" spans="1:1">
      <c r="A35">
        <v>1913</v>
      </c>
    </row>
    <row r="36" spans="1:1">
      <c r="A36">
        <v>1914</v>
      </c>
    </row>
    <row r="37" spans="1:1">
      <c r="A37">
        <v>1915</v>
      </c>
    </row>
    <row r="38" spans="1:1">
      <c r="A38">
        <v>1916</v>
      </c>
    </row>
    <row r="39" spans="1:1">
      <c r="A39">
        <v>1917</v>
      </c>
    </row>
    <row r="40" spans="1:1">
      <c r="A40">
        <v>1918</v>
      </c>
    </row>
    <row r="41" spans="1:1">
      <c r="A41">
        <v>1919</v>
      </c>
    </row>
    <row r="42" spans="1:1">
      <c r="A42">
        <v>1920</v>
      </c>
    </row>
    <row r="43" spans="1:1">
      <c r="A43">
        <v>1921</v>
      </c>
    </row>
    <row r="44" spans="1:1">
      <c r="A44">
        <v>1922</v>
      </c>
    </row>
    <row r="45" spans="1:1">
      <c r="A45">
        <v>1923</v>
      </c>
    </row>
    <row r="46" spans="1:1">
      <c r="A46">
        <v>1924</v>
      </c>
    </row>
    <row r="47" spans="1:1">
      <c r="A47">
        <v>1925</v>
      </c>
    </row>
    <row r="48" spans="1:1">
      <c r="A48">
        <v>1926</v>
      </c>
    </row>
    <row r="49" spans="1:1">
      <c r="A49">
        <v>1927</v>
      </c>
    </row>
    <row r="50" spans="1:1">
      <c r="A50">
        <v>1928</v>
      </c>
    </row>
    <row r="51" spans="1:1">
      <c r="A51">
        <v>1929</v>
      </c>
    </row>
    <row r="52" spans="1:1">
      <c r="A52">
        <v>1930</v>
      </c>
    </row>
    <row r="53" spans="1:1">
      <c r="A53">
        <v>1931</v>
      </c>
    </row>
    <row r="54" spans="1:1">
      <c r="A54">
        <v>1932</v>
      </c>
    </row>
    <row r="55" spans="1:1">
      <c r="A55">
        <v>1933</v>
      </c>
    </row>
    <row r="56" spans="1:1">
      <c r="A56">
        <v>1934</v>
      </c>
    </row>
    <row r="57" spans="1:1">
      <c r="A57">
        <v>1935</v>
      </c>
    </row>
    <row r="58" spans="1:1">
      <c r="A58">
        <v>1936</v>
      </c>
    </row>
    <row r="59" spans="1:1">
      <c r="A59">
        <v>1937</v>
      </c>
    </row>
    <row r="60" spans="1:1">
      <c r="A60">
        <v>1938</v>
      </c>
    </row>
    <row r="61" spans="1:1">
      <c r="A61">
        <v>1939</v>
      </c>
    </row>
    <row r="62" spans="1:1">
      <c r="A62">
        <v>1940</v>
      </c>
    </row>
    <row r="63" spans="1:1">
      <c r="A63">
        <v>1941</v>
      </c>
    </row>
    <row r="64" spans="1:1">
      <c r="A64">
        <v>1942</v>
      </c>
    </row>
    <row r="65" spans="1:1">
      <c r="A65">
        <v>1943</v>
      </c>
    </row>
    <row r="66" spans="1:1">
      <c r="A66">
        <v>1944</v>
      </c>
    </row>
    <row r="67" spans="1:1">
      <c r="A67">
        <v>1945</v>
      </c>
    </row>
    <row r="68" spans="1:1">
      <c r="A68">
        <v>1946</v>
      </c>
    </row>
    <row r="69" spans="1:1">
      <c r="A69">
        <v>1947</v>
      </c>
    </row>
    <row r="70" spans="1:1">
      <c r="A70">
        <v>1948</v>
      </c>
    </row>
    <row r="71" spans="1:1">
      <c r="A71">
        <v>1949</v>
      </c>
    </row>
    <row r="72" spans="1:1">
      <c r="A72">
        <v>1950</v>
      </c>
    </row>
    <row r="73" spans="1:1">
      <c r="A73">
        <v>1951</v>
      </c>
    </row>
    <row r="74" spans="1:1">
      <c r="A74">
        <v>1952</v>
      </c>
    </row>
    <row r="75" spans="1:1">
      <c r="A75">
        <v>1953</v>
      </c>
    </row>
    <row r="76" spans="1:1">
      <c r="A76">
        <v>1954</v>
      </c>
    </row>
    <row r="77" spans="1:1">
      <c r="A77">
        <v>1955</v>
      </c>
    </row>
    <row r="78" spans="1:1">
      <c r="A78">
        <v>1956</v>
      </c>
    </row>
    <row r="79" spans="1:1">
      <c r="A79">
        <v>1957</v>
      </c>
    </row>
    <row r="80" spans="1:1">
      <c r="A80">
        <v>1958</v>
      </c>
    </row>
    <row r="81" spans="1:6">
      <c r="A81">
        <v>1959</v>
      </c>
    </row>
    <row r="82" spans="1:6">
      <c r="A82">
        <v>1960</v>
      </c>
    </row>
    <row r="83" spans="1:6">
      <c r="A83">
        <v>1961</v>
      </c>
    </row>
    <row r="84" spans="1:6">
      <c r="A84">
        <v>1962</v>
      </c>
    </row>
    <row r="85" spans="1:6">
      <c r="A85">
        <v>1963</v>
      </c>
    </row>
    <row r="86" spans="1:6">
      <c r="A86">
        <v>1964</v>
      </c>
      <c r="B86" t="s">
        <v>278</v>
      </c>
      <c r="C86" t="s">
        <v>279</v>
      </c>
      <c r="D86">
        <v>21</v>
      </c>
      <c r="E86">
        <v>500</v>
      </c>
      <c r="F86" t="s">
        <v>280</v>
      </c>
    </row>
    <row r="87" spans="1:6">
      <c r="A87">
        <v>1965</v>
      </c>
    </row>
    <row r="88" spans="1:6">
      <c r="A88">
        <v>1966</v>
      </c>
      <c r="B88" t="s">
        <v>278</v>
      </c>
      <c r="C88" t="s">
        <v>283</v>
      </c>
      <c r="D88">
        <v>26.2</v>
      </c>
      <c r="E88">
        <v>420</v>
      </c>
      <c r="F88" t="s">
        <v>284</v>
      </c>
    </row>
    <row r="89" spans="1:6">
      <c r="A89">
        <v>1967</v>
      </c>
    </row>
    <row r="90" spans="1:6">
      <c r="A90">
        <v>1968</v>
      </c>
    </row>
    <row r="91" spans="1:6">
      <c r="A91">
        <v>1969</v>
      </c>
      <c r="B91" t="s">
        <v>287</v>
      </c>
      <c r="C91" t="s">
        <v>285</v>
      </c>
      <c r="D91">
        <v>18</v>
      </c>
      <c r="E91">
        <v>50</v>
      </c>
      <c r="F91" t="s">
        <v>286</v>
      </c>
    </row>
    <row r="92" spans="1:6">
      <c r="A92">
        <v>1970</v>
      </c>
    </row>
    <row r="93" spans="1:6">
      <c r="A93">
        <v>1971</v>
      </c>
    </row>
    <row r="94" spans="1:6">
      <c r="A94">
        <v>1972</v>
      </c>
    </row>
    <row r="95" spans="1:6">
      <c r="A95">
        <v>1973</v>
      </c>
    </row>
    <row r="96" spans="1:6">
      <c r="A96">
        <v>1974</v>
      </c>
    </row>
    <row r="97" spans="1:6">
      <c r="A97">
        <v>1975</v>
      </c>
    </row>
    <row r="98" spans="1:6">
      <c r="A98">
        <v>1976</v>
      </c>
    </row>
    <row r="99" spans="1:6">
      <c r="A99">
        <v>1977</v>
      </c>
    </row>
    <row r="100" spans="1:6">
      <c r="A100">
        <v>1978</v>
      </c>
    </row>
    <row r="101" spans="1:6">
      <c r="A101">
        <v>1979</v>
      </c>
    </row>
    <row r="102" spans="1:6">
      <c r="A102">
        <v>1980</v>
      </c>
    </row>
    <row r="103" spans="1:6">
      <c r="A103">
        <v>1981</v>
      </c>
    </row>
    <row r="104" spans="1:6">
      <c r="A104">
        <v>1982</v>
      </c>
    </row>
    <row r="105" spans="1:6">
      <c r="A105">
        <v>1983</v>
      </c>
    </row>
    <row r="106" spans="1:6">
      <c r="A106">
        <v>1984</v>
      </c>
    </row>
    <row r="107" spans="1:6">
      <c r="A107">
        <v>1985</v>
      </c>
      <c r="B107" t="s">
        <v>278</v>
      </c>
      <c r="C107" t="s">
        <v>281</v>
      </c>
      <c r="D107">
        <v>17</v>
      </c>
      <c r="E107">
        <v>300</v>
      </c>
      <c r="F107" t="s">
        <v>282</v>
      </c>
    </row>
    <row r="108" spans="1:6">
      <c r="A108">
        <v>1986</v>
      </c>
      <c r="B108" t="s">
        <v>291</v>
      </c>
      <c r="C108" t="s">
        <v>294</v>
      </c>
      <c r="D108">
        <v>16.8</v>
      </c>
      <c r="E108">
        <v>250</v>
      </c>
      <c r="F108" t="s">
        <v>295</v>
      </c>
    </row>
    <row r="109" spans="1:6">
      <c r="A109">
        <v>1987</v>
      </c>
      <c r="B109" t="s">
        <v>323</v>
      </c>
      <c r="C109" t="s">
        <v>324</v>
      </c>
      <c r="D109">
        <v>20</v>
      </c>
      <c r="E109">
        <v>50</v>
      </c>
      <c r="F109" t="s">
        <v>325</v>
      </c>
    </row>
    <row r="110" spans="1:6">
      <c r="A110">
        <v>1988</v>
      </c>
      <c r="B110" t="s">
        <v>323</v>
      </c>
      <c r="C110" t="s">
        <v>328</v>
      </c>
      <c r="D110">
        <v>18</v>
      </c>
      <c r="E110">
        <v>50</v>
      </c>
      <c r="F110" t="s">
        <v>329</v>
      </c>
    </row>
    <row r="111" spans="1:6">
      <c r="A111">
        <v>1989</v>
      </c>
      <c r="B111" t="s">
        <v>291</v>
      </c>
      <c r="C111" t="s">
        <v>292</v>
      </c>
      <c r="D111">
        <v>24</v>
      </c>
      <c r="E111">
        <v>1000</v>
      </c>
      <c r="F111" t="s">
        <v>293</v>
      </c>
    </row>
    <row r="112" spans="1:6">
      <c r="A112">
        <v>1990</v>
      </c>
      <c r="B112" t="s">
        <v>291</v>
      </c>
      <c r="C112" t="s">
        <v>297</v>
      </c>
      <c r="D112">
        <v>16.8</v>
      </c>
      <c r="E112">
        <v>250</v>
      </c>
      <c r="F112" t="s">
        <v>296</v>
      </c>
    </row>
    <row r="113" spans="1:6">
      <c r="A113">
        <v>1991</v>
      </c>
      <c r="B113" t="s">
        <v>311</v>
      </c>
      <c r="C113" t="s">
        <v>312</v>
      </c>
      <c r="D113">
        <v>14.5</v>
      </c>
      <c r="E113">
        <v>100</v>
      </c>
      <c r="F113" t="s">
        <v>313</v>
      </c>
    </row>
    <row r="114" spans="1:6">
      <c r="A114">
        <v>1992</v>
      </c>
      <c r="B114" t="s">
        <v>323</v>
      </c>
      <c r="C114" t="s">
        <v>326</v>
      </c>
      <c r="D114">
        <v>20</v>
      </c>
      <c r="E114">
        <v>20</v>
      </c>
      <c r="F114" t="s">
        <v>327</v>
      </c>
    </row>
    <row r="115" spans="1:6">
      <c r="A115">
        <v>1993</v>
      </c>
    </row>
    <row r="116" spans="1:6">
      <c r="A116">
        <v>1994</v>
      </c>
      <c r="B116" t="s">
        <v>311</v>
      </c>
      <c r="C116" t="s">
        <v>314</v>
      </c>
      <c r="D116">
        <v>14</v>
      </c>
      <c r="E116">
        <v>60</v>
      </c>
      <c r="F116" t="s">
        <v>315</v>
      </c>
    </row>
    <row r="117" spans="1:6">
      <c r="A117">
        <v>1995</v>
      </c>
    </row>
    <row r="118" spans="1:6">
      <c r="A118">
        <v>1996</v>
      </c>
    </row>
    <row r="119" spans="1:6">
      <c r="A119">
        <v>1997</v>
      </c>
      <c r="B119" t="s">
        <v>318</v>
      </c>
      <c r="C119" t="s">
        <v>319</v>
      </c>
      <c r="D119">
        <v>10.5</v>
      </c>
      <c r="E119">
        <v>50</v>
      </c>
      <c r="F119" t="s">
        <v>320</v>
      </c>
    </row>
    <row r="120" spans="1:6">
      <c r="A120">
        <v>1998</v>
      </c>
    </row>
    <row r="121" spans="1:6">
      <c r="A121">
        <v>1999</v>
      </c>
    </row>
    <row r="122" spans="1:6">
      <c r="A122">
        <v>2000</v>
      </c>
    </row>
    <row r="123" spans="1:6">
      <c r="A123">
        <v>2001</v>
      </c>
      <c r="B123" t="s">
        <v>277</v>
      </c>
      <c r="C123" t="s">
        <v>218</v>
      </c>
      <c r="D123">
        <v>20</v>
      </c>
      <c r="F123" t="s">
        <v>153</v>
      </c>
    </row>
    <row r="124" spans="1:6">
      <c r="A124">
        <v>2002</v>
      </c>
    </row>
    <row r="125" spans="1:6">
      <c r="A125">
        <v>2003</v>
      </c>
    </row>
    <row r="126" spans="1:6">
      <c r="A126">
        <v>2004</v>
      </c>
      <c r="B126" t="s">
        <v>311</v>
      </c>
      <c r="C126" t="s">
        <v>316</v>
      </c>
      <c r="D126">
        <v>13.7</v>
      </c>
      <c r="E126">
        <v>60</v>
      </c>
      <c r="F126" s="120" t="s">
        <v>317</v>
      </c>
    </row>
    <row r="127" spans="1:6">
      <c r="A127">
        <v>2005</v>
      </c>
      <c r="B127" t="s">
        <v>288</v>
      </c>
      <c r="C127" t="s">
        <v>289</v>
      </c>
      <c r="D127">
        <v>13.7</v>
      </c>
      <c r="E127">
        <v>60</v>
      </c>
      <c r="F127" t="s">
        <v>290</v>
      </c>
    </row>
    <row r="128" spans="1:6">
      <c r="A128">
        <v>2006</v>
      </c>
      <c r="B128" t="s">
        <v>318</v>
      </c>
      <c r="C128" t="s">
        <v>321</v>
      </c>
      <c r="D128">
        <v>12.3</v>
      </c>
      <c r="E128">
        <v>40</v>
      </c>
      <c r="F128" t="s">
        <v>322</v>
      </c>
    </row>
    <row r="129" spans="1:6">
      <c r="A129">
        <v>2007</v>
      </c>
    </row>
    <row r="130" spans="1:6">
      <c r="A130">
        <v>2008</v>
      </c>
      <c r="B130" t="s">
        <v>298</v>
      </c>
      <c r="C130" t="s">
        <v>299</v>
      </c>
      <c r="D130">
        <v>20.7</v>
      </c>
      <c r="E130">
        <v>30</v>
      </c>
      <c r="F130" t="s">
        <v>300</v>
      </c>
    </row>
    <row r="131" spans="1:6">
      <c r="A131">
        <v>2009</v>
      </c>
    </row>
    <row r="132" spans="1:6">
      <c r="A132">
        <v>2010</v>
      </c>
      <c r="B132" t="s">
        <v>276</v>
      </c>
      <c r="C132" t="s">
        <v>218</v>
      </c>
      <c r="D132">
        <v>18.100000000000001</v>
      </c>
      <c r="F132" t="s">
        <v>227</v>
      </c>
    </row>
    <row r="133" spans="1:6">
      <c r="A133">
        <v>2011</v>
      </c>
    </row>
    <row r="134" spans="1:6">
      <c r="A134">
        <v>2012</v>
      </c>
    </row>
    <row r="135" spans="1:6">
      <c r="A135">
        <v>2013</v>
      </c>
    </row>
    <row r="136" spans="1:6">
      <c r="A136">
        <v>2014</v>
      </c>
    </row>
    <row r="137" spans="1:6">
      <c r="A137">
        <v>2015</v>
      </c>
      <c r="B137" t="s">
        <v>273</v>
      </c>
      <c r="C137" t="s">
        <v>218</v>
      </c>
      <c r="D137">
        <v>17.5</v>
      </c>
      <c r="F137" t="s">
        <v>228</v>
      </c>
    </row>
    <row r="138" spans="1:6">
      <c r="A138">
        <v>2016</v>
      </c>
    </row>
    <row r="139" spans="1:6">
      <c r="A139">
        <v>2017</v>
      </c>
    </row>
    <row r="140" spans="1:6">
      <c r="A140">
        <v>2018</v>
      </c>
    </row>
    <row r="141" spans="1:6">
      <c r="A141">
        <v>2019</v>
      </c>
    </row>
    <row r="142" spans="1:6">
      <c r="A142">
        <v>2020</v>
      </c>
    </row>
  </sheetData>
  <hyperlinks>
    <hyperlink ref="F126" r:id="rId1" xr:uid="{26AF3C9A-8692-410D-95F0-DE82A7A6CAB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130B0-4D3E-4381-8355-A56FEEA0ADAB}">
  <dimension ref="A1:G142"/>
  <sheetViews>
    <sheetView zoomScale="80" zoomScaleNormal="80" workbookViewId="0">
      <pane ySplit="1" topLeftCell="A108" activePane="bottomLeft" state="frozen"/>
      <selection pane="bottomLeft" activeCell="B121" sqref="B121"/>
    </sheetView>
  </sheetViews>
  <sheetFormatPr defaultRowHeight="14.4"/>
  <cols>
    <col min="2" max="2" width="24" customWidth="1"/>
    <col min="3" max="3" width="19.77734375" customWidth="1"/>
    <col min="4" max="4" width="24.77734375" customWidth="1"/>
    <col min="5" max="5" width="26.6640625" customWidth="1"/>
    <col min="6" max="6" width="21.77734375" customWidth="1"/>
  </cols>
  <sheetData>
    <row r="1" spans="1:7">
      <c r="A1" s="1" t="s">
        <v>187</v>
      </c>
      <c r="B1" s="1" t="s">
        <v>243</v>
      </c>
      <c r="C1" s="1" t="s">
        <v>2</v>
      </c>
      <c r="D1" s="1" t="s">
        <v>188</v>
      </c>
      <c r="E1" s="1" t="s">
        <v>197</v>
      </c>
      <c r="F1" s="1" t="s">
        <v>189</v>
      </c>
      <c r="G1" s="1" t="s">
        <v>225</v>
      </c>
    </row>
    <row r="2" spans="1:7">
      <c r="A2">
        <v>1880</v>
      </c>
    </row>
    <row r="3" spans="1:7">
      <c r="A3">
        <v>1881</v>
      </c>
    </row>
    <row r="4" spans="1:7">
      <c r="A4">
        <v>1882</v>
      </c>
    </row>
    <row r="5" spans="1:7">
      <c r="A5">
        <v>1883</v>
      </c>
    </row>
    <row r="6" spans="1:7">
      <c r="A6">
        <v>1884</v>
      </c>
      <c r="E6" s="120"/>
    </row>
    <row r="7" spans="1:7">
      <c r="A7">
        <v>1885</v>
      </c>
    </row>
    <row r="8" spans="1:7">
      <c r="A8">
        <v>1886</v>
      </c>
    </row>
    <row r="9" spans="1:7">
      <c r="A9">
        <v>1887</v>
      </c>
    </row>
    <row r="10" spans="1:7">
      <c r="A10">
        <v>1888</v>
      </c>
    </row>
    <row r="11" spans="1:7">
      <c r="A11">
        <v>1889</v>
      </c>
    </row>
    <row r="12" spans="1:7">
      <c r="A12">
        <v>1890</v>
      </c>
    </row>
    <row r="13" spans="1:7">
      <c r="A13">
        <v>1891</v>
      </c>
    </row>
    <row r="14" spans="1:7">
      <c r="A14">
        <v>1892</v>
      </c>
    </row>
    <row r="15" spans="1:7">
      <c r="A15">
        <v>1893</v>
      </c>
    </row>
    <row r="16" spans="1:7">
      <c r="A16">
        <v>1894</v>
      </c>
    </row>
    <row r="17" spans="1:1">
      <c r="A17">
        <v>1895</v>
      </c>
    </row>
    <row r="18" spans="1:1">
      <c r="A18">
        <v>1896</v>
      </c>
    </row>
    <row r="19" spans="1:1">
      <c r="A19">
        <v>1897</v>
      </c>
    </row>
    <row r="20" spans="1:1">
      <c r="A20">
        <v>1898</v>
      </c>
    </row>
    <row r="21" spans="1:1">
      <c r="A21">
        <v>1899</v>
      </c>
    </row>
    <row r="22" spans="1:1">
      <c r="A22">
        <v>1900</v>
      </c>
    </row>
    <row r="23" spans="1:1">
      <c r="A23">
        <v>1901</v>
      </c>
    </row>
    <row r="24" spans="1:1">
      <c r="A24">
        <v>1902</v>
      </c>
    </row>
    <row r="25" spans="1:1">
      <c r="A25">
        <v>1903</v>
      </c>
    </row>
    <row r="26" spans="1:1">
      <c r="A26">
        <v>1904</v>
      </c>
    </row>
    <row r="27" spans="1:1">
      <c r="A27">
        <v>1905</v>
      </c>
    </row>
    <row r="28" spans="1:1">
      <c r="A28">
        <v>1906</v>
      </c>
    </row>
    <row r="29" spans="1:1">
      <c r="A29">
        <v>1907</v>
      </c>
    </row>
    <row r="30" spans="1:1">
      <c r="A30">
        <v>1908</v>
      </c>
    </row>
    <row r="31" spans="1:1">
      <c r="A31">
        <v>1909</v>
      </c>
    </row>
    <row r="32" spans="1:1">
      <c r="A32">
        <v>1910</v>
      </c>
    </row>
    <row r="33" spans="1:1">
      <c r="A33">
        <v>1911</v>
      </c>
    </row>
    <row r="34" spans="1:1">
      <c r="A34">
        <v>1912</v>
      </c>
    </row>
    <row r="35" spans="1:1">
      <c r="A35">
        <v>1913</v>
      </c>
    </row>
    <row r="36" spans="1:1">
      <c r="A36">
        <v>1914</v>
      </c>
    </row>
    <row r="37" spans="1:1">
      <c r="A37">
        <v>1915</v>
      </c>
    </row>
    <row r="38" spans="1:1">
      <c r="A38">
        <v>1916</v>
      </c>
    </row>
    <row r="39" spans="1:1">
      <c r="A39">
        <v>1917</v>
      </c>
    </row>
    <row r="40" spans="1:1">
      <c r="A40">
        <v>1918</v>
      </c>
    </row>
    <row r="41" spans="1:1">
      <c r="A41">
        <v>1919</v>
      </c>
    </row>
    <row r="42" spans="1:1">
      <c r="A42">
        <v>1920</v>
      </c>
    </row>
    <row r="43" spans="1:1">
      <c r="A43">
        <v>1921</v>
      </c>
    </row>
    <row r="44" spans="1:1">
      <c r="A44">
        <v>1922</v>
      </c>
    </row>
    <row r="45" spans="1:1">
      <c r="A45">
        <v>1923</v>
      </c>
    </row>
    <row r="46" spans="1:1">
      <c r="A46">
        <v>1924</v>
      </c>
    </row>
    <row r="47" spans="1:1">
      <c r="A47">
        <v>1925</v>
      </c>
    </row>
    <row r="48" spans="1:1">
      <c r="A48">
        <v>1926</v>
      </c>
    </row>
    <row r="49" spans="1:1">
      <c r="A49">
        <v>1927</v>
      </c>
    </row>
    <row r="50" spans="1:1">
      <c r="A50">
        <v>1928</v>
      </c>
    </row>
    <row r="51" spans="1:1">
      <c r="A51">
        <v>1929</v>
      </c>
    </row>
    <row r="52" spans="1:1">
      <c r="A52">
        <v>1930</v>
      </c>
    </row>
    <row r="53" spans="1:1">
      <c r="A53">
        <v>1931</v>
      </c>
    </row>
    <row r="54" spans="1:1">
      <c r="A54">
        <v>1932</v>
      </c>
    </row>
    <row r="55" spans="1:1">
      <c r="A55">
        <v>1933</v>
      </c>
    </row>
    <row r="56" spans="1:1">
      <c r="A56">
        <v>1934</v>
      </c>
    </row>
    <row r="57" spans="1:1">
      <c r="A57">
        <v>1935</v>
      </c>
    </row>
    <row r="58" spans="1:1">
      <c r="A58">
        <v>1936</v>
      </c>
    </row>
    <row r="59" spans="1:1">
      <c r="A59">
        <v>1937</v>
      </c>
    </row>
    <row r="60" spans="1:1">
      <c r="A60">
        <v>1938</v>
      </c>
    </row>
    <row r="61" spans="1:1">
      <c r="A61">
        <v>1939</v>
      </c>
    </row>
    <row r="62" spans="1:1">
      <c r="A62">
        <v>1940</v>
      </c>
    </row>
    <row r="63" spans="1:1">
      <c r="A63">
        <v>1941</v>
      </c>
    </row>
    <row r="64" spans="1:1">
      <c r="A64">
        <v>1942</v>
      </c>
    </row>
    <row r="65" spans="1:1">
      <c r="A65">
        <v>1943</v>
      </c>
    </row>
    <row r="66" spans="1:1">
      <c r="A66">
        <v>1944</v>
      </c>
    </row>
    <row r="67" spans="1:1">
      <c r="A67">
        <v>1945</v>
      </c>
    </row>
    <row r="68" spans="1:1">
      <c r="A68">
        <v>1946</v>
      </c>
    </row>
    <row r="69" spans="1:1">
      <c r="A69">
        <v>1947</v>
      </c>
    </row>
    <row r="70" spans="1:1">
      <c r="A70">
        <v>1948</v>
      </c>
    </row>
    <row r="71" spans="1:1">
      <c r="A71">
        <v>1949</v>
      </c>
    </row>
    <row r="72" spans="1:1">
      <c r="A72">
        <v>1950</v>
      </c>
    </row>
    <row r="73" spans="1:1">
      <c r="A73">
        <v>1951</v>
      </c>
    </row>
    <row r="74" spans="1:1">
      <c r="A74">
        <v>1952</v>
      </c>
    </row>
    <row r="75" spans="1:1">
      <c r="A75">
        <v>1953</v>
      </c>
    </row>
    <row r="76" spans="1:1">
      <c r="A76">
        <v>1954</v>
      </c>
    </row>
    <row r="77" spans="1:1">
      <c r="A77">
        <v>1955</v>
      </c>
    </row>
    <row r="78" spans="1:1">
      <c r="A78">
        <v>1956</v>
      </c>
    </row>
    <row r="79" spans="1:1">
      <c r="A79">
        <v>1957</v>
      </c>
    </row>
    <row r="80" spans="1:1">
      <c r="A80">
        <v>1958</v>
      </c>
    </row>
    <row r="81" spans="1:1">
      <c r="A81">
        <v>1959</v>
      </c>
    </row>
    <row r="82" spans="1:1">
      <c r="A82">
        <v>1960</v>
      </c>
    </row>
    <row r="83" spans="1:1">
      <c r="A83">
        <v>1961</v>
      </c>
    </row>
    <row r="84" spans="1:1">
      <c r="A84">
        <v>1962</v>
      </c>
    </row>
    <row r="85" spans="1:1">
      <c r="A85">
        <v>1963</v>
      </c>
    </row>
    <row r="86" spans="1:1">
      <c r="A86">
        <v>1964</v>
      </c>
    </row>
    <row r="87" spans="1:1">
      <c r="A87">
        <v>1965</v>
      </c>
    </row>
    <row r="88" spans="1:1">
      <c r="A88">
        <v>1966</v>
      </c>
    </row>
    <row r="89" spans="1:1">
      <c r="A89">
        <v>1967</v>
      </c>
    </row>
    <row r="90" spans="1:1">
      <c r="A90">
        <v>1968</v>
      </c>
    </row>
    <row r="91" spans="1:1">
      <c r="A91">
        <v>1969</v>
      </c>
    </row>
    <row r="92" spans="1:1">
      <c r="A92">
        <v>1970</v>
      </c>
    </row>
    <row r="93" spans="1:1">
      <c r="A93">
        <v>1971</v>
      </c>
    </row>
    <row r="94" spans="1:1">
      <c r="A94">
        <v>1972</v>
      </c>
    </row>
    <row r="95" spans="1:1">
      <c r="A95">
        <v>1973</v>
      </c>
    </row>
    <row r="96" spans="1:1">
      <c r="A96">
        <v>1974</v>
      </c>
    </row>
    <row r="97" spans="1:6">
      <c r="A97">
        <v>1975</v>
      </c>
    </row>
    <row r="98" spans="1:6">
      <c r="A98">
        <v>1976</v>
      </c>
      <c r="B98" t="s">
        <v>247</v>
      </c>
      <c r="C98" t="s">
        <v>248</v>
      </c>
      <c r="D98">
        <v>47.2</v>
      </c>
      <c r="E98">
        <v>18</v>
      </c>
      <c r="F98" t="s">
        <v>249</v>
      </c>
    </row>
    <row r="99" spans="1:6">
      <c r="A99">
        <v>1977</v>
      </c>
    </row>
    <row r="100" spans="1:6">
      <c r="A100">
        <v>1978</v>
      </c>
    </row>
    <row r="101" spans="1:6">
      <c r="A101">
        <v>1979</v>
      </c>
    </row>
    <row r="102" spans="1:6">
      <c r="A102">
        <v>1980</v>
      </c>
      <c r="B102" t="s">
        <v>247</v>
      </c>
      <c r="C102" t="s">
        <v>250</v>
      </c>
      <c r="D102">
        <v>50</v>
      </c>
      <c r="E102">
        <v>18</v>
      </c>
      <c r="F102" t="s">
        <v>157</v>
      </c>
    </row>
    <row r="103" spans="1:6">
      <c r="A103">
        <v>1981</v>
      </c>
    </row>
    <row r="104" spans="1:6">
      <c r="A104">
        <v>1982</v>
      </c>
      <c r="B104" t="s">
        <v>247</v>
      </c>
      <c r="C104" t="s">
        <v>251</v>
      </c>
      <c r="D104">
        <v>50</v>
      </c>
      <c r="E104">
        <v>18</v>
      </c>
      <c r="F104" t="s">
        <v>252</v>
      </c>
    </row>
    <row r="105" spans="1:6">
      <c r="A105">
        <v>1983</v>
      </c>
    </row>
    <row r="106" spans="1:6">
      <c r="A106">
        <v>1984</v>
      </c>
    </row>
    <row r="107" spans="1:6">
      <c r="A107">
        <v>1985</v>
      </c>
    </row>
    <row r="108" spans="1:6">
      <c r="A108">
        <v>1986</v>
      </c>
    </row>
    <row r="109" spans="1:6">
      <c r="A109">
        <v>1987</v>
      </c>
    </row>
    <row r="110" spans="1:6">
      <c r="A110">
        <v>1988</v>
      </c>
      <c r="B110" t="s">
        <v>244</v>
      </c>
      <c r="C110" t="s">
        <v>233</v>
      </c>
      <c r="D110">
        <v>57</v>
      </c>
      <c r="E110">
        <v>7</v>
      </c>
      <c r="F110" t="s">
        <v>234</v>
      </c>
    </row>
    <row r="111" spans="1:6">
      <c r="A111">
        <v>1989</v>
      </c>
    </row>
    <row r="112" spans="1:6">
      <c r="A112">
        <v>1990</v>
      </c>
      <c r="B112" t="s">
        <v>247</v>
      </c>
      <c r="C112" t="s">
        <v>245</v>
      </c>
      <c r="D112">
        <v>46.4</v>
      </c>
      <c r="E112">
        <v>14</v>
      </c>
      <c r="F112" t="s">
        <v>246</v>
      </c>
    </row>
    <row r="113" spans="1:6">
      <c r="A113">
        <v>1991</v>
      </c>
    </row>
    <row r="114" spans="1:6">
      <c r="A114">
        <v>1992</v>
      </c>
    </row>
    <row r="115" spans="1:6">
      <c r="A115">
        <v>1993</v>
      </c>
    </row>
    <row r="116" spans="1:6">
      <c r="A116">
        <v>1994</v>
      </c>
    </row>
    <row r="117" spans="1:6">
      <c r="A117">
        <v>1995</v>
      </c>
      <c r="B117" t="s">
        <v>244</v>
      </c>
      <c r="C117" t="s">
        <v>235</v>
      </c>
      <c r="D117">
        <v>42.7</v>
      </c>
      <c r="E117">
        <v>15</v>
      </c>
      <c r="F117" t="s">
        <v>236</v>
      </c>
    </row>
    <row r="118" spans="1:6">
      <c r="A118">
        <v>1996</v>
      </c>
    </row>
    <row r="119" spans="1:6">
      <c r="A119">
        <v>1997</v>
      </c>
    </row>
    <row r="120" spans="1:6">
      <c r="A120">
        <v>1998</v>
      </c>
      <c r="B120" t="s">
        <v>244</v>
      </c>
      <c r="C120" t="s">
        <v>237</v>
      </c>
      <c r="D120">
        <v>54.5</v>
      </c>
      <c r="E120">
        <v>11</v>
      </c>
      <c r="F120" t="s">
        <v>238</v>
      </c>
    </row>
    <row r="121" spans="1:6" s="10" customFormat="1">
      <c r="A121" s="10">
        <v>1999</v>
      </c>
      <c r="B121" s="10" t="s">
        <v>244</v>
      </c>
      <c r="C121" s="10" t="s">
        <v>240</v>
      </c>
      <c r="D121" s="10">
        <v>30</v>
      </c>
      <c r="E121" s="10">
        <v>5</v>
      </c>
      <c r="F121" s="10" t="s">
        <v>239</v>
      </c>
    </row>
    <row r="122" spans="1:6">
      <c r="A122">
        <v>2000</v>
      </c>
    </row>
    <row r="123" spans="1:6">
      <c r="A123">
        <v>2001</v>
      </c>
      <c r="C123" t="s">
        <v>218</v>
      </c>
      <c r="D123">
        <v>60</v>
      </c>
      <c r="F123" t="s">
        <v>153</v>
      </c>
    </row>
    <row r="124" spans="1:6">
      <c r="A124">
        <v>2002</v>
      </c>
    </row>
    <row r="125" spans="1:6">
      <c r="A125">
        <v>2003</v>
      </c>
      <c r="B125" t="s">
        <v>244</v>
      </c>
      <c r="C125" t="s">
        <v>241</v>
      </c>
      <c r="D125">
        <v>54.5</v>
      </c>
      <c r="E125">
        <v>11</v>
      </c>
      <c r="F125" t="s">
        <v>242</v>
      </c>
    </row>
    <row r="126" spans="1:6">
      <c r="A126">
        <v>2004</v>
      </c>
      <c r="B126" t="s">
        <v>244</v>
      </c>
      <c r="C126" t="s">
        <v>232</v>
      </c>
      <c r="D126">
        <v>63</v>
      </c>
      <c r="E126">
        <v>23</v>
      </c>
      <c r="F126" t="s">
        <v>231</v>
      </c>
    </row>
    <row r="127" spans="1:6">
      <c r="A127">
        <v>2005</v>
      </c>
      <c r="B127" t="s">
        <v>244</v>
      </c>
      <c r="C127" t="s">
        <v>230</v>
      </c>
      <c r="D127">
        <v>63.1</v>
      </c>
      <c r="E127">
        <v>42</v>
      </c>
      <c r="F127" t="s">
        <v>229</v>
      </c>
    </row>
    <row r="128" spans="1:6">
      <c r="A128">
        <v>2006</v>
      </c>
    </row>
    <row r="129" spans="1:6">
      <c r="A129">
        <v>2007</v>
      </c>
    </row>
    <row r="130" spans="1:6">
      <c r="A130">
        <v>2008</v>
      </c>
    </row>
    <row r="131" spans="1:6">
      <c r="A131">
        <v>2009</v>
      </c>
    </row>
    <row r="132" spans="1:6">
      <c r="A132">
        <v>2010</v>
      </c>
      <c r="B132" t="s">
        <v>120</v>
      </c>
      <c r="C132" t="s">
        <v>218</v>
      </c>
      <c r="D132">
        <v>68.599999999999994</v>
      </c>
      <c r="F132" t="s">
        <v>227</v>
      </c>
    </row>
    <row r="133" spans="1:6">
      <c r="A133">
        <v>2011</v>
      </c>
    </row>
    <row r="134" spans="1:6">
      <c r="A134">
        <v>2012</v>
      </c>
    </row>
    <row r="135" spans="1:6">
      <c r="A135">
        <v>2013</v>
      </c>
    </row>
    <row r="136" spans="1:6">
      <c r="A136">
        <v>2014</v>
      </c>
    </row>
    <row r="137" spans="1:6">
      <c r="A137">
        <v>2015</v>
      </c>
      <c r="B137" t="s">
        <v>120</v>
      </c>
      <c r="C137" t="s">
        <v>218</v>
      </c>
      <c r="D137">
        <v>73.400000000000006</v>
      </c>
      <c r="F137" t="s">
        <v>228</v>
      </c>
    </row>
    <row r="138" spans="1:6">
      <c r="A138">
        <v>2016</v>
      </c>
      <c r="C138" t="s">
        <v>218</v>
      </c>
      <c r="D138">
        <v>80</v>
      </c>
      <c r="E138">
        <v>32.5</v>
      </c>
      <c r="F138" t="s">
        <v>217</v>
      </c>
    </row>
    <row r="139" spans="1:6">
      <c r="A139">
        <v>2017</v>
      </c>
      <c r="C139" t="s">
        <v>218</v>
      </c>
      <c r="D139">
        <v>81.2</v>
      </c>
      <c r="E139">
        <v>32.5</v>
      </c>
      <c r="F139" t="s">
        <v>217</v>
      </c>
    </row>
    <row r="140" spans="1:6">
      <c r="A140">
        <v>2018</v>
      </c>
    </row>
    <row r="141" spans="1:6">
      <c r="A141">
        <v>2019</v>
      </c>
    </row>
    <row r="142" spans="1:6">
      <c r="A142">
        <v>2020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270E-AF53-4651-A405-EC07D674C941}">
  <dimension ref="A1:G142"/>
  <sheetViews>
    <sheetView topLeftCell="A102" zoomScale="70" zoomScaleNormal="70" workbookViewId="0">
      <selection activeCell="C119" sqref="C119"/>
    </sheetView>
  </sheetViews>
  <sheetFormatPr defaultRowHeight="14.4"/>
  <cols>
    <col min="2" max="2" width="29" bestFit="1" customWidth="1"/>
    <col min="3" max="3" width="40" bestFit="1" customWidth="1"/>
    <col min="4" max="4" width="24.77734375" customWidth="1"/>
    <col min="5" max="5" width="25.6640625" customWidth="1"/>
    <col min="6" max="6" width="28.6640625" customWidth="1"/>
  </cols>
  <sheetData>
    <row r="1" spans="1:7">
      <c r="A1" s="1" t="s">
        <v>187</v>
      </c>
      <c r="B1" s="1" t="s">
        <v>243</v>
      </c>
      <c r="C1" s="1" t="s">
        <v>2</v>
      </c>
      <c r="D1" s="1" t="s">
        <v>188</v>
      </c>
      <c r="E1" s="1" t="s">
        <v>197</v>
      </c>
      <c r="F1" s="1" t="s">
        <v>189</v>
      </c>
      <c r="G1" s="1" t="s">
        <v>225</v>
      </c>
    </row>
    <row r="2" spans="1:7">
      <c r="A2">
        <v>1880</v>
      </c>
    </row>
    <row r="3" spans="1:7">
      <c r="A3">
        <v>1881</v>
      </c>
    </row>
    <row r="4" spans="1:7">
      <c r="A4">
        <v>1882</v>
      </c>
    </row>
    <row r="5" spans="1:7">
      <c r="A5">
        <v>1883</v>
      </c>
    </row>
    <row r="6" spans="1:7">
      <c r="A6">
        <v>1884</v>
      </c>
      <c r="E6" s="120"/>
    </row>
    <row r="7" spans="1:7">
      <c r="A7">
        <v>1885</v>
      </c>
    </row>
    <row r="8" spans="1:7">
      <c r="A8">
        <v>1886</v>
      </c>
    </row>
    <row r="9" spans="1:7">
      <c r="A9">
        <v>1887</v>
      </c>
    </row>
    <row r="10" spans="1:7">
      <c r="A10">
        <v>1888</v>
      </c>
    </row>
    <row r="11" spans="1:7">
      <c r="A11">
        <v>1889</v>
      </c>
    </row>
    <row r="12" spans="1:7">
      <c r="A12">
        <v>1890</v>
      </c>
    </row>
    <row r="13" spans="1:7">
      <c r="A13">
        <v>1891</v>
      </c>
    </row>
    <row r="14" spans="1:7">
      <c r="A14">
        <v>1892</v>
      </c>
    </row>
    <row r="15" spans="1:7">
      <c r="A15">
        <v>1893</v>
      </c>
    </row>
    <row r="16" spans="1:7">
      <c r="A16">
        <v>1894</v>
      </c>
    </row>
    <row r="17" spans="1:1">
      <c r="A17">
        <v>1895</v>
      </c>
    </row>
    <row r="18" spans="1:1">
      <c r="A18">
        <v>1896</v>
      </c>
    </row>
    <row r="19" spans="1:1">
      <c r="A19">
        <v>1897</v>
      </c>
    </row>
    <row r="20" spans="1:1">
      <c r="A20">
        <v>1898</v>
      </c>
    </row>
    <row r="21" spans="1:1">
      <c r="A21">
        <v>1899</v>
      </c>
    </row>
    <row r="22" spans="1:1">
      <c r="A22">
        <v>1900</v>
      </c>
    </row>
    <row r="23" spans="1:1">
      <c r="A23">
        <v>1901</v>
      </c>
    </row>
    <row r="24" spans="1:1">
      <c r="A24">
        <v>1902</v>
      </c>
    </row>
    <row r="25" spans="1:1">
      <c r="A25">
        <v>1903</v>
      </c>
    </row>
    <row r="26" spans="1:1">
      <c r="A26">
        <v>1904</v>
      </c>
    </row>
    <row r="27" spans="1:1">
      <c r="A27">
        <v>1905</v>
      </c>
    </row>
    <row r="28" spans="1:1">
      <c r="A28">
        <v>1906</v>
      </c>
    </row>
    <row r="29" spans="1:1">
      <c r="A29">
        <v>1907</v>
      </c>
    </row>
    <row r="30" spans="1:1">
      <c r="A30">
        <v>1908</v>
      </c>
    </row>
    <row r="31" spans="1:1">
      <c r="A31">
        <v>1909</v>
      </c>
    </row>
    <row r="32" spans="1:1">
      <c r="A32">
        <v>1910</v>
      </c>
    </row>
    <row r="33" spans="1:1">
      <c r="A33">
        <v>1911</v>
      </c>
    </row>
    <row r="34" spans="1:1">
      <c r="A34">
        <v>1912</v>
      </c>
    </row>
    <row r="35" spans="1:1">
      <c r="A35">
        <v>1913</v>
      </c>
    </row>
    <row r="36" spans="1:1">
      <c r="A36">
        <v>1914</v>
      </c>
    </row>
    <row r="37" spans="1:1">
      <c r="A37">
        <v>1915</v>
      </c>
    </row>
    <row r="38" spans="1:1">
      <c r="A38">
        <v>1916</v>
      </c>
    </row>
    <row r="39" spans="1:1">
      <c r="A39">
        <v>1917</v>
      </c>
    </row>
    <row r="40" spans="1:1">
      <c r="A40">
        <v>1918</v>
      </c>
    </row>
    <row r="41" spans="1:1">
      <c r="A41">
        <v>1919</v>
      </c>
    </row>
    <row r="42" spans="1:1">
      <c r="A42">
        <v>1920</v>
      </c>
    </row>
    <row r="43" spans="1:1">
      <c r="A43">
        <v>1921</v>
      </c>
    </row>
    <row r="44" spans="1:1">
      <c r="A44">
        <v>1922</v>
      </c>
    </row>
    <row r="45" spans="1:1">
      <c r="A45">
        <v>1923</v>
      </c>
    </row>
    <row r="46" spans="1:1">
      <c r="A46">
        <v>1924</v>
      </c>
    </row>
    <row r="47" spans="1:1">
      <c r="A47">
        <v>1925</v>
      </c>
    </row>
    <row r="48" spans="1:1">
      <c r="A48">
        <v>1926</v>
      </c>
    </row>
    <row r="49" spans="1:1">
      <c r="A49">
        <v>1927</v>
      </c>
    </row>
    <row r="50" spans="1:1">
      <c r="A50">
        <v>1928</v>
      </c>
    </row>
    <row r="51" spans="1:1">
      <c r="A51">
        <v>1929</v>
      </c>
    </row>
    <row r="52" spans="1:1">
      <c r="A52">
        <v>1930</v>
      </c>
    </row>
    <row r="53" spans="1:1">
      <c r="A53">
        <v>1931</v>
      </c>
    </row>
    <row r="54" spans="1:1">
      <c r="A54">
        <v>1932</v>
      </c>
    </row>
    <row r="55" spans="1:1">
      <c r="A55">
        <v>1933</v>
      </c>
    </row>
    <row r="56" spans="1:1">
      <c r="A56">
        <v>1934</v>
      </c>
    </row>
    <row r="57" spans="1:1">
      <c r="A57">
        <v>1935</v>
      </c>
    </row>
    <row r="58" spans="1:1">
      <c r="A58">
        <v>1936</v>
      </c>
    </row>
    <row r="59" spans="1:1">
      <c r="A59">
        <v>1937</v>
      </c>
    </row>
    <row r="60" spans="1:1">
      <c r="A60">
        <v>1938</v>
      </c>
    </row>
    <row r="61" spans="1:1">
      <c r="A61">
        <v>1939</v>
      </c>
    </row>
    <row r="62" spans="1:1">
      <c r="A62">
        <v>1940</v>
      </c>
    </row>
    <row r="63" spans="1:1">
      <c r="A63">
        <v>1941</v>
      </c>
    </row>
    <row r="64" spans="1:1">
      <c r="A64">
        <v>1942</v>
      </c>
    </row>
    <row r="65" spans="1:6">
      <c r="A65">
        <v>1943</v>
      </c>
    </row>
    <row r="66" spans="1:6">
      <c r="A66">
        <v>1944</v>
      </c>
    </row>
    <row r="67" spans="1:6">
      <c r="A67">
        <v>1945</v>
      </c>
      <c r="B67" t="s">
        <v>330</v>
      </c>
      <c r="C67" t="s">
        <v>331</v>
      </c>
      <c r="D67">
        <v>39</v>
      </c>
      <c r="E67">
        <v>15</v>
      </c>
      <c r="F67" s="120" t="s">
        <v>332</v>
      </c>
    </row>
    <row r="68" spans="1:6">
      <c r="A68">
        <v>1946</v>
      </c>
    </row>
    <row r="69" spans="1:6">
      <c r="A69">
        <v>1947</v>
      </c>
    </row>
    <row r="70" spans="1:6">
      <c r="A70">
        <v>1948</v>
      </c>
    </row>
    <row r="71" spans="1:6">
      <c r="A71">
        <v>1949</v>
      </c>
      <c r="B71" t="s">
        <v>333</v>
      </c>
      <c r="C71" t="s">
        <v>204</v>
      </c>
      <c r="D71">
        <v>45</v>
      </c>
      <c r="E71">
        <v>80</v>
      </c>
      <c r="F71" s="120" t="s">
        <v>203</v>
      </c>
    </row>
    <row r="72" spans="1:6">
      <c r="A72">
        <v>1950</v>
      </c>
      <c r="B72" t="s">
        <v>333</v>
      </c>
      <c r="C72" t="s">
        <v>334</v>
      </c>
      <c r="D72">
        <v>43.3</v>
      </c>
      <c r="E72">
        <v>15</v>
      </c>
      <c r="F72" t="s">
        <v>335</v>
      </c>
    </row>
    <row r="73" spans="1:6">
      <c r="A73">
        <v>1951</v>
      </c>
    </row>
    <row r="74" spans="1:6">
      <c r="A74">
        <v>1952</v>
      </c>
    </row>
    <row r="75" spans="1:6">
      <c r="A75">
        <v>1953</v>
      </c>
    </row>
    <row r="76" spans="1:6">
      <c r="A76">
        <v>1954</v>
      </c>
    </row>
    <row r="77" spans="1:6">
      <c r="A77">
        <v>1955</v>
      </c>
    </row>
    <row r="78" spans="1:6">
      <c r="A78">
        <v>1956</v>
      </c>
      <c r="B78" t="s">
        <v>337</v>
      </c>
      <c r="C78" t="s">
        <v>210</v>
      </c>
      <c r="D78">
        <v>40</v>
      </c>
      <c r="E78">
        <v>80</v>
      </c>
      <c r="F78" t="s">
        <v>209</v>
      </c>
    </row>
    <row r="79" spans="1:6">
      <c r="A79">
        <v>1957</v>
      </c>
    </row>
    <row r="80" spans="1:6">
      <c r="A80">
        <v>1958</v>
      </c>
    </row>
    <row r="81" spans="1:6">
      <c r="A81">
        <v>1959</v>
      </c>
    </row>
    <row r="82" spans="1:6">
      <c r="A82">
        <v>1960</v>
      </c>
    </row>
    <row r="83" spans="1:6">
      <c r="A83">
        <v>1961</v>
      </c>
    </row>
    <row r="84" spans="1:6">
      <c r="A84">
        <v>1962</v>
      </c>
    </row>
    <row r="85" spans="1:6">
      <c r="A85">
        <v>1963</v>
      </c>
      <c r="B85" t="s">
        <v>336</v>
      </c>
      <c r="C85" t="s">
        <v>216</v>
      </c>
      <c r="D85">
        <v>62.7</v>
      </c>
      <c r="E85">
        <v>110</v>
      </c>
      <c r="F85" s="120" t="s">
        <v>215</v>
      </c>
    </row>
    <row r="86" spans="1:6">
      <c r="A86">
        <v>1964</v>
      </c>
    </row>
    <row r="87" spans="1:6">
      <c r="A87">
        <v>1965</v>
      </c>
    </row>
    <row r="88" spans="1:6">
      <c r="A88">
        <v>1966</v>
      </c>
    </row>
    <row r="89" spans="1:6">
      <c r="A89">
        <v>1967</v>
      </c>
    </row>
    <row r="90" spans="1:6">
      <c r="A90">
        <v>1968</v>
      </c>
      <c r="C90" t="s">
        <v>210</v>
      </c>
      <c r="D90">
        <v>40</v>
      </c>
      <c r="E90">
        <v>80</v>
      </c>
      <c r="F90" s="120" t="s">
        <v>209</v>
      </c>
    </row>
    <row r="91" spans="1:6">
      <c r="A91">
        <v>1969</v>
      </c>
      <c r="B91" t="s">
        <v>333</v>
      </c>
      <c r="C91" t="s">
        <v>206</v>
      </c>
      <c r="D91">
        <v>61</v>
      </c>
      <c r="E91">
        <v>80</v>
      </c>
      <c r="F91" s="120" t="s">
        <v>205</v>
      </c>
    </row>
    <row r="92" spans="1:6">
      <c r="A92">
        <v>1970</v>
      </c>
    </row>
    <row r="93" spans="1:6">
      <c r="A93">
        <v>1971</v>
      </c>
    </row>
    <row r="94" spans="1:6">
      <c r="A94">
        <v>1972</v>
      </c>
    </row>
    <row r="95" spans="1:6">
      <c r="A95">
        <v>1973</v>
      </c>
    </row>
    <row r="96" spans="1:6">
      <c r="A96">
        <v>1974</v>
      </c>
    </row>
    <row r="97" spans="1:6">
      <c r="A97">
        <v>1975</v>
      </c>
    </row>
    <row r="98" spans="1:6">
      <c r="A98">
        <v>1976</v>
      </c>
    </row>
    <row r="99" spans="1:6">
      <c r="A99">
        <v>1977</v>
      </c>
    </row>
    <row r="100" spans="1:6">
      <c r="A100">
        <v>1978</v>
      </c>
    </row>
    <row r="101" spans="1:6">
      <c r="A101">
        <v>1979</v>
      </c>
    </row>
    <row r="102" spans="1:6">
      <c r="A102">
        <v>1980</v>
      </c>
    </row>
    <row r="103" spans="1:6">
      <c r="A103">
        <v>1981</v>
      </c>
    </row>
    <row r="104" spans="1:6">
      <c r="A104">
        <v>1982</v>
      </c>
    </row>
    <row r="105" spans="1:6">
      <c r="A105">
        <v>1983</v>
      </c>
    </row>
    <row r="106" spans="1:6">
      <c r="A106">
        <v>1984</v>
      </c>
    </row>
    <row r="107" spans="1:6">
      <c r="A107">
        <v>1985</v>
      </c>
    </row>
    <row r="108" spans="1:6">
      <c r="A108">
        <v>1986</v>
      </c>
    </row>
    <row r="109" spans="1:6">
      <c r="A109">
        <v>1987</v>
      </c>
      <c r="B109" t="s">
        <v>336</v>
      </c>
      <c r="C109" t="s">
        <v>213</v>
      </c>
      <c r="D109">
        <v>65.099999999999994</v>
      </c>
      <c r="E109">
        <v>215</v>
      </c>
      <c r="F109" s="120" t="s">
        <v>214</v>
      </c>
    </row>
    <row r="110" spans="1:6">
      <c r="A110">
        <v>1988</v>
      </c>
    </row>
    <row r="111" spans="1:6">
      <c r="A111">
        <v>1989</v>
      </c>
    </row>
    <row r="112" spans="1:6">
      <c r="A112">
        <v>1990</v>
      </c>
      <c r="B112" t="s">
        <v>333</v>
      </c>
      <c r="C112" t="s">
        <v>208</v>
      </c>
      <c r="D112">
        <v>71.900000000000006</v>
      </c>
      <c r="E112">
        <v>80</v>
      </c>
      <c r="F112" s="120" t="s">
        <v>207</v>
      </c>
    </row>
    <row r="113" spans="1:6">
      <c r="A113">
        <v>1991</v>
      </c>
    </row>
    <row r="114" spans="1:6">
      <c r="A114">
        <v>1992</v>
      </c>
    </row>
    <row r="115" spans="1:6">
      <c r="A115">
        <v>1993</v>
      </c>
    </row>
    <row r="116" spans="1:6">
      <c r="A116">
        <v>1994</v>
      </c>
    </row>
    <row r="117" spans="1:6">
      <c r="A117">
        <v>1995</v>
      </c>
      <c r="B117" t="s">
        <v>338</v>
      </c>
      <c r="C117" t="s">
        <v>211</v>
      </c>
      <c r="D117">
        <v>70.099999999999994</v>
      </c>
      <c r="E117">
        <v>82</v>
      </c>
      <c r="F117" s="120" t="s">
        <v>212</v>
      </c>
    </row>
    <row r="118" spans="1:6">
      <c r="A118">
        <v>1996</v>
      </c>
    </row>
    <row r="119" spans="1:6">
      <c r="A119">
        <v>1997</v>
      </c>
    </row>
    <row r="120" spans="1:6">
      <c r="A120">
        <v>1998</v>
      </c>
    </row>
    <row r="121" spans="1:6">
      <c r="A121">
        <v>1999</v>
      </c>
    </row>
    <row r="122" spans="1:6">
      <c r="A122">
        <v>2000</v>
      </c>
      <c r="B122" t="s">
        <v>301</v>
      </c>
      <c r="C122" t="s">
        <v>339</v>
      </c>
      <c r="D122">
        <v>47.5</v>
      </c>
      <c r="E122">
        <v>8</v>
      </c>
      <c r="F122" t="s">
        <v>340</v>
      </c>
    </row>
    <row r="123" spans="1:6">
      <c r="A123">
        <v>2001</v>
      </c>
      <c r="B123" t="s">
        <v>274</v>
      </c>
      <c r="C123" t="s">
        <v>218</v>
      </c>
      <c r="D123">
        <v>88</v>
      </c>
      <c r="F123" t="s">
        <v>153</v>
      </c>
    </row>
    <row r="124" spans="1:6">
      <c r="A124">
        <v>2002</v>
      </c>
    </row>
    <row r="125" spans="1:6">
      <c r="A125">
        <v>2003</v>
      </c>
    </row>
    <row r="126" spans="1:6">
      <c r="A126">
        <v>2004</v>
      </c>
    </row>
    <row r="127" spans="1:6">
      <c r="A127">
        <v>2005</v>
      </c>
    </row>
    <row r="128" spans="1:6">
      <c r="A128">
        <v>2006</v>
      </c>
    </row>
    <row r="129" spans="1:6">
      <c r="A129">
        <v>2007</v>
      </c>
    </row>
    <row r="130" spans="1:6">
      <c r="A130">
        <v>2008</v>
      </c>
    </row>
    <row r="131" spans="1:6">
      <c r="A131">
        <v>2009</v>
      </c>
    </row>
    <row r="132" spans="1:6">
      <c r="A132">
        <v>2010</v>
      </c>
      <c r="B132" t="s">
        <v>275</v>
      </c>
      <c r="C132" t="s">
        <v>218</v>
      </c>
      <c r="D132">
        <v>90.4</v>
      </c>
      <c r="F132" t="s">
        <v>227</v>
      </c>
    </row>
    <row r="133" spans="1:6">
      <c r="A133">
        <v>2011</v>
      </c>
    </row>
    <row r="134" spans="1:6">
      <c r="A134">
        <v>2012</v>
      </c>
    </row>
    <row r="135" spans="1:6">
      <c r="A135">
        <v>2013</v>
      </c>
    </row>
    <row r="136" spans="1:6">
      <c r="A136">
        <v>2014</v>
      </c>
    </row>
    <row r="137" spans="1:6">
      <c r="A137">
        <v>2015</v>
      </c>
      <c r="B137" t="s">
        <v>275</v>
      </c>
      <c r="C137" t="s">
        <v>218</v>
      </c>
      <c r="D137">
        <v>103.5</v>
      </c>
      <c r="F137" t="s">
        <v>228</v>
      </c>
    </row>
    <row r="138" spans="1:6">
      <c r="A138">
        <v>2016</v>
      </c>
    </row>
    <row r="139" spans="1:6">
      <c r="A139">
        <v>2017</v>
      </c>
    </row>
    <row r="140" spans="1:6">
      <c r="A140">
        <v>2018</v>
      </c>
    </row>
    <row r="141" spans="1:6">
      <c r="A141">
        <v>2019</v>
      </c>
    </row>
    <row r="142" spans="1:6">
      <c r="A142">
        <v>2020</v>
      </c>
    </row>
  </sheetData>
  <hyperlinks>
    <hyperlink ref="F71" r:id="rId1" xr:uid="{2C94FD4C-AE95-4113-9B37-2DCA98F3B99A}"/>
    <hyperlink ref="F112" r:id="rId2" xr:uid="{30FC6C6B-30A7-4A52-8B3C-322FC2EA94C8}"/>
    <hyperlink ref="F90" r:id="rId3" xr:uid="{8DD5E6F6-6E43-48A1-B6B4-A08F14B98721}"/>
    <hyperlink ref="F91" r:id="rId4" xr:uid="{E388A72F-1826-4571-9746-2FD6748F2041}"/>
    <hyperlink ref="F117" r:id="rId5" xr:uid="{3EFCBCCA-A1DA-46D6-984C-32E3A0DE34AF}"/>
    <hyperlink ref="F109" r:id="rId6" xr:uid="{32C564A0-5280-4FEA-B035-EE943120ADF6}"/>
    <hyperlink ref="F85" r:id="rId7" xr:uid="{F83E7EA5-2F46-4B54-8DB3-0AAE0548AAB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B671D-7717-4C97-9193-8C24EFD9DC8A}">
  <dimension ref="A1:F142"/>
  <sheetViews>
    <sheetView zoomScale="80" zoomScaleNormal="80" workbookViewId="0">
      <pane ySplit="1" topLeftCell="A108" activePane="bottomLeft" state="frozen"/>
      <selection pane="bottomLeft" activeCell="G138" sqref="G138"/>
    </sheetView>
  </sheetViews>
  <sheetFormatPr defaultRowHeight="14.4"/>
  <cols>
    <col min="2" max="2" width="19.77734375" customWidth="1"/>
    <col min="3" max="4" width="24.77734375" customWidth="1"/>
    <col min="5" max="5" width="25.88671875" customWidth="1"/>
    <col min="6" max="6" width="10.6640625" bestFit="1" customWidth="1"/>
  </cols>
  <sheetData>
    <row r="1" spans="1:6">
      <c r="A1" s="1" t="s">
        <v>187</v>
      </c>
      <c r="B1" s="1" t="s">
        <v>2</v>
      </c>
      <c r="C1" s="1" t="s">
        <v>188</v>
      </c>
      <c r="D1" s="1" t="s">
        <v>197</v>
      </c>
      <c r="E1" s="1" t="s">
        <v>189</v>
      </c>
      <c r="F1" s="1" t="s">
        <v>225</v>
      </c>
    </row>
    <row r="2" spans="1:6">
      <c r="A2">
        <v>1880</v>
      </c>
    </row>
    <row r="3" spans="1:6">
      <c r="A3">
        <v>1881</v>
      </c>
    </row>
    <row r="4" spans="1:6">
      <c r="A4">
        <v>1882</v>
      </c>
    </row>
    <row r="5" spans="1:6">
      <c r="A5">
        <v>1883</v>
      </c>
    </row>
    <row r="6" spans="1:6">
      <c r="A6">
        <v>1884</v>
      </c>
      <c r="E6" s="120"/>
    </row>
    <row r="7" spans="1:6">
      <c r="A7">
        <v>1885</v>
      </c>
    </row>
    <row r="8" spans="1:6">
      <c r="A8">
        <v>1886</v>
      </c>
    </row>
    <row r="9" spans="1:6">
      <c r="A9">
        <v>1887</v>
      </c>
    </row>
    <row r="10" spans="1:6">
      <c r="A10">
        <v>1888</v>
      </c>
    </row>
    <row r="11" spans="1:6">
      <c r="A11">
        <v>1889</v>
      </c>
    </row>
    <row r="12" spans="1:6">
      <c r="A12">
        <v>1890</v>
      </c>
    </row>
    <row r="13" spans="1:6">
      <c r="A13">
        <v>1891</v>
      </c>
    </row>
    <row r="14" spans="1:6">
      <c r="A14">
        <v>1892</v>
      </c>
    </row>
    <row r="15" spans="1:6">
      <c r="A15">
        <v>1893</v>
      </c>
    </row>
    <row r="16" spans="1:6">
      <c r="A16">
        <v>1894</v>
      </c>
    </row>
    <row r="17" spans="1:1">
      <c r="A17">
        <v>1895</v>
      </c>
    </row>
    <row r="18" spans="1:1">
      <c r="A18">
        <v>1896</v>
      </c>
    </row>
    <row r="19" spans="1:1">
      <c r="A19">
        <v>1897</v>
      </c>
    </row>
    <row r="20" spans="1:1">
      <c r="A20">
        <v>1898</v>
      </c>
    </row>
    <row r="21" spans="1:1">
      <c r="A21">
        <v>1899</v>
      </c>
    </row>
    <row r="22" spans="1:1">
      <c r="A22">
        <v>1900</v>
      </c>
    </row>
    <row r="23" spans="1:1">
      <c r="A23">
        <v>1901</v>
      </c>
    </row>
    <row r="24" spans="1:1">
      <c r="A24">
        <v>1902</v>
      </c>
    </row>
    <row r="25" spans="1:1">
      <c r="A25">
        <v>1903</v>
      </c>
    </row>
    <row r="26" spans="1:1">
      <c r="A26">
        <v>1904</v>
      </c>
    </row>
    <row r="27" spans="1:1">
      <c r="A27">
        <v>1905</v>
      </c>
    </row>
    <row r="28" spans="1:1">
      <c r="A28">
        <v>1906</v>
      </c>
    </row>
    <row r="29" spans="1:1">
      <c r="A29">
        <v>1907</v>
      </c>
    </row>
    <row r="30" spans="1:1">
      <c r="A30">
        <v>1908</v>
      </c>
    </row>
    <row r="31" spans="1:1">
      <c r="A31">
        <v>1909</v>
      </c>
    </row>
    <row r="32" spans="1:1">
      <c r="A32">
        <v>1910</v>
      </c>
    </row>
    <row r="33" spans="1:1">
      <c r="A33">
        <v>1911</v>
      </c>
    </row>
    <row r="34" spans="1:1">
      <c r="A34">
        <v>1912</v>
      </c>
    </row>
    <row r="35" spans="1:1">
      <c r="A35">
        <v>1913</v>
      </c>
    </row>
    <row r="36" spans="1:1">
      <c r="A36">
        <v>1914</v>
      </c>
    </row>
    <row r="37" spans="1:1">
      <c r="A37">
        <v>1915</v>
      </c>
    </row>
    <row r="38" spans="1:1">
      <c r="A38">
        <v>1916</v>
      </c>
    </row>
    <row r="39" spans="1:1">
      <c r="A39">
        <v>1917</v>
      </c>
    </row>
    <row r="40" spans="1:1">
      <c r="A40">
        <v>1918</v>
      </c>
    </row>
    <row r="41" spans="1:1">
      <c r="A41">
        <v>1919</v>
      </c>
    </row>
    <row r="42" spans="1:1">
      <c r="A42">
        <v>1920</v>
      </c>
    </row>
    <row r="43" spans="1:1">
      <c r="A43">
        <v>1921</v>
      </c>
    </row>
    <row r="44" spans="1:1">
      <c r="A44">
        <v>1922</v>
      </c>
    </row>
    <row r="45" spans="1:1">
      <c r="A45">
        <v>1923</v>
      </c>
    </row>
    <row r="46" spans="1:1">
      <c r="A46">
        <v>1924</v>
      </c>
    </row>
    <row r="47" spans="1:1">
      <c r="A47">
        <v>1925</v>
      </c>
    </row>
    <row r="48" spans="1:1">
      <c r="A48">
        <v>1926</v>
      </c>
    </row>
    <row r="49" spans="1:1">
      <c r="A49">
        <v>1927</v>
      </c>
    </row>
    <row r="50" spans="1:1">
      <c r="A50">
        <v>1928</v>
      </c>
    </row>
    <row r="51" spans="1:1">
      <c r="A51">
        <v>1929</v>
      </c>
    </row>
    <row r="52" spans="1:1">
      <c r="A52">
        <v>1930</v>
      </c>
    </row>
    <row r="53" spans="1:1">
      <c r="A53">
        <v>1931</v>
      </c>
    </row>
    <row r="54" spans="1:1">
      <c r="A54">
        <v>1932</v>
      </c>
    </row>
    <row r="55" spans="1:1">
      <c r="A55">
        <v>1933</v>
      </c>
    </row>
    <row r="56" spans="1:1">
      <c r="A56">
        <v>1934</v>
      </c>
    </row>
    <row r="57" spans="1:1">
      <c r="A57">
        <v>1935</v>
      </c>
    </row>
    <row r="58" spans="1:1">
      <c r="A58">
        <v>1936</v>
      </c>
    </row>
    <row r="59" spans="1:1">
      <c r="A59">
        <v>1937</v>
      </c>
    </row>
    <row r="60" spans="1:1">
      <c r="A60">
        <v>1938</v>
      </c>
    </row>
    <row r="61" spans="1:1">
      <c r="A61">
        <v>1939</v>
      </c>
    </row>
    <row r="62" spans="1:1">
      <c r="A62">
        <v>1940</v>
      </c>
    </row>
    <row r="63" spans="1:1">
      <c r="A63">
        <v>1941</v>
      </c>
    </row>
    <row r="64" spans="1:1">
      <c r="A64">
        <v>1942</v>
      </c>
    </row>
    <row r="65" spans="1:1">
      <c r="A65">
        <v>1943</v>
      </c>
    </row>
    <row r="66" spans="1:1">
      <c r="A66">
        <v>1944</v>
      </c>
    </row>
    <row r="67" spans="1:1">
      <c r="A67">
        <v>1945</v>
      </c>
    </row>
    <row r="68" spans="1:1">
      <c r="A68">
        <v>1946</v>
      </c>
    </row>
    <row r="69" spans="1:1">
      <c r="A69">
        <v>1947</v>
      </c>
    </row>
    <row r="70" spans="1:1">
      <c r="A70">
        <v>1948</v>
      </c>
    </row>
    <row r="71" spans="1:1">
      <c r="A71">
        <v>1949</v>
      </c>
    </row>
    <row r="72" spans="1:1">
      <c r="A72">
        <v>1950</v>
      </c>
    </row>
    <row r="73" spans="1:1">
      <c r="A73">
        <v>1951</v>
      </c>
    </row>
    <row r="74" spans="1:1">
      <c r="A74">
        <v>1952</v>
      </c>
    </row>
    <row r="75" spans="1:1">
      <c r="A75">
        <v>1953</v>
      </c>
    </row>
    <row r="76" spans="1:1">
      <c r="A76">
        <v>1954</v>
      </c>
    </row>
    <row r="77" spans="1:1">
      <c r="A77">
        <v>1955</v>
      </c>
    </row>
    <row r="78" spans="1:1">
      <c r="A78">
        <v>1956</v>
      </c>
    </row>
    <row r="79" spans="1:1">
      <c r="A79">
        <v>1957</v>
      </c>
    </row>
    <row r="80" spans="1:1">
      <c r="A80">
        <v>1958</v>
      </c>
    </row>
    <row r="81" spans="1:6">
      <c r="A81">
        <v>1959</v>
      </c>
    </row>
    <row r="82" spans="1:6">
      <c r="A82">
        <v>1960</v>
      </c>
    </row>
    <row r="83" spans="1:6">
      <c r="A83">
        <v>1961</v>
      </c>
    </row>
    <row r="84" spans="1:6">
      <c r="A84">
        <v>1962</v>
      </c>
    </row>
    <row r="85" spans="1:6">
      <c r="A85">
        <v>1963</v>
      </c>
    </row>
    <row r="86" spans="1:6">
      <c r="A86">
        <v>1964</v>
      </c>
    </row>
    <row r="87" spans="1:6">
      <c r="A87">
        <v>1965</v>
      </c>
    </row>
    <row r="88" spans="1:6">
      <c r="A88">
        <v>1966</v>
      </c>
    </row>
    <row r="89" spans="1:6">
      <c r="A89">
        <v>1967</v>
      </c>
    </row>
    <row r="90" spans="1:6">
      <c r="A90">
        <v>1968</v>
      </c>
    </row>
    <row r="91" spans="1:6">
      <c r="A91">
        <v>1969</v>
      </c>
    </row>
    <row r="92" spans="1:6">
      <c r="A92">
        <v>1970</v>
      </c>
    </row>
    <row r="93" spans="1:6">
      <c r="A93">
        <v>1971</v>
      </c>
    </row>
    <row r="94" spans="1:6">
      <c r="A94">
        <v>1972</v>
      </c>
      <c r="B94" t="s">
        <v>221</v>
      </c>
      <c r="C94">
        <v>0.03</v>
      </c>
      <c r="E94" t="s">
        <v>222</v>
      </c>
      <c r="F94" t="s">
        <v>226</v>
      </c>
    </row>
    <row r="95" spans="1:6">
      <c r="A95">
        <v>1973</v>
      </c>
      <c r="B95" t="s">
        <v>223</v>
      </c>
      <c r="C95">
        <v>0.03</v>
      </c>
      <c r="E95" t="s">
        <v>224</v>
      </c>
      <c r="F95" t="s">
        <v>226</v>
      </c>
    </row>
    <row r="96" spans="1:6">
      <c r="A96">
        <v>1974</v>
      </c>
    </row>
    <row r="97" spans="1:1">
      <c r="A97">
        <v>1975</v>
      </c>
    </row>
    <row r="98" spans="1:1">
      <c r="A98">
        <v>1976</v>
      </c>
    </row>
    <row r="99" spans="1:1">
      <c r="A99">
        <v>1977</v>
      </c>
    </row>
    <row r="100" spans="1:1">
      <c r="A100">
        <v>1978</v>
      </c>
    </row>
    <row r="101" spans="1:1">
      <c r="A101">
        <v>1979</v>
      </c>
    </row>
    <row r="102" spans="1:1">
      <c r="A102">
        <v>1980</v>
      </c>
    </row>
    <row r="103" spans="1:1">
      <c r="A103">
        <v>1981</v>
      </c>
    </row>
    <row r="104" spans="1:1">
      <c r="A104">
        <v>1982</v>
      </c>
    </row>
    <row r="105" spans="1:1">
      <c r="A105">
        <v>1983</v>
      </c>
    </row>
    <row r="106" spans="1:1">
      <c r="A106">
        <v>1984</v>
      </c>
    </row>
    <row r="107" spans="1:1">
      <c r="A107">
        <v>1985</v>
      </c>
    </row>
    <row r="108" spans="1:1">
      <c r="A108">
        <v>1986</v>
      </c>
    </row>
    <row r="109" spans="1:1">
      <c r="A109">
        <v>1987</v>
      </c>
    </row>
    <row r="110" spans="1:1">
      <c r="A110">
        <v>1988</v>
      </c>
    </row>
    <row r="111" spans="1:1">
      <c r="A111">
        <v>1989</v>
      </c>
    </row>
    <row r="112" spans="1:1">
      <c r="A112">
        <v>1990</v>
      </c>
    </row>
    <row r="113" spans="1:5">
      <c r="A113">
        <v>1991</v>
      </c>
    </row>
    <row r="114" spans="1:5">
      <c r="A114">
        <v>1992</v>
      </c>
    </row>
    <row r="115" spans="1:5">
      <c r="A115">
        <v>1993</v>
      </c>
    </row>
    <row r="116" spans="1:5">
      <c r="A116">
        <v>1994</v>
      </c>
    </row>
    <row r="117" spans="1:5">
      <c r="A117">
        <v>1995</v>
      </c>
    </row>
    <row r="118" spans="1:5">
      <c r="A118">
        <v>1996</v>
      </c>
    </row>
    <row r="119" spans="1:5">
      <c r="A119">
        <v>1997</v>
      </c>
    </row>
    <row r="120" spans="1:5">
      <c r="A120">
        <v>1998</v>
      </c>
    </row>
    <row r="121" spans="1:5">
      <c r="A121">
        <v>1999</v>
      </c>
    </row>
    <row r="122" spans="1:5">
      <c r="A122">
        <v>2000</v>
      </c>
    </row>
    <row r="123" spans="1:5">
      <c r="A123">
        <v>2001</v>
      </c>
      <c r="B123" t="s">
        <v>218</v>
      </c>
      <c r="C123">
        <v>20</v>
      </c>
      <c r="E123" t="s">
        <v>153</v>
      </c>
    </row>
    <row r="124" spans="1:5">
      <c r="A124">
        <v>2002</v>
      </c>
    </row>
    <row r="125" spans="1:5">
      <c r="A125">
        <v>2003</v>
      </c>
    </row>
    <row r="126" spans="1:5">
      <c r="A126">
        <v>2004</v>
      </c>
    </row>
    <row r="127" spans="1:5">
      <c r="A127">
        <v>2005</v>
      </c>
    </row>
    <row r="128" spans="1:5">
      <c r="A128">
        <v>2006</v>
      </c>
    </row>
    <row r="129" spans="1:5">
      <c r="A129">
        <v>2007</v>
      </c>
    </row>
    <row r="130" spans="1:5">
      <c r="A130">
        <v>2008</v>
      </c>
    </row>
    <row r="131" spans="1:5">
      <c r="A131">
        <v>2009</v>
      </c>
      <c r="B131" t="s">
        <v>220</v>
      </c>
      <c r="C131">
        <v>53</v>
      </c>
      <c r="D131">
        <v>7</v>
      </c>
      <c r="E131" t="s">
        <v>219</v>
      </c>
    </row>
    <row r="132" spans="1:5">
      <c r="A132">
        <v>2010</v>
      </c>
      <c r="B132" t="s">
        <v>218</v>
      </c>
      <c r="C132">
        <v>55.8</v>
      </c>
      <c r="E132" t="s">
        <v>227</v>
      </c>
    </row>
    <row r="133" spans="1:5">
      <c r="A133">
        <v>2011</v>
      </c>
    </row>
    <row r="134" spans="1:5">
      <c r="A134">
        <v>2012</v>
      </c>
    </row>
    <row r="135" spans="1:5">
      <c r="A135">
        <v>2013</v>
      </c>
    </row>
    <row r="136" spans="1:5">
      <c r="A136">
        <v>2014</v>
      </c>
      <c r="B136" t="s">
        <v>218</v>
      </c>
      <c r="C136">
        <v>79.2</v>
      </c>
      <c r="D136">
        <v>12</v>
      </c>
      <c r="E136" t="s">
        <v>217</v>
      </c>
    </row>
    <row r="137" spans="1:5">
      <c r="A137">
        <v>2015</v>
      </c>
      <c r="B137" t="s">
        <v>218</v>
      </c>
      <c r="C137">
        <v>106.8</v>
      </c>
      <c r="E137" t="s">
        <v>228</v>
      </c>
    </row>
    <row r="138" spans="1:5">
      <c r="A138">
        <v>2016</v>
      </c>
      <c r="B138" t="s">
        <v>218</v>
      </c>
      <c r="C138">
        <v>114.3</v>
      </c>
      <c r="D138">
        <v>7</v>
      </c>
      <c r="E138" t="s">
        <v>217</v>
      </c>
    </row>
    <row r="139" spans="1:5">
      <c r="A139">
        <v>2017</v>
      </c>
      <c r="B139" t="s">
        <v>218</v>
      </c>
      <c r="C139">
        <v>139</v>
      </c>
      <c r="D139">
        <v>7</v>
      </c>
      <c r="E139" t="s">
        <v>217</v>
      </c>
    </row>
    <row r="140" spans="1:5">
      <c r="A140">
        <v>2018</v>
      </c>
      <c r="B140" t="s">
        <v>218</v>
      </c>
      <c r="C140">
        <v>154.5</v>
      </c>
      <c r="D140">
        <v>5.5</v>
      </c>
      <c r="E140" t="s">
        <v>217</v>
      </c>
    </row>
    <row r="141" spans="1:5">
      <c r="A141">
        <v>2019</v>
      </c>
      <c r="B141" t="s">
        <v>218</v>
      </c>
      <c r="C141">
        <v>150</v>
      </c>
      <c r="D141">
        <v>14</v>
      </c>
      <c r="E141" t="s">
        <v>217</v>
      </c>
    </row>
    <row r="142" spans="1:5">
      <c r="A142">
        <v>2020</v>
      </c>
      <c r="B142" t="s">
        <v>218</v>
      </c>
      <c r="C142">
        <v>147.1</v>
      </c>
      <c r="D142">
        <v>34</v>
      </c>
      <c r="E142" t="s">
        <v>217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9D0B9-E1D4-4002-B3E6-86AD6A91C712}">
  <dimension ref="A1:G142"/>
  <sheetViews>
    <sheetView tabSelected="1" zoomScale="80" zoomScaleNormal="80" workbookViewId="0">
      <selection activeCell="D25" sqref="D25"/>
    </sheetView>
  </sheetViews>
  <sheetFormatPr defaultRowHeight="14.4"/>
  <cols>
    <col min="2" max="2" width="19.77734375" customWidth="1"/>
    <col min="3" max="3" width="24.77734375" customWidth="1"/>
    <col min="4" max="4" width="69.33203125" bestFit="1" customWidth="1"/>
  </cols>
  <sheetData>
    <row r="1" spans="1:7">
      <c r="A1" s="1" t="s">
        <v>187</v>
      </c>
      <c r="B1" s="1" t="s">
        <v>243</v>
      </c>
      <c r="C1" s="1" t="s">
        <v>2</v>
      </c>
      <c r="D1" s="1" t="s">
        <v>188</v>
      </c>
      <c r="E1" s="1" t="s">
        <v>197</v>
      </c>
      <c r="F1" s="1" t="s">
        <v>189</v>
      </c>
      <c r="G1" s="1" t="s">
        <v>225</v>
      </c>
    </row>
    <row r="2" spans="1:7">
      <c r="A2">
        <v>1880</v>
      </c>
    </row>
    <row r="3" spans="1:7">
      <c r="A3">
        <v>1881</v>
      </c>
    </row>
    <row r="4" spans="1:7">
      <c r="A4">
        <v>1882</v>
      </c>
    </row>
    <row r="5" spans="1:7">
      <c r="A5">
        <v>1883</v>
      </c>
    </row>
    <row r="6" spans="1:7">
      <c r="A6">
        <v>1884</v>
      </c>
      <c r="D6" s="120"/>
    </row>
    <row r="7" spans="1:7">
      <c r="A7">
        <v>1885</v>
      </c>
    </row>
    <row r="8" spans="1:7">
      <c r="A8">
        <v>1886</v>
      </c>
    </row>
    <row r="9" spans="1:7">
      <c r="A9">
        <v>1887</v>
      </c>
    </row>
    <row r="10" spans="1:7">
      <c r="A10">
        <v>1888</v>
      </c>
    </row>
    <row r="11" spans="1:7">
      <c r="A11">
        <v>1889</v>
      </c>
    </row>
    <row r="12" spans="1:7">
      <c r="A12">
        <v>1890</v>
      </c>
    </row>
    <row r="13" spans="1:7">
      <c r="A13">
        <v>1891</v>
      </c>
    </row>
    <row r="14" spans="1:7">
      <c r="A14">
        <v>1892</v>
      </c>
    </row>
    <row r="15" spans="1:7">
      <c r="A15">
        <v>1893</v>
      </c>
    </row>
    <row r="16" spans="1:7">
      <c r="A16">
        <v>1894</v>
      </c>
    </row>
    <row r="17" spans="1:1">
      <c r="A17">
        <v>1895</v>
      </c>
    </row>
    <row r="18" spans="1:1">
      <c r="A18">
        <v>1896</v>
      </c>
    </row>
    <row r="19" spans="1:1">
      <c r="A19">
        <v>1897</v>
      </c>
    </row>
    <row r="20" spans="1:1">
      <c r="A20">
        <v>1898</v>
      </c>
    </row>
    <row r="21" spans="1:1">
      <c r="A21">
        <v>1899</v>
      </c>
    </row>
    <row r="22" spans="1:1">
      <c r="A22">
        <v>1900</v>
      </c>
    </row>
    <row r="23" spans="1:1">
      <c r="A23">
        <v>1901</v>
      </c>
    </row>
    <row r="24" spans="1:1">
      <c r="A24">
        <v>1902</v>
      </c>
    </row>
    <row r="25" spans="1:1">
      <c r="A25">
        <v>1903</v>
      </c>
    </row>
    <row r="26" spans="1:1">
      <c r="A26">
        <v>1904</v>
      </c>
    </row>
    <row r="27" spans="1:1">
      <c r="A27">
        <v>1905</v>
      </c>
    </row>
    <row r="28" spans="1:1">
      <c r="A28">
        <v>1906</v>
      </c>
    </row>
    <row r="29" spans="1:1">
      <c r="A29">
        <v>1907</v>
      </c>
    </row>
    <row r="30" spans="1:1">
      <c r="A30">
        <v>1908</v>
      </c>
    </row>
    <row r="31" spans="1:1">
      <c r="A31">
        <v>1909</v>
      </c>
    </row>
    <row r="32" spans="1:1">
      <c r="A32">
        <v>1910</v>
      </c>
    </row>
    <row r="33" spans="1:1">
      <c r="A33">
        <v>1911</v>
      </c>
    </row>
    <row r="34" spans="1:1">
      <c r="A34">
        <v>1912</v>
      </c>
    </row>
    <row r="35" spans="1:1">
      <c r="A35">
        <v>1913</v>
      </c>
    </row>
    <row r="36" spans="1:1">
      <c r="A36">
        <v>1914</v>
      </c>
    </row>
    <row r="37" spans="1:1">
      <c r="A37">
        <v>1915</v>
      </c>
    </row>
    <row r="38" spans="1:1">
      <c r="A38">
        <v>1916</v>
      </c>
    </row>
    <row r="39" spans="1:1">
      <c r="A39">
        <v>1917</v>
      </c>
    </row>
    <row r="40" spans="1:1">
      <c r="A40">
        <v>1918</v>
      </c>
    </row>
    <row r="41" spans="1:1">
      <c r="A41">
        <v>1919</v>
      </c>
    </row>
    <row r="42" spans="1:1">
      <c r="A42">
        <v>1920</v>
      </c>
    </row>
    <row r="43" spans="1:1">
      <c r="A43">
        <v>1921</v>
      </c>
    </row>
    <row r="44" spans="1:1">
      <c r="A44">
        <v>1922</v>
      </c>
    </row>
    <row r="45" spans="1:1">
      <c r="A45">
        <v>1923</v>
      </c>
    </row>
    <row r="46" spans="1:1">
      <c r="A46">
        <v>1924</v>
      </c>
    </row>
    <row r="47" spans="1:1">
      <c r="A47">
        <v>1925</v>
      </c>
    </row>
    <row r="48" spans="1:1">
      <c r="A48">
        <v>1926</v>
      </c>
    </row>
    <row r="49" spans="1:1">
      <c r="A49">
        <v>1927</v>
      </c>
    </row>
    <row r="50" spans="1:1">
      <c r="A50">
        <v>1928</v>
      </c>
    </row>
    <row r="51" spans="1:1">
      <c r="A51">
        <v>1929</v>
      </c>
    </row>
    <row r="52" spans="1:1">
      <c r="A52">
        <v>1930</v>
      </c>
    </row>
    <row r="53" spans="1:1">
      <c r="A53">
        <v>1931</v>
      </c>
    </row>
    <row r="54" spans="1:1">
      <c r="A54">
        <v>1932</v>
      </c>
    </row>
    <row r="55" spans="1:1">
      <c r="A55">
        <v>1933</v>
      </c>
    </row>
    <row r="56" spans="1:1">
      <c r="A56">
        <v>1934</v>
      </c>
    </row>
    <row r="57" spans="1:1">
      <c r="A57">
        <v>1935</v>
      </c>
    </row>
    <row r="58" spans="1:1">
      <c r="A58">
        <v>1936</v>
      </c>
    </row>
    <row r="59" spans="1:1">
      <c r="A59">
        <v>1937</v>
      </c>
    </row>
    <row r="60" spans="1:1">
      <c r="A60">
        <v>1938</v>
      </c>
    </row>
    <row r="61" spans="1:1">
      <c r="A61">
        <v>1939</v>
      </c>
    </row>
    <row r="62" spans="1:1">
      <c r="A62">
        <v>1940</v>
      </c>
    </row>
    <row r="63" spans="1:1">
      <c r="A63">
        <v>1941</v>
      </c>
    </row>
    <row r="64" spans="1:1">
      <c r="A64">
        <v>1942</v>
      </c>
    </row>
    <row r="65" spans="1:1">
      <c r="A65">
        <v>1943</v>
      </c>
    </row>
    <row r="66" spans="1:1">
      <c r="A66">
        <v>1944</v>
      </c>
    </row>
    <row r="67" spans="1:1">
      <c r="A67">
        <v>1945</v>
      </c>
    </row>
    <row r="68" spans="1:1">
      <c r="A68">
        <v>1946</v>
      </c>
    </row>
    <row r="69" spans="1:1">
      <c r="A69">
        <v>1947</v>
      </c>
    </row>
    <row r="70" spans="1:1">
      <c r="A70">
        <v>1948</v>
      </c>
    </row>
    <row r="71" spans="1:1">
      <c r="A71">
        <v>1949</v>
      </c>
    </row>
    <row r="72" spans="1:1">
      <c r="A72">
        <v>1950</v>
      </c>
    </row>
    <row r="73" spans="1:1">
      <c r="A73">
        <v>1951</v>
      </c>
    </row>
    <row r="74" spans="1:1">
      <c r="A74">
        <v>1952</v>
      </c>
    </row>
    <row r="75" spans="1:1">
      <c r="A75">
        <v>1953</v>
      </c>
    </row>
    <row r="76" spans="1:1">
      <c r="A76">
        <v>1954</v>
      </c>
    </row>
    <row r="77" spans="1:1">
      <c r="A77">
        <v>1955</v>
      </c>
    </row>
    <row r="78" spans="1:1">
      <c r="A78">
        <v>1956</v>
      </c>
    </row>
    <row r="79" spans="1:1">
      <c r="A79">
        <v>1957</v>
      </c>
    </row>
    <row r="80" spans="1:1">
      <c r="A80">
        <v>1958</v>
      </c>
    </row>
    <row r="81" spans="1:1">
      <c r="A81">
        <v>1959</v>
      </c>
    </row>
    <row r="82" spans="1:1">
      <c r="A82">
        <v>1960</v>
      </c>
    </row>
    <row r="83" spans="1:1">
      <c r="A83">
        <v>1961</v>
      </c>
    </row>
    <row r="84" spans="1:1">
      <c r="A84">
        <v>1962</v>
      </c>
    </row>
    <row r="85" spans="1:1">
      <c r="A85">
        <v>1963</v>
      </c>
    </row>
    <row r="86" spans="1:1">
      <c r="A86">
        <v>1964</v>
      </c>
    </row>
    <row r="87" spans="1:1">
      <c r="A87">
        <v>1965</v>
      </c>
    </row>
    <row r="88" spans="1:1">
      <c r="A88">
        <v>1966</v>
      </c>
    </row>
    <row r="89" spans="1:1">
      <c r="A89">
        <v>1967</v>
      </c>
    </row>
    <row r="90" spans="1:1">
      <c r="A90">
        <v>1968</v>
      </c>
    </row>
    <row r="91" spans="1:1">
      <c r="A91">
        <v>1969</v>
      </c>
    </row>
    <row r="92" spans="1:1">
      <c r="A92">
        <v>1970</v>
      </c>
    </row>
    <row r="93" spans="1:1">
      <c r="A93">
        <v>1971</v>
      </c>
    </row>
    <row r="94" spans="1:1">
      <c r="A94">
        <v>1972</v>
      </c>
    </row>
    <row r="95" spans="1:1">
      <c r="A95">
        <v>1973</v>
      </c>
    </row>
    <row r="96" spans="1:1">
      <c r="A96">
        <v>1974</v>
      </c>
    </row>
    <row r="97" spans="1:1">
      <c r="A97">
        <v>1975</v>
      </c>
    </row>
    <row r="98" spans="1:1">
      <c r="A98">
        <v>1976</v>
      </c>
    </row>
    <row r="99" spans="1:1">
      <c r="A99">
        <v>1977</v>
      </c>
    </row>
    <row r="100" spans="1:1">
      <c r="A100">
        <v>1978</v>
      </c>
    </row>
    <row r="101" spans="1:1">
      <c r="A101">
        <v>1979</v>
      </c>
    </row>
    <row r="102" spans="1:1">
      <c r="A102">
        <v>1980</v>
      </c>
    </row>
    <row r="103" spans="1:1">
      <c r="A103">
        <v>1981</v>
      </c>
    </row>
    <row r="104" spans="1:1">
      <c r="A104">
        <v>1982</v>
      </c>
    </row>
    <row r="105" spans="1:1">
      <c r="A105">
        <v>1983</v>
      </c>
    </row>
    <row r="106" spans="1:1">
      <c r="A106">
        <v>1984</v>
      </c>
    </row>
    <row r="107" spans="1:1">
      <c r="A107">
        <v>1985</v>
      </c>
    </row>
    <row r="108" spans="1:1">
      <c r="A108">
        <v>1986</v>
      </c>
    </row>
    <row r="109" spans="1:1">
      <c r="A109">
        <v>1987</v>
      </c>
    </row>
    <row r="110" spans="1:1">
      <c r="A110">
        <v>1988</v>
      </c>
    </row>
    <row r="111" spans="1:1">
      <c r="A111">
        <v>1989</v>
      </c>
    </row>
    <row r="112" spans="1:1">
      <c r="A112">
        <v>1990</v>
      </c>
    </row>
    <row r="113" spans="1:1">
      <c r="A113">
        <v>1991</v>
      </c>
    </row>
    <row r="114" spans="1:1">
      <c r="A114">
        <v>1992</v>
      </c>
    </row>
    <row r="115" spans="1:1">
      <c r="A115">
        <v>1993</v>
      </c>
    </row>
    <row r="116" spans="1:1">
      <c r="A116">
        <v>1994</v>
      </c>
    </row>
    <row r="117" spans="1:1">
      <c r="A117">
        <v>1995</v>
      </c>
    </row>
    <row r="118" spans="1:1">
      <c r="A118">
        <v>1996</v>
      </c>
    </row>
    <row r="119" spans="1:1">
      <c r="A119">
        <v>1997</v>
      </c>
    </row>
    <row r="120" spans="1:1">
      <c r="A120">
        <v>1998</v>
      </c>
    </row>
    <row r="121" spans="1:1">
      <c r="A121">
        <v>1999</v>
      </c>
    </row>
    <row r="122" spans="1:1">
      <c r="A122">
        <v>2000</v>
      </c>
    </row>
    <row r="123" spans="1:1">
      <c r="A123">
        <v>2001</v>
      </c>
    </row>
    <row r="124" spans="1:1">
      <c r="A124">
        <v>2002</v>
      </c>
    </row>
    <row r="125" spans="1:1">
      <c r="A125">
        <v>2003</v>
      </c>
    </row>
    <row r="126" spans="1:1">
      <c r="A126">
        <v>2004</v>
      </c>
    </row>
    <row r="127" spans="1:1">
      <c r="A127">
        <v>2005</v>
      </c>
    </row>
    <row r="128" spans="1:1">
      <c r="A128">
        <v>2006</v>
      </c>
    </row>
    <row r="129" spans="1:1">
      <c r="A129">
        <v>2007</v>
      </c>
    </row>
    <row r="130" spans="1:1">
      <c r="A130">
        <v>2008</v>
      </c>
    </row>
    <row r="131" spans="1:1">
      <c r="A131">
        <v>2009</v>
      </c>
    </row>
    <row r="132" spans="1:1">
      <c r="A132">
        <v>2010</v>
      </c>
    </row>
    <row r="133" spans="1:1">
      <c r="A133">
        <v>2011</v>
      </c>
    </row>
    <row r="134" spans="1:1">
      <c r="A134">
        <v>2012</v>
      </c>
    </row>
    <row r="135" spans="1:1">
      <c r="A135">
        <v>2013</v>
      </c>
    </row>
    <row r="136" spans="1:1">
      <c r="A136">
        <v>2014</v>
      </c>
    </row>
    <row r="137" spans="1:1">
      <c r="A137">
        <v>2015</v>
      </c>
    </row>
    <row r="138" spans="1:1">
      <c r="A138">
        <v>2016</v>
      </c>
    </row>
    <row r="139" spans="1:1">
      <c r="A139">
        <v>2017</v>
      </c>
    </row>
    <row r="140" spans="1:1">
      <c r="A140">
        <v>2018</v>
      </c>
    </row>
    <row r="141" spans="1:1">
      <c r="A141">
        <v>2019</v>
      </c>
    </row>
    <row r="142" spans="1:1">
      <c r="A142">
        <v>2020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4C633-CAE6-4DA1-8F46-706D531B61FC}">
  <dimension ref="A1"/>
  <sheetViews>
    <sheetView workbookViewId="0">
      <selection activeCell="M8" sqref="M8"/>
    </sheetView>
  </sheetViews>
  <sheetFormatPr defaultRowHeight="14.4"/>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F8666-9BB1-47D6-8965-DD1E35127D70}">
  <dimension ref="A1:HO58"/>
  <sheetViews>
    <sheetView zoomScale="80" zoomScaleNormal="80" workbookViewId="0">
      <pane xSplit="2" ySplit="1" topLeftCell="C2" activePane="bottomRight" state="frozen"/>
      <selection pane="topRight" activeCell="C1" sqref="C1"/>
      <selection pane="bottomLeft" activeCell="A2" sqref="A2"/>
      <selection pane="bottomRight" activeCell="GK20" sqref="GK20"/>
    </sheetView>
  </sheetViews>
  <sheetFormatPr defaultRowHeight="14.4"/>
  <cols>
    <col min="1" max="1" width="15.33203125" bestFit="1" customWidth="1"/>
    <col min="2" max="2" width="23.88671875" bestFit="1" customWidth="1"/>
  </cols>
  <sheetData>
    <row r="1" spans="1:223" s="153" customFormat="1" ht="23.4">
      <c r="A1" s="153" t="s">
        <v>22</v>
      </c>
    </row>
    <row r="2" spans="1:223" s="3" customFormat="1" ht="15" thickBot="1">
      <c r="A2" s="3" t="s">
        <v>2</v>
      </c>
      <c r="B2" s="4" t="s">
        <v>15</v>
      </c>
      <c r="C2" s="5">
        <v>1800</v>
      </c>
      <c r="D2" s="5">
        <v>1801</v>
      </c>
      <c r="E2" s="5">
        <v>1802</v>
      </c>
      <c r="F2" s="5">
        <v>1803</v>
      </c>
      <c r="G2" s="5">
        <v>1804</v>
      </c>
      <c r="H2" s="5">
        <v>1805</v>
      </c>
      <c r="I2" s="5">
        <v>1806</v>
      </c>
      <c r="J2" s="5">
        <v>1807</v>
      </c>
      <c r="K2" s="5">
        <v>1808</v>
      </c>
      <c r="L2" s="5">
        <v>1809</v>
      </c>
      <c r="M2" s="5">
        <v>1810</v>
      </c>
      <c r="N2" s="5">
        <v>1811</v>
      </c>
      <c r="O2" s="5">
        <v>1812</v>
      </c>
      <c r="P2" s="5">
        <v>1813</v>
      </c>
      <c r="Q2" s="5">
        <v>1814</v>
      </c>
      <c r="R2" s="5">
        <v>1815</v>
      </c>
      <c r="S2" s="5">
        <v>1816</v>
      </c>
      <c r="T2" s="5">
        <v>1817</v>
      </c>
      <c r="U2" s="5">
        <v>1818</v>
      </c>
      <c r="V2" s="5">
        <v>1819</v>
      </c>
      <c r="W2" s="5">
        <v>1820</v>
      </c>
      <c r="X2" s="5">
        <v>1821</v>
      </c>
      <c r="Y2" s="5">
        <v>1822</v>
      </c>
      <c r="Z2" s="5">
        <v>1823</v>
      </c>
      <c r="AA2" s="5">
        <v>1824</v>
      </c>
      <c r="AB2" s="5">
        <v>1825</v>
      </c>
      <c r="AC2" s="5">
        <v>1826</v>
      </c>
      <c r="AD2" s="5">
        <v>1827</v>
      </c>
      <c r="AE2" s="5">
        <v>1828</v>
      </c>
      <c r="AF2" s="5">
        <v>1829</v>
      </c>
      <c r="AG2" s="5">
        <v>1830</v>
      </c>
      <c r="AH2" s="5">
        <v>1831</v>
      </c>
      <c r="AI2" s="5">
        <v>1832</v>
      </c>
      <c r="AJ2" s="5">
        <v>1833</v>
      </c>
      <c r="AK2" s="5">
        <v>1834</v>
      </c>
      <c r="AL2" s="5">
        <v>1835</v>
      </c>
      <c r="AM2" s="5">
        <v>1836</v>
      </c>
      <c r="AN2" s="5">
        <v>1837</v>
      </c>
      <c r="AO2" s="5">
        <v>1838</v>
      </c>
      <c r="AP2" s="5">
        <v>1839</v>
      </c>
      <c r="AQ2" s="5">
        <v>1840</v>
      </c>
      <c r="AR2" s="5">
        <v>1841</v>
      </c>
      <c r="AS2" s="5">
        <v>1842</v>
      </c>
      <c r="AT2" s="5">
        <v>1843</v>
      </c>
      <c r="AU2" s="5">
        <v>1844</v>
      </c>
      <c r="AV2" s="5">
        <v>1845</v>
      </c>
      <c r="AW2" s="5">
        <v>1846</v>
      </c>
      <c r="AX2" s="5">
        <v>1847</v>
      </c>
      <c r="AY2" s="5">
        <v>1848</v>
      </c>
      <c r="AZ2" s="5">
        <v>1849</v>
      </c>
      <c r="BA2" s="5">
        <v>1850</v>
      </c>
      <c r="BB2" s="5">
        <v>1851</v>
      </c>
      <c r="BC2" s="5">
        <v>1852</v>
      </c>
      <c r="BD2" s="5">
        <v>1853</v>
      </c>
      <c r="BE2" s="5">
        <v>1854</v>
      </c>
      <c r="BF2" s="5">
        <v>1855</v>
      </c>
      <c r="BG2" s="5">
        <v>1856</v>
      </c>
      <c r="BH2" s="5">
        <v>1857</v>
      </c>
      <c r="BI2" s="5">
        <v>1858</v>
      </c>
      <c r="BJ2" s="5">
        <v>1859</v>
      </c>
      <c r="BK2" s="5">
        <v>1860</v>
      </c>
      <c r="BL2" s="5">
        <v>1861</v>
      </c>
      <c r="BM2" s="5">
        <v>1862</v>
      </c>
      <c r="BN2" s="5">
        <v>1863</v>
      </c>
      <c r="BO2" s="5">
        <v>1864</v>
      </c>
      <c r="BP2" s="5">
        <v>1865</v>
      </c>
      <c r="BQ2" s="5">
        <v>1866</v>
      </c>
      <c r="BR2" s="5">
        <v>1867</v>
      </c>
      <c r="BS2" s="5">
        <v>1868</v>
      </c>
      <c r="BT2" s="5">
        <v>1869</v>
      </c>
      <c r="BU2" s="5">
        <v>1870</v>
      </c>
      <c r="BV2" s="5">
        <v>1871</v>
      </c>
      <c r="BW2" s="5">
        <v>1872</v>
      </c>
      <c r="BX2" s="5">
        <v>1873</v>
      </c>
      <c r="BY2" s="5">
        <v>1874</v>
      </c>
      <c r="BZ2" s="5">
        <v>1875</v>
      </c>
      <c r="CA2" s="5">
        <v>1876</v>
      </c>
      <c r="CB2" s="5">
        <v>1877</v>
      </c>
      <c r="CC2" s="5">
        <v>1878</v>
      </c>
      <c r="CD2" s="5">
        <v>1879</v>
      </c>
      <c r="CE2" s="5">
        <v>1880</v>
      </c>
      <c r="CF2" s="5">
        <v>1881</v>
      </c>
      <c r="CG2" s="5">
        <v>1882</v>
      </c>
      <c r="CH2" s="5">
        <v>1883</v>
      </c>
      <c r="CI2" s="5">
        <v>1884</v>
      </c>
      <c r="CJ2" s="5">
        <v>1885</v>
      </c>
      <c r="CK2" s="5">
        <v>1886</v>
      </c>
      <c r="CL2" s="5">
        <v>1887</v>
      </c>
      <c r="CM2" s="5">
        <v>1888</v>
      </c>
      <c r="CN2" s="5">
        <v>1889</v>
      </c>
      <c r="CO2" s="5">
        <v>1890</v>
      </c>
      <c r="CP2" s="5">
        <v>1891</v>
      </c>
      <c r="CQ2" s="5">
        <v>1892</v>
      </c>
      <c r="CR2" s="5">
        <v>1893</v>
      </c>
      <c r="CS2" s="5">
        <v>1894</v>
      </c>
      <c r="CT2" s="5">
        <v>1895</v>
      </c>
      <c r="CU2" s="5">
        <v>1896</v>
      </c>
      <c r="CV2" s="5">
        <v>1897</v>
      </c>
      <c r="CW2" s="5">
        <v>1898</v>
      </c>
      <c r="CX2" s="5">
        <v>1899</v>
      </c>
      <c r="CY2" s="5">
        <v>1900</v>
      </c>
      <c r="CZ2" s="5">
        <v>1901</v>
      </c>
      <c r="DA2" s="5">
        <v>1902</v>
      </c>
      <c r="DB2" s="5">
        <v>1903</v>
      </c>
      <c r="DC2" s="5">
        <v>1904</v>
      </c>
      <c r="DD2" s="5">
        <v>1905</v>
      </c>
      <c r="DE2" s="5">
        <v>1906</v>
      </c>
      <c r="DF2" s="5">
        <v>1907</v>
      </c>
      <c r="DG2" s="5">
        <v>1908</v>
      </c>
      <c r="DH2" s="5">
        <v>1909</v>
      </c>
      <c r="DI2" s="5">
        <v>1910</v>
      </c>
      <c r="DJ2" s="5">
        <v>1911</v>
      </c>
      <c r="DK2" s="5">
        <v>1912</v>
      </c>
      <c r="DL2" s="5">
        <v>1913</v>
      </c>
      <c r="DM2" s="5">
        <v>1914</v>
      </c>
      <c r="DN2" s="5">
        <v>1915</v>
      </c>
      <c r="DO2" s="5">
        <v>1916</v>
      </c>
      <c r="DP2" s="5">
        <v>1917</v>
      </c>
      <c r="DQ2" s="5">
        <v>1918</v>
      </c>
      <c r="DR2" s="5">
        <v>1919</v>
      </c>
      <c r="DS2" s="5">
        <v>1920</v>
      </c>
      <c r="DT2" s="5">
        <v>1921</v>
      </c>
      <c r="DU2" s="5">
        <v>1922</v>
      </c>
      <c r="DV2" s="5">
        <v>1923</v>
      </c>
      <c r="DW2" s="5">
        <v>1924</v>
      </c>
      <c r="DX2" s="5">
        <v>1925</v>
      </c>
      <c r="DY2" s="5">
        <v>1926</v>
      </c>
      <c r="DZ2" s="5">
        <v>1927</v>
      </c>
      <c r="EA2" s="5">
        <v>1928</v>
      </c>
      <c r="EB2" s="5">
        <v>1929</v>
      </c>
      <c r="EC2" s="5">
        <v>1930</v>
      </c>
      <c r="ED2" s="5">
        <v>1931</v>
      </c>
      <c r="EE2" s="5">
        <v>1932</v>
      </c>
      <c r="EF2" s="5">
        <v>1933</v>
      </c>
      <c r="EG2" s="5">
        <v>1934</v>
      </c>
      <c r="EH2" s="5">
        <v>1935</v>
      </c>
      <c r="EI2" s="5">
        <v>1936</v>
      </c>
      <c r="EJ2" s="5">
        <v>1937</v>
      </c>
      <c r="EK2" s="5">
        <v>1938</v>
      </c>
      <c r="EL2" s="5">
        <v>1939</v>
      </c>
      <c r="EM2" s="5">
        <v>1940</v>
      </c>
      <c r="EN2" s="5">
        <v>1941</v>
      </c>
      <c r="EO2" s="5">
        <v>1942</v>
      </c>
      <c r="EP2" s="5">
        <v>1943</v>
      </c>
      <c r="EQ2" s="5">
        <v>1944</v>
      </c>
      <c r="ER2" s="5">
        <v>1945</v>
      </c>
      <c r="ES2" s="5">
        <v>1946</v>
      </c>
      <c r="ET2" s="5">
        <v>1947</v>
      </c>
      <c r="EU2" s="5">
        <v>1948</v>
      </c>
      <c r="EV2" s="5">
        <v>1949</v>
      </c>
      <c r="EW2" s="5">
        <v>1950</v>
      </c>
      <c r="EX2" s="5">
        <v>1951</v>
      </c>
      <c r="EY2" s="5">
        <v>1952</v>
      </c>
      <c r="EZ2" s="5">
        <v>1953</v>
      </c>
      <c r="FA2" s="5">
        <v>1954</v>
      </c>
      <c r="FB2" s="5">
        <v>1955</v>
      </c>
      <c r="FC2" s="5">
        <v>1956</v>
      </c>
      <c r="FD2" s="5">
        <v>1957</v>
      </c>
      <c r="FE2" s="5">
        <v>1958</v>
      </c>
      <c r="FF2" s="5">
        <v>1959</v>
      </c>
      <c r="FG2" s="5">
        <v>1960</v>
      </c>
      <c r="FH2" s="5">
        <v>1961</v>
      </c>
      <c r="FI2" s="5">
        <v>1962</v>
      </c>
      <c r="FJ2" s="5">
        <v>1963</v>
      </c>
      <c r="FK2" s="5">
        <v>1964</v>
      </c>
      <c r="FL2" s="5">
        <v>1965</v>
      </c>
      <c r="FM2" s="5">
        <v>1966</v>
      </c>
      <c r="FN2" s="5">
        <v>1967</v>
      </c>
      <c r="FO2" s="5">
        <v>1968</v>
      </c>
      <c r="FP2" s="5">
        <v>1969</v>
      </c>
      <c r="FQ2" s="5">
        <v>1970</v>
      </c>
      <c r="FR2" s="5">
        <v>1971</v>
      </c>
      <c r="FS2" s="5">
        <v>1972</v>
      </c>
      <c r="FT2" s="5">
        <v>1973</v>
      </c>
      <c r="FU2" s="5">
        <v>1974</v>
      </c>
      <c r="FV2" s="5">
        <v>1975</v>
      </c>
      <c r="FW2" s="5">
        <v>1976</v>
      </c>
      <c r="FX2" s="5">
        <v>1977</v>
      </c>
      <c r="FY2" s="5">
        <v>1978</v>
      </c>
      <c r="FZ2" s="5">
        <v>1979</v>
      </c>
      <c r="GA2" s="5">
        <v>1980</v>
      </c>
      <c r="GB2" s="5">
        <v>1981</v>
      </c>
      <c r="GC2" s="5">
        <v>1982</v>
      </c>
      <c r="GD2" s="5">
        <v>1983</v>
      </c>
      <c r="GE2" s="5">
        <v>1984</v>
      </c>
      <c r="GF2" s="5">
        <v>1985</v>
      </c>
      <c r="GG2" s="5">
        <v>1986</v>
      </c>
      <c r="GH2" s="5">
        <v>1987</v>
      </c>
      <c r="GI2" s="5">
        <v>1988</v>
      </c>
      <c r="GJ2" s="5">
        <v>1989</v>
      </c>
      <c r="GK2" s="5">
        <v>1990</v>
      </c>
      <c r="GL2" s="5">
        <v>1991</v>
      </c>
      <c r="GM2" s="5">
        <v>1992</v>
      </c>
      <c r="GN2" s="5">
        <v>1993</v>
      </c>
      <c r="GO2" s="5">
        <v>1994</v>
      </c>
      <c r="GP2" s="5">
        <v>1995</v>
      </c>
      <c r="GQ2" s="5">
        <v>1996</v>
      </c>
      <c r="GR2" s="5">
        <v>1997</v>
      </c>
      <c r="GS2" s="5">
        <v>1998</v>
      </c>
      <c r="GT2" s="5">
        <v>1999</v>
      </c>
      <c r="GU2" s="5">
        <v>2000</v>
      </c>
      <c r="GV2" s="5">
        <v>2001</v>
      </c>
      <c r="GW2" s="5">
        <v>2002</v>
      </c>
      <c r="GX2" s="5">
        <v>2003</v>
      </c>
      <c r="GY2" s="5">
        <v>2004</v>
      </c>
      <c r="GZ2" s="5">
        <v>2005</v>
      </c>
      <c r="HA2" s="5">
        <v>2006</v>
      </c>
      <c r="HB2" s="5">
        <v>2007</v>
      </c>
      <c r="HC2" s="5">
        <v>2008</v>
      </c>
      <c r="HD2" s="5">
        <v>2009</v>
      </c>
      <c r="HE2" s="5">
        <v>2010</v>
      </c>
      <c r="HF2" s="5">
        <v>2011</v>
      </c>
      <c r="HG2" s="5">
        <v>2012</v>
      </c>
      <c r="HH2" s="5">
        <v>2013</v>
      </c>
      <c r="HI2" s="5">
        <v>2014</v>
      </c>
      <c r="HJ2" s="5">
        <v>2015</v>
      </c>
      <c r="HK2" s="5">
        <v>2016</v>
      </c>
      <c r="HL2" s="5">
        <v>2017</v>
      </c>
      <c r="HM2" s="5">
        <v>2018</v>
      </c>
      <c r="HN2" s="5">
        <v>2019</v>
      </c>
      <c r="HO2" s="5">
        <v>2020</v>
      </c>
    </row>
    <row r="3" spans="1:223">
      <c r="A3" s="1" t="s">
        <v>3</v>
      </c>
      <c r="B3" t="s">
        <v>0</v>
      </c>
      <c r="C3">
        <v>7.5700000000000003E-2</v>
      </c>
      <c r="AG3">
        <v>7.5700000000000003E-2</v>
      </c>
    </row>
    <row r="4" spans="1:223">
      <c r="A4" s="1"/>
      <c r="B4" t="s">
        <v>1</v>
      </c>
      <c r="C4">
        <v>0.1009</v>
      </c>
      <c r="AG4">
        <v>0.1009</v>
      </c>
    </row>
    <row r="5" spans="1:223">
      <c r="A5" s="1"/>
      <c r="B5" s="7" t="s">
        <v>35</v>
      </c>
    </row>
    <row r="6" spans="1:223">
      <c r="A6" s="1" t="s">
        <v>4</v>
      </c>
      <c r="B6" t="s">
        <v>7</v>
      </c>
      <c r="R6">
        <v>0.1346</v>
      </c>
      <c r="S6">
        <v>0.1346</v>
      </c>
      <c r="T6">
        <v>0.1346</v>
      </c>
      <c r="U6">
        <v>0.1346</v>
      </c>
      <c r="V6">
        <v>0.1346</v>
      </c>
      <c r="W6">
        <v>0.1346</v>
      </c>
      <c r="X6">
        <v>0.1346</v>
      </c>
      <c r="Y6">
        <v>0.1346</v>
      </c>
      <c r="Z6">
        <v>0.1346</v>
      </c>
      <c r="AA6">
        <v>0.1346</v>
      </c>
      <c r="AB6">
        <v>0.1346</v>
      </c>
      <c r="AC6">
        <v>0.1346</v>
      </c>
      <c r="AD6">
        <v>0.1346</v>
      </c>
      <c r="AE6">
        <v>0.1346</v>
      </c>
      <c r="AF6">
        <v>0.1346</v>
      </c>
      <c r="AG6">
        <v>0.1346</v>
      </c>
      <c r="AH6">
        <v>0.1346</v>
      </c>
      <c r="AI6">
        <v>0.1346</v>
      </c>
      <c r="AJ6">
        <v>0.1346</v>
      </c>
      <c r="AK6">
        <v>0.1346</v>
      </c>
      <c r="AL6">
        <v>0.1346</v>
      </c>
      <c r="AM6">
        <v>0.1346</v>
      </c>
      <c r="AN6">
        <v>0.1346</v>
      </c>
      <c r="AO6">
        <v>0.1346</v>
      </c>
      <c r="AP6">
        <v>0.1346</v>
      </c>
      <c r="AQ6">
        <v>0.1346</v>
      </c>
      <c r="AR6">
        <v>0.1346</v>
      </c>
      <c r="AS6">
        <v>0.1346</v>
      </c>
      <c r="AT6">
        <v>0.1346</v>
      </c>
      <c r="AU6">
        <v>0.1346</v>
      </c>
      <c r="AV6">
        <v>0.1346</v>
      </c>
    </row>
    <row r="7" spans="1:223">
      <c r="A7" s="1"/>
      <c r="B7" t="s">
        <v>6</v>
      </c>
      <c r="BF7">
        <v>7.8399999999999997E-2</v>
      </c>
    </row>
    <row r="8" spans="1:223">
      <c r="A8" s="1"/>
      <c r="B8" t="s">
        <v>8</v>
      </c>
      <c r="BF8">
        <v>5.7500000000000002E-2</v>
      </c>
    </row>
    <row r="9" spans="1:223">
      <c r="A9" s="1"/>
      <c r="B9" s="7" t="s">
        <v>34</v>
      </c>
    </row>
    <row r="10" spans="1:223">
      <c r="A10" s="1" t="s">
        <v>9</v>
      </c>
      <c r="B10" t="s">
        <v>10</v>
      </c>
      <c r="AD10">
        <v>0.1303</v>
      </c>
      <c r="BZ10">
        <v>0.24640000000000001</v>
      </c>
      <c r="CA10">
        <v>0.24640000000000001</v>
      </c>
      <c r="CB10">
        <v>0.24640000000000001</v>
      </c>
      <c r="CC10">
        <v>0.24640000000000001</v>
      </c>
      <c r="CD10">
        <v>0.24640000000000001</v>
      </c>
      <c r="CE10">
        <v>0.24640000000000001</v>
      </c>
      <c r="CF10">
        <v>0.24640000000000001</v>
      </c>
      <c r="CG10">
        <v>0.24640000000000001</v>
      </c>
      <c r="CH10">
        <v>0.24640000000000001</v>
      </c>
      <c r="CI10">
        <v>0.24640000000000001</v>
      </c>
      <c r="CJ10">
        <v>0.24640000000000001</v>
      </c>
    </row>
    <row r="11" spans="1:223">
      <c r="A11" s="1"/>
      <c r="B11" t="s">
        <v>5</v>
      </c>
      <c r="BF11">
        <v>8.3299999999999999E-2</v>
      </c>
    </row>
    <row r="12" spans="1:223">
      <c r="A12" s="1"/>
      <c r="B12" t="s">
        <v>11</v>
      </c>
      <c r="CJ12">
        <v>0.59140000000000004</v>
      </c>
      <c r="CK12">
        <v>0.59140000000000004</v>
      </c>
      <c r="CL12">
        <v>0.59140000000000004</v>
      </c>
      <c r="CM12">
        <v>0.59140000000000004</v>
      </c>
      <c r="CN12">
        <v>0.59140000000000004</v>
      </c>
      <c r="CO12">
        <v>0.59140000000000004</v>
      </c>
      <c r="CP12">
        <v>0.59140000000000004</v>
      </c>
      <c r="CQ12">
        <v>0.59140000000000004</v>
      </c>
      <c r="CR12">
        <v>0.59140000000000004</v>
      </c>
      <c r="CS12">
        <v>0.59140000000000004</v>
      </c>
      <c r="CT12">
        <v>0.59140000000000004</v>
      </c>
      <c r="DO12">
        <v>0.86850000000000005</v>
      </c>
    </row>
    <row r="13" spans="1:223">
      <c r="A13" s="1"/>
      <c r="B13" s="7" t="s">
        <v>33</v>
      </c>
    </row>
    <row r="14" spans="1:223">
      <c r="A14" s="1" t="s">
        <v>12</v>
      </c>
      <c r="B14" t="s">
        <v>5</v>
      </c>
      <c r="BF14">
        <v>4.9799999999999997E-2</v>
      </c>
    </row>
    <row r="15" spans="1:223">
      <c r="A15" s="1"/>
      <c r="B15" t="s">
        <v>13</v>
      </c>
      <c r="BZ15">
        <v>0.159</v>
      </c>
      <c r="CA15">
        <v>0.159</v>
      </c>
      <c r="CB15">
        <v>0.159</v>
      </c>
      <c r="CC15">
        <v>0.159</v>
      </c>
      <c r="CD15">
        <v>0.159</v>
      </c>
      <c r="CE15">
        <v>0.159</v>
      </c>
      <c r="CF15">
        <v>0.159</v>
      </c>
      <c r="CG15">
        <v>0.159</v>
      </c>
      <c r="CH15">
        <v>0.159</v>
      </c>
      <c r="CI15">
        <v>0.159</v>
      </c>
      <c r="CJ15">
        <v>0.159</v>
      </c>
    </row>
    <row r="16" spans="1:223">
      <c r="A16" s="6"/>
      <c r="B16" t="s">
        <v>14</v>
      </c>
      <c r="GN16">
        <v>0.36509999999999998</v>
      </c>
    </row>
    <row r="17" spans="1:195">
      <c r="A17" s="1"/>
      <c r="B17" s="7" t="s">
        <v>32</v>
      </c>
    </row>
    <row r="18" spans="1:195">
      <c r="A18" s="1" t="s">
        <v>16</v>
      </c>
      <c r="B18" t="s">
        <v>17</v>
      </c>
      <c r="CH18">
        <v>2.6</v>
      </c>
    </row>
    <row r="19" spans="1:195">
      <c r="B19" t="s">
        <v>28</v>
      </c>
      <c r="CY19">
        <v>3.7143000000000002</v>
      </c>
      <c r="DI19">
        <v>6.5</v>
      </c>
    </row>
    <row r="20" spans="1:195">
      <c r="B20" t="s">
        <v>19</v>
      </c>
      <c r="DS20">
        <v>11.818199999999999</v>
      </c>
      <c r="EC20">
        <v>11.8432</v>
      </c>
      <c r="EM20">
        <v>11.9</v>
      </c>
      <c r="GK20">
        <v>14.166700000000001</v>
      </c>
    </row>
    <row r="21" spans="1:195">
      <c r="B21" t="s">
        <v>39</v>
      </c>
    </row>
    <row r="22" spans="1:195">
      <c r="B22" s="7" t="s">
        <v>36</v>
      </c>
    </row>
    <row r="23" spans="1:195">
      <c r="B23" t="s">
        <v>20</v>
      </c>
      <c r="GM23">
        <v>68.277799999999999</v>
      </c>
    </row>
    <row r="25" spans="1:195">
      <c r="B25" s="7" t="s">
        <v>38</v>
      </c>
    </row>
    <row r="28" spans="1:195">
      <c r="B28" s="7" t="s">
        <v>37</v>
      </c>
    </row>
    <row r="29" spans="1:195">
      <c r="B29" s="6"/>
    </row>
    <row r="30" spans="1:195">
      <c r="B30" s="6" t="s">
        <v>42</v>
      </c>
    </row>
    <row r="31" spans="1:195">
      <c r="B31" s="6" t="s">
        <v>43</v>
      </c>
    </row>
    <row r="32" spans="1:195">
      <c r="B32" s="6" t="s">
        <v>20</v>
      </c>
    </row>
    <row r="33" spans="1:223">
      <c r="B33" s="6" t="s">
        <v>44</v>
      </c>
    </row>
    <row r="34" spans="1:223">
      <c r="B34" s="6" t="s">
        <v>45</v>
      </c>
    </row>
    <row r="35" spans="1:223">
      <c r="B35" s="6" t="s">
        <v>46</v>
      </c>
    </row>
    <row r="36" spans="1:223">
      <c r="B36" s="9" t="s">
        <v>47</v>
      </c>
    </row>
    <row r="37" spans="1:223">
      <c r="B37" s="6"/>
    </row>
    <row r="38" spans="1:223">
      <c r="B38" s="6"/>
    </row>
    <row r="39" spans="1:223">
      <c r="B39" s="6"/>
    </row>
    <row r="40" spans="1:223" s="2" customFormat="1"/>
    <row r="41" spans="1:223" s="152" customFormat="1" ht="21">
      <c r="A41" s="152" t="s">
        <v>21</v>
      </c>
    </row>
    <row r="42" spans="1:223" s="3" customFormat="1" ht="15" thickBot="1">
      <c r="A42" s="3" t="s">
        <v>2</v>
      </c>
      <c r="B42" s="4" t="s">
        <v>15</v>
      </c>
      <c r="C42" s="5">
        <v>1800</v>
      </c>
      <c r="D42" s="5">
        <v>1801</v>
      </c>
      <c r="E42" s="5">
        <v>1802</v>
      </c>
      <c r="F42" s="5">
        <v>1803</v>
      </c>
      <c r="G42" s="5">
        <v>1804</v>
      </c>
      <c r="H42" s="5">
        <v>1805</v>
      </c>
      <c r="I42" s="5">
        <v>1806</v>
      </c>
      <c r="J42" s="5">
        <v>1807</v>
      </c>
      <c r="K42" s="5">
        <v>1808</v>
      </c>
      <c r="L42" s="5">
        <v>1809</v>
      </c>
      <c r="M42" s="5">
        <v>1810</v>
      </c>
      <c r="N42" s="5">
        <v>1811</v>
      </c>
      <c r="O42" s="5">
        <v>1812</v>
      </c>
      <c r="P42" s="5">
        <v>1813</v>
      </c>
      <c r="Q42" s="5">
        <v>1814</v>
      </c>
      <c r="R42" s="5">
        <v>1815</v>
      </c>
      <c r="S42" s="5">
        <v>1816</v>
      </c>
      <c r="T42" s="5">
        <v>1817</v>
      </c>
      <c r="U42" s="5">
        <v>1818</v>
      </c>
      <c r="V42" s="5">
        <v>1819</v>
      </c>
      <c r="W42" s="5">
        <v>1820</v>
      </c>
      <c r="X42" s="5">
        <v>1821</v>
      </c>
      <c r="Y42" s="5">
        <v>1822</v>
      </c>
      <c r="Z42" s="5">
        <v>1823</v>
      </c>
      <c r="AA42" s="5">
        <v>1824</v>
      </c>
      <c r="AB42" s="5">
        <v>1825</v>
      </c>
      <c r="AC42" s="5">
        <v>1826</v>
      </c>
      <c r="AD42" s="5">
        <v>1827</v>
      </c>
      <c r="AE42" s="5">
        <v>1828</v>
      </c>
      <c r="AF42" s="5">
        <v>1829</v>
      </c>
      <c r="AG42" s="5">
        <v>1830</v>
      </c>
      <c r="AH42" s="5">
        <v>1831</v>
      </c>
      <c r="AI42" s="5">
        <v>1832</v>
      </c>
      <c r="AJ42" s="5">
        <v>1833</v>
      </c>
      <c r="AK42" s="5">
        <v>1834</v>
      </c>
      <c r="AL42" s="5">
        <v>1835</v>
      </c>
      <c r="AM42" s="5">
        <v>1836</v>
      </c>
      <c r="AN42" s="5">
        <v>1837</v>
      </c>
      <c r="AO42" s="5">
        <v>1838</v>
      </c>
      <c r="AP42" s="5">
        <v>1839</v>
      </c>
      <c r="AQ42" s="5">
        <v>1840</v>
      </c>
      <c r="AR42" s="5">
        <v>1841</v>
      </c>
      <c r="AS42" s="5">
        <v>1842</v>
      </c>
      <c r="AT42" s="5">
        <v>1843</v>
      </c>
      <c r="AU42" s="5">
        <v>1844</v>
      </c>
      <c r="AV42" s="5">
        <v>1845</v>
      </c>
      <c r="AW42" s="5">
        <v>1846</v>
      </c>
      <c r="AX42" s="5">
        <v>1847</v>
      </c>
      <c r="AY42" s="5">
        <v>1848</v>
      </c>
      <c r="AZ42" s="5">
        <v>1849</v>
      </c>
      <c r="BA42" s="5">
        <v>1850</v>
      </c>
      <c r="BB42" s="5">
        <v>1851</v>
      </c>
      <c r="BC42" s="5">
        <v>1852</v>
      </c>
      <c r="BD42" s="5">
        <v>1853</v>
      </c>
      <c r="BE42" s="5">
        <v>1854</v>
      </c>
      <c r="BF42" s="5">
        <v>1855</v>
      </c>
      <c r="BG42" s="5">
        <v>1856</v>
      </c>
      <c r="BH42" s="5">
        <v>1857</v>
      </c>
      <c r="BI42" s="5">
        <v>1858</v>
      </c>
      <c r="BJ42" s="5">
        <v>1859</v>
      </c>
      <c r="BK42" s="5">
        <v>1860</v>
      </c>
      <c r="BL42" s="5">
        <v>1861</v>
      </c>
      <c r="BM42" s="5">
        <v>1862</v>
      </c>
      <c r="BN42" s="5">
        <v>1863</v>
      </c>
      <c r="BO42" s="5">
        <v>1864</v>
      </c>
      <c r="BP42" s="5">
        <v>1865</v>
      </c>
      <c r="BQ42" s="5">
        <v>1866</v>
      </c>
      <c r="BR42" s="5">
        <v>1867</v>
      </c>
      <c r="BS42" s="5">
        <v>1868</v>
      </c>
      <c r="BT42" s="5">
        <v>1869</v>
      </c>
      <c r="BU42" s="5">
        <v>1870</v>
      </c>
      <c r="BV42" s="5">
        <v>1871</v>
      </c>
      <c r="BW42" s="5">
        <v>1872</v>
      </c>
      <c r="BX42" s="5">
        <v>1873</v>
      </c>
      <c r="BY42" s="5">
        <v>1874</v>
      </c>
      <c r="BZ42" s="5">
        <v>1875</v>
      </c>
      <c r="CA42" s="5">
        <v>1876</v>
      </c>
      <c r="CB42" s="5">
        <v>1877</v>
      </c>
      <c r="CC42" s="5">
        <v>1878</v>
      </c>
      <c r="CD42" s="5">
        <v>1879</v>
      </c>
      <c r="CE42" s="5">
        <v>1880</v>
      </c>
      <c r="CF42" s="5">
        <v>1881</v>
      </c>
      <c r="CG42" s="5">
        <v>1882</v>
      </c>
      <c r="CH42" s="5">
        <v>1883</v>
      </c>
      <c r="CI42" s="5">
        <v>1884</v>
      </c>
      <c r="CJ42" s="5">
        <v>1885</v>
      </c>
      <c r="CK42" s="5">
        <v>1886</v>
      </c>
      <c r="CL42" s="5">
        <v>1887</v>
      </c>
      <c r="CM42" s="5">
        <v>1888</v>
      </c>
      <c r="CN42" s="5">
        <v>1889</v>
      </c>
      <c r="CO42" s="5">
        <v>1890</v>
      </c>
      <c r="CP42" s="5">
        <v>1891</v>
      </c>
      <c r="CQ42" s="5">
        <v>1892</v>
      </c>
      <c r="CR42" s="5">
        <v>1893</v>
      </c>
      <c r="CS42" s="5">
        <v>1894</v>
      </c>
      <c r="CT42" s="5">
        <v>1895</v>
      </c>
      <c r="CU42" s="5">
        <v>1896</v>
      </c>
      <c r="CV42" s="5">
        <v>1897</v>
      </c>
      <c r="CW42" s="5">
        <v>1898</v>
      </c>
      <c r="CX42" s="5">
        <v>1899</v>
      </c>
      <c r="CY42" s="5">
        <v>1900</v>
      </c>
      <c r="CZ42" s="5">
        <v>1901</v>
      </c>
      <c r="DA42" s="5">
        <v>1902</v>
      </c>
      <c r="DB42" s="5">
        <v>1903</v>
      </c>
      <c r="DC42" s="5">
        <v>1904</v>
      </c>
      <c r="DD42" s="5">
        <v>1905</v>
      </c>
      <c r="DE42" s="5">
        <v>1906</v>
      </c>
      <c r="DF42" s="5">
        <v>1907</v>
      </c>
      <c r="DG42" s="5">
        <v>1908</v>
      </c>
      <c r="DH42" s="5">
        <v>1909</v>
      </c>
      <c r="DI42" s="5">
        <v>1910</v>
      </c>
      <c r="DJ42" s="5">
        <v>1911</v>
      </c>
      <c r="DK42" s="5">
        <v>1912</v>
      </c>
      <c r="DL42" s="5">
        <v>1913</v>
      </c>
      <c r="DM42" s="5">
        <v>1914</v>
      </c>
      <c r="DN42" s="5">
        <v>1915</v>
      </c>
      <c r="DO42" s="5">
        <v>1916</v>
      </c>
      <c r="DP42" s="5">
        <v>1917</v>
      </c>
      <c r="DQ42" s="5">
        <v>1918</v>
      </c>
      <c r="DR42" s="5">
        <v>1919</v>
      </c>
      <c r="DS42" s="5">
        <v>1920</v>
      </c>
      <c r="DT42" s="5">
        <v>1921</v>
      </c>
      <c r="DU42" s="5">
        <v>1922</v>
      </c>
      <c r="DV42" s="5">
        <v>1923</v>
      </c>
      <c r="DW42" s="5">
        <v>1924</v>
      </c>
      <c r="DX42" s="5">
        <v>1925</v>
      </c>
      <c r="DY42" s="5">
        <v>1926</v>
      </c>
      <c r="DZ42" s="5">
        <v>1927</v>
      </c>
      <c r="EA42" s="5">
        <v>1928</v>
      </c>
      <c r="EB42" s="5">
        <v>1929</v>
      </c>
      <c r="EC42" s="5">
        <v>1930</v>
      </c>
      <c r="ED42" s="5">
        <v>1931</v>
      </c>
      <c r="EE42" s="5">
        <v>1932</v>
      </c>
      <c r="EF42" s="5">
        <v>1933</v>
      </c>
      <c r="EG42" s="5">
        <v>1934</v>
      </c>
      <c r="EH42" s="5">
        <v>1935</v>
      </c>
      <c r="EI42" s="5">
        <v>1936</v>
      </c>
      <c r="EJ42" s="5">
        <v>1937</v>
      </c>
      <c r="EK42" s="5">
        <v>1938</v>
      </c>
      <c r="EL42" s="5">
        <v>1939</v>
      </c>
      <c r="EM42" s="5">
        <v>1940</v>
      </c>
      <c r="EN42" s="5">
        <v>1941</v>
      </c>
      <c r="EO42" s="5">
        <v>1942</v>
      </c>
      <c r="EP42" s="5">
        <v>1943</v>
      </c>
      <c r="EQ42" s="5">
        <v>1944</v>
      </c>
      <c r="ER42" s="5">
        <v>1945</v>
      </c>
      <c r="ES42" s="5">
        <v>1946</v>
      </c>
      <c r="ET42" s="5">
        <v>1947</v>
      </c>
      <c r="EU42" s="5">
        <v>1948</v>
      </c>
      <c r="EV42" s="5">
        <v>1949</v>
      </c>
      <c r="EW42" s="5">
        <v>1950</v>
      </c>
      <c r="EX42" s="5">
        <v>1951</v>
      </c>
      <c r="EY42" s="5">
        <v>1952</v>
      </c>
      <c r="EZ42" s="5">
        <v>1953</v>
      </c>
      <c r="FA42" s="5">
        <v>1954</v>
      </c>
      <c r="FB42" s="5">
        <v>1955</v>
      </c>
      <c r="FC42" s="5">
        <v>1956</v>
      </c>
      <c r="FD42" s="5">
        <v>1957</v>
      </c>
      <c r="FE42" s="5">
        <v>1958</v>
      </c>
      <c r="FF42" s="5">
        <v>1959</v>
      </c>
      <c r="FG42" s="5">
        <v>1960</v>
      </c>
      <c r="FH42" s="5">
        <v>1961</v>
      </c>
      <c r="FI42" s="5">
        <v>1962</v>
      </c>
      <c r="FJ42" s="5">
        <v>1963</v>
      </c>
      <c r="FK42" s="5">
        <v>1964</v>
      </c>
      <c r="FL42" s="5">
        <v>1965</v>
      </c>
      <c r="FM42" s="5">
        <v>1966</v>
      </c>
      <c r="FN42" s="5">
        <v>1967</v>
      </c>
      <c r="FO42" s="5">
        <v>1968</v>
      </c>
      <c r="FP42" s="5">
        <v>1969</v>
      </c>
      <c r="FQ42" s="5">
        <v>1970</v>
      </c>
      <c r="FR42" s="5">
        <v>1971</v>
      </c>
      <c r="FS42" s="5">
        <v>1972</v>
      </c>
      <c r="FT42" s="5">
        <v>1973</v>
      </c>
      <c r="FU42" s="5">
        <v>1974</v>
      </c>
      <c r="FV42" s="5">
        <v>1975</v>
      </c>
      <c r="FW42" s="5">
        <v>1976</v>
      </c>
      <c r="FX42" s="5">
        <v>1977</v>
      </c>
      <c r="FY42" s="5">
        <v>1978</v>
      </c>
      <c r="FZ42" s="5">
        <v>1979</v>
      </c>
      <c r="GA42" s="5">
        <v>1980</v>
      </c>
      <c r="GB42" s="5">
        <v>1981</v>
      </c>
      <c r="GC42" s="5">
        <v>1982</v>
      </c>
      <c r="GD42" s="5">
        <v>1983</v>
      </c>
      <c r="GE42" s="5">
        <v>1984</v>
      </c>
      <c r="GF42" s="5">
        <v>1985</v>
      </c>
      <c r="GG42" s="5">
        <v>1986</v>
      </c>
      <c r="GH42" s="5">
        <v>1987</v>
      </c>
      <c r="GI42" s="5">
        <v>1988</v>
      </c>
      <c r="GJ42" s="5">
        <v>1989</v>
      </c>
      <c r="GK42" s="5">
        <v>1990</v>
      </c>
      <c r="GL42" s="5">
        <v>1991</v>
      </c>
      <c r="GM42" s="5">
        <v>1992</v>
      </c>
      <c r="GN42" s="5">
        <v>1993</v>
      </c>
      <c r="GO42" s="5">
        <v>1994</v>
      </c>
      <c r="GP42" s="5">
        <v>1995</v>
      </c>
      <c r="GQ42" s="5">
        <v>1996</v>
      </c>
      <c r="GR42" s="5">
        <v>1997</v>
      </c>
      <c r="GS42" s="5">
        <v>1998</v>
      </c>
      <c r="GT42" s="5">
        <v>1999</v>
      </c>
      <c r="GU42" s="5">
        <v>2000</v>
      </c>
      <c r="GV42" s="5">
        <v>2001</v>
      </c>
      <c r="GW42" s="5">
        <v>2002</v>
      </c>
      <c r="GX42" s="5">
        <v>2003</v>
      </c>
      <c r="GY42" s="5">
        <v>2004</v>
      </c>
      <c r="GZ42" s="5">
        <v>2005</v>
      </c>
      <c r="HA42" s="5">
        <v>2006</v>
      </c>
      <c r="HB42" s="5">
        <v>2007</v>
      </c>
      <c r="HC42" s="5">
        <v>2008</v>
      </c>
      <c r="HD42" s="5">
        <v>2009</v>
      </c>
      <c r="HE42" s="5">
        <v>2010</v>
      </c>
      <c r="HF42" s="5">
        <v>2011</v>
      </c>
      <c r="HG42" s="5">
        <v>2012</v>
      </c>
      <c r="HH42" s="5">
        <v>2013</v>
      </c>
      <c r="HI42" s="5">
        <v>2014</v>
      </c>
      <c r="HJ42" s="5">
        <v>2015</v>
      </c>
      <c r="HK42" s="5">
        <v>2016</v>
      </c>
      <c r="HL42" s="5">
        <v>2017</v>
      </c>
      <c r="HM42" s="5">
        <v>2018</v>
      </c>
      <c r="HN42" s="5">
        <v>2019</v>
      </c>
      <c r="HO42" s="5">
        <v>2020</v>
      </c>
    </row>
    <row r="43" spans="1:223">
      <c r="A43" s="1" t="s">
        <v>3</v>
      </c>
      <c r="B43" t="s">
        <v>0</v>
      </c>
      <c r="C43" t="s">
        <v>23</v>
      </c>
      <c r="AG43" t="s">
        <v>23</v>
      </c>
    </row>
    <row r="44" spans="1:223">
      <c r="A44" s="1"/>
      <c r="B44" t="s">
        <v>1</v>
      </c>
      <c r="C44" t="s">
        <v>23</v>
      </c>
      <c r="AG44" t="s">
        <v>23</v>
      </c>
    </row>
    <row r="45" spans="1:223">
      <c r="A45" s="1" t="s">
        <v>4</v>
      </c>
      <c r="B45" t="s">
        <v>7</v>
      </c>
      <c r="R45" s="151" t="s">
        <v>23</v>
      </c>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row>
    <row r="46" spans="1:223">
      <c r="A46" s="1"/>
      <c r="B46" t="s">
        <v>6</v>
      </c>
      <c r="BF46" t="s">
        <v>24</v>
      </c>
    </row>
    <row r="47" spans="1:223">
      <c r="A47" s="1"/>
      <c r="B47" t="s">
        <v>8</v>
      </c>
      <c r="BF47" t="s">
        <v>24</v>
      </c>
    </row>
    <row r="48" spans="1:223">
      <c r="A48" s="1" t="s">
        <v>9</v>
      </c>
      <c r="B48" t="s">
        <v>10</v>
      </c>
      <c r="AD48" t="s">
        <v>25</v>
      </c>
      <c r="BZ48" s="151" t="s">
        <v>24</v>
      </c>
      <c r="CA48" s="151"/>
      <c r="CB48" s="151"/>
      <c r="CC48" s="151"/>
      <c r="CD48" s="151"/>
      <c r="CE48" s="151"/>
      <c r="CF48" s="151"/>
      <c r="CG48" s="151"/>
      <c r="CH48" s="151"/>
      <c r="CI48" s="151"/>
      <c r="CJ48" s="151"/>
    </row>
    <row r="49" spans="1:196">
      <c r="A49" s="1"/>
      <c r="B49" t="s">
        <v>5</v>
      </c>
      <c r="BF49" t="s">
        <v>24</v>
      </c>
    </row>
    <row r="50" spans="1:196">
      <c r="A50" s="1"/>
      <c r="B50" t="s">
        <v>11</v>
      </c>
      <c r="CJ50" s="151" t="s">
        <v>24</v>
      </c>
      <c r="CK50" s="151"/>
      <c r="CL50" s="151"/>
      <c r="CM50" s="151"/>
      <c r="CN50" s="151"/>
      <c r="CO50" s="151"/>
      <c r="CP50" s="151"/>
      <c r="CQ50" s="151"/>
      <c r="CR50" s="151"/>
      <c r="CS50" s="151"/>
      <c r="CT50" s="151"/>
      <c r="DO50" t="s">
        <v>24</v>
      </c>
    </row>
    <row r="51" spans="1:196">
      <c r="A51" s="1" t="s">
        <v>12</v>
      </c>
      <c r="B51" t="s">
        <v>5</v>
      </c>
      <c r="BF51" t="s">
        <v>24</v>
      </c>
    </row>
    <row r="52" spans="1:196">
      <c r="A52" s="1"/>
      <c r="B52" t="s">
        <v>13</v>
      </c>
      <c r="BZ52" s="151" t="s">
        <v>25</v>
      </c>
      <c r="CA52" s="151"/>
      <c r="CB52" s="151"/>
      <c r="CC52" s="151"/>
      <c r="CD52" s="151"/>
      <c r="CE52" s="151"/>
      <c r="CF52" s="151"/>
      <c r="CG52" s="151"/>
      <c r="CH52" s="151"/>
      <c r="CI52" s="151"/>
      <c r="CJ52" s="151"/>
    </row>
    <row r="53" spans="1:196">
      <c r="A53" s="1"/>
      <c r="B53" t="s">
        <v>14</v>
      </c>
      <c r="GN53" t="s">
        <v>23</v>
      </c>
    </row>
    <row r="54" spans="1:196">
      <c r="A54" s="1" t="s">
        <v>16</v>
      </c>
      <c r="B54" t="s">
        <v>17</v>
      </c>
      <c r="CH54" t="s">
        <v>29</v>
      </c>
    </row>
    <row r="55" spans="1:196">
      <c r="A55" s="1"/>
      <c r="B55" t="s">
        <v>18</v>
      </c>
      <c r="CY55" t="s">
        <v>29</v>
      </c>
      <c r="DI55" t="s">
        <v>29</v>
      </c>
    </row>
    <row r="56" spans="1:196">
      <c r="A56" s="1"/>
      <c r="B56" t="s">
        <v>19</v>
      </c>
      <c r="DS56" t="s">
        <v>29</v>
      </c>
      <c r="EC56" t="s">
        <v>29</v>
      </c>
      <c r="EM56" t="s">
        <v>29</v>
      </c>
      <c r="GK56" t="s">
        <v>30</v>
      </c>
    </row>
    <row r="57" spans="1:196">
      <c r="A57" s="1"/>
      <c r="B57" t="s">
        <v>20</v>
      </c>
      <c r="GM57" t="s">
        <v>30</v>
      </c>
    </row>
    <row r="58" spans="1:196">
      <c r="A58" s="1"/>
    </row>
  </sheetData>
  <mergeCells count="6">
    <mergeCell ref="BZ52:CJ52"/>
    <mergeCell ref="A41:XFD41"/>
    <mergeCell ref="A1:XFD1"/>
    <mergeCell ref="R45:AV45"/>
    <mergeCell ref="BZ48:CJ48"/>
    <mergeCell ref="CJ50:CT5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876A0-2CF5-48B4-B584-F0721564D728}">
  <dimension ref="A1:BK135"/>
  <sheetViews>
    <sheetView zoomScale="70" zoomScaleNormal="70" workbookViewId="0">
      <pane xSplit="2" topLeftCell="AM1" activePane="topRight" state="frozen"/>
      <selection activeCell="A42" sqref="A42"/>
      <selection pane="topRight" activeCell="V3" sqref="V3"/>
    </sheetView>
  </sheetViews>
  <sheetFormatPr defaultRowHeight="14.4"/>
  <cols>
    <col min="1" max="1" width="15.33203125" bestFit="1" customWidth="1"/>
    <col min="2" max="2" width="30.5546875" customWidth="1"/>
    <col min="3" max="13" width="8.33203125" customWidth="1"/>
    <col min="44" max="44" width="8.88671875" style="117"/>
    <col min="53" max="53" width="8.88671875" style="117"/>
    <col min="58" max="58" width="8.88671875" style="117"/>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116">
        <v>2001</v>
      </c>
      <c r="AS2" s="5">
        <v>2002</v>
      </c>
      <c r="AT2" s="5">
        <v>2003</v>
      </c>
      <c r="AU2" s="5">
        <v>2004</v>
      </c>
      <c r="AV2" s="5">
        <v>2005</v>
      </c>
      <c r="AW2" s="5">
        <v>2006</v>
      </c>
      <c r="AX2" s="5">
        <v>2007</v>
      </c>
      <c r="AY2" s="5">
        <v>2008</v>
      </c>
      <c r="AZ2" s="5">
        <v>2009</v>
      </c>
      <c r="BA2" s="116">
        <v>2010</v>
      </c>
      <c r="BB2" s="5">
        <v>2011</v>
      </c>
      <c r="BC2" s="5">
        <v>2012</v>
      </c>
      <c r="BD2" s="5">
        <v>2013</v>
      </c>
      <c r="BE2" s="5">
        <v>2014</v>
      </c>
      <c r="BF2" s="116">
        <v>2015</v>
      </c>
      <c r="BG2" s="5">
        <v>2016</v>
      </c>
      <c r="BH2" s="5">
        <v>2017</v>
      </c>
      <c r="BI2" s="5">
        <v>2018</v>
      </c>
      <c r="BJ2" s="5">
        <v>2019</v>
      </c>
      <c r="BK2" s="5">
        <v>2020</v>
      </c>
    </row>
    <row r="3" spans="1:63">
      <c r="A3" s="1" t="s">
        <v>41</v>
      </c>
      <c r="B3" s="6" t="s">
        <v>42</v>
      </c>
      <c r="C3" s="6"/>
      <c r="D3" s="6"/>
      <c r="E3" s="6"/>
      <c r="F3" s="6"/>
      <c r="G3" s="6"/>
      <c r="H3" s="6"/>
      <c r="I3" s="6"/>
      <c r="J3" s="6"/>
      <c r="K3" s="6"/>
      <c r="L3" s="6"/>
      <c r="M3" s="6"/>
      <c r="N3" s="6"/>
      <c r="O3" s="6"/>
      <c r="P3" s="6"/>
      <c r="Q3" s="6"/>
      <c r="R3" s="6"/>
      <c r="S3" s="6"/>
      <c r="T3" s="6"/>
      <c r="U3" s="6"/>
      <c r="V3">
        <v>13.2</v>
      </c>
      <c r="W3">
        <v>13.2</v>
      </c>
      <c r="X3" s="6"/>
      <c r="Y3" s="6"/>
      <c r="Z3" s="6"/>
      <c r="AA3" s="6"/>
      <c r="AB3" s="6"/>
      <c r="AC3" s="6"/>
      <c r="AD3" s="6"/>
      <c r="AE3" s="6"/>
      <c r="AF3" s="6"/>
      <c r="AG3">
        <v>14.8</v>
      </c>
      <c r="AH3" s="6"/>
      <c r="AI3" s="6"/>
      <c r="AJ3" s="6"/>
      <c r="AK3" s="6"/>
      <c r="AL3" s="6"/>
      <c r="AM3" s="6"/>
      <c r="AN3" s="6"/>
      <c r="AO3" s="6"/>
      <c r="AP3" s="6"/>
      <c r="AQ3" s="6"/>
      <c r="AR3" s="118">
        <v>12</v>
      </c>
      <c r="AS3" s="6"/>
      <c r="AT3" s="6"/>
      <c r="AU3" s="6"/>
      <c r="AV3" s="6"/>
      <c r="AW3" s="6"/>
      <c r="AX3" s="6"/>
      <c r="AY3" s="6"/>
      <c r="AZ3" s="6"/>
      <c r="BA3" s="118">
        <v>12.1</v>
      </c>
      <c r="BB3" s="6"/>
      <c r="BC3" s="6"/>
      <c r="BD3" s="6"/>
      <c r="BE3" s="6"/>
      <c r="BF3" s="118">
        <v>9.1999999999999993</v>
      </c>
    </row>
    <row r="4" spans="1:63">
      <c r="B4" s="6" t="s">
        <v>43</v>
      </c>
      <c r="C4" s="6"/>
      <c r="D4" s="6"/>
      <c r="E4" s="6"/>
      <c r="F4" s="6"/>
      <c r="G4" s="6"/>
      <c r="H4" s="6"/>
      <c r="I4" s="6"/>
      <c r="J4" s="6"/>
      <c r="K4" s="6"/>
      <c r="L4" s="6"/>
      <c r="M4" s="6"/>
      <c r="N4" s="6"/>
      <c r="O4" s="6"/>
      <c r="P4" s="6"/>
      <c r="Q4" s="6"/>
      <c r="R4" s="6"/>
      <c r="S4" s="6"/>
      <c r="T4" s="6"/>
      <c r="U4" s="6"/>
      <c r="V4" s="6"/>
      <c r="W4" s="6"/>
      <c r="X4" s="6"/>
      <c r="Y4" s="6"/>
      <c r="Z4" s="6"/>
      <c r="AA4" s="6"/>
      <c r="AB4">
        <v>18</v>
      </c>
      <c r="AC4" s="6"/>
      <c r="AD4" s="6"/>
      <c r="AE4" s="6"/>
      <c r="AF4" s="6"/>
      <c r="AG4">
        <v>14.5</v>
      </c>
      <c r="AH4" s="6"/>
      <c r="AI4">
        <v>22</v>
      </c>
      <c r="AJ4" s="6"/>
      <c r="AL4" s="6"/>
      <c r="AN4" s="6"/>
      <c r="AP4" s="6"/>
      <c r="AR4" s="118">
        <v>18.5</v>
      </c>
      <c r="BA4" s="118">
        <v>14.3</v>
      </c>
      <c r="BF4" s="118">
        <v>16.2</v>
      </c>
    </row>
    <row r="5" spans="1:63">
      <c r="B5" s="6" t="s">
        <v>20</v>
      </c>
      <c r="C5" s="6"/>
      <c r="D5" s="6"/>
      <c r="E5" s="6"/>
      <c r="F5" s="6"/>
      <c r="G5" s="6"/>
      <c r="H5" s="6"/>
      <c r="I5" s="6"/>
      <c r="J5" s="6"/>
      <c r="K5" s="6"/>
      <c r="L5" s="6"/>
      <c r="M5" s="6"/>
      <c r="N5" s="6"/>
      <c r="O5" s="6"/>
      <c r="P5" s="6"/>
      <c r="Q5" s="6"/>
      <c r="R5" s="6"/>
      <c r="S5" s="6"/>
      <c r="T5" s="6"/>
      <c r="U5" s="6"/>
      <c r="V5" s="6"/>
      <c r="W5">
        <v>50</v>
      </c>
      <c r="X5" s="6"/>
      <c r="Y5" s="6"/>
      <c r="Z5" s="6"/>
      <c r="AA5" s="6"/>
      <c r="AB5" s="6"/>
      <c r="AC5" s="6"/>
      <c r="AD5" s="6"/>
      <c r="AE5" s="6"/>
      <c r="AF5" s="6"/>
      <c r="AG5">
        <v>46.4</v>
      </c>
      <c r="AH5" s="6"/>
      <c r="AI5" s="6"/>
      <c r="AJ5" s="6"/>
      <c r="AK5" s="6"/>
      <c r="AL5" s="6"/>
      <c r="AM5" s="6"/>
      <c r="AN5" s="6"/>
      <c r="AO5" s="6"/>
      <c r="AP5" s="6"/>
      <c r="AQ5" s="6"/>
      <c r="AR5" s="118">
        <v>56.25</v>
      </c>
      <c r="AS5" s="6"/>
      <c r="AT5" s="6"/>
      <c r="AU5" s="6"/>
      <c r="AV5" s="6"/>
      <c r="AW5" s="6"/>
      <c r="AX5" s="6"/>
      <c r="AY5" s="6"/>
      <c r="AZ5" s="6"/>
      <c r="BA5" s="118">
        <v>52.1</v>
      </c>
      <c r="BB5" s="6"/>
      <c r="BC5" s="6"/>
      <c r="BD5" s="6"/>
      <c r="BE5" s="6"/>
      <c r="BF5" s="118">
        <v>59.2</v>
      </c>
    </row>
    <row r="6" spans="1:63">
      <c r="B6" s="6" t="s">
        <v>44</v>
      </c>
      <c r="C6" s="6"/>
      <c r="D6" s="6"/>
      <c r="E6" s="6"/>
      <c r="F6" s="123">
        <v>62.7</v>
      </c>
      <c r="G6" s="6"/>
      <c r="H6" s="6"/>
      <c r="I6" s="6"/>
      <c r="J6" s="6"/>
      <c r="K6" s="6"/>
      <c r="L6" s="123">
        <v>69</v>
      </c>
      <c r="M6" s="6"/>
      <c r="N6" s="6"/>
      <c r="O6" s="6"/>
      <c r="P6" s="6"/>
      <c r="Q6" s="6"/>
      <c r="R6" s="6"/>
      <c r="S6" s="6"/>
      <c r="T6" s="6"/>
      <c r="U6" s="6"/>
      <c r="V6" s="6"/>
      <c r="W6" s="6"/>
      <c r="X6" s="6"/>
      <c r="Y6" s="6"/>
      <c r="Z6" s="6"/>
      <c r="AA6" s="6"/>
      <c r="AB6" s="6"/>
      <c r="AC6" s="6"/>
      <c r="AD6" s="6"/>
      <c r="AE6" s="6"/>
      <c r="AF6" s="6"/>
      <c r="AG6">
        <v>71.900000000000006</v>
      </c>
      <c r="AH6" s="6"/>
      <c r="AI6" s="6"/>
      <c r="AJ6" s="6"/>
      <c r="AK6" s="6"/>
      <c r="AL6" s="6"/>
      <c r="AM6" s="6"/>
      <c r="AN6" s="6"/>
      <c r="AO6" s="6"/>
      <c r="AP6" s="6"/>
      <c r="AQ6" s="6"/>
      <c r="AR6" s="118">
        <v>57</v>
      </c>
      <c r="AS6" s="6"/>
      <c r="AT6" s="6"/>
      <c r="AU6" s="6"/>
      <c r="AV6" s="6"/>
      <c r="AW6" s="6"/>
      <c r="AX6" s="6"/>
      <c r="AY6" s="6"/>
      <c r="AZ6" s="6"/>
      <c r="BA6" s="118">
        <v>67.3</v>
      </c>
      <c r="BB6" s="6"/>
      <c r="BC6" s="123"/>
      <c r="BD6" s="6"/>
      <c r="BE6" s="6"/>
      <c r="BF6" s="118">
        <v>82.3</v>
      </c>
    </row>
    <row r="7" spans="1:63">
      <c r="B7" s="6" t="s">
        <v>45</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118">
        <v>61.67</v>
      </c>
      <c r="AS7" s="6"/>
      <c r="AT7" s="6"/>
      <c r="AU7" s="6"/>
      <c r="AV7" s="6"/>
      <c r="AW7" s="6"/>
      <c r="AX7" s="6"/>
      <c r="AY7" s="6"/>
      <c r="AZ7" s="6"/>
      <c r="BA7" s="118">
        <v>62.4</v>
      </c>
      <c r="BB7" s="6"/>
      <c r="BC7" s="6"/>
      <c r="BD7" s="6"/>
      <c r="BE7" s="6"/>
      <c r="BF7" s="118">
        <v>76.3</v>
      </c>
    </row>
    <row r="8" spans="1:63">
      <c r="B8" s="6" t="s">
        <v>46</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118">
        <v>20</v>
      </c>
      <c r="AS8" s="6"/>
      <c r="AT8" s="6"/>
      <c r="AU8" s="6"/>
      <c r="AV8" s="6"/>
      <c r="AW8" s="6"/>
      <c r="AX8" s="6"/>
      <c r="AY8" s="6"/>
      <c r="AZ8" s="6"/>
      <c r="BA8" s="118">
        <v>40.700000000000003</v>
      </c>
      <c r="BB8" s="6"/>
      <c r="BC8" s="6"/>
      <c r="BD8" s="6"/>
      <c r="BE8" s="6"/>
      <c r="BF8" s="118">
        <v>73.8</v>
      </c>
    </row>
    <row r="9" spans="1:63" s="8" customFormat="1">
      <c r="B9" s="9" t="s">
        <v>47</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132"/>
      <c r="AS9" s="9"/>
      <c r="AT9" s="9"/>
      <c r="AU9" s="9"/>
      <c r="AV9" s="9"/>
      <c r="AW9" s="9"/>
      <c r="AX9" s="9"/>
      <c r="AY9" s="9"/>
      <c r="AZ9" s="9"/>
      <c r="BA9" s="135">
        <v>37.5</v>
      </c>
      <c r="BB9" s="9"/>
      <c r="BC9" s="9"/>
      <c r="BD9" s="9"/>
      <c r="BE9" s="9"/>
      <c r="BF9" s="135">
        <v>66.3</v>
      </c>
    </row>
    <row r="10" spans="1:63">
      <c r="A10" s="1"/>
      <c r="B10" s="148" t="s">
        <v>171</v>
      </c>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149">
        <f>AVERAGE(AR3:AR8)</f>
        <v>37.57</v>
      </c>
      <c r="AS10" s="9"/>
      <c r="AT10" s="9"/>
      <c r="AU10" s="9"/>
      <c r="AV10" s="9"/>
      <c r="AW10" s="9"/>
      <c r="AX10" s="9"/>
      <c r="AY10" s="9"/>
      <c r="AZ10" s="9"/>
      <c r="BA10" s="149">
        <f>AVERAGE(BA3:BA9)</f>
        <v>40.914285714285718</v>
      </c>
      <c r="BB10" s="9"/>
      <c r="BC10" s="9"/>
      <c r="BD10" s="9"/>
      <c r="BE10" s="9"/>
      <c r="BF10" s="149">
        <f>AVERAGE(BF3:BF9)</f>
        <v>54.75714285714286</v>
      </c>
    </row>
    <row r="11" spans="1:63">
      <c r="A11" s="1"/>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118"/>
      <c r="AS11" s="9"/>
      <c r="AT11" s="9"/>
      <c r="AU11" s="9"/>
      <c r="AV11" s="9"/>
      <c r="AW11" s="9"/>
      <c r="AX11" s="9"/>
      <c r="AY11" s="9"/>
      <c r="AZ11" s="9"/>
      <c r="BA11" s="118"/>
      <c r="BB11" s="9"/>
      <c r="BC11" s="9"/>
      <c r="BD11" s="9"/>
      <c r="BE11" s="9"/>
      <c r="BF11" s="118"/>
    </row>
    <row r="12" spans="1:63">
      <c r="A12" s="1" t="s">
        <v>48</v>
      </c>
      <c r="B12" s="6" t="s">
        <v>42</v>
      </c>
      <c r="C12" s="6"/>
      <c r="D12" s="6"/>
      <c r="E12" s="6"/>
      <c r="F12" s="6"/>
      <c r="G12" s="6"/>
      <c r="H12" s="6"/>
      <c r="I12" s="6"/>
      <c r="J12" s="6"/>
      <c r="K12" s="6"/>
      <c r="L12" s="6"/>
      <c r="M12" s="6"/>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118">
        <v>11.75</v>
      </c>
      <c r="AS12" s="9"/>
      <c r="AT12" s="9"/>
      <c r="AU12" s="9"/>
      <c r="AV12" s="9"/>
      <c r="AW12" s="9"/>
      <c r="AX12" s="9"/>
      <c r="AY12" s="9"/>
      <c r="AZ12" s="9"/>
      <c r="BA12" s="118">
        <v>11.7</v>
      </c>
      <c r="BB12" s="9"/>
      <c r="BC12" s="9"/>
      <c r="BD12" s="9"/>
      <c r="BE12" s="9"/>
      <c r="BF12" s="118">
        <v>9.6999999999999993</v>
      </c>
    </row>
    <row r="13" spans="1:63">
      <c r="A13" s="1"/>
      <c r="B13" s="6" t="s">
        <v>43</v>
      </c>
      <c r="C13" s="6"/>
      <c r="D13" s="6"/>
      <c r="E13" s="6"/>
      <c r="F13" s="6"/>
      <c r="G13" s="6"/>
      <c r="H13" s="6"/>
      <c r="I13" s="6"/>
      <c r="J13" s="6"/>
      <c r="K13" s="6"/>
      <c r="L13" s="6"/>
      <c r="M13" s="6"/>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118">
        <v>15.33</v>
      </c>
      <c r="AS13" s="9"/>
      <c r="AT13" s="9"/>
      <c r="AU13" s="9"/>
      <c r="AV13" s="9"/>
      <c r="AW13" s="9"/>
      <c r="AX13" s="9"/>
      <c r="AY13" s="9"/>
      <c r="AZ13" s="9"/>
      <c r="BA13" s="118">
        <v>16.3</v>
      </c>
      <c r="BB13" s="9"/>
      <c r="BC13" s="9"/>
      <c r="BD13" s="9"/>
      <c r="BE13" s="9"/>
      <c r="BF13" s="118">
        <v>12.3</v>
      </c>
    </row>
    <row r="14" spans="1:63">
      <c r="A14" s="1"/>
      <c r="B14" s="6" t="s">
        <v>20</v>
      </c>
      <c r="C14" s="6"/>
      <c r="D14" s="6"/>
      <c r="E14" s="6"/>
      <c r="F14" s="6"/>
      <c r="G14" s="6"/>
      <c r="H14" s="6"/>
      <c r="I14" s="6"/>
      <c r="J14" s="6"/>
      <c r="K14" s="6"/>
      <c r="L14" s="6"/>
      <c r="M14" s="6"/>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118">
        <v>56.25</v>
      </c>
      <c r="AS14" s="9"/>
      <c r="AT14" s="9"/>
      <c r="AU14" s="9"/>
      <c r="AV14" s="9"/>
      <c r="AW14" s="9"/>
      <c r="AX14" s="9"/>
      <c r="AY14" s="9"/>
      <c r="AZ14" s="9"/>
      <c r="BA14" s="118">
        <v>55.2</v>
      </c>
      <c r="BB14" s="9"/>
      <c r="BC14" s="9"/>
      <c r="BD14" s="9"/>
      <c r="BE14" s="9"/>
      <c r="BF14" s="118">
        <v>66</v>
      </c>
    </row>
    <row r="15" spans="1:63">
      <c r="A15" s="1"/>
      <c r="B15" s="6" t="s">
        <v>44</v>
      </c>
      <c r="C15" s="6"/>
      <c r="D15" s="6"/>
      <c r="E15" s="6"/>
      <c r="F15" s="6"/>
      <c r="G15" s="6"/>
      <c r="H15" s="6"/>
      <c r="I15" s="6"/>
      <c r="J15" s="6"/>
      <c r="K15" s="6"/>
      <c r="L15" s="6"/>
      <c r="M15" s="6"/>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118">
        <v>69.58</v>
      </c>
      <c r="AS15" s="9"/>
      <c r="AT15" s="9"/>
      <c r="AU15" s="9"/>
      <c r="AV15" s="9"/>
      <c r="AW15" s="9"/>
      <c r="AX15" s="9"/>
      <c r="AY15" s="9"/>
      <c r="AZ15" s="9"/>
      <c r="BA15" s="118">
        <v>76.599999999999994</v>
      </c>
      <c r="BB15" s="9"/>
      <c r="BC15" s="9"/>
      <c r="BD15" s="9"/>
      <c r="BE15" s="9"/>
      <c r="BF15" s="118">
        <v>90.6</v>
      </c>
    </row>
    <row r="16" spans="1:63">
      <c r="A16" s="1"/>
      <c r="B16" s="6" t="s">
        <v>45</v>
      </c>
      <c r="C16" s="6"/>
      <c r="D16" s="6"/>
      <c r="E16" s="6"/>
      <c r="F16" s="6"/>
      <c r="G16" s="6"/>
      <c r="H16" s="6"/>
      <c r="I16" s="6"/>
      <c r="J16" s="6"/>
      <c r="K16" s="6"/>
      <c r="L16" s="6"/>
      <c r="M16" s="6"/>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118">
        <v>89.83</v>
      </c>
      <c r="AS16" s="9"/>
      <c r="AT16" s="9"/>
      <c r="AU16" s="9"/>
      <c r="AV16" s="9"/>
      <c r="AW16" s="9"/>
      <c r="AX16" s="9"/>
      <c r="AY16" s="9"/>
      <c r="AZ16" s="9"/>
      <c r="BA16" s="118">
        <v>75.2</v>
      </c>
      <c r="BB16" s="9"/>
      <c r="BC16" s="9"/>
      <c r="BD16" s="9"/>
      <c r="BE16" s="9"/>
      <c r="BF16" s="118">
        <v>90.3</v>
      </c>
    </row>
    <row r="17" spans="1:58">
      <c r="A17" s="1"/>
      <c r="B17" s="6" t="s">
        <v>46</v>
      </c>
      <c r="C17" s="6"/>
      <c r="D17" s="6"/>
      <c r="E17" s="6"/>
      <c r="F17" s="6"/>
      <c r="G17" s="6"/>
      <c r="H17" s="6"/>
      <c r="I17" s="6"/>
      <c r="J17" s="6"/>
      <c r="K17" s="6"/>
      <c r="L17" s="6"/>
      <c r="M17" s="6"/>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118">
        <v>20</v>
      </c>
      <c r="AS17" s="9"/>
      <c r="AT17" s="9"/>
      <c r="AU17" s="9"/>
      <c r="AV17" s="9"/>
      <c r="AW17" s="9"/>
      <c r="AX17" s="9"/>
      <c r="AY17" s="9"/>
      <c r="AZ17" s="9"/>
      <c r="BA17" s="118">
        <v>55.8</v>
      </c>
      <c r="BB17" s="9"/>
      <c r="BC17" s="9"/>
      <c r="BD17" s="9"/>
      <c r="BE17" s="9"/>
      <c r="BF17" s="118">
        <v>81.099999999999994</v>
      </c>
    </row>
    <row r="18" spans="1:58">
      <c r="A18" s="1"/>
      <c r="B18" s="9" t="s">
        <v>47</v>
      </c>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118">
        <v>10</v>
      </c>
      <c r="AS18" s="9"/>
      <c r="AT18" s="9"/>
      <c r="AU18" s="9"/>
      <c r="AV18" s="9"/>
      <c r="AW18" s="9"/>
      <c r="AX18" s="9"/>
      <c r="AY18" s="9"/>
      <c r="AZ18" s="9"/>
      <c r="BA18" s="118">
        <v>66.2</v>
      </c>
      <c r="BB18" s="9"/>
      <c r="BC18" s="9"/>
      <c r="BD18" s="9"/>
      <c r="BE18" s="9"/>
      <c r="BF18" s="118">
        <v>64.599999999999994</v>
      </c>
    </row>
    <row r="19" spans="1:58">
      <c r="A19" s="1"/>
      <c r="B19" s="148" t="s">
        <v>171</v>
      </c>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149">
        <f>AVERAGE(AR12:AR18)</f>
        <v>38.962857142857146</v>
      </c>
      <c r="AS19" s="9"/>
      <c r="AT19" s="9"/>
      <c r="AU19" s="9"/>
      <c r="AV19" s="9"/>
      <c r="AW19" s="9"/>
      <c r="AX19" s="9"/>
      <c r="AY19" s="9"/>
      <c r="AZ19" s="9"/>
      <c r="BA19" s="149">
        <f>AVERAGE(BA12:BA18)</f>
        <v>51</v>
      </c>
      <c r="BB19" s="9"/>
      <c r="BC19" s="9"/>
      <c r="BD19" s="9"/>
      <c r="BE19" s="9"/>
      <c r="BF19" s="149">
        <f>AVERAGE(BF12:BF18)</f>
        <v>59.228571428571435</v>
      </c>
    </row>
    <row r="20" spans="1:58">
      <c r="A20" s="1"/>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118"/>
      <c r="AS20" s="9"/>
      <c r="AT20" s="9"/>
      <c r="AU20" s="9"/>
      <c r="AV20" s="9"/>
      <c r="AW20" s="9"/>
      <c r="AX20" s="9"/>
      <c r="AY20" s="9"/>
      <c r="AZ20" s="9"/>
      <c r="BA20" s="118"/>
      <c r="BB20" s="9"/>
      <c r="BC20" s="9"/>
      <c r="BD20" s="9"/>
      <c r="BE20" s="9"/>
      <c r="BF20" s="118"/>
    </row>
    <row r="21" spans="1:58">
      <c r="A21" s="1" t="s">
        <v>49</v>
      </c>
      <c r="B21" s="6" t="s">
        <v>42</v>
      </c>
      <c r="C21" s="6"/>
      <c r="D21" s="6"/>
      <c r="E21" s="6"/>
      <c r="F21" s="6"/>
      <c r="G21" s="6"/>
      <c r="H21" s="6"/>
      <c r="I21" s="6"/>
      <c r="J21" s="6"/>
      <c r="K21" s="6"/>
      <c r="L21" s="6"/>
      <c r="M21" s="6"/>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118">
        <v>12</v>
      </c>
      <c r="AS21" s="9"/>
      <c r="AT21" s="9"/>
      <c r="AU21" s="9"/>
      <c r="AV21" s="9"/>
      <c r="AW21" s="9"/>
      <c r="AX21" s="9"/>
      <c r="AY21" s="9"/>
      <c r="AZ21" s="9"/>
      <c r="BA21" s="118">
        <v>11.8</v>
      </c>
      <c r="BB21" s="9"/>
      <c r="BC21" s="9"/>
      <c r="BD21" s="9"/>
      <c r="BE21" s="9"/>
      <c r="BF21" s="118">
        <v>9.1</v>
      </c>
    </row>
    <row r="22" spans="1:58">
      <c r="A22" s="1"/>
      <c r="B22" s="6" t="s">
        <v>43</v>
      </c>
      <c r="C22" s="6"/>
      <c r="D22" s="6"/>
      <c r="E22" s="6"/>
      <c r="F22" s="6"/>
      <c r="G22" s="6"/>
      <c r="H22" s="6"/>
      <c r="I22" s="6"/>
      <c r="J22" s="6"/>
      <c r="K22" s="6"/>
      <c r="L22" s="6"/>
      <c r="M22" s="6"/>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118">
        <v>15.33</v>
      </c>
      <c r="AS22" s="9"/>
      <c r="AT22" s="9"/>
      <c r="AU22" s="9"/>
      <c r="AV22" s="9"/>
      <c r="AW22" s="9"/>
      <c r="AX22" s="9"/>
      <c r="AY22" s="9"/>
      <c r="AZ22" s="9"/>
      <c r="BA22" s="118">
        <v>12.9</v>
      </c>
      <c r="BB22" s="9"/>
      <c r="BC22" s="9"/>
      <c r="BD22" s="9"/>
      <c r="BE22" s="9"/>
      <c r="BF22" s="118">
        <v>16.2</v>
      </c>
    </row>
    <row r="23" spans="1:58">
      <c r="A23" s="1"/>
      <c r="B23" s="6" t="s">
        <v>20</v>
      </c>
      <c r="C23" s="6"/>
      <c r="D23" s="6"/>
      <c r="E23" s="6"/>
      <c r="F23" s="6"/>
      <c r="G23" s="6"/>
      <c r="H23" s="6"/>
      <c r="I23" s="6"/>
      <c r="J23" s="6"/>
      <c r="K23" s="6"/>
      <c r="L23" s="6"/>
      <c r="M23" s="6"/>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118">
        <v>56.25</v>
      </c>
      <c r="AS23" s="9"/>
      <c r="AT23" s="9"/>
      <c r="AU23" s="9"/>
      <c r="AV23" s="9"/>
      <c r="AW23" s="9"/>
      <c r="AX23" s="9"/>
      <c r="AY23" s="9"/>
      <c r="AZ23" s="9"/>
      <c r="BA23" s="118">
        <v>62.8</v>
      </c>
      <c r="BB23" s="9"/>
      <c r="BC23" s="9"/>
      <c r="BD23" s="9"/>
      <c r="BE23" s="9"/>
      <c r="BF23" s="118">
        <v>62.1</v>
      </c>
    </row>
    <row r="24" spans="1:58">
      <c r="B24" s="6" t="s">
        <v>44</v>
      </c>
      <c r="C24" s="6"/>
      <c r="D24" s="6"/>
      <c r="E24" s="6"/>
      <c r="F24" s="6"/>
      <c r="G24" s="6"/>
      <c r="H24" s="6"/>
      <c r="I24" s="6"/>
      <c r="J24" s="6"/>
      <c r="K24" s="6"/>
      <c r="L24" s="6"/>
      <c r="M24" s="6"/>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118">
        <v>69.58</v>
      </c>
      <c r="AS24" s="9"/>
      <c r="AT24" s="9"/>
      <c r="AU24" s="9"/>
      <c r="AV24" s="9"/>
      <c r="AW24" s="9"/>
      <c r="AX24" s="9"/>
      <c r="AY24" s="9"/>
      <c r="AZ24" s="9"/>
      <c r="BA24" s="118">
        <v>77.7</v>
      </c>
      <c r="BB24" s="9"/>
      <c r="BC24" s="9"/>
      <c r="BD24" s="9"/>
      <c r="BE24" s="9"/>
      <c r="BF24" s="118">
        <v>91.4</v>
      </c>
    </row>
    <row r="25" spans="1:58">
      <c r="B25" s="6" t="s">
        <v>45</v>
      </c>
      <c r="C25" s="6"/>
      <c r="D25" s="6"/>
      <c r="E25" s="6"/>
      <c r="F25" s="6"/>
      <c r="G25" s="6"/>
      <c r="H25" s="6"/>
      <c r="I25" s="6"/>
      <c r="J25" s="6"/>
      <c r="K25" s="6"/>
      <c r="L25" s="6"/>
      <c r="M25" s="6"/>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118">
        <v>92.17</v>
      </c>
      <c r="AS25" s="9"/>
      <c r="AT25" s="9"/>
      <c r="AU25" s="9"/>
      <c r="AV25" s="9"/>
      <c r="AW25" s="9"/>
      <c r="AX25" s="9"/>
      <c r="AY25" s="9"/>
      <c r="AZ25" s="9"/>
      <c r="BA25" s="118">
        <v>76.7</v>
      </c>
      <c r="BB25" s="9"/>
      <c r="BC25" s="9"/>
      <c r="BD25" s="9"/>
      <c r="BE25" s="9"/>
      <c r="BF25" s="118">
        <v>64.400000000000006</v>
      </c>
    </row>
    <row r="26" spans="1:58">
      <c r="B26" s="6" t="s">
        <v>46</v>
      </c>
      <c r="C26" s="6"/>
      <c r="D26" s="6"/>
      <c r="E26" s="6"/>
      <c r="F26" s="6"/>
      <c r="G26" s="6"/>
      <c r="H26" s="6"/>
      <c r="I26" s="6"/>
      <c r="J26" s="6"/>
      <c r="K26" s="6"/>
      <c r="L26" s="6"/>
      <c r="M26" s="6"/>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118">
        <v>20</v>
      </c>
      <c r="AS26" s="9"/>
      <c r="AT26" s="9"/>
      <c r="AU26" s="9"/>
      <c r="AV26" s="9"/>
      <c r="AW26" s="9"/>
      <c r="AX26" s="9"/>
      <c r="AY26" s="9"/>
      <c r="AZ26" s="9"/>
      <c r="BA26" s="118">
        <v>40.299999999999997</v>
      </c>
      <c r="BB26" s="9"/>
      <c r="BC26" s="9"/>
      <c r="BD26" s="9"/>
      <c r="BE26" s="9"/>
      <c r="BF26" s="118">
        <v>87.5</v>
      </c>
    </row>
    <row r="27" spans="1:58">
      <c r="B27" s="9" t="s">
        <v>47</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118">
        <v>10</v>
      </c>
      <c r="AS27" s="9"/>
      <c r="AT27" s="9"/>
      <c r="AU27" s="9"/>
      <c r="AV27" s="9"/>
      <c r="AW27" s="9"/>
      <c r="AX27" s="9"/>
      <c r="AY27" s="9"/>
      <c r="AZ27" s="9"/>
      <c r="BA27" s="133"/>
      <c r="BB27" s="9"/>
      <c r="BC27" s="9"/>
      <c r="BD27" s="9"/>
      <c r="BE27" s="9"/>
      <c r="BF27" s="118">
        <v>66.3</v>
      </c>
    </row>
    <row r="28" spans="1:58">
      <c r="B28" s="148" t="s">
        <v>171</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149">
        <f>AVERAGE(AR21:AR27)</f>
        <v>39.332857142857144</v>
      </c>
      <c r="AS28" s="9"/>
      <c r="AT28" s="9"/>
      <c r="AU28" s="9"/>
      <c r="AV28" s="9"/>
      <c r="AW28" s="9"/>
      <c r="AX28" s="9"/>
      <c r="AY28" s="9"/>
      <c r="AZ28" s="9"/>
      <c r="BA28" s="149">
        <f>AVERAGE(BA21:BA26)</f>
        <v>47.033333333333331</v>
      </c>
      <c r="BB28" s="9"/>
      <c r="BC28" s="9"/>
      <c r="BD28" s="9"/>
      <c r="BE28" s="9"/>
      <c r="BF28" s="149">
        <f>AVERAGE(BF21:BF27)</f>
        <v>56.714285714285722</v>
      </c>
    </row>
    <row r="29" spans="1:5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118"/>
      <c r="AS29" s="9"/>
      <c r="AT29" s="9"/>
      <c r="AU29" s="9"/>
      <c r="AV29" s="9"/>
      <c r="AW29" s="9"/>
      <c r="AX29" s="9"/>
      <c r="AY29" s="9"/>
      <c r="AZ29" s="9"/>
      <c r="BA29" s="118"/>
      <c r="BB29" s="9"/>
      <c r="BC29" s="9"/>
      <c r="BD29" s="9"/>
      <c r="BE29" s="9"/>
      <c r="BF29" s="118"/>
    </row>
    <row r="30" spans="1:58">
      <c r="A30" s="1" t="s">
        <v>50</v>
      </c>
      <c r="B30" s="6" t="s">
        <v>42</v>
      </c>
      <c r="C30" s="6"/>
      <c r="D30" s="6"/>
      <c r="E30" s="6"/>
      <c r="F30" s="6"/>
      <c r="G30" s="6"/>
      <c r="H30" s="6"/>
      <c r="I30" s="6"/>
      <c r="J30" s="6"/>
      <c r="K30" s="6"/>
      <c r="L30" s="6"/>
      <c r="M30" s="6"/>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133"/>
      <c r="AS30" s="9"/>
      <c r="AT30" s="9"/>
      <c r="AU30" s="9"/>
      <c r="AV30" s="9"/>
      <c r="AW30" s="9"/>
      <c r="AX30" s="9"/>
      <c r="AY30" s="9"/>
      <c r="AZ30" s="9"/>
      <c r="BA30" s="118">
        <v>12.2</v>
      </c>
      <c r="BB30" s="9"/>
      <c r="BC30" s="9"/>
      <c r="BD30" s="9"/>
      <c r="BE30" s="9"/>
      <c r="BF30" s="118">
        <v>11.1</v>
      </c>
    </row>
    <row r="31" spans="1:58">
      <c r="B31" s="6" t="s">
        <v>43</v>
      </c>
      <c r="C31" s="6"/>
      <c r="D31" s="6"/>
      <c r="E31" s="6"/>
      <c r="F31" s="6"/>
      <c r="G31" s="6"/>
      <c r="H31" s="6"/>
      <c r="I31" s="6"/>
      <c r="J31" s="6"/>
      <c r="K31" s="6"/>
      <c r="L31" s="6"/>
      <c r="M31" s="6"/>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133"/>
      <c r="AS31" s="9"/>
      <c r="AT31" s="9"/>
      <c r="AU31" s="9"/>
      <c r="AV31" s="9"/>
      <c r="AW31" s="9"/>
      <c r="AX31" s="9"/>
      <c r="AY31" s="9"/>
      <c r="AZ31" s="9"/>
      <c r="BA31" s="118">
        <v>16.5</v>
      </c>
      <c r="BB31" s="9"/>
      <c r="BC31" s="9"/>
      <c r="BD31" s="9"/>
      <c r="BE31" s="9"/>
      <c r="BF31" s="118">
        <v>16.3</v>
      </c>
    </row>
    <row r="32" spans="1:58">
      <c r="B32" s="6" t="s">
        <v>20</v>
      </c>
      <c r="C32" s="6"/>
      <c r="D32" s="6"/>
      <c r="E32" s="6"/>
      <c r="F32" s="6"/>
      <c r="G32" s="6"/>
      <c r="H32" s="6"/>
      <c r="I32" s="6"/>
      <c r="J32" s="6"/>
      <c r="K32" s="6"/>
      <c r="L32" s="6"/>
      <c r="M32" s="6"/>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133"/>
      <c r="AS32" s="9"/>
      <c r="AT32" s="9"/>
      <c r="AU32" s="9"/>
      <c r="AV32" s="9"/>
      <c r="AW32" s="9"/>
      <c r="AX32" s="9"/>
      <c r="AY32" s="9"/>
      <c r="AZ32" s="9"/>
      <c r="BA32" s="118">
        <v>54.6</v>
      </c>
      <c r="BB32" s="9"/>
      <c r="BC32" s="9"/>
      <c r="BD32" s="9"/>
      <c r="BE32" s="9"/>
      <c r="BF32" s="118">
        <v>65.5</v>
      </c>
    </row>
    <row r="33" spans="1:59">
      <c r="B33" s="6" t="s">
        <v>44</v>
      </c>
      <c r="C33" s="6"/>
      <c r="D33" s="6"/>
      <c r="E33" s="6"/>
      <c r="F33" s="6"/>
      <c r="G33" s="6"/>
      <c r="H33" s="6"/>
      <c r="I33" s="6"/>
      <c r="J33" s="6"/>
      <c r="K33" s="6"/>
      <c r="L33" s="6"/>
      <c r="M33" s="6"/>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133"/>
      <c r="AS33" s="9"/>
      <c r="AT33" s="9"/>
      <c r="AU33" s="9"/>
      <c r="AV33" s="9"/>
      <c r="AW33" s="9"/>
      <c r="AX33" s="9"/>
      <c r="AY33" s="9"/>
      <c r="AZ33" s="9"/>
      <c r="BA33" s="118">
        <v>73.7</v>
      </c>
      <c r="BB33" s="9"/>
      <c r="BC33" s="9"/>
      <c r="BD33" s="9"/>
      <c r="BE33" s="9"/>
      <c r="BF33" s="118">
        <v>83.4</v>
      </c>
    </row>
    <row r="34" spans="1:59">
      <c r="B34" s="6" t="s">
        <v>45</v>
      </c>
      <c r="C34" s="6"/>
      <c r="D34" s="6"/>
      <c r="E34" s="6"/>
      <c r="F34" s="6"/>
      <c r="G34" s="6"/>
      <c r="H34" s="6"/>
      <c r="I34" s="6"/>
      <c r="J34" s="6"/>
      <c r="K34" s="6"/>
      <c r="L34" s="6"/>
      <c r="M34" s="6"/>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133"/>
      <c r="AS34" s="9"/>
      <c r="AT34" s="9"/>
      <c r="AU34" s="9"/>
      <c r="AV34" s="9"/>
      <c r="AW34" s="9"/>
      <c r="AX34" s="9"/>
      <c r="AY34" s="9"/>
      <c r="AZ34" s="9"/>
      <c r="BA34" s="118">
        <v>75.599999999999994</v>
      </c>
      <c r="BB34" s="9"/>
      <c r="BC34" s="9"/>
      <c r="BD34" s="9"/>
      <c r="BE34" s="9"/>
      <c r="BF34" s="118">
        <v>83.3</v>
      </c>
    </row>
    <row r="35" spans="1:59">
      <c r="B35" s="6" t="s">
        <v>46</v>
      </c>
      <c r="C35" s="6"/>
      <c r="D35" s="6"/>
      <c r="E35" s="6"/>
      <c r="F35" s="6"/>
      <c r="G35" s="6"/>
      <c r="H35" s="6"/>
      <c r="I35" s="6"/>
      <c r="J35" s="6"/>
      <c r="K35" s="6"/>
      <c r="L35" s="6"/>
      <c r="M35" s="6"/>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133"/>
      <c r="AS35" s="9"/>
      <c r="AT35" s="9"/>
      <c r="AU35" s="9"/>
      <c r="AV35" s="9"/>
      <c r="AW35" s="9"/>
      <c r="AX35" s="9"/>
      <c r="AY35" s="9"/>
      <c r="AZ35" s="9"/>
      <c r="BA35" s="118">
        <v>45.3</v>
      </c>
      <c r="BB35" s="9"/>
      <c r="BC35" s="9"/>
      <c r="BD35" s="9"/>
      <c r="BE35" s="9"/>
      <c r="BF35" s="118">
        <v>90.2</v>
      </c>
    </row>
    <row r="36" spans="1:59">
      <c r="B36" s="9" t="s">
        <v>47</v>
      </c>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133"/>
      <c r="AS36" s="9"/>
      <c r="AT36" s="9"/>
      <c r="AU36" s="9"/>
      <c r="AV36" s="9"/>
      <c r="AW36" s="9"/>
      <c r="AX36" s="9"/>
      <c r="AY36" s="9"/>
      <c r="AZ36" s="9"/>
      <c r="BA36" s="118">
        <v>75.8</v>
      </c>
      <c r="BB36" s="9"/>
      <c r="BC36" s="9"/>
      <c r="BD36" s="9"/>
      <c r="BE36" s="9"/>
      <c r="BF36" s="118">
        <v>67.2</v>
      </c>
    </row>
    <row r="37" spans="1:59">
      <c r="B37" s="148" t="s">
        <v>171</v>
      </c>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133"/>
      <c r="AS37" s="9"/>
      <c r="AT37" s="9"/>
      <c r="AU37" s="9"/>
      <c r="AV37" s="9"/>
      <c r="AW37" s="9"/>
      <c r="AX37" s="9"/>
      <c r="AY37" s="9"/>
      <c r="AZ37" s="9"/>
      <c r="BA37" s="149">
        <f>AVERAGE(BA30:BA36)</f>
        <v>50.528571428571425</v>
      </c>
      <c r="BB37" s="9"/>
      <c r="BC37" s="9"/>
      <c r="BD37" s="9"/>
      <c r="BE37" s="9"/>
      <c r="BF37" s="149">
        <f>AVERAGE(BF30:BF36)</f>
        <v>59.571428571428569</v>
      </c>
    </row>
    <row r="38" spans="1:5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133"/>
      <c r="AS38" s="9"/>
      <c r="AT38" s="9"/>
      <c r="AU38" s="9"/>
      <c r="AV38" s="9"/>
      <c r="AW38" s="9"/>
      <c r="AX38" s="9"/>
      <c r="AY38" s="9"/>
      <c r="AZ38" s="9"/>
      <c r="BA38" s="118"/>
      <c r="BB38" s="9"/>
      <c r="BC38" s="9"/>
      <c r="BD38" s="9"/>
      <c r="BE38" s="9"/>
      <c r="BF38" s="118"/>
    </row>
    <row r="39" spans="1:59">
      <c r="A39" s="1" t="s">
        <v>84</v>
      </c>
      <c r="B39" s="6" t="s">
        <v>42</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134">
        <v>11.9</v>
      </c>
      <c r="AS39" s="9"/>
      <c r="AT39" s="9"/>
      <c r="AU39" s="9"/>
      <c r="AV39" s="9"/>
      <c r="AW39" s="9"/>
      <c r="AX39" s="9"/>
      <c r="AY39" s="9"/>
      <c r="AZ39" s="9"/>
      <c r="BA39" s="118">
        <v>12</v>
      </c>
      <c r="BB39" s="9"/>
      <c r="BC39" s="9"/>
      <c r="BD39" s="9"/>
      <c r="BE39" s="9"/>
      <c r="BF39" s="118">
        <v>9.1999999999999993</v>
      </c>
    </row>
    <row r="40" spans="1:59">
      <c r="B40" s="6" t="s">
        <v>43</v>
      </c>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134">
        <v>16.39</v>
      </c>
      <c r="AS40" s="9"/>
      <c r="AT40" s="9"/>
      <c r="AU40" s="9"/>
      <c r="AV40" s="9"/>
      <c r="AW40" s="9"/>
      <c r="AX40" s="9"/>
      <c r="AY40" s="9"/>
      <c r="AZ40" s="9"/>
      <c r="BA40" s="118">
        <v>15.4</v>
      </c>
      <c r="BB40" s="9"/>
      <c r="BC40" s="9"/>
      <c r="BD40" s="9"/>
      <c r="BE40" s="9"/>
      <c r="BF40" s="118">
        <v>16.2</v>
      </c>
    </row>
    <row r="41" spans="1:59">
      <c r="B41" s="6" t="s">
        <v>20</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134">
        <v>56.25</v>
      </c>
      <c r="AS41" s="9"/>
      <c r="AT41" s="9"/>
      <c r="AU41" s="9"/>
      <c r="AV41" s="9"/>
      <c r="AW41" s="9"/>
      <c r="AX41" s="9"/>
      <c r="AY41" s="9"/>
      <c r="AZ41" s="9"/>
      <c r="BA41" s="118">
        <v>53.7</v>
      </c>
      <c r="BB41" s="9"/>
      <c r="BC41" s="9"/>
      <c r="BD41" s="9"/>
      <c r="BE41" s="9"/>
      <c r="BF41" s="118">
        <v>59.8</v>
      </c>
    </row>
    <row r="42" spans="1:59">
      <c r="B42" s="6" t="s">
        <v>44</v>
      </c>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134">
        <v>65.39</v>
      </c>
      <c r="AS42" s="9"/>
      <c r="AT42" s="9"/>
      <c r="AU42" s="9"/>
      <c r="AV42" s="9"/>
      <c r="AW42" s="9"/>
      <c r="AX42" s="9"/>
      <c r="AY42" s="9"/>
      <c r="AZ42" s="9"/>
      <c r="BA42" s="118">
        <v>76.3</v>
      </c>
      <c r="BB42" s="9"/>
      <c r="BC42" s="9"/>
      <c r="BD42" s="9"/>
      <c r="BE42" s="9"/>
      <c r="BF42" s="118">
        <v>88.7</v>
      </c>
    </row>
    <row r="43" spans="1:59">
      <c r="B43" s="6" t="s">
        <v>45</v>
      </c>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134">
        <v>81.22</v>
      </c>
      <c r="AS43" s="9"/>
      <c r="AT43" s="9"/>
      <c r="AU43" s="9"/>
      <c r="AV43" s="9"/>
      <c r="AW43" s="9"/>
      <c r="AX43" s="9"/>
      <c r="AY43" s="9"/>
      <c r="AZ43" s="9"/>
      <c r="BA43" s="118">
        <v>75.099999999999994</v>
      </c>
      <c r="BB43" s="9"/>
      <c r="BC43" s="9"/>
      <c r="BD43" s="9"/>
      <c r="BE43" s="9"/>
      <c r="BF43" s="118">
        <v>83.2</v>
      </c>
    </row>
    <row r="44" spans="1:59">
      <c r="B44" s="6" t="s">
        <v>46</v>
      </c>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118">
        <v>20</v>
      </c>
      <c r="AS44" s="9"/>
      <c r="AT44" s="9"/>
      <c r="AU44" s="9"/>
      <c r="AV44" s="9"/>
      <c r="AW44" s="9"/>
      <c r="AX44" s="9"/>
      <c r="AY44" s="9"/>
      <c r="AZ44" s="9"/>
      <c r="BA44" s="118">
        <v>51.9</v>
      </c>
      <c r="BB44" s="9"/>
      <c r="BC44" s="9"/>
      <c r="BD44" s="9"/>
      <c r="BE44" s="9"/>
      <c r="BF44" s="118">
        <v>77.599999999999994</v>
      </c>
    </row>
    <row r="45" spans="1:59">
      <c r="B45" s="9" t="s">
        <v>47</v>
      </c>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118">
        <v>10</v>
      </c>
      <c r="AS45" s="9"/>
      <c r="AT45" s="9"/>
      <c r="AU45" s="9"/>
      <c r="AV45" s="9"/>
      <c r="AW45" s="9"/>
      <c r="AX45" s="9"/>
      <c r="AY45" s="9"/>
      <c r="AZ45" s="9"/>
      <c r="BA45" s="118">
        <v>57.5</v>
      </c>
      <c r="BB45" s="9"/>
      <c r="BC45" s="9"/>
      <c r="BD45" s="9"/>
      <c r="BE45" s="9"/>
      <c r="BF45" s="118">
        <v>66.400000000000006</v>
      </c>
    </row>
    <row r="46" spans="1:59">
      <c r="B46" s="148" t="s">
        <v>171</v>
      </c>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149">
        <f>AVERAGE(AR39:AR45)</f>
        <v>37.307142857142857</v>
      </c>
      <c r="AS46" s="9"/>
      <c r="AT46" s="9"/>
      <c r="AU46" s="9"/>
      <c r="AV46" s="9"/>
      <c r="AW46" s="9"/>
      <c r="AX46" s="9"/>
      <c r="AY46" s="9"/>
      <c r="AZ46" s="9"/>
      <c r="BA46" s="149">
        <f>AVERAGE(BA39:BA45)</f>
        <v>48.842857142857142</v>
      </c>
      <c r="BB46" s="9"/>
      <c r="BC46" s="9"/>
      <c r="BD46" s="9"/>
      <c r="BE46" s="9"/>
      <c r="BF46" s="149">
        <f>AVERAGE(BF39:BF45)</f>
        <v>57.29999999999999</v>
      </c>
    </row>
    <row r="47" spans="1:59" s="2" customFormat="1">
      <c r="AR47" s="128"/>
      <c r="AS47" s="128"/>
      <c r="AT47" s="128"/>
      <c r="AU47" s="128"/>
      <c r="AV47" s="128"/>
      <c r="AW47" s="128"/>
      <c r="AX47" s="128"/>
      <c r="AY47" s="128"/>
      <c r="AZ47" s="128"/>
      <c r="BA47" s="128"/>
      <c r="BB47" s="128"/>
      <c r="BC47" s="128"/>
      <c r="BD47" s="128"/>
      <c r="BE47" s="128"/>
      <c r="BF47" s="128"/>
      <c r="BG47" s="128"/>
    </row>
    <row r="48" spans="1:59" s="122" customFormat="1" ht="23.4">
      <c r="A48" s="122" t="s">
        <v>172</v>
      </c>
    </row>
    <row r="49" spans="1:58" ht="16.2" customHeight="1">
      <c r="A49" s="1" t="s">
        <v>41</v>
      </c>
      <c r="B49" s="6" t="s">
        <v>42</v>
      </c>
      <c r="C49" s="6"/>
      <c r="D49" s="6"/>
      <c r="E49" s="6"/>
      <c r="F49" s="6"/>
      <c r="G49" s="6"/>
      <c r="H49" s="6"/>
      <c r="I49" s="6"/>
      <c r="J49" s="6"/>
      <c r="K49" s="6"/>
      <c r="L49" s="6"/>
      <c r="M49" s="125">
        <v>15</v>
      </c>
      <c r="N49" s="126" t="s">
        <v>167</v>
      </c>
      <c r="O49" s="9"/>
      <c r="AR49" s="118">
        <v>90</v>
      </c>
      <c r="AS49" s="119"/>
      <c r="AT49" s="119"/>
      <c r="AU49" s="119"/>
      <c r="AV49" s="119"/>
      <c r="AW49" s="119"/>
      <c r="AX49" s="119"/>
      <c r="AY49" s="119"/>
      <c r="AZ49" s="119"/>
      <c r="BA49" s="118">
        <v>78.160919540229898</v>
      </c>
      <c r="BF49" s="118">
        <v>42.330889111023154</v>
      </c>
    </row>
    <row r="50" spans="1:58">
      <c r="B50" s="6" t="s">
        <v>43</v>
      </c>
      <c r="C50" s="6"/>
      <c r="D50" s="6"/>
      <c r="E50" s="6"/>
      <c r="F50" s="6"/>
      <c r="G50" s="6"/>
      <c r="H50" s="6"/>
      <c r="I50" s="6"/>
      <c r="J50" s="6"/>
      <c r="K50" s="6"/>
      <c r="L50" s="6"/>
      <c r="M50" s="7"/>
      <c r="N50" s="6"/>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10">
        <v>0</v>
      </c>
      <c r="AS50" s="9"/>
      <c r="AT50" s="9"/>
      <c r="AU50" s="9"/>
      <c r="AV50" s="9"/>
      <c r="AW50" s="9"/>
      <c r="AX50" s="9"/>
      <c r="AY50" s="9"/>
      <c r="AZ50" s="9"/>
      <c r="BA50" s="118">
        <v>6.8965517241379306</v>
      </c>
      <c r="BB50" s="9"/>
      <c r="BC50" s="9"/>
      <c r="BD50" s="9"/>
      <c r="BE50" s="9"/>
      <c r="BF50" s="118">
        <v>28.45249196626839</v>
      </c>
    </row>
    <row r="51" spans="1:58">
      <c r="B51" s="6" t="s">
        <v>20</v>
      </c>
      <c r="C51" s="6"/>
      <c r="D51" s="6"/>
      <c r="E51" s="6"/>
      <c r="F51" s="6"/>
      <c r="G51" s="6"/>
      <c r="H51" s="6"/>
      <c r="I51" s="6"/>
      <c r="J51" s="6"/>
      <c r="K51" s="6"/>
      <c r="L51" s="6"/>
      <c r="M51" s="7"/>
      <c r="N51" s="6"/>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10">
        <v>0</v>
      </c>
      <c r="AS51" s="9"/>
      <c r="AT51" s="9"/>
      <c r="AU51" s="9"/>
      <c r="AV51" s="9"/>
      <c r="AW51" s="9"/>
      <c r="AX51" s="9"/>
      <c r="AY51" s="9"/>
      <c r="AZ51" s="9"/>
      <c r="BA51" s="118">
        <v>8.6206896551724146</v>
      </c>
      <c r="BB51" s="9"/>
      <c r="BC51" s="9"/>
      <c r="BD51" s="9"/>
      <c r="BE51" s="9"/>
      <c r="BF51" s="118">
        <v>17.554793739391787</v>
      </c>
    </row>
    <row r="52" spans="1:58">
      <c r="B52" s="6" t="s">
        <v>44</v>
      </c>
      <c r="C52" s="6"/>
      <c r="D52" s="6"/>
      <c r="E52" s="6"/>
      <c r="F52" s="6"/>
      <c r="G52" s="6"/>
      <c r="H52" s="6"/>
      <c r="I52" s="6"/>
      <c r="J52" s="6"/>
      <c r="K52" s="6"/>
      <c r="L52" s="6"/>
      <c r="M52" s="125">
        <v>70</v>
      </c>
      <c r="N52" s="6"/>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118">
        <v>10</v>
      </c>
      <c r="AS52" s="9"/>
      <c r="AT52" s="9"/>
      <c r="AU52" s="9"/>
      <c r="AV52" s="9"/>
      <c r="AW52" s="9"/>
      <c r="AX52" s="9"/>
      <c r="AY52" s="9"/>
      <c r="AZ52" s="9"/>
      <c r="BA52" s="118">
        <v>5.7471264367816088</v>
      </c>
      <c r="BB52" s="9"/>
      <c r="BC52" s="9"/>
      <c r="BD52" s="9"/>
      <c r="BE52" s="9"/>
      <c r="BF52" s="118">
        <v>9.1500680938420356</v>
      </c>
    </row>
    <row r="53" spans="1:58">
      <c r="B53" s="6" t="s">
        <v>45</v>
      </c>
      <c r="C53" s="6"/>
      <c r="D53" s="6"/>
      <c r="E53" s="6"/>
      <c r="F53" s="6"/>
      <c r="G53" s="6"/>
      <c r="H53" s="6"/>
      <c r="I53" s="6"/>
      <c r="J53" s="6"/>
      <c r="K53" s="6"/>
      <c r="L53" s="6"/>
      <c r="M53" s="125">
        <v>15</v>
      </c>
      <c r="N53" s="6"/>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118">
        <v>0.3</v>
      </c>
      <c r="AS53" s="9"/>
      <c r="AT53" s="9"/>
      <c r="AU53" s="9"/>
      <c r="AV53" s="9"/>
      <c r="AW53" s="9"/>
      <c r="AX53" s="9"/>
      <c r="AY53" s="9"/>
      <c r="AZ53" s="9"/>
      <c r="BA53" s="118">
        <v>0</v>
      </c>
      <c r="BB53" s="9"/>
      <c r="BC53" s="9"/>
      <c r="BD53" s="9"/>
      <c r="BE53" s="9"/>
      <c r="BF53" s="118">
        <v>0.10465654539477656</v>
      </c>
    </row>
    <row r="54" spans="1:58">
      <c r="B54" s="6" t="s">
        <v>46</v>
      </c>
      <c r="C54" s="6"/>
      <c r="D54" s="6"/>
      <c r="E54" s="6"/>
      <c r="F54" s="6"/>
      <c r="G54" s="6"/>
      <c r="H54" s="6"/>
      <c r="I54" s="6"/>
      <c r="J54" s="6"/>
      <c r="K54" s="6"/>
      <c r="L54" s="6"/>
      <c r="M54" s="6"/>
      <c r="N54" s="6"/>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118">
        <v>0</v>
      </c>
      <c r="AS54" s="9"/>
      <c r="AT54" s="9"/>
      <c r="AU54" s="9"/>
      <c r="AV54" s="9"/>
      <c r="AW54" s="9"/>
      <c r="AX54" s="9"/>
      <c r="AY54" s="9"/>
      <c r="AZ54" s="9"/>
      <c r="BA54" s="10">
        <v>0</v>
      </c>
      <c r="BB54" s="9"/>
      <c r="BC54" s="9"/>
      <c r="BD54" s="9"/>
      <c r="BE54" s="9"/>
      <c r="BF54" s="118">
        <v>1.873754687741096</v>
      </c>
    </row>
    <row r="55" spans="1:58">
      <c r="A55" s="8"/>
      <c r="B55" s="9" t="s">
        <v>47</v>
      </c>
      <c r="C55" s="9"/>
      <c r="D55" s="9"/>
      <c r="E55" s="9"/>
      <c r="F55" s="9"/>
      <c r="G55" s="9"/>
      <c r="H55" s="9"/>
      <c r="I55" s="9"/>
      <c r="J55" s="9"/>
      <c r="K55" s="9"/>
      <c r="L55" s="9"/>
      <c r="M55" s="9"/>
      <c r="N55" s="6"/>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10">
        <v>0</v>
      </c>
      <c r="AS55" s="9"/>
      <c r="AT55" s="9"/>
      <c r="AU55" s="9"/>
      <c r="AV55" s="9"/>
      <c r="AW55" s="9"/>
      <c r="AX55" s="9"/>
      <c r="AY55" s="9"/>
      <c r="AZ55" s="9"/>
      <c r="BA55" s="118">
        <v>0.57471264367816088</v>
      </c>
      <c r="BB55" s="9"/>
      <c r="BC55" s="9"/>
      <c r="BD55" s="9"/>
      <c r="BE55" s="9"/>
      <c r="BF55" s="118">
        <v>0.5333458563387653</v>
      </c>
    </row>
    <row r="56" spans="1:58">
      <c r="A56" s="1"/>
      <c r="C56" s="9"/>
      <c r="D56" s="9"/>
      <c r="E56" s="9"/>
      <c r="F56" s="9"/>
      <c r="G56" s="9"/>
      <c r="H56" s="9"/>
      <c r="I56" s="9"/>
      <c r="J56" s="9"/>
      <c r="K56" s="9"/>
      <c r="L56" s="9"/>
      <c r="M56" s="9"/>
      <c r="N56" s="6"/>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S56" s="9"/>
      <c r="AT56" s="9"/>
      <c r="AU56" s="9"/>
      <c r="AV56" s="9"/>
      <c r="AW56" s="9"/>
      <c r="AX56" s="9"/>
      <c r="AY56" s="9"/>
      <c r="AZ56" s="9"/>
      <c r="BB56" s="9"/>
      <c r="BC56" s="9"/>
      <c r="BD56" s="9"/>
      <c r="BE56" s="9"/>
    </row>
    <row r="57" spans="1:58">
      <c r="A57" s="1" t="s">
        <v>48</v>
      </c>
      <c r="B57" s="6" t="s">
        <v>42</v>
      </c>
      <c r="C57" s="6"/>
      <c r="D57" s="6"/>
      <c r="E57" s="6"/>
      <c r="F57" s="6"/>
      <c r="G57" s="6"/>
      <c r="H57" s="6"/>
      <c r="I57" s="6"/>
      <c r="J57" s="6"/>
      <c r="K57" s="6"/>
      <c r="L57" s="6"/>
      <c r="M57" s="6"/>
      <c r="N57" s="6"/>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118">
        <v>32</v>
      </c>
      <c r="AS57" s="9"/>
      <c r="AT57" s="9"/>
      <c r="AU57" s="9"/>
      <c r="AV57" s="9"/>
      <c r="AW57" s="9"/>
      <c r="AX57" s="9"/>
      <c r="AY57" s="9"/>
      <c r="AZ57" s="9"/>
      <c r="BA57" s="118">
        <v>4.3103448275862073</v>
      </c>
      <c r="BB57" s="9"/>
      <c r="BC57" s="9"/>
      <c r="BD57" s="9"/>
      <c r="BE57" s="9"/>
      <c r="BF57" s="118">
        <v>2.916269536686376</v>
      </c>
    </row>
    <row r="58" spans="1:58">
      <c r="A58" s="1"/>
      <c r="B58" s="6" t="s">
        <v>43</v>
      </c>
      <c r="C58" s="6"/>
      <c r="D58" s="6"/>
      <c r="E58" s="6"/>
      <c r="F58" s="6"/>
      <c r="G58" s="6"/>
      <c r="H58" s="6"/>
      <c r="I58" s="6"/>
      <c r="J58" s="6"/>
      <c r="K58" s="6"/>
      <c r="L58" s="6"/>
      <c r="M58" s="6"/>
      <c r="N58" s="6"/>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10">
        <v>0</v>
      </c>
      <c r="AS58" s="9"/>
      <c r="AT58" s="9"/>
      <c r="AU58" s="9"/>
      <c r="AV58" s="9"/>
      <c r="AW58" s="9"/>
      <c r="AX58" s="9"/>
      <c r="AY58" s="9"/>
      <c r="AZ58" s="9"/>
      <c r="BA58" s="118">
        <v>4.3103448275862073</v>
      </c>
      <c r="BB58" s="9"/>
      <c r="BC58" s="9"/>
      <c r="BD58" s="9"/>
      <c r="BE58" s="9"/>
      <c r="BF58" s="118">
        <v>1.4532848623891905</v>
      </c>
    </row>
    <row r="59" spans="1:58">
      <c r="A59" s="1"/>
      <c r="B59" s="6" t="s">
        <v>20</v>
      </c>
      <c r="C59" s="6"/>
      <c r="D59" s="6"/>
      <c r="E59" s="6"/>
      <c r="F59" s="6"/>
      <c r="G59" s="6"/>
      <c r="H59" s="6"/>
      <c r="I59" s="6"/>
      <c r="J59" s="6"/>
      <c r="K59" s="6"/>
      <c r="L59" s="6"/>
      <c r="M59" s="6"/>
      <c r="N59" s="6"/>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118">
        <v>56.000000000000007</v>
      </c>
      <c r="AS59" s="9"/>
      <c r="AT59" s="9"/>
      <c r="AU59" s="9"/>
      <c r="AV59" s="9"/>
      <c r="AW59" s="9"/>
      <c r="AX59" s="9"/>
      <c r="AY59" s="9"/>
      <c r="AZ59" s="9"/>
      <c r="BA59" s="118">
        <v>4.5977011494252871</v>
      </c>
      <c r="BB59" s="9"/>
      <c r="BC59" s="9"/>
      <c r="BD59" s="9"/>
      <c r="BE59" s="9"/>
      <c r="BF59" s="118">
        <v>7.3077539452930624</v>
      </c>
    </row>
    <row r="60" spans="1:58">
      <c r="A60" s="1"/>
      <c r="B60" s="6" t="s">
        <v>44</v>
      </c>
      <c r="C60" s="6"/>
      <c r="D60" s="6"/>
      <c r="E60" s="6"/>
      <c r="F60" s="6"/>
      <c r="G60" s="6"/>
      <c r="H60" s="6"/>
      <c r="I60" s="6"/>
      <c r="J60" s="6"/>
      <c r="K60" s="6"/>
      <c r="L60" s="6"/>
      <c r="M60" s="6"/>
      <c r="N60" s="6"/>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10">
        <v>0</v>
      </c>
      <c r="AS60" s="9"/>
      <c r="AT60" s="9"/>
      <c r="AU60" s="9"/>
      <c r="AV60" s="9"/>
      <c r="AW60" s="9"/>
      <c r="AX60" s="9"/>
      <c r="AY60" s="9"/>
      <c r="AZ60" s="9"/>
      <c r="BA60" s="118">
        <v>71.839080459770116</v>
      </c>
      <c r="BB60" s="9"/>
      <c r="BC60" s="9"/>
      <c r="BD60" s="9"/>
      <c r="BE60" s="9"/>
      <c r="BF60" s="118">
        <v>68.513988815695143</v>
      </c>
    </row>
    <row r="61" spans="1:58">
      <c r="A61" s="1"/>
      <c r="B61" s="6" t="s">
        <v>45</v>
      </c>
      <c r="C61" s="6"/>
      <c r="D61" s="6"/>
      <c r="E61" s="6"/>
      <c r="F61" s="6"/>
      <c r="G61" s="6"/>
      <c r="H61" s="6"/>
      <c r="I61" s="6"/>
      <c r="J61" s="6"/>
      <c r="K61" s="6"/>
      <c r="L61" s="6"/>
      <c r="M61" s="6"/>
      <c r="N61" s="6"/>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118">
        <v>12</v>
      </c>
      <c r="AS61" s="9"/>
      <c r="AT61" s="9"/>
      <c r="AU61" s="9"/>
      <c r="AV61" s="9"/>
      <c r="AW61" s="9"/>
      <c r="AX61" s="9"/>
      <c r="AY61" s="9"/>
      <c r="AZ61" s="9"/>
      <c r="BA61" s="118">
        <v>14.080459770114942</v>
      </c>
      <c r="BB61" s="9"/>
      <c r="BC61" s="9"/>
      <c r="BD61" s="9"/>
      <c r="BE61" s="9"/>
      <c r="BF61" s="118">
        <v>13.190900732968396</v>
      </c>
    </row>
    <row r="62" spans="1:58">
      <c r="A62" s="1"/>
      <c r="B62" s="6" t="s">
        <v>46</v>
      </c>
      <c r="C62" s="6"/>
      <c r="D62" s="6"/>
      <c r="E62" s="6"/>
      <c r="F62" s="6"/>
      <c r="G62" s="6"/>
      <c r="H62" s="6"/>
      <c r="I62" s="6"/>
      <c r="J62" s="6"/>
      <c r="K62" s="6"/>
      <c r="L62" s="6"/>
      <c r="M62" s="6"/>
      <c r="N62" s="6"/>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118">
        <v>0.02</v>
      </c>
      <c r="AS62" s="9"/>
      <c r="AT62" s="9"/>
      <c r="AU62" s="9"/>
      <c r="AV62" s="9"/>
      <c r="AW62" s="9"/>
      <c r="AX62" s="9"/>
      <c r="AY62" s="9"/>
      <c r="AZ62" s="9"/>
      <c r="BA62" s="10">
        <v>0</v>
      </c>
      <c r="BB62" s="9"/>
      <c r="BC62" s="9"/>
      <c r="BD62" s="9"/>
      <c r="BE62" s="9"/>
      <c r="BF62" s="118">
        <v>6.4980305164517249</v>
      </c>
    </row>
    <row r="63" spans="1:58">
      <c r="A63" s="1"/>
      <c r="B63" s="9" t="s">
        <v>47</v>
      </c>
      <c r="C63" s="9"/>
      <c r="D63" s="9"/>
      <c r="E63" s="9"/>
      <c r="F63" s="9"/>
      <c r="G63" s="9"/>
      <c r="H63" s="9"/>
      <c r="I63" s="9"/>
      <c r="J63" s="9"/>
      <c r="K63" s="9"/>
      <c r="L63" s="9"/>
      <c r="M63" s="9"/>
      <c r="N63" s="6"/>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10">
        <v>0</v>
      </c>
      <c r="AS63" s="9"/>
      <c r="AT63" s="9"/>
      <c r="AU63" s="9"/>
      <c r="AV63" s="9"/>
      <c r="AW63" s="9"/>
      <c r="AX63" s="9"/>
      <c r="AY63" s="9"/>
      <c r="AZ63" s="9"/>
      <c r="BA63" s="118">
        <v>0.86206896551724133</v>
      </c>
      <c r="BB63" s="9"/>
      <c r="BC63" s="9"/>
      <c r="BD63" s="9"/>
      <c r="BE63" s="9"/>
      <c r="BF63" s="118">
        <v>0.11977159051611436</v>
      </c>
    </row>
    <row r="64" spans="1:58">
      <c r="A64" s="1"/>
      <c r="C64" s="9"/>
      <c r="D64" s="9"/>
      <c r="E64" s="9"/>
      <c r="F64" s="9"/>
      <c r="G64" s="9"/>
      <c r="H64" s="9"/>
      <c r="I64" s="9"/>
      <c r="J64" s="9"/>
      <c r="K64" s="9"/>
      <c r="L64" s="9"/>
      <c r="M64" s="9"/>
      <c r="N64" s="6"/>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118"/>
      <c r="AS64" s="9"/>
      <c r="AT64" s="9"/>
      <c r="AU64" s="9"/>
      <c r="AV64" s="9"/>
      <c r="AW64" s="9"/>
      <c r="AX64" s="9"/>
      <c r="AY64" s="9"/>
      <c r="AZ64" s="9"/>
      <c r="BB64" s="9"/>
      <c r="BC64" s="9"/>
      <c r="BD64" s="9"/>
      <c r="BE64" s="9"/>
    </row>
    <row r="65" spans="1:58">
      <c r="A65" s="1" t="s">
        <v>49</v>
      </c>
      <c r="B65" s="6" t="s">
        <v>42</v>
      </c>
      <c r="C65" s="6"/>
      <c r="D65" s="6"/>
      <c r="E65" s="6"/>
      <c r="F65" s="6"/>
      <c r="G65" s="6"/>
      <c r="H65" s="6"/>
      <c r="I65" s="6"/>
      <c r="J65" s="6"/>
      <c r="K65" s="6"/>
      <c r="L65" s="6"/>
      <c r="M65" s="6"/>
      <c r="N65" s="6"/>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118">
        <v>2</v>
      </c>
      <c r="AS65" s="9"/>
      <c r="AT65" s="9"/>
      <c r="AU65" s="9"/>
      <c r="AV65" s="9"/>
      <c r="AW65" s="9"/>
      <c r="AX65" s="9"/>
      <c r="AY65" s="9"/>
      <c r="AZ65" s="9"/>
      <c r="BA65" s="118">
        <v>0</v>
      </c>
      <c r="BB65" s="9"/>
      <c r="BC65" s="9"/>
      <c r="BD65" s="9"/>
      <c r="BE65" s="9"/>
      <c r="BF65" s="118">
        <v>1.3316339148134761E-2</v>
      </c>
    </row>
    <row r="66" spans="1:58">
      <c r="A66" s="1"/>
      <c r="B66" s="6" t="s">
        <v>43</v>
      </c>
      <c r="C66" s="6"/>
      <c r="D66" s="6"/>
      <c r="E66" s="6"/>
      <c r="F66" s="6"/>
      <c r="G66" s="6"/>
      <c r="H66" s="6"/>
      <c r="I66" s="6"/>
      <c r="J66" s="6"/>
      <c r="K66" s="6"/>
      <c r="L66" s="6"/>
      <c r="M66" s="6"/>
      <c r="N66" s="6"/>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10"/>
      <c r="AS66" s="9"/>
      <c r="AT66" s="9"/>
      <c r="AU66" s="9"/>
      <c r="AV66" s="9"/>
      <c r="AW66" s="9"/>
      <c r="AX66" s="9"/>
      <c r="AY66" s="9"/>
      <c r="AZ66" s="9"/>
      <c r="BA66" s="118">
        <v>0</v>
      </c>
      <c r="BB66" s="9"/>
      <c r="BC66" s="9"/>
      <c r="BD66" s="9"/>
      <c r="BE66" s="9"/>
      <c r="BF66" s="118">
        <v>1.5218673312154013E-2</v>
      </c>
    </row>
    <row r="67" spans="1:58">
      <c r="A67" s="1"/>
      <c r="B67" s="6" t="s">
        <v>20</v>
      </c>
      <c r="C67" s="6"/>
      <c r="D67" s="6"/>
      <c r="E67" s="6"/>
      <c r="F67" s="6"/>
      <c r="G67" s="6"/>
      <c r="H67" s="6"/>
      <c r="I67" s="6"/>
      <c r="J67" s="6"/>
      <c r="K67" s="6"/>
      <c r="L67" s="6"/>
      <c r="M67" s="6"/>
      <c r="N67" s="6"/>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S67" s="9"/>
      <c r="AT67" s="9"/>
      <c r="AU67" s="9"/>
      <c r="AV67" s="9"/>
      <c r="AW67" s="9"/>
      <c r="AX67" s="9"/>
      <c r="AY67" s="9"/>
      <c r="AZ67" s="9"/>
      <c r="BA67" s="118">
        <v>0</v>
      </c>
      <c r="BB67" s="9"/>
      <c r="BC67" s="9"/>
      <c r="BD67" s="9"/>
      <c r="BE67" s="9"/>
      <c r="BF67" s="118">
        <v>9.7019042364981822E-2</v>
      </c>
    </row>
    <row r="68" spans="1:58">
      <c r="B68" s="6" t="s">
        <v>44</v>
      </c>
      <c r="C68" s="6"/>
      <c r="D68" s="6"/>
      <c r="E68" s="6"/>
      <c r="F68" s="6"/>
      <c r="G68" s="6"/>
      <c r="H68" s="6"/>
      <c r="I68" s="6"/>
      <c r="J68" s="6"/>
      <c r="K68" s="6"/>
      <c r="L68" s="6"/>
      <c r="M68" s="6"/>
      <c r="N68" s="6"/>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118">
        <v>67</v>
      </c>
      <c r="AS68" s="9"/>
      <c r="AT68" s="9"/>
      <c r="AU68" s="9"/>
      <c r="AV68" s="9"/>
      <c r="AW68" s="9"/>
      <c r="AX68" s="9"/>
      <c r="AY68" s="9"/>
      <c r="AZ68" s="9"/>
      <c r="BA68" s="118">
        <v>39.655172413793103</v>
      </c>
      <c r="BB68" s="9"/>
      <c r="BC68" s="9"/>
      <c r="BD68" s="9"/>
      <c r="BE68" s="9"/>
      <c r="BF68" s="118">
        <v>54.699716552209566</v>
      </c>
    </row>
    <row r="69" spans="1:58">
      <c r="B69" s="6" t="s">
        <v>45</v>
      </c>
      <c r="C69" s="6"/>
      <c r="D69" s="6"/>
      <c r="E69" s="6"/>
      <c r="F69" s="6"/>
      <c r="G69" s="6"/>
      <c r="H69" s="6"/>
      <c r="I69" s="6"/>
      <c r="J69" s="6"/>
      <c r="K69" s="6"/>
      <c r="L69" s="6"/>
      <c r="M69" s="6"/>
      <c r="N69" s="6"/>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118">
        <v>31</v>
      </c>
      <c r="AS69" s="9"/>
      <c r="AT69" s="9"/>
      <c r="AU69" s="9"/>
      <c r="AV69" s="9"/>
      <c r="AW69" s="9"/>
      <c r="AX69" s="9"/>
      <c r="AY69" s="9"/>
      <c r="AZ69" s="9"/>
      <c r="BA69" s="118">
        <v>60.344827586206897</v>
      </c>
      <c r="BB69" s="9"/>
      <c r="BC69" s="9"/>
      <c r="BD69" s="9"/>
      <c r="BE69" s="9"/>
      <c r="BF69" s="118">
        <v>43.538722011908618</v>
      </c>
    </row>
    <row r="70" spans="1:58">
      <c r="B70" s="6" t="s">
        <v>46</v>
      </c>
      <c r="C70" s="6"/>
      <c r="D70" s="6"/>
      <c r="E70" s="6"/>
      <c r="F70" s="6"/>
      <c r="G70" s="6"/>
      <c r="H70" s="6"/>
      <c r="I70" s="6"/>
      <c r="J70" s="6"/>
      <c r="K70" s="6"/>
      <c r="L70" s="6"/>
      <c r="M70" s="6"/>
      <c r="N70" s="6"/>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118">
        <v>0</v>
      </c>
      <c r="AS70" s="9"/>
      <c r="AT70" s="9"/>
      <c r="AU70" s="9"/>
      <c r="AV70" s="9"/>
      <c r="AW70" s="9"/>
      <c r="AX70" s="9"/>
      <c r="AY70" s="9"/>
      <c r="AZ70" s="9"/>
      <c r="BA70" s="10">
        <v>0</v>
      </c>
      <c r="BB70" s="9"/>
      <c r="BC70" s="9"/>
      <c r="BD70" s="9"/>
      <c r="BE70" s="9"/>
      <c r="BF70" s="118">
        <v>1.47430897711492</v>
      </c>
    </row>
    <row r="71" spans="1:58">
      <c r="B71" s="9" t="s">
        <v>47</v>
      </c>
      <c r="C71" s="9"/>
      <c r="D71" s="9"/>
      <c r="E71" s="9"/>
      <c r="F71" s="9"/>
      <c r="G71" s="9"/>
      <c r="H71" s="9"/>
      <c r="I71" s="9"/>
      <c r="J71" s="9"/>
      <c r="K71" s="9"/>
      <c r="L71" s="9"/>
      <c r="M71" s="9"/>
      <c r="N71" s="6"/>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10">
        <v>0</v>
      </c>
      <c r="AS71" s="9"/>
      <c r="AT71" s="9"/>
      <c r="AU71" s="9"/>
      <c r="AV71" s="9"/>
      <c r="AW71" s="9"/>
      <c r="AX71" s="9"/>
      <c r="AY71" s="9"/>
      <c r="AZ71" s="9"/>
      <c r="BA71" s="118">
        <v>0</v>
      </c>
      <c r="BB71" s="9"/>
      <c r="BC71" s="9"/>
      <c r="BD71" s="9"/>
      <c r="BE71" s="9"/>
      <c r="BF71" s="118">
        <v>0.1616984039416364</v>
      </c>
    </row>
    <row r="72" spans="1:58">
      <c r="C72" s="9"/>
      <c r="D72" s="9"/>
      <c r="E72" s="9"/>
      <c r="F72" s="9"/>
      <c r="G72" s="9"/>
      <c r="H72" s="9"/>
      <c r="I72" s="9"/>
      <c r="J72" s="9"/>
      <c r="K72" s="9"/>
      <c r="L72" s="9"/>
      <c r="M72" s="9"/>
      <c r="N72" s="6"/>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S72" s="9"/>
      <c r="AT72" s="9"/>
      <c r="AU72" s="9"/>
      <c r="AV72" s="9"/>
      <c r="AW72" s="9"/>
      <c r="AX72" s="9"/>
      <c r="AY72" s="9"/>
      <c r="AZ72" s="9"/>
      <c r="BB72" s="9"/>
      <c r="BC72" s="9"/>
      <c r="BD72" s="9"/>
      <c r="BE72" s="9"/>
    </row>
    <row r="73" spans="1:58">
      <c r="A73" s="1" t="s">
        <v>50</v>
      </c>
      <c r="B73" s="6" t="s">
        <v>42</v>
      </c>
      <c r="C73" s="6"/>
      <c r="D73" s="6"/>
      <c r="E73" s="6"/>
      <c r="F73" s="6"/>
      <c r="G73" s="6"/>
      <c r="H73" s="6"/>
      <c r="I73" s="6"/>
      <c r="J73" s="6"/>
      <c r="K73" s="6"/>
      <c r="L73" s="6"/>
      <c r="M73" s="6"/>
      <c r="N73" s="6"/>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118">
        <v>11</v>
      </c>
      <c r="AS73" s="9"/>
      <c r="AT73" s="9"/>
      <c r="AU73" s="9"/>
      <c r="AV73" s="9"/>
      <c r="AW73" s="9"/>
      <c r="AX73" s="9"/>
      <c r="AY73" s="9"/>
      <c r="AZ73" s="9"/>
      <c r="BA73" s="118">
        <v>3.4188034188034191</v>
      </c>
      <c r="BB73" s="9"/>
      <c r="BC73" s="9"/>
      <c r="BD73" s="9"/>
      <c r="BE73" s="9"/>
      <c r="BF73" s="118">
        <v>1.6006368922821317</v>
      </c>
    </row>
    <row r="74" spans="1:58">
      <c r="B74" s="6" t="s">
        <v>43</v>
      </c>
      <c r="C74" s="6"/>
      <c r="D74" s="6"/>
      <c r="E74" s="6"/>
      <c r="F74" s="6"/>
      <c r="G74" s="6"/>
      <c r="H74" s="6"/>
      <c r="I74" s="6"/>
      <c r="J74" s="6"/>
      <c r="K74" s="6"/>
      <c r="L74" s="6"/>
      <c r="M74" s="6"/>
      <c r="N74" s="6"/>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10"/>
      <c r="AS74" s="9"/>
      <c r="AT74" s="9"/>
      <c r="AU74" s="9"/>
      <c r="AV74" s="9"/>
      <c r="AW74" s="9"/>
      <c r="AX74" s="9"/>
      <c r="AY74" s="9"/>
      <c r="AZ74" s="9"/>
      <c r="BA74" s="118">
        <v>0.85470085470085477</v>
      </c>
      <c r="BB74" s="9"/>
      <c r="BC74" s="9"/>
      <c r="BD74" s="9"/>
      <c r="BE74" s="9"/>
      <c r="BF74" s="118">
        <v>1.5254756912852565</v>
      </c>
    </row>
    <row r="75" spans="1:58">
      <c r="B75" s="6" t="s">
        <v>20</v>
      </c>
      <c r="C75" s="6"/>
      <c r="D75" s="6"/>
      <c r="E75" s="6"/>
      <c r="F75" s="6"/>
      <c r="G75" s="6"/>
      <c r="H75" s="6"/>
      <c r="I75" s="6"/>
      <c r="J75" s="6"/>
      <c r="K75" s="6"/>
      <c r="L75" s="6"/>
      <c r="M75" s="6"/>
      <c r="N75" s="6"/>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10"/>
      <c r="AS75" s="9"/>
      <c r="AT75" s="9"/>
      <c r="AU75" s="9"/>
      <c r="AV75" s="9"/>
      <c r="AW75" s="9"/>
      <c r="AX75" s="9"/>
      <c r="AY75" s="9"/>
      <c r="AZ75" s="9"/>
      <c r="BA75" s="118">
        <v>0.85470085470085477</v>
      </c>
      <c r="BB75" s="9"/>
      <c r="BC75" s="9"/>
      <c r="BD75" s="9"/>
      <c r="BE75" s="9"/>
      <c r="BF75" s="118">
        <v>0.44948376122473205</v>
      </c>
    </row>
    <row r="76" spans="1:58">
      <c r="B76" s="6" t="s">
        <v>44</v>
      </c>
      <c r="C76" s="6"/>
      <c r="D76" s="6"/>
      <c r="E76" s="6"/>
      <c r="F76" s="6"/>
      <c r="G76" s="6"/>
      <c r="H76" s="6"/>
      <c r="I76" s="6"/>
      <c r="J76" s="6"/>
      <c r="K76" s="6"/>
      <c r="L76" s="6"/>
      <c r="M76" s="6"/>
      <c r="N76" s="6"/>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118">
        <v>2</v>
      </c>
      <c r="AS76" s="9"/>
      <c r="AT76" s="9"/>
      <c r="AU76" s="9"/>
      <c r="AV76" s="9"/>
      <c r="AW76" s="9"/>
      <c r="AX76" s="9"/>
      <c r="AY76" s="9"/>
      <c r="AZ76" s="9"/>
      <c r="BA76" s="118">
        <v>8.5470085470085468</v>
      </c>
      <c r="BB76" s="9"/>
      <c r="BC76" s="9"/>
      <c r="BD76" s="9"/>
      <c r="BE76" s="9"/>
      <c r="BF76" s="118">
        <v>3.6621306222556269</v>
      </c>
    </row>
    <row r="77" spans="1:58">
      <c r="B77" s="6" t="s">
        <v>45</v>
      </c>
      <c r="C77" s="6"/>
      <c r="D77" s="6"/>
      <c r="E77" s="6"/>
      <c r="F77" s="6"/>
      <c r="G77" s="6"/>
      <c r="H77" s="6"/>
      <c r="I77" s="6"/>
      <c r="J77" s="6"/>
      <c r="K77" s="6"/>
      <c r="L77" s="6"/>
      <c r="M77" s="6"/>
      <c r="N77" s="6"/>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118">
        <v>87</v>
      </c>
      <c r="AS77" s="9"/>
      <c r="AT77" s="9"/>
      <c r="AU77" s="9"/>
      <c r="AV77" s="9"/>
      <c r="AW77" s="9"/>
      <c r="AX77" s="9"/>
      <c r="AY77" s="9"/>
      <c r="AZ77" s="9"/>
      <c r="BA77" s="118">
        <v>83.760683760683762</v>
      </c>
      <c r="BB77" s="9"/>
      <c r="BC77" s="9"/>
      <c r="BD77" s="9"/>
      <c r="BE77" s="9"/>
      <c r="BF77" s="118">
        <v>80.201946279520541</v>
      </c>
    </row>
    <row r="78" spans="1:58">
      <c r="B78" s="6" t="s">
        <v>46</v>
      </c>
      <c r="C78" s="6"/>
      <c r="D78" s="6"/>
      <c r="E78" s="6"/>
      <c r="F78" s="6"/>
      <c r="G78" s="6"/>
      <c r="H78" s="6"/>
      <c r="I78" s="6"/>
      <c r="J78" s="6"/>
      <c r="K78" s="6"/>
      <c r="L78" s="6"/>
      <c r="M78" s="6"/>
      <c r="N78" s="6"/>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118">
        <v>0.01</v>
      </c>
      <c r="AS78" s="9"/>
      <c r="AT78" s="9"/>
      <c r="AU78" s="9"/>
      <c r="AV78" s="9"/>
      <c r="AW78" s="9"/>
      <c r="AX78" s="9"/>
      <c r="AY78" s="9"/>
      <c r="AZ78" s="9"/>
      <c r="BA78" s="10">
        <v>0</v>
      </c>
      <c r="BB78" s="9"/>
      <c r="BC78" s="9"/>
      <c r="BD78" s="9"/>
      <c r="BE78" s="9"/>
      <c r="BF78" s="118">
        <v>9.3832825665572202</v>
      </c>
    </row>
    <row r="79" spans="1:58">
      <c r="B79" s="9" t="s">
        <v>47</v>
      </c>
      <c r="C79" s="9"/>
      <c r="D79" s="9"/>
      <c r="E79" s="9"/>
      <c r="F79" s="9"/>
      <c r="G79" s="9"/>
      <c r="H79" s="9"/>
      <c r="I79" s="9"/>
      <c r="J79" s="9"/>
      <c r="K79" s="9"/>
      <c r="L79" s="9"/>
      <c r="M79" s="9"/>
      <c r="N79" s="6"/>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10">
        <v>0</v>
      </c>
      <c r="AS79" s="9"/>
      <c r="AT79" s="9"/>
      <c r="AU79" s="9"/>
      <c r="AV79" s="9"/>
      <c r="AW79" s="9"/>
      <c r="AX79" s="9"/>
      <c r="AY79" s="9"/>
      <c r="AZ79" s="9"/>
      <c r="BA79" s="118">
        <v>2.5641025641025639</v>
      </c>
      <c r="BB79" s="9"/>
      <c r="BC79" s="9"/>
      <c r="BD79" s="9"/>
      <c r="BE79" s="9"/>
      <c r="BF79" s="118">
        <v>3.1770441868744808</v>
      </c>
    </row>
    <row r="80" spans="1:58">
      <c r="C80" s="9"/>
      <c r="D80" s="9"/>
      <c r="E80" s="9"/>
      <c r="F80" s="9"/>
      <c r="G80" s="9"/>
      <c r="H80" s="9"/>
      <c r="I80" s="9"/>
      <c r="J80" s="9"/>
      <c r="K80" s="9"/>
      <c r="L80" s="9"/>
      <c r="M80" s="9"/>
      <c r="N80" s="6"/>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S80" s="9"/>
      <c r="AT80" s="9"/>
      <c r="AU80" s="9"/>
      <c r="AV80" s="9"/>
      <c r="AW80" s="9"/>
      <c r="AX80" s="9"/>
      <c r="AY80" s="9"/>
      <c r="AZ80" s="9"/>
      <c r="BB80" s="9"/>
      <c r="BC80" s="9"/>
      <c r="BD80" s="9"/>
      <c r="BE80" s="9"/>
    </row>
    <row r="81" spans="1:58">
      <c r="A81" s="1" t="s">
        <v>84</v>
      </c>
      <c r="B81" s="6" t="s">
        <v>42</v>
      </c>
      <c r="C81" s="9"/>
      <c r="D81" s="9"/>
      <c r="E81" s="9"/>
      <c r="F81" s="9"/>
      <c r="G81" s="9"/>
      <c r="H81" s="9"/>
      <c r="I81" s="9"/>
      <c r="J81" s="9"/>
      <c r="K81" s="9"/>
      <c r="L81" s="9"/>
      <c r="M81" s="9"/>
      <c r="N81" s="6"/>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117">
        <v>42</v>
      </c>
      <c r="AS81" s="9"/>
      <c r="AT81" s="9"/>
      <c r="AU81" s="9"/>
      <c r="AV81" s="9"/>
      <c r="AW81" s="9"/>
      <c r="AX81" s="9"/>
      <c r="AY81" s="9"/>
      <c r="AZ81" s="9"/>
      <c r="BA81" s="118">
        <v>22.25392296718973</v>
      </c>
      <c r="BB81" s="9"/>
      <c r="BC81" s="9"/>
      <c r="BD81" s="9"/>
      <c r="BE81" s="9"/>
      <c r="BF81" s="118">
        <v>11.428856708696454</v>
      </c>
    </row>
    <row r="82" spans="1:58">
      <c r="B82" s="6" t="s">
        <v>43</v>
      </c>
      <c r="C82" s="9"/>
      <c r="D82" s="9"/>
      <c r="E82" s="9"/>
      <c r="F82" s="9"/>
      <c r="G82" s="9"/>
      <c r="H82" s="9"/>
      <c r="I82" s="9"/>
      <c r="J82" s="9"/>
      <c r="K82" s="9"/>
      <c r="L82" s="9"/>
      <c r="M82" s="9"/>
      <c r="N82" s="6"/>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10">
        <v>0</v>
      </c>
      <c r="AS82" s="9"/>
      <c r="AT82" s="9"/>
      <c r="AU82" s="9"/>
      <c r="AV82" s="9"/>
      <c r="AW82" s="9"/>
      <c r="AX82" s="9"/>
      <c r="AY82" s="9"/>
      <c r="AZ82" s="9"/>
      <c r="BA82" s="118">
        <v>3.9942938659058487</v>
      </c>
      <c r="BB82" s="9"/>
      <c r="BC82" s="9"/>
      <c r="BD82" s="9"/>
      <c r="BE82" s="9"/>
      <c r="BF82" s="118">
        <v>7.6368152218342731</v>
      </c>
    </row>
    <row r="83" spans="1:58">
      <c r="B83" s="6" t="s">
        <v>20</v>
      </c>
      <c r="C83" s="9"/>
      <c r="D83" s="9"/>
      <c r="E83" s="9"/>
      <c r="F83" s="9"/>
      <c r="G83" s="9"/>
      <c r="H83" s="9"/>
      <c r="I83" s="9"/>
      <c r="J83" s="9"/>
      <c r="K83" s="9"/>
      <c r="L83" s="9"/>
      <c r="M83" s="9"/>
      <c r="N83" s="6"/>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10">
        <v>0</v>
      </c>
      <c r="AS83" s="9"/>
      <c r="AT83" s="9"/>
      <c r="AU83" s="9"/>
      <c r="AV83" s="9"/>
      <c r="AW83" s="9"/>
      <c r="AX83" s="9"/>
      <c r="AY83" s="9"/>
      <c r="AZ83" s="9"/>
      <c r="BA83" s="118">
        <v>4.5649072753209703</v>
      </c>
      <c r="BB83" s="9"/>
      <c r="BC83" s="9"/>
      <c r="BD83" s="9"/>
      <c r="BE83" s="9"/>
      <c r="BF83" s="118">
        <v>6.9355387269998472</v>
      </c>
    </row>
    <row r="84" spans="1:58">
      <c r="B84" s="6" t="s">
        <v>44</v>
      </c>
      <c r="C84" s="9"/>
      <c r="D84" s="9"/>
      <c r="E84" s="9"/>
      <c r="F84" s="9"/>
      <c r="G84" s="9"/>
      <c r="H84" s="9"/>
      <c r="I84" s="9"/>
      <c r="J84" s="9"/>
      <c r="K84" s="9"/>
      <c r="L84" s="9"/>
      <c r="M84" s="9"/>
      <c r="N84" s="6"/>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117">
        <v>41</v>
      </c>
      <c r="AS84" s="9"/>
      <c r="AT84" s="9"/>
      <c r="AU84" s="9"/>
      <c r="AV84" s="9"/>
      <c r="AW84" s="9"/>
      <c r="AX84" s="9"/>
      <c r="AY84" s="9"/>
      <c r="AZ84" s="9"/>
      <c r="BA84" s="118">
        <v>41.940085592011414</v>
      </c>
      <c r="BB84" s="9"/>
      <c r="BC84" s="9"/>
      <c r="BD84" s="9"/>
      <c r="BE84" s="9"/>
      <c r="BF84" s="118">
        <v>33.114915737611824</v>
      </c>
    </row>
    <row r="85" spans="1:58">
      <c r="B85" s="6" t="s">
        <v>45</v>
      </c>
      <c r="C85" s="9"/>
      <c r="D85" s="9"/>
      <c r="E85" s="9"/>
      <c r="F85" s="9"/>
      <c r="G85" s="9"/>
      <c r="H85" s="9"/>
      <c r="I85" s="9"/>
      <c r="J85" s="9"/>
      <c r="K85" s="9"/>
      <c r="L85" s="9"/>
      <c r="M85" s="9"/>
      <c r="N85" s="6"/>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117">
        <v>17</v>
      </c>
      <c r="AS85" s="9"/>
      <c r="AT85" s="9"/>
      <c r="AU85" s="9"/>
      <c r="AV85" s="9"/>
      <c r="AW85" s="9"/>
      <c r="AX85" s="9"/>
      <c r="AY85" s="9"/>
      <c r="AZ85" s="9"/>
      <c r="BA85" s="118">
        <v>26.105563480741793</v>
      </c>
      <c r="BB85" s="9"/>
      <c r="BC85" s="9"/>
      <c r="BD85" s="9"/>
      <c r="BE85" s="9"/>
      <c r="BF85" s="118">
        <v>33.779061241173594</v>
      </c>
    </row>
    <row r="86" spans="1:58">
      <c r="B86" s="6" t="s">
        <v>46</v>
      </c>
      <c r="C86" s="9"/>
      <c r="D86" s="9"/>
      <c r="E86" s="9"/>
      <c r="F86" s="9"/>
      <c r="G86" s="9"/>
      <c r="H86" s="9"/>
      <c r="I86" s="9"/>
      <c r="J86" s="9"/>
      <c r="K86" s="9"/>
      <c r="L86" s="9"/>
      <c r="M86" s="9"/>
      <c r="N86" s="6"/>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117">
        <v>0.01</v>
      </c>
      <c r="AS86" s="9"/>
      <c r="AT86" s="9"/>
      <c r="AU86" s="9"/>
      <c r="AV86" s="9"/>
      <c r="AW86" s="9"/>
      <c r="AX86" s="9"/>
      <c r="AY86" s="9"/>
      <c r="AZ86" s="9"/>
      <c r="BA86" s="118">
        <v>0.71326676176890158</v>
      </c>
      <c r="BB86" s="9"/>
      <c r="BC86" s="9"/>
      <c r="BD86" s="9"/>
      <c r="BE86" s="9"/>
      <c r="BF86" s="118">
        <v>5.9209889948734276</v>
      </c>
    </row>
    <row r="87" spans="1:58">
      <c r="B87" s="9" t="s">
        <v>47</v>
      </c>
      <c r="C87" s="9"/>
      <c r="D87" s="9"/>
      <c r="E87" s="9"/>
      <c r="F87" s="9"/>
      <c r="G87" s="9"/>
      <c r="H87" s="9"/>
      <c r="I87" s="9"/>
      <c r="J87" s="9"/>
      <c r="K87" s="9"/>
      <c r="L87" s="9"/>
      <c r="M87" s="9"/>
      <c r="N87" s="6"/>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10">
        <v>0</v>
      </c>
      <c r="AS87" s="9"/>
      <c r="AT87" s="9"/>
      <c r="AU87" s="9"/>
      <c r="AV87" s="9"/>
      <c r="AW87" s="9"/>
      <c r="AX87" s="9"/>
      <c r="AY87" s="9"/>
      <c r="AZ87" s="9"/>
      <c r="BA87" s="118">
        <v>0.42796005706134094</v>
      </c>
      <c r="BB87" s="9"/>
      <c r="BC87" s="9"/>
      <c r="BD87" s="9"/>
      <c r="BE87" s="9"/>
      <c r="BF87" s="118">
        <v>1.1838233688105915</v>
      </c>
    </row>
    <row r="90" spans="1:58" s="143" customFormat="1" ht="23.4">
      <c r="A90" s="142" t="s">
        <v>170</v>
      </c>
      <c r="AR90" s="144"/>
      <c r="BA90" s="144"/>
      <c r="BF90" s="144"/>
    </row>
    <row r="91" spans="1:58">
      <c r="A91" s="1" t="s">
        <v>41</v>
      </c>
      <c r="B91" s="6" t="s">
        <v>42</v>
      </c>
      <c r="AR91" s="118">
        <f t="shared" ref="AR91:BA97" si="0">AR3*AR49/100</f>
        <v>10.8</v>
      </c>
      <c r="AS91" s="150"/>
      <c r="AT91" s="150"/>
      <c r="AU91" s="150"/>
      <c r="AV91" s="150"/>
      <c r="AW91" s="150"/>
      <c r="AX91" s="150"/>
      <c r="AY91" s="150"/>
      <c r="AZ91" s="150"/>
      <c r="BA91" s="118">
        <f t="shared" si="0"/>
        <v>9.4574712643678183</v>
      </c>
      <c r="BB91" s="150"/>
      <c r="BC91" s="150"/>
      <c r="BD91" s="150"/>
      <c r="BE91" s="150"/>
      <c r="BF91" s="118">
        <f>BF3*BF49/100</f>
        <v>3.8944417982141299</v>
      </c>
    </row>
    <row r="92" spans="1:58">
      <c r="B92" s="6" t="s">
        <v>43</v>
      </c>
      <c r="AR92" s="118">
        <f t="shared" si="0"/>
        <v>0</v>
      </c>
      <c r="AS92" s="150"/>
      <c r="AT92" s="150"/>
      <c r="AU92" s="150"/>
      <c r="AV92" s="150"/>
      <c r="AW92" s="150"/>
      <c r="AX92" s="150"/>
      <c r="AY92" s="150"/>
      <c r="AZ92" s="150"/>
      <c r="BA92" s="118">
        <f t="shared" si="0"/>
        <v>0.98620689655172411</v>
      </c>
      <c r="BB92" s="150"/>
      <c r="BC92" s="150"/>
      <c r="BD92" s="150"/>
      <c r="BE92" s="150"/>
      <c r="BF92" s="118">
        <f t="shared" ref="BF92:BF97" si="1">BF4*BF50/100</f>
        <v>4.6093036985354789</v>
      </c>
    </row>
    <row r="93" spans="1:58">
      <c r="B93" s="6" t="s">
        <v>20</v>
      </c>
      <c r="AR93" s="118">
        <f t="shared" si="0"/>
        <v>0</v>
      </c>
      <c r="AS93" s="150"/>
      <c r="AT93" s="150"/>
      <c r="AU93" s="150"/>
      <c r="AV93" s="150"/>
      <c r="AW93" s="150"/>
      <c r="AX93" s="150"/>
      <c r="AY93" s="150"/>
      <c r="AZ93" s="150"/>
      <c r="BA93" s="118">
        <f t="shared" si="0"/>
        <v>4.4913793103448283</v>
      </c>
      <c r="BB93" s="150"/>
      <c r="BC93" s="150"/>
      <c r="BD93" s="150"/>
      <c r="BE93" s="150"/>
      <c r="BF93" s="118">
        <f t="shared" si="1"/>
        <v>10.392437893719938</v>
      </c>
    </row>
    <row r="94" spans="1:58">
      <c r="B94" s="6" t="s">
        <v>44</v>
      </c>
      <c r="AR94" s="118">
        <f t="shared" si="0"/>
        <v>5.7</v>
      </c>
      <c r="AS94" s="150"/>
      <c r="AT94" s="150"/>
      <c r="AU94" s="150"/>
      <c r="AV94" s="150"/>
      <c r="AW94" s="150"/>
      <c r="AX94" s="150"/>
      <c r="AY94" s="150"/>
      <c r="AZ94" s="150"/>
      <c r="BA94" s="118">
        <f t="shared" si="0"/>
        <v>3.8678160919540225</v>
      </c>
      <c r="BB94" s="150"/>
      <c r="BC94" s="150"/>
      <c r="BD94" s="150"/>
      <c r="BE94" s="150"/>
      <c r="BF94" s="118">
        <f t="shared" si="1"/>
        <v>7.5305060412319946</v>
      </c>
    </row>
    <row r="95" spans="1:58">
      <c r="B95" s="6" t="s">
        <v>45</v>
      </c>
      <c r="AR95" s="118">
        <f t="shared" si="0"/>
        <v>0.18501000000000001</v>
      </c>
      <c r="AS95" s="150"/>
      <c r="AT95" s="150"/>
      <c r="AU95" s="150"/>
      <c r="AV95" s="150"/>
      <c r="AW95" s="150"/>
      <c r="AX95" s="150"/>
      <c r="AY95" s="150"/>
      <c r="AZ95" s="150"/>
      <c r="BA95" s="118">
        <f t="shared" si="0"/>
        <v>0</v>
      </c>
      <c r="BB95" s="150"/>
      <c r="BC95" s="150"/>
      <c r="BD95" s="150"/>
      <c r="BE95" s="150"/>
      <c r="BF95" s="118">
        <f t="shared" si="1"/>
        <v>7.9852944136214521E-2</v>
      </c>
    </row>
    <row r="96" spans="1:58">
      <c r="B96" s="6" t="s">
        <v>46</v>
      </c>
      <c r="AR96" s="118">
        <f t="shared" si="0"/>
        <v>0</v>
      </c>
      <c r="AS96" s="150"/>
      <c r="AT96" s="150"/>
      <c r="AU96" s="150"/>
      <c r="AV96" s="150"/>
      <c r="AW96" s="150"/>
      <c r="AX96" s="150"/>
      <c r="AY96" s="150"/>
      <c r="AZ96" s="150"/>
      <c r="BA96" s="118">
        <f t="shared" si="0"/>
        <v>0</v>
      </c>
      <c r="BB96" s="150"/>
      <c r="BC96" s="150"/>
      <c r="BD96" s="150"/>
      <c r="BE96" s="150"/>
      <c r="BF96" s="118">
        <f t="shared" si="1"/>
        <v>1.3828309595529289</v>
      </c>
    </row>
    <row r="97" spans="1:58">
      <c r="A97" s="8"/>
      <c r="B97" s="9" t="s">
        <v>47</v>
      </c>
      <c r="AR97" s="118">
        <f t="shared" si="0"/>
        <v>0</v>
      </c>
      <c r="AS97" s="150"/>
      <c r="AT97" s="150"/>
      <c r="AU97" s="150"/>
      <c r="AV97" s="150"/>
      <c r="AW97" s="150"/>
      <c r="AX97" s="150"/>
      <c r="AY97" s="150"/>
      <c r="AZ97" s="150"/>
      <c r="BA97" s="118">
        <f t="shared" si="0"/>
        <v>0.21551724137931033</v>
      </c>
      <c r="BB97" s="150"/>
      <c r="BC97" s="150"/>
      <c r="BD97" s="150"/>
      <c r="BE97" s="150"/>
      <c r="BF97" s="118">
        <f t="shared" si="1"/>
        <v>0.35360830275260136</v>
      </c>
    </row>
    <row r="98" spans="1:58">
      <c r="A98" s="1"/>
      <c r="B98" s="148" t="s">
        <v>173</v>
      </c>
      <c r="AR98" s="149">
        <f>SUM(AR91:AR97)</f>
        <v>16.685009999999998</v>
      </c>
      <c r="AS98" s="150"/>
      <c r="AT98" s="150"/>
      <c r="AU98" s="150"/>
      <c r="AV98" s="150"/>
      <c r="AW98" s="150"/>
      <c r="AX98" s="150"/>
      <c r="AY98" s="150"/>
      <c r="AZ98" s="150"/>
      <c r="BA98" s="149">
        <f>SUM(BA91:BA97)</f>
        <v>19.018390804597704</v>
      </c>
      <c r="BB98" s="150"/>
      <c r="BC98" s="150"/>
      <c r="BD98" s="150"/>
      <c r="BE98" s="150"/>
      <c r="BF98" s="149">
        <f>SUM(BF91:BF97)</f>
        <v>28.242981638143284</v>
      </c>
    </row>
    <row r="99" spans="1:58">
      <c r="A99" s="1"/>
    </row>
    <row r="100" spans="1:58">
      <c r="A100" s="1" t="s">
        <v>48</v>
      </c>
      <c r="B100" s="6" t="s">
        <v>42</v>
      </c>
      <c r="AR100" s="118">
        <f>AR12*AR57/100</f>
        <v>3.76</v>
      </c>
      <c r="AS100" s="150"/>
      <c r="AT100" s="150"/>
      <c r="AU100" s="150"/>
      <c r="AV100" s="150"/>
      <c r="AW100" s="150"/>
      <c r="AX100" s="150"/>
      <c r="AY100" s="150"/>
      <c r="AZ100" s="150"/>
      <c r="BA100" s="118">
        <f t="shared" ref="BA100:BF100" si="2">BA12*BA57/100</f>
        <v>0.50431034482758619</v>
      </c>
      <c r="BB100" s="150"/>
      <c r="BC100" s="150"/>
      <c r="BD100" s="150"/>
      <c r="BE100" s="150"/>
      <c r="BF100" s="118">
        <f t="shared" si="2"/>
        <v>0.28287814505857845</v>
      </c>
    </row>
    <row r="101" spans="1:58">
      <c r="A101" s="1"/>
      <c r="B101" s="6" t="s">
        <v>43</v>
      </c>
      <c r="AR101" s="118">
        <f t="shared" ref="AR101:BF106" si="3">AR13*AR58/100</f>
        <v>0</v>
      </c>
      <c r="AS101" s="150"/>
      <c r="AT101" s="150"/>
      <c r="AU101" s="150"/>
      <c r="AV101" s="150"/>
      <c r="AW101" s="150"/>
      <c r="AX101" s="150"/>
      <c r="AY101" s="150"/>
      <c r="AZ101" s="150"/>
      <c r="BA101" s="118">
        <f t="shared" si="3"/>
        <v>0.70258620689655193</v>
      </c>
      <c r="BB101" s="150"/>
      <c r="BC101" s="150"/>
      <c r="BD101" s="150"/>
      <c r="BE101" s="150"/>
      <c r="BF101" s="118">
        <f t="shared" si="3"/>
        <v>0.17875403807387044</v>
      </c>
    </row>
    <row r="102" spans="1:58">
      <c r="A102" s="1"/>
      <c r="B102" s="6" t="s">
        <v>20</v>
      </c>
      <c r="AR102" s="118">
        <f t="shared" si="3"/>
        <v>31.500000000000004</v>
      </c>
      <c r="AS102" s="150"/>
      <c r="AT102" s="150"/>
      <c r="AU102" s="150"/>
      <c r="AV102" s="150"/>
      <c r="AW102" s="150"/>
      <c r="AX102" s="150"/>
      <c r="AY102" s="150"/>
      <c r="AZ102" s="150"/>
      <c r="BA102" s="118">
        <f t="shared" si="3"/>
        <v>2.5379310344827588</v>
      </c>
      <c r="BB102" s="150"/>
      <c r="BC102" s="150"/>
      <c r="BD102" s="150"/>
      <c r="BE102" s="150"/>
      <c r="BF102" s="118">
        <f t="shared" si="3"/>
        <v>4.8231176038934214</v>
      </c>
    </row>
    <row r="103" spans="1:58">
      <c r="A103" s="1"/>
      <c r="B103" s="6" t="s">
        <v>44</v>
      </c>
      <c r="AR103" s="118">
        <f t="shared" si="3"/>
        <v>0</v>
      </c>
      <c r="AS103" s="150"/>
      <c r="AT103" s="150"/>
      <c r="AU103" s="150"/>
      <c r="AV103" s="150"/>
      <c r="AW103" s="150"/>
      <c r="AX103" s="150"/>
      <c r="AY103" s="150"/>
      <c r="AZ103" s="150"/>
      <c r="BA103" s="118">
        <f t="shared" si="3"/>
        <v>55.02873563218391</v>
      </c>
      <c r="BB103" s="150"/>
      <c r="BC103" s="150"/>
      <c r="BD103" s="150"/>
      <c r="BE103" s="150"/>
      <c r="BF103" s="118">
        <f t="shared" si="3"/>
        <v>62.073673867019799</v>
      </c>
    </row>
    <row r="104" spans="1:58">
      <c r="A104" s="1"/>
      <c r="B104" s="6" t="s">
        <v>45</v>
      </c>
      <c r="AR104" s="118">
        <f t="shared" si="3"/>
        <v>10.7796</v>
      </c>
      <c r="AS104" s="150"/>
      <c r="AT104" s="150"/>
      <c r="AU104" s="150"/>
      <c r="AV104" s="150"/>
      <c r="AW104" s="150"/>
      <c r="AX104" s="150"/>
      <c r="AY104" s="150"/>
      <c r="AZ104" s="150"/>
      <c r="BA104" s="118">
        <f t="shared" si="3"/>
        <v>10.588505747126437</v>
      </c>
      <c r="BB104" s="150"/>
      <c r="BC104" s="150"/>
      <c r="BD104" s="150"/>
      <c r="BE104" s="150"/>
      <c r="BF104" s="118">
        <f t="shared" si="3"/>
        <v>11.911383361870461</v>
      </c>
    </row>
    <row r="105" spans="1:58">
      <c r="A105" s="1"/>
      <c r="B105" s="6" t="s">
        <v>46</v>
      </c>
      <c r="AR105" s="118">
        <f t="shared" si="3"/>
        <v>4.0000000000000001E-3</v>
      </c>
      <c r="AS105" s="150"/>
      <c r="AT105" s="150"/>
      <c r="AU105" s="150"/>
      <c r="AV105" s="150"/>
      <c r="AW105" s="150"/>
      <c r="AX105" s="150"/>
      <c r="AY105" s="150"/>
      <c r="AZ105" s="150"/>
      <c r="BA105" s="118">
        <f t="shared" si="3"/>
        <v>0</v>
      </c>
      <c r="BB105" s="150"/>
      <c r="BC105" s="150"/>
      <c r="BD105" s="150"/>
      <c r="BE105" s="150"/>
      <c r="BF105" s="118">
        <f t="shared" si="3"/>
        <v>5.2699027488423482</v>
      </c>
    </row>
    <row r="106" spans="1:58">
      <c r="A106" s="1"/>
      <c r="B106" s="9" t="s">
        <v>47</v>
      </c>
      <c r="AR106" s="118">
        <f t="shared" si="3"/>
        <v>0</v>
      </c>
      <c r="AS106" s="150"/>
      <c r="AT106" s="150"/>
      <c r="AU106" s="150"/>
      <c r="AV106" s="150"/>
      <c r="AW106" s="150"/>
      <c r="AX106" s="150"/>
      <c r="AY106" s="150"/>
      <c r="AZ106" s="150"/>
      <c r="BA106" s="118">
        <f t="shared" si="3"/>
        <v>0.57068965517241377</v>
      </c>
      <c r="BB106" s="150"/>
      <c r="BC106" s="150"/>
      <c r="BD106" s="150"/>
      <c r="BE106" s="150"/>
      <c r="BF106" s="118">
        <f t="shared" si="3"/>
        <v>7.7372447473409864E-2</v>
      </c>
    </row>
    <row r="107" spans="1:58">
      <c r="A107" s="1"/>
      <c r="B107" s="148" t="s">
        <v>173</v>
      </c>
      <c r="AR107" s="149">
        <f>SUM(AR100:AR106)</f>
        <v>46.043600000000005</v>
      </c>
      <c r="AS107" s="150"/>
      <c r="AT107" s="150"/>
      <c r="AU107" s="150"/>
      <c r="AV107" s="150"/>
      <c r="AW107" s="150"/>
      <c r="AX107" s="150"/>
      <c r="AY107" s="150"/>
      <c r="AZ107" s="150"/>
      <c r="BA107" s="149">
        <f>SUM(BA100:BA106)</f>
        <v>69.932758620689654</v>
      </c>
      <c r="BB107" s="150"/>
      <c r="BC107" s="150"/>
      <c r="BD107" s="150"/>
      <c r="BE107" s="150"/>
      <c r="BF107" s="149">
        <f>SUM(BF100:BF106)</f>
        <v>84.617082212231878</v>
      </c>
    </row>
    <row r="108" spans="1:58">
      <c r="A108" s="1"/>
    </row>
    <row r="109" spans="1:58">
      <c r="A109" s="1" t="s">
        <v>49</v>
      </c>
      <c r="B109" s="6" t="s">
        <v>42</v>
      </c>
      <c r="AR109" s="118">
        <f>AR21*AR65/100</f>
        <v>0.24</v>
      </c>
      <c r="AS109" s="150"/>
      <c r="AT109" s="150"/>
      <c r="AU109" s="150"/>
      <c r="AV109" s="150"/>
      <c r="AW109" s="150"/>
      <c r="AX109" s="150"/>
      <c r="AY109" s="150"/>
      <c r="AZ109" s="150"/>
      <c r="BA109" s="118">
        <f t="shared" ref="BA109:BF109" si="4">BA21*BA65/100</f>
        <v>0</v>
      </c>
      <c r="BB109" s="150"/>
      <c r="BC109" s="150"/>
      <c r="BD109" s="150"/>
      <c r="BE109" s="150"/>
      <c r="BF109" s="118">
        <f t="shared" si="4"/>
        <v>1.2117868624802633E-3</v>
      </c>
    </row>
    <row r="110" spans="1:58">
      <c r="A110" s="1"/>
      <c r="B110" s="6" t="s">
        <v>43</v>
      </c>
      <c r="AR110" s="118">
        <f t="shared" ref="AR110:BF115" si="5">AR22*AR66/100</f>
        <v>0</v>
      </c>
      <c r="AS110" s="150"/>
      <c r="AT110" s="150"/>
      <c r="AU110" s="150"/>
      <c r="AV110" s="150"/>
      <c r="AW110" s="150"/>
      <c r="AX110" s="150"/>
      <c r="AY110" s="150"/>
      <c r="AZ110" s="150"/>
      <c r="BA110" s="118">
        <f t="shared" si="5"/>
        <v>0</v>
      </c>
      <c r="BB110" s="150"/>
      <c r="BC110" s="150"/>
      <c r="BD110" s="150"/>
      <c r="BE110" s="150"/>
      <c r="BF110" s="118">
        <f t="shared" si="5"/>
        <v>2.4654250765689502E-3</v>
      </c>
    </row>
    <row r="111" spans="1:58">
      <c r="A111" s="1"/>
      <c r="B111" s="6" t="s">
        <v>20</v>
      </c>
      <c r="AR111" s="118">
        <f t="shared" si="5"/>
        <v>0</v>
      </c>
      <c r="AS111" s="150"/>
      <c r="AT111" s="150"/>
      <c r="AU111" s="150"/>
      <c r="AV111" s="150"/>
      <c r="AW111" s="150"/>
      <c r="AX111" s="150"/>
      <c r="AY111" s="150"/>
      <c r="AZ111" s="150"/>
      <c r="BA111" s="118">
        <f t="shared" si="5"/>
        <v>0</v>
      </c>
      <c r="BB111" s="150"/>
      <c r="BC111" s="150"/>
      <c r="BD111" s="150"/>
      <c r="BE111" s="150"/>
      <c r="BF111" s="118">
        <f t="shared" si="5"/>
        <v>6.0248825308653713E-2</v>
      </c>
    </row>
    <row r="112" spans="1:58">
      <c r="B112" s="6" t="s">
        <v>44</v>
      </c>
      <c r="AR112" s="118">
        <f t="shared" si="5"/>
        <v>46.618599999999994</v>
      </c>
      <c r="AS112" s="150"/>
      <c r="AT112" s="150"/>
      <c r="AU112" s="150"/>
      <c r="AV112" s="150"/>
      <c r="AW112" s="150"/>
      <c r="AX112" s="150"/>
      <c r="AY112" s="150"/>
      <c r="AZ112" s="150"/>
      <c r="BA112" s="118">
        <f t="shared" si="5"/>
        <v>30.812068965517241</v>
      </c>
      <c r="BB112" s="150"/>
      <c r="BC112" s="150"/>
      <c r="BD112" s="150"/>
      <c r="BE112" s="150"/>
      <c r="BF112" s="118">
        <f t="shared" si="5"/>
        <v>49.995540928719549</v>
      </c>
    </row>
    <row r="113" spans="1:58">
      <c r="B113" s="6" t="s">
        <v>45</v>
      </c>
      <c r="AR113" s="118">
        <f t="shared" si="5"/>
        <v>28.572700000000001</v>
      </c>
      <c r="AS113" s="150"/>
      <c r="AT113" s="150"/>
      <c r="AU113" s="150"/>
      <c r="AV113" s="150"/>
      <c r="AW113" s="150"/>
      <c r="AX113" s="150"/>
      <c r="AY113" s="150"/>
      <c r="AZ113" s="150"/>
      <c r="BA113" s="118">
        <f t="shared" si="5"/>
        <v>46.28448275862069</v>
      </c>
      <c r="BB113" s="150"/>
      <c r="BC113" s="150"/>
      <c r="BD113" s="150"/>
      <c r="BE113" s="150"/>
      <c r="BF113" s="118">
        <f t="shared" si="5"/>
        <v>28.038936975669152</v>
      </c>
    </row>
    <row r="114" spans="1:58">
      <c r="B114" s="6" t="s">
        <v>46</v>
      </c>
      <c r="AR114" s="118">
        <f t="shared" si="5"/>
        <v>0</v>
      </c>
      <c r="AS114" s="150"/>
      <c r="AT114" s="150"/>
      <c r="AU114" s="150"/>
      <c r="AV114" s="150"/>
      <c r="AW114" s="150"/>
      <c r="AX114" s="150"/>
      <c r="AY114" s="150"/>
      <c r="AZ114" s="150"/>
      <c r="BA114" s="118">
        <f t="shared" si="5"/>
        <v>0</v>
      </c>
      <c r="BB114" s="150"/>
      <c r="BC114" s="150"/>
      <c r="BD114" s="150"/>
      <c r="BE114" s="150"/>
      <c r="BF114" s="118">
        <f t="shared" si="5"/>
        <v>1.2900203549755551</v>
      </c>
    </row>
    <row r="115" spans="1:58">
      <c r="B115" s="9" t="s">
        <v>47</v>
      </c>
      <c r="AR115" s="118">
        <f t="shared" si="5"/>
        <v>0</v>
      </c>
      <c r="AS115" s="150"/>
      <c r="AT115" s="150"/>
      <c r="AU115" s="150"/>
      <c r="AV115" s="150"/>
      <c r="AW115" s="150"/>
      <c r="AX115" s="150"/>
      <c r="AY115" s="150"/>
      <c r="AZ115" s="150"/>
      <c r="BA115" s="118">
        <f t="shared" si="5"/>
        <v>0</v>
      </c>
      <c r="BB115" s="150"/>
      <c r="BC115" s="150"/>
      <c r="BD115" s="150"/>
      <c r="BE115" s="150"/>
      <c r="BF115" s="118">
        <f t="shared" si="5"/>
        <v>0.10720604181330494</v>
      </c>
    </row>
    <row r="116" spans="1:58">
      <c r="B116" s="148" t="s">
        <v>173</v>
      </c>
      <c r="AR116" s="149">
        <f>SUM(AR109:AR115)</f>
        <v>75.431299999999993</v>
      </c>
      <c r="AS116" s="150"/>
      <c r="AT116" s="150"/>
      <c r="AU116" s="150"/>
      <c r="AV116" s="150"/>
      <c r="AW116" s="150"/>
      <c r="AX116" s="150"/>
      <c r="AY116" s="150"/>
      <c r="AZ116" s="150"/>
      <c r="BA116" s="149">
        <f>SUM(BA109:BA115)</f>
        <v>77.096551724137925</v>
      </c>
      <c r="BB116" s="150"/>
      <c r="BC116" s="150"/>
      <c r="BD116" s="150"/>
      <c r="BE116" s="150"/>
      <c r="BF116" s="149">
        <f>SUM(BF109:BF115)</f>
        <v>79.495630338425258</v>
      </c>
    </row>
    <row r="118" spans="1:58">
      <c r="A118" s="1" t="s">
        <v>50</v>
      </c>
      <c r="B118" s="6" t="s">
        <v>42</v>
      </c>
      <c r="BA118" s="118">
        <f>BA30*BA73/100</f>
        <v>0.41709401709401711</v>
      </c>
      <c r="BB118" s="150"/>
      <c r="BC118" s="150"/>
      <c r="BD118" s="150"/>
      <c r="BE118" s="150"/>
      <c r="BF118" s="118">
        <f t="shared" ref="BF118" si="6">BF30*BF73/100</f>
        <v>0.17767069504331662</v>
      </c>
    </row>
    <row r="119" spans="1:58">
      <c r="B119" s="6" t="s">
        <v>43</v>
      </c>
      <c r="BA119" s="118">
        <f t="shared" ref="BA119:BF124" si="7">BA31*BA74/100</f>
        <v>0.14102564102564105</v>
      </c>
      <c r="BB119" s="150"/>
      <c r="BC119" s="150"/>
      <c r="BD119" s="150"/>
      <c r="BE119" s="150"/>
      <c r="BF119" s="118">
        <f t="shared" si="7"/>
        <v>0.24865253767949683</v>
      </c>
    </row>
    <row r="120" spans="1:58">
      <c r="B120" s="6" t="s">
        <v>20</v>
      </c>
      <c r="BA120" s="118">
        <f t="shared" si="7"/>
        <v>0.46666666666666673</v>
      </c>
      <c r="BB120" s="150"/>
      <c r="BC120" s="150"/>
      <c r="BD120" s="150"/>
      <c r="BE120" s="150"/>
      <c r="BF120" s="118">
        <f t="shared" si="7"/>
        <v>0.29441186360219951</v>
      </c>
    </row>
    <row r="121" spans="1:58">
      <c r="B121" s="6" t="s">
        <v>44</v>
      </c>
      <c r="BA121" s="118">
        <f t="shared" si="7"/>
        <v>6.299145299145299</v>
      </c>
      <c r="BB121" s="150"/>
      <c r="BC121" s="150"/>
      <c r="BD121" s="150"/>
      <c r="BE121" s="150"/>
      <c r="BF121" s="118">
        <f t="shared" si="7"/>
        <v>3.0542169389611926</v>
      </c>
    </row>
    <row r="122" spans="1:58">
      <c r="B122" s="6" t="s">
        <v>45</v>
      </c>
      <c r="BA122" s="118">
        <f t="shared" si="7"/>
        <v>63.323076923076911</v>
      </c>
      <c r="BB122" s="150"/>
      <c r="BC122" s="150"/>
      <c r="BD122" s="150"/>
      <c r="BE122" s="150"/>
      <c r="BF122" s="118">
        <f t="shared" si="7"/>
        <v>66.808221250840603</v>
      </c>
    </row>
    <row r="123" spans="1:58">
      <c r="B123" s="6" t="s">
        <v>46</v>
      </c>
      <c r="BA123" s="118">
        <f t="shared" si="7"/>
        <v>0</v>
      </c>
      <c r="BB123" s="150"/>
      <c r="BC123" s="150"/>
      <c r="BD123" s="150"/>
      <c r="BE123" s="150"/>
      <c r="BF123" s="118">
        <f t="shared" si="7"/>
        <v>8.463720875034614</v>
      </c>
    </row>
    <row r="124" spans="1:58">
      <c r="B124" s="9" t="s">
        <v>47</v>
      </c>
      <c r="BA124" s="118">
        <f t="shared" si="7"/>
        <v>1.9435897435897433</v>
      </c>
      <c r="BB124" s="150"/>
      <c r="BC124" s="150"/>
      <c r="BD124" s="150"/>
      <c r="BE124" s="150"/>
      <c r="BF124" s="118">
        <f t="shared" si="7"/>
        <v>2.1349736935796511</v>
      </c>
    </row>
    <row r="125" spans="1:58">
      <c r="B125" s="148" t="s">
        <v>173</v>
      </c>
      <c r="BA125" s="149">
        <f>SUM(BA118:BA124)</f>
        <v>72.59059829059828</v>
      </c>
      <c r="BB125" s="150"/>
      <c r="BC125" s="150"/>
      <c r="BD125" s="150"/>
      <c r="BE125" s="150"/>
      <c r="BF125" s="149">
        <f>SUM(BF118:BF124)</f>
        <v>81.181867854741071</v>
      </c>
    </row>
    <row r="127" spans="1:58">
      <c r="A127" s="1" t="s">
        <v>84</v>
      </c>
      <c r="B127" s="6" t="s">
        <v>42</v>
      </c>
      <c r="AR127" s="127">
        <f>AR39*(AR81/100)</f>
        <v>4.9980000000000002</v>
      </c>
      <c r="AS127" s="146"/>
      <c r="AT127" s="146"/>
      <c r="AU127" s="146"/>
      <c r="AV127" s="146"/>
      <c r="AW127" s="146"/>
      <c r="AX127" s="146"/>
      <c r="AY127" s="146"/>
      <c r="AZ127" s="146"/>
      <c r="BA127" s="127">
        <f>BA39*(BA81/100)</f>
        <v>2.6704707560627674</v>
      </c>
      <c r="BB127" s="146"/>
      <c r="BC127" s="146"/>
      <c r="BD127" s="146"/>
      <c r="BE127" s="146"/>
      <c r="BF127" s="127">
        <f t="shared" ref="BF127:BF133" si="8">BF39*(BF81/100)</f>
        <v>1.0514548172000737</v>
      </c>
    </row>
    <row r="128" spans="1:58">
      <c r="B128" s="6" t="s">
        <v>43</v>
      </c>
      <c r="AR128" s="127">
        <f>AR40*(AR82/100)</f>
        <v>0</v>
      </c>
      <c r="BA128" s="127">
        <f t="shared" ref="BA128" si="9">BA40*(BA82/100)</f>
        <v>0.61512125534950068</v>
      </c>
      <c r="BB128" s="147"/>
      <c r="BC128" s="147"/>
      <c r="BD128" s="147"/>
      <c r="BE128" s="147"/>
      <c r="BF128" s="127">
        <f t="shared" si="8"/>
        <v>1.2371640659371521</v>
      </c>
    </row>
    <row r="129" spans="2:58">
      <c r="B129" s="6" t="s">
        <v>20</v>
      </c>
      <c r="AR129" s="127">
        <f t="shared" ref="AR129" si="10">AR41*(AR83/100)</f>
        <v>0</v>
      </c>
      <c r="BA129" s="127">
        <f t="shared" ref="BA129" si="11">BA41*(BA83/100)</f>
        <v>2.451355206847361</v>
      </c>
      <c r="BB129" s="147"/>
      <c r="BC129" s="147"/>
      <c r="BD129" s="147"/>
      <c r="BE129" s="147"/>
      <c r="BF129" s="127">
        <f t="shared" si="8"/>
        <v>4.1474521587459083</v>
      </c>
    </row>
    <row r="130" spans="2:58">
      <c r="B130" s="6" t="s">
        <v>44</v>
      </c>
      <c r="AR130" s="127">
        <f t="shared" ref="AR130" si="12">AR42*(AR84/100)</f>
        <v>26.809899999999999</v>
      </c>
      <c r="BA130" s="127">
        <f t="shared" ref="BA130" si="13">BA42*(BA84/100)</f>
        <v>32.000285306704704</v>
      </c>
      <c r="BF130" s="127">
        <f t="shared" si="8"/>
        <v>29.372930259261686</v>
      </c>
    </row>
    <row r="131" spans="2:58">
      <c r="B131" s="6" t="s">
        <v>45</v>
      </c>
      <c r="AR131" s="127">
        <f t="shared" ref="AR131" si="14">AR43*(AR85/100)</f>
        <v>13.807400000000001</v>
      </c>
      <c r="BA131" s="127">
        <f t="shared" ref="BA131" si="15">BA43*(BA85/100)</f>
        <v>19.605278174037085</v>
      </c>
      <c r="BF131" s="127">
        <f t="shared" si="8"/>
        <v>28.104178952656429</v>
      </c>
    </row>
    <row r="132" spans="2:58">
      <c r="B132" s="6" t="s">
        <v>46</v>
      </c>
      <c r="AR132" s="127">
        <f t="shared" ref="AR132" si="16">AR44*(AR86/100)</f>
        <v>2E-3</v>
      </c>
      <c r="BA132" s="127">
        <f t="shared" ref="BA132" si="17">BA44*(BA86/100)</f>
        <v>0.37018544935805991</v>
      </c>
      <c r="BF132" s="127">
        <f t="shared" si="8"/>
        <v>4.5946874600217793</v>
      </c>
    </row>
    <row r="133" spans="2:58">
      <c r="B133" s="9" t="s">
        <v>47</v>
      </c>
      <c r="AR133" s="127">
        <f t="shared" ref="AR133" si="18">AR45*(AR87/100)</f>
        <v>0</v>
      </c>
      <c r="BA133" s="127">
        <f t="shared" ref="BA133" si="19">BA45*(BA87/100)</f>
        <v>0.24607703281027105</v>
      </c>
      <c r="BF133" s="127">
        <f t="shared" si="8"/>
        <v>0.78605871689023277</v>
      </c>
    </row>
    <row r="134" spans="2:58">
      <c r="B134" s="148" t="s">
        <v>173</v>
      </c>
    </row>
    <row r="135" spans="2:58">
      <c r="AR135" s="145">
        <f>SUM(AR127:AR133)</f>
        <v>45.617300000000007</v>
      </c>
      <c r="BA135" s="145">
        <f>SUM(BA127:BA133)</f>
        <v>57.958773181169754</v>
      </c>
      <c r="BF135" s="145">
        <f>SUM(BF127:BF133)</f>
        <v>69.293926430713256</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le_Inc</vt:lpstr>
      <vt:lpstr>le_Hal</vt:lpstr>
      <vt:lpstr>le_CFL</vt:lpstr>
      <vt:lpstr>le_Fl</vt:lpstr>
      <vt:lpstr>le_LED</vt:lpstr>
      <vt:lpstr>le_HID</vt:lpstr>
      <vt:lpstr>Figures</vt:lpstr>
      <vt:lpstr>Long-Run</vt:lpstr>
      <vt:lpstr>Short-Run</vt:lpstr>
      <vt:lpstr>Short-Run (sources)</vt:lpstr>
      <vt:lpstr>DOE (2017)</vt:lpstr>
      <vt:lpstr>DOE (2012)</vt:lpstr>
      <vt:lpstr>DOE (2002)</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Zeke Marshall</dc:creator>
  <cp:lastModifiedBy>Zeke Marshall</cp:lastModifiedBy>
  <dcterms:created xsi:type="dcterms:W3CDTF">2020-04-21T08:59:13Z</dcterms:created>
  <dcterms:modified xsi:type="dcterms:W3CDTF">2020-07-21T14:58:08Z</dcterms:modified>
</cp:coreProperties>
</file>