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defaultThemeVersion="124226"/>
  <mc:AlternateContent xmlns:mc="http://schemas.openxmlformats.org/markup-compatibility/2006">
    <mc:Choice Requires="x15">
      <x15ac:absPath xmlns:x15ac="http://schemas.microsoft.com/office/spreadsheetml/2010/11/ac" url="/Users/matt/github/MCBook2021/chapters/ch08-Transportation/datasets/"/>
    </mc:Choice>
  </mc:AlternateContent>
  <xr:revisionPtr revIDLastSave="0" documentId="13_ncr:1_{F785B015-57CB-F44F-B14F-096B04261D12}" xr6:coauthVersionLast="47" xr6:coauthVersionMax="47" xr10:uidLastSave="{00000000-0000-0000-0000-000000000000}"/>
  <bookViews>
    <workbookView xWindow="0" yWindow="500" windowWidth="30460" windowHeight="28300" activeTab="2" xr2:uid="{00000000-000D-0000-FFFF-FFFF00000000}"/>
  </bookViews>
  <sheets>
    <sheet name="Truck calc Diff" sheetId="19" state="hidden" r:id="rId1"/>
    <sheet name="data to plot" sheetId="21" r:id="rId2"/>
    <sheet name="1-50" sheetId="4" r:id="rId3"/>
    <sheet name="transposed" sheetId="20"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21" l="1"/>
  <c r="C2" i="21"/>
  <c r="D2" i="21"/>
  <c r="E2" i="21"/>
  <c r="F2" i="21"/>
  <c r="B3" i="21"/>
  <c r="C3" i="21"/>
  <c r="D3" i="21"/>
  <c r="E3" i="21"/>
  <c r="F3" i="21"/>
  <c r="B4" i="21"/>
  <c r="C4" i="21"/>
  <c r="D4" i="21"/>
  <c r="E4" i="21"/>
  <c r="F4" i="21"/>
  <c r="B5" i="21"/>
  <c r="C5" i="21"/>
  <c r="D5" i="21"/>
  <c r="E5" i="21"/>
  <c r="F5" i="21"/>
  <c r="B6" i="21"/>
  <c r="C6" i="21"/>
  <c r="D6" i="21"/>
  <c r="E6" i="21"/>
  <c r="F6" i="21"/>
  <c r="B7" i="21"/>
  <c r="C7" i="21"/>
  <c r="D7" i="21"/>
  <c r="E7" i="21"/>
  <c r="F7" i="21"/>
  <c r="B8" i="21"/>
  <c r="C8" i="21"/>
  <c r="D8" i="21"/>
  <c r="E8" i="21"/>
  <c r="F8" i="21"/>
  <c r="B9" i="21"/>
  <c r="C9" i="21"/>
  <c r="D9" i="21"/>
  <c r="E9" i="21"/>
  <c r="F9" i="21"/>
  <c r="B10" i="21"/>
  <c r="C10" i="21"/>
  <c r="D10" i="21"/>
  <c r="E10" i="21"/>
  <c r="F10" i="21"/>
  <c r="B11" i="21"/>
  <c r="C11" i="21"/>
  <c r="D11" i="21"/>
  <c r="E11" i="21"/>
  <c r="F11" i="21"/>
  <c r="B12" i="21"/>
  <c r="C12" i="21"/>
  <c r="D12" i="21"/>
  <c r="E12" i="21"/>
  <c r="F12" i="21"/>
  <c r="B13" i="21"/>
  <c r="C13" i="21"/>
  <c r="D13" i="21"/>
  <c r="E13" i="21"/>
  <c r="F13" i="21"/>
  <c r="B14" i="21"/>
  <c r="C14" i="21"/>
  <c r="D14" i="21"/>
  <c r="E14" i="21"/>
  <c r="F14" i="21"/>
  <c r="B15" i="21"/>
  <c r="C15" i="21"/>
  <c r="D15" i="21"/>
  <c r="E15" i="21"/>
  <c r="F15" i="21"/>
  <c r="B16" i="21"/>
  <c r="C16" i="21"/>
  <c r="D16" i="21"/>
  <c r="E16" i="21"/>
  <c r="F16" i="21"/>
  <c r="B17" i="21"/>
  <c r="C17" i="21"/>
  <c r="D17" i="21"/>
  <c r="E17" i="21"/>
  <c r="F17" i="21"/>
  <c r="B18" i="21"/>
  <c r="C18" i="21"/>
  <c r="D18" i="21"/>
  <c r="E18" i="21"/>
  <c r="F18" i="21"/>
  <c r="B19" i="21"/>
  <c r="C19" i="21"/>
  <c r="D19" i="21"/>
  <c r="E19" i="21"/>
  <c r="F19" i="21"/>
  <c r="B20" i="21"/>
  <c r="C20" i="21"/>
  <c r="D20" i="21"/>
  <c r="E20" i="21"/>
  <c r="F20" i="21"/>
  <c r="B21" i="21"/>
  <c r="C21" i="21"/>
  <c r="D21" i="21"/>
  <c r="E21" i="21"/>
  <c r="F21" i="21"/>
  <c r="B22" i="21"/>
  <c r="C22" i="21"/>
  <c r="D22" i="21"/>
  <c r="E22" i="21"/>
  <c r="F22" i="21"/>
  <c r="B23" i="21"/>
  <c r="C23" i="21"/>
  <c r="D23" i="21"/>
  <c r="E23" i="21"/>
  <c r="F23" i="21"/>
  <c r="B24" i="21"/>
  <c r="C24" i="21"/>
  <c r="D24" i="21"/>
  <c r="E24" i="21"/>
  <c r="F24" i="21"/>
  <c r="B25" i="21"/>
  <c r="C25" i="21"/>
  <c r="D25" i="21"/>
  <c r="E25" i="21"/>
  <c r="F25" i="21"/>
  <c r="B26" i="21"/>
  <c r="C26" i="21"/>
  <c r="D26" i="21"/>
  <c r="E26" i="21"/>
  <c r="F26" i="21"/>
  <c r="B27" i="21"/>
  <c r="C27" i="21"/>
  <c r="D27" i="21"/>
  <c r="E27" i="21"/>
  <c r="F27" i="21"/>
  <c r="B28" i="21"/>
  <c r="C28" i="21"/>
  <c r="D28" i="21"/>
  <c r="E28" i="21"/>
  <c r="F28" i="21"/>
  <c r="B29" i="21"/>
  <c r="C29" i="21"/>
  <c r="D29" i="21"/>
  <c r="E29" i="21"/>
  <c r="F29" i="21"/>
  <c r="B30" i="21"/>
  <c r="C30" i="21"/>
  <c r="D30" i="21"/>
  <c r="E30" i="21"/>
  <c r="F30" i="21"/>
  <c r="B31" i="21"/>
  <c r="C31" i="21"/>
  <c r="D31" i="21"/>
  <c r="E31" i="21"/>
  <c r="F31" i="21"/>
  <c r="B32" i="21"/>
  <c r="C32" i="21"/>
  <c r="D32" i="21"/>
  <c r="E32" i="21"/>
  <c r="F32" i="21"/>
  <c r="B33" i="21"/>
  <c r="C33" i="21"/>
  <c r="D33" i="21"/>
  <c r="E33" i="21"/>
  <c r="F33" i="21"/>
  <c r="B34" i="21"/>
  <c r="C34" i="21"/>
  <c r="D34" i="21"/>
  <c r="E34" i="21"/>
  <c r="F34" i="21"/>
  <c r="B35" i="21"/>
  <c r="C35" i="21"/>
  <c r="D35" i="21"/>
  <c r="E35" i="21"/>
  <c r="F35" i="21"/>
  <c r="B36" i="21"/>
  <c r="C36" i="21"/>
  <c r="D36" i="21"/>
  <c r="E36" i="21"/>
  <c r="F36" i="21"/>
  <c r="B37" i="21"/>
  <c r="C37" i="21"/>
  <c r="D37" i="21"/>
  <c r="E37" i="21"/>
  <c r="F37" i="21"/>
  <c r="B38" i="21"/>
  <c r="C38" i="21"/>
  <c r="D38" i="21"/>
  <c r="E38" i="21"/>
  <c r="F38" i="21"/>
  <c r="B39" i="21"/>
  <c r="C39" i="21"/>
  <c r="D39" i="21"/>
  <c r="E39" i="21"/>
  <c r="F39" i="21"/>
  <c r="B40" i="21"/>
  <c r="C40" i="21"/>
  <c r="D40" i="21"/>
  <c r="E40" i="21"/>
  <c r="F40" i="21"/>
  <c r="A40" i="21"/>
  <c r="A31" i="21"/>
  <c r="A32" i="21"/>
  <c r="A33" i="21"/>
  <c r="A34" i="21"/>
  <c r="A35" i="21"/>
  <c r="A36" i="21"/>
  <c r="A37" i="21"/>
  <c r="A38" i="21"/>
  <c r="A39" i="21"/>
  <c r="A2" i="21"/>
  <c r="A3" i="21"/>
  <c r="A4" i="21"/>
  <c r="A5" i="21"/>
  <c r="A6" i="21"/>
  <c r="A7" i="21"/>
  <c r="A8" i="21"/>
  <c r="A9" i="21"/>
  <c r="A10" i="21"/>
  <c r="A11" i="21"/>
  <c r="A12" i="21"/>
  <c r="A13" i="21"/>
  <c r="A14" i="21"/>
  <c r="A15" i="21"/>
  <c r="A16" i="21"/>
  <c r="A17" i="21"/>
  <c r="A18" i="21"/>
  <c r="A19" i="21"/>
  <c r="A20" i="21"/>
  <c r="A21" i="21"/>
  <c r="A22" i="21"/>
  <c r="A23" i="21"/>
  <c r="A24" i="21"/>
  <c r="A25" i="21"/>
  <c r="A26" i="21"/>
  <c r="A27" i="21"/>
  <c r="A28" i="21"/>
  <c r="A29" i="21"/>
  <c r="A30" i="21"/>
  <c r="B12" i="19"/>
  <c r="F11" i="19"/>
  <c r="F12" i="19" s="1"/>
  <c r="B6" i="19"/>
  <c r="C6" i="19"/>
  <c r="E6" i="19"/>
  <c r="C5" i="19"/>
  <c r="B5" i="19"/>
  <c r="G11" i="19"/>
  <c r="G12" i="19" s="1"/>
  <c r="E11" i="19"/>
  <c r="E12" i="19" s="1"/>
  <c r="D11" i="19"/>
  <c r="D12" i="19" s="1"/>
  <c r="C11" i="19"/>
  <c r="C12" i="19" s="1"/>
  <c r="B11" i="19"/>
  <c r="D5" i="19"/>
  <c r="D6" i="19" s="1"/>
  <c r="E5" i="19"/>
  <c r="F5" i="19"/>
  <c r="F6" i="19" s="1"/>
  <c r="G5" i="19"/>
  <c r="G6" i="19" s="1"/>
</calcChain>
</file>

<file path=xl/sharedStrings.xml><?xml version="1.0" encoding="utf-8"?>
<sst xmlns="http://schemas.openxmlformats.org/spreadsheetml/2006/main" count="83" uniqueCount="46">
  <si>
    <t>Coastwise</t>
  </si>
  <si>
    <t>Lakewise</t>
  </si>
  <si>
    <t>Internal</t>
  </si>
  <si>
    <t>Intraport</t>
  </si>
  <si>
    <t>Domestic water transportation</t>
  </si>
  <si>
    <t>Truck</t>
  </si>
  <si>
    <t>Pipeline</t>
  </si>
  <si>
    <t xml:space="preserve">TOTAL U.S. ton-miles of freight </t>
  </si>
  <si>
    <t>Table 1-50:  U.S. Ton-Miles of Freight (BTS Special Tabulation) (Millions)</t>
  </si>
  <si>
    <t>SOURCES</t>
  </si>
  <si>
    <t>NOTE</t>
  </si>
  <si>
    <t>Water:</t>
  </si>
  <si>
    <t>Truck:</t>
  </si>
  <si>
    <t>Air:</t>
  </si>
  <si>
    <t>Total:</t>
  </si>
  <si>
    <t>Pipeline:</t>
  </si>
  <si>
    <r>
      <t xml:space="preserve">1980-96: Association of Petroleum Pipelines, </t>
    </r>
    <r>
      <rPr>
        <i/>
        <sz val="9"/>
        <rFont val="Arial"/>
        <family val="2"/>
      </rPr>
      <t>Shifts in Petroleum Transportation</t>
    </r>
    <r>
      <rPr>
        <sz val="9"/>
        <rFont val="Arial"/>
        <family val="2"/>
      </rPr>
      <t xml:space="preserve"> (Washington, DC: Annual Issues), table 1, available at http://www.aopl.org/publications/?fa=reports as of Oct. 22, 2013.</t>
    </r>
  </si>
  <si>
    <t>Truck FAF</t>
  </si>
  <si>
    <t>TOTAL FAF</t>
  </si>
  <si>
    <t>Truck Calc</t>
  </si>
  <si>
    <t>TOTAL Calc</t>
  </si>
  <si>
    <t>absolute change</t>
  </si>
  <si>
    <t>percent change</t>
  </si>
  <si>
    <r>
      <t xml:space="preserve">1980-2016: U.S. Army Corps of Engineers, </t>
    </r>
    <r>
      <rPr>
        <i/>
        <sz val="9"/>
        <rFont val="Arial"/>
        <family val="2"/>
      </rPr>
      <t>Waterborne Commerce of the United States</t>
    </r>
    <r>
      <rPr>
        <sz val="9"/>
        <rFont val="Arial"/>
        <family val="2"/>
      </rPr>
      <t xml:space="preserve"> (New Orleans, LA: Annual Issues), part 5, tables 1-4, available at http://www.navigationdatacenter.us/wcsc/wcsc.htm as of Mar. 10, 2020.</t>
    </r>
  </si>
  <si>
    <t>Difference between total of all modes, and sum of other modes.</t>
  </si>
  <si>
    <t>Railroad:</t>
  </si>
  <si>
    <r>
      <t>Air</t>
    </r>
    <r>
      <rPr>
        <b/>
        <vertAlign val="superscript"/>
        <sz val="11"/>
        <rFont val="Arial Narrow"/>
        <family val="2"/>
      </rPr>
      <t>a</t>
    </r>
  </si>
  <si>
    <r>
      <t>Railroad</t>
    </r>
    <r>
      <rPr>
        <b/>
        <vertAlign val="superscript"/>
        <sz val="11"/>
        <rFont val="Arial Narrow"/>
        <family val="2"/>
      </rPr>
      <t>b</t>
    </r>
  </si>
  <si>
    <t>1980-89: Association of American Railroads</t>
  </si>
  <si>
    <r>
      <t xml:space="preserve">Based on the Freight Analysis Framework (FAF) BTS developed a more comprehensive and reliable estimates of ton-miles for the </t>
    </r>
    <r>
      <rPr>
        <i/>
        <sz val="9"/>
        <rFont val="Arial"/>
        <family val="2"/>
      </rPr>
      <t>Air,</t>
    </r>
    <r>
      <rPr>
        <sz val="9"/>
        <rFont val="Arial"/>
        <family val="2"/>
      </rPr>
      <t xml:space="preserve"> </t>
    </r>
    <r>
      <rPr>
        <i/>
        <sz val="9"/>
        <rFont val="Arial"/>
        <family val="2"/>
      </rPr>
      <t>Truck,</t>
    </r>
    <r>
      <rPr>
        <sz val="9"/>
        <rFont val="Arial"/>
        <family val="2"/>
      </rPr>
      <t xml:space="preserve"> </t>
    </r>
    <r>
      <rPr>
        <i/>
        <sz val="9"/>
        <rFont val="Arial"/>
        <family val="2"/>
      </rPr>
      <t>Rail,</t>
    </r>
    <r>
      <rPr>
        <sz val="9"/>
        <rFont val="Arial"/>
        <family val="2"/>
      </rPr>
      <t xml:space="preserve"> </t>
    </r>
    <r>
      <rPr>
        <i/>
        <sz val="9"/>
        <rFont val="Arial"/>
        <family val="2"/>
      </rPr>
      <t>Water,</t>
    </r>
    <r>
      <rPr>
        <sz val="9"/>
        <rFont val="Arial"/>
        <family val="2"/>
      </rPr>
      <t xml:space="preserve"> and </t>
    </r>
    <r>
      <rPr>
        <i/>
        <sz val="9"/>
        <rFont val="Arial"/>
        <family val="2"/>
      </rPr>
      <t>Pipeline</t>
    </r>
    <r>
      <rPr>
        <sz val="9"/>
        <rFont val="Arial"/>
        <family val="2"/>
      </rPr>
      <t xml:space="preserve"> modes than are presented in table 1-49. These improved estimates are not comparable to data in table 1-49.</t>
    </r>
  </si>
  <si>
    <r>
      <t>b</t>
    </r>
    <r>
      <rPr>
        <sz val="9"/>
        <rFont val="Arial"/>
        <family val="2"/>
      </rPr>
      <t xml:space="preserve"> Estimates from 1980 to 1989 come from the Association of American Railroads using ton mile values from the Surface Transportation Board’s Waybill Sample. The Waybill Sample represents all major U.S. railroads, including all Class I railroads and several short-line railroads.</t>
    </r>
  </si>
  <si>
    <t>U</t>
  </si>
  <si>
    <r>
      <t>a</t>
    </r>
    <r>
      <rPr>
        <sz val="9"/>
        <rFont val="Arial"/>
        <family val="2"/>
      </rPr>
      <t xml:space="preserve"> Incudes Freight, Express, and Mail. </t>
    </r>
  </si>
  <si>
    <r>
      <t xml:space="preserve">U.S. Department of Transportation, Bureau of Transportation Statistics, Office of Airline Information, TranStats Database, </t>
    </r>
    <r>
      <rPr>
        <i/>
        <sz val="9"/>
        <rFont val="Arial"/>
        <family val="2"/>
      </rPr>
      <t>T1: U.S. Air Carrier Traffic and Capacity Summary by Service Class</t>
    </r>
    <r>
      <rPr>
        <sz val="9"/>
        <rFont val="Arial"/>
        <family val="2"/>
      </rPr>
      <t>, available at https://www.transtats.bts.gov/Fields.asp as of Jul. 26, 2021.</t>
    </r>
  </si>
  <si>
    <t>1980-2011: U.S. Department of Transportation, Bureau of Transportation Statistics, special tabulation.</t>
  </si>
  <si>
    <t>1997-2011: U.S. Department of Transportation, Bureau of Transportation Statistics, special tabulation.</t>
  </si>
  <si>
    <t>1997, 2002, 2007, 2012-18: U.S. Department of Transportation, Bureau of Transportation Statistics, Federal Highway Administration, Freight Analysis Framework, available at http://faf.ornl.gov/fafweb/Extraction1.aspx, as of Jul. 21, 2020.</t>
  </si>
  <si>
    <r>
      <t xml:space="preserve">2017-19: U.S. Army Corps of Engineers, The U.S. Waterway System, </t>
    </r>
    <r>
      <rPr>
        <i/>
        <sz val="9"/>
        <rFont val="Arial"/>
        <family val="2"/>
      </rPr>
      <t>Transportation Facts &amp; Information</t>
    </r>
    <r>
      <rPr>
        <sz val="9"/>
        <rFont val="Arial"/>
        <family val="2"/>
      </rPr>
      <t>, p. 3, available at http://www.navigationdatacenter.us/wcsc/wcsc.htm as of Jul. 26, 2021.</t>
    </r>
  </si>
  <si>
    <t>2012-18: U.S. Department of Transportation, Bureau of Transportation Statistics, Federal Highway Administration, Freight Analysis Framework, available at http://faf.ornl.gov/fafweb/Extraction1.aspx, as of Jul. 21, 2020.</t>
  </si>
  <si>
    <r>
      <t xml:space="preserve">1990-2019: Association of American Railroads, </t>
    </r>
    <r>
      <rPr>
        <i/>
        <sz val="9"/>
        <rFont val="Arial"/>
        <family val="2"/>
      </rPr>
      <t>Railroad Facts</t>
    </r>
    <r>
      <rPr>
        <sz val="9"/>
        <rFont val="Arial"/>
        <family val="2"/>
      </rPr>
      <t xml:space="preserve"> (Washington, DC:  Annual Issues), p. 30 and similar pages in previous editions.</t>
    </r>
  </si>
  <si>
    <r>
      <t>KEY:</t>
    </r>
    <r>
      <rPr>
        <sz val="9"/>
        <rFont val="Arial"/>
        <family val="2"/>
      </rPr>
      <t xml:space="preserve"> U = data are not available.</t>
    </r>
  </si>
  <si>
    <t>Air</t>
  </si>
  <si>
    <t>Railroad</t>
  </si>
  <si>
    <t>Year</t>
  </si>
  <si>
    <t>Water</t>
  </si>
  <si>
    <t>Source: https://www.bts.gov/content/us-ton-miles-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</si>
</sst>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numFmt numFmtId="165" formatCode="#,##0_)"/>
  </numFmts>
  <fonts count="44">
    <font>
      <sz val="10"/>
      <name val="Arial"/>
    </font>
    <font>
      <sz val="11"/>
      <color theme="1"/>
      <name val="Calibri"/>
      <family val="2"/>
      <scheme val="minor"/>
    </font>
    <font>
      <sz val="8"/>
      <name val="Arial"/>
      <family val="2"/>
    </font>
    <font>
      <sz val="12"/>
      <name val="Helv"/>
    </font>
    <font>
      <b/>
      <sz val="12"/>
      <name val="Helv"/>
    </font>
    <font>
      <sz val="10"/>
      <name val="Helv"/>
    </font>
    <font>
      <sz val="9"/>
      <name val="Helv"/>
    </font>
    <font>
      <vertAlign val="superscript"/>
      <sz val="12"/>
      <name val="Helv"/>
    </font>
    <font>
      <b/>
      <sz val="10"/>
      <name val="Helv"/>
    </font>
    <font>
      <b/>
      <sz val="9"/>
      <name val="Helv"/>
    </font>
    <font>
      <sz val="8.5"/>
      <name val="Helv"/>
    </font>
    <font>
      <sz val="8"/>
      <name val="Helv"/>
    </font>
    <font>
      <b/>
      <sz val="14"/>
      <name val="Helv"/>
    </font>
    <font>
      <b/>
      <sz val="12"/>
      <name val="Arial"/>
      <family val="2"/>
    </font>
    <font>
      <b/>
      <sz val="11"/>
      <name val="Arial Narrow"/>
      <family val="2"/>
    </font>
    <font>
      <sz val="11"/>
      <name val="Arial Narrow"/>
      <family val="2"/>
    </font>
    <font>
      <sz val="10"/>
      <name val="Arial"/>
      <family val="2"/>
    </font>
    <font>
      <u/>
      <sz val="10"/>
      <color theme="10"/>
      <name val="Arial"/>
      <family val="2"/>
    </font>
    <font>
      <sz val="8"/>
      <name val="Helv"/>
      <family val="2"/>
    </font>
    <font>
      <vertAlign val="superscript"/>
      <sz val="9"/>
      <name val="Arial"/>
      <family val="2"/>
    </font>
    <font>
      <b/>
      <vertAlign val="superscript"/>
      <sz val="11"/>
      <name val="Arial Narrow"/>
      <family val="2"/>
    </font>
    <font>
      <b/>
      <sz val="9"/>
      <name val="Arial"/>
      <family val="2"/>
    </font>
    <font>
      <sz val="9"/>
      <name val="Arial"/>
      <family val="2"/>
    </font>
    <font>
      <i/>
      <sz val="9"/>
      <name val="Arial"/>
      <family val="2"/>
    </font>
    <font>
      <sz val="1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u/>
      <sz val="11"/>
      <color theme="10"/>
      <name val="Calibri"/>
      <family val="2"/>
      <scheme val="minor"/>
    </font>
    <font>
      <sz val="11"/>
      <name val="Calibri"/>
      <family val="2"/>
      <scheme val="minor"/>
    </font>
    <font>
      <b/>
      <sz val="10"/>
      <name val="Arial"/>
      <family val="2"/>
    </font>
  </fonts>
  <fills count="3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4">
    <xf numFmtId="0" fontId="0" fillId="0" borderId="0"/>
    <xf numFmtId="0" fontId="3" fillId="0" borderId="0">
      <alignment horizontal="center" vertical="center" wrapText="1"/>
    </xf>
    <xf numFmtId="0" fontId="4" fillId="0" borderId="0">
      <alignment horizontal="left" vertical="center" wrapText="1"/>
    </xf>
    <xf numFmtId="164" fontId="5" fillId="0" borderId="1" applyNumberFormat="0" applyFill="0">
      <alignment horizontal="right"/>
    </xf>
    <xf numFmtId="165" fontId="6" fillId="0" borderId="1">
      <alignment horizontal="right" vertical="center"/>
    </xf>
    <xf numFmtId="49" fontId="7" fillId="0" borderId="1">
      <alignment horizontal="left" vertical="center"/>
    </xf>
    <xf numFmtId="164" fontId="5" fillId="0" borderId="1" applyNumberFormat="0" applyFill="0">
      <alignment horizontal="right"/>
    </xf>
    <xf numFmtId="0" fontId="8" fillId="0" borderId="1">
      <alignment horizontal="left"/>
    </xf>
    <xf numFmtId="0" fontId="9" fillId="0" borderId="2">
      <alignment horizontal="right" vertical="center"/>
    </xf>
    <xf numFmtId="0" fontId="10" fillId="0" borderId="1">
      <alignment horizontal="left" vertical="center"/>
    </xf>
    <xf numFmtId="0" fontId="5" fillId="0" borderId="1">
      <alignment horizontal="left" vertical="center"/>
    </xf>
    <xf numFmtId="0" fontId="8" fillId="0" borderId="1">
      <alignment horizontal="left"/>
    </xf>
    <xf numFmtId="0" fontId="8" fillId="0" borderId="1" applyFill="0">
      <alignment horizontal="left"/>
    </xf>
    <xf numFmtId="0" fontId="8" fillId="2" borderId="0">
      <alignment horizontal="centerContinuous" wrapText="1"/>
    </xf>
    <xf numFmtId="49" fontId="8" fillId="2" borderId="3">
      <alignment horizontal="left" vertical="center"/>
    </xf>
    <xf numFmtId="0" fontId="8" fillId="2" borderId="0">
      <alignment horizontal="centerContinuous" vertical="center" wrapText="1"/>
    </xf>
    <xf numFmtId="3" fontId="6" fillId="0" borderId="0">
      <alignment horizontal="left" vertical="center"/>
    </xf>
    <xf numFmtId="0" fontId="3" fillId="0" borderId="0">
      <alignment horizontal="left" vertical="center"/>
    </xf>
    <xf numFmtId="0" fontId="11" fillId="0" borderId="0">
      <alignment horizontal="right"/>
    </xf>
    <xf numFmtId="49" fontId="11" fillId="0" borderId="0">
      <alignment horizontal="center"/>
    </xf>
    <xf numFmtId="0" fontId="7" fillId="0" borderId="0">
      <alignment horizontal="right"/>
    </xf>
    <xf numFmtId="0" fontId="11" fillId="0" borderId="0">
      <alignment horizontal="left"/>
    </xf>
    <xf numFmtId="49" fontId="6" fillId="0" borderId="0">
      <alignment horizontal="left" vertical="center"/>
    </xf>
    <xf numFmtId="49" fontId="7" fillId="0" borderId="1">
      <alignment horizontal="left"/>
    </xf>
    <xf numFmtId="164" fontId="6" fillId="0" borderId="0" applyNumberFormat="0">
      <alignment horizontal="right"/>
    </xf>
    <xf numFmtId="0" fontId="9" fillId="3" borderId="0">
      <alignment horizontal="centerContinuous" vertical="center" wrapText="1"/>
    </xf>
    <xf numFmtId="0" fontId="9" fillId="0" borderId="4">
      <alignment horizontal="left" vertical="center"/>
    </xf>
    <xf numFmtId="0" fontId="12" fillId="0" borderId="0">
      <alignment horizontal="left" vertical="top"/>
    </xf>
    <xf numFmtId="0" fontId="8" fillId="0" borderId="0">
      <alignment horizontal="left"/>
    </xf>
    <xf numFmtId="0" fontId="4" fillId="0" borderId="0">
      <alignment horizontal="left"/>
    </xf>
    <xf numFmtId="0" fontId="5" fillId="0" borderId="0">
      <alignment horizontal="left"/>
    </xf>
    <xf numFmtId="0" fontId="12" fillId="0" borderId="0">
      <alignment horizontal="left" vertical="top"/>
    </xf>
    <xf numFmtId="0" fontId="4" fillId="0" borderId="0">
      <alignment horizontal="left"/>
    </xf>
    <xf numFmtId="0" fontId="5" fillId="0" borderId="0">
      <alignment horizontal="left"/>
    </xf>
    <xf numFmtId="49" fontId="6" fillId="0" borderId="1">
      <alignment horizontal="left"/>
    </xf>
    <xf numFmtId="0" fontId="9" fillId="0" borderId="2">
      <alignment horizontal="left"/>
    </xf>
    <xf numFmtId="0" fontId="8" fillId="0" borderId="0">
      <alignment horizontal="left" vertical="center"/>
    </xf>
    <xf numFmtId="49" fontId="11" fillId="0" borderId="1">
      <alignment horizontal="left"/>
    </xf>
    <xf numFmtId="0" fontId="17" fillId="0" borderId="0" applyNumberFormat="0" applyFill="0" applyBorder="0" applyAlignment="0" applyProtection="0"/>
    <xf numFmtId="0" fontId="18" fillId="0" borderId="0">
      <alignment horizontal="left"/>
    </xf>
    <xf numFmtId="9" fontId="24" fillId="0" borderId="0" applyFon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0" fontId="29" fillId="4" borderId="0" applyNumberFormat="0" applyBorder="0" applyAlignment="0" applyProtection="0"/>
    <xf numFmtId="0" fontId="30" fillId="5" borderId="0" applyNumberFormat="0" applyBorder="0" applyAlignment="0" applyProtection="0"/>
    <xf numFmtId="0" fontId="31" fillId="7" borderId="12" applyNumberFormat="0" applyAlignment="0" applyProtection="0"/>
    <xf numFmtId="0" fontId="32" fillId="8" borderId="13" applyNumberFormat="0" applyAlignment="0" applyProtection="0"/>
    <xf numFmtId="0" fontId="33" fillId="8" borderId="12" applyNumberFormat="0" applyAlignment="0" applyProtection="0"/>
    <xf numFmtId="0" fontId="34" fillId="0" borderId="14" applyNumberFormat="0" applyFill="0" applyAlignment="0" applyProtection="0"/>
    <xf numFmtId="0" fontId="35" fillId="9" borderId="15"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0" borderId="17" applyNumberFormat="0" applyFill="0" applyAlignment="0" applyProtection="0"/>
    <xf numFmtId="0" fontId="39"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9"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9"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9"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9"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9"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40" fillId="6" borderId="0" applyNumberFormat="0" applyBorder="0" applyAlignment="0" applyProtection="0"/>
    <xf numFmtId="0" fontId="1" fillId="10" borderId="16" applyNumberFormat="0" applyFont="0" applyAlignment="0" applyProtection="0"/>
    <xf numFmtId="0" fontId="39" fillId="14" borderId="0" applyNumberFormat="0" applyBorder="0" applyAlignment="0" applyProtection="0"/>
    <xf numFmtId="0" fontId="39" fillId="18" borderId="0" applyNumberFormat="0" applyBorder="0" applyAlignment="0" applyProtection="0"/>
    <xf numFmtId="0" fontId="39" fillId="22" borderId="0" applyNumberFormat="0" applyBorder="0" applyAlignment="0" applyProtection="0"/>
    <xf numFmtId="0" fontId="39" fillId="26" borderId="0" applyNumberFormat="0" applyBorder="0" applyAlignment="0" applyProtection="0"/>
    <xf numFmtId="0" fontId="39" fillId="30" borderId="0" applyNumberFormat="0" applyBorder="0" applyAlignment="0" applyProtection="0"/>
    <xf numFmtId="0" fontId="39" fillId="34" borderId="0" applyNumberFormat="0" applyBorder="0" applyAlignment="0" applyProtection="0"/>
    <xf numFmtId="0" fontId="41" fillId="0" borderId="0" applyNumberFormat="0" applyFill="0" applyBorder="0" applyAlignment="0" applyProtection="0"/>
  </cellStyleXfs>
  <cellXfs count="57">
    <xf numFmtId="0" fontId="0" fillId="0" borderId="0" xfId="0"/>
    <xf numFmtId="0" fontId="14" fillId="0" borderId="0" xfId="12" applyFont="1" applyFill="1" applyBorder="1" applyAlignment="1">
      <alignment horizontal="left" vertical="top"/>
    </xf>
    <xf numFmtId="0" fontId="15" fillId="0" borderId="0" xfId="12" applyFont="1" applyFill="1" applyBorder="1" applyAlignment="1">
      <alignment horizontal="left" indent="1"/>
    </xf>
    <xf numFmtId="3" fontId="14" fillId="0" borderId="0" xfId="3" applyNumberFormat="1" applyFont="1" applyFill="1" applyBorder="1" applyAlignment="1">
      <alignment horizontal="right"/>
    </xf>
    <xf numFmtId="3" fontId="15" fillId="0" borderId="0" xfId="3" applyNumberFormat="1" applyFont="1" applyFill="1" applyBorder="1" applyAlignment="1">
      <alignment horizontal="right"/>
    </xf>
    <xf numFmtId="0" fontId="14" fillId="0" borderId="3" xfId="12" applyFont="1" applyFill="1" applyBorder="1" applyAlignment="1">
      <alignment horizontal="center"/>
    </xf>
    <xf numFmtId="0" fontId="14" fillId="0" borderId="3" xfId="12" applyNumberFormat="1" applyFont="1" applyFill="1" applyBorder="1" applyAlignment="1">
      <alignment horizontal="center"/>
    </xf>
    <xf numFmtId="0" fontId="14" fillId="0" borderId="3" xfId="0" applyNumberFormat="1" applyFont="1" applyFill="1" applyBorder="1" applyAlignment="1">
      <alignment horizontal="center"/>
    </xf>
    <xf numFmtId="0" fontId="14" fillId="0" borderId="6" xfId="12" applyFont="1" applyFill="1" applyBorder="1" applyAlignment="1">
      <alignment horizontal="left"/>
    </xf>
    <xf numFmtId="3" fontId="14" fillId="0" borderId="6" xfId="3" applyNumberFormat="1" applyFont="1" applyFill="1" applyBorder="1" applyAlignment="1">
      <alignment horizontal="right"/>
    </xf>
    <xf numFmtId="0" fontId="16" fillId="0" borderId="0" xfId="0" applyFont="1" applyFill="1"/>
    <xf numFmtId="0" fontId="14" fillId="0" borderId="8" xfId="12" applyFont="1" applyFill="1" applyBorder="1" applyAlignment="1">
      <alignment horizontal="center"/>
    </xf>
    <xf numFmtId="0" fontId="14" fillId="0" borderId="8" xfId="12" applyNumberFormat="1" applyFont="1" applyFill="1" applyBorder="1" applyAlignment="1">
      <alignment horizontal="center"/>
    </xf>
    <xf numFmtId="0" fontId="14" fillId="0" borderId="8" xfId="0" applyNumberFormat="1" applyFont="1" applyFill="1" applyBorder="1" applyAlignment="1">
      <alignment horizontal="center"/>
    </xf>
    <xf numFmtId="0" fontId="14" fillId="0" borderId="0" xfId="12" applyFont="1" applyFill="1" applyBorder="1" applyAlignment="1">
      <alignment horizontal="left" wrapText="1"/>
    </xf>
    <xf numFmtId="0" fontId="14" fillId="0" borderId="5" xfId="12" applyFont="1" applyFill="1" applyBorder="1" applyAlignment="1">
      <alignment horizontal="left" vertical="top" wrapText="1"/>
    </xf>
    <xf numFmtId="0" fontId="14" fillId="0" borderId="0" xfId="12" applyFont="1" applyFill="1" applyBorder="1" applyAlignment="1">
      <alignment horizontal="left"/>
    </xf>
    <xf numFmtId="0" fontId="15" fillId="0" borderId="0" xfId="0" applyFont="1" applyFill="1"/>
    <xf numFmtId="0" fontId="14" fillId="0" borderId="0" xfId="0" applyFont="1" applyFill="1"/>
    <xf numFmtId="0" fontId="14" fillId="0" borderId="0" xfId="0" applyFont="1" applyFill="1" applyBorder="1" applyAlignment="1">
      <alignment horizontal="left"/>
    </xf>
    <xf numFmtId="0" fontId="21" fillId="0" borderId="0" xfId="0" applyFont="1" applyFill="1" applyAlignment="1">
      <alignment horizontal="left" vertical="center"/>
    </xf>
    <xf numFmtId="0" fontId="21" fillId="0" borderId="0" xfId="0" applyFont="1" applyFill="1" applyBorder="1" applyAlignment="1">
      <alignment horizontal="left" vertical="center"/>
    </xf>
    <xf numFmtId="0" fontId="22" fillId="0" borderId="0" xfId="0" applyFont="1" applyFill="1" applyAlignment="1">
      <alignment horizontal="left" vertical="center"/>
    </xf>
    <xf numFmtId="0" fontId="22" fillId="0" borderId="0" xfId="20" applyFont="1" applyFill="1" applyAlignment="1">
      <alignment horizontal="left" vertical="center" wrapText="1"/>
    </xf>
    <xf numFmtId="0" fontId="22" fillId="0" borderId="0" xfId="0" applyFont="1" applyFill="1" applyBorder="1" applyAlignment="1">
      <alignment horizontal="left" vertical="center"/>
    </xf>
    <xf numFmtId="0" fontId="21" fillId="0" borderId="0" xfId="31" applyFont="1" applyFill="1" applyBorder="1" applyAlignment="1">
      <alignment horizontal="left" vertical="center" wrapText="1"/>
    </xf>
    <xf numFmtId="0" fontId="21" fillId="0" borderId="0" xfId="0" applyNumberFormat="1" applyFont="1" applyFill="1" applyBorder="1" applyAlignment="1">
      <alignment horizontal="left" vertical="center"/>
    </xf>
    <xf numFmtId="3" fontId="22" fillId="0" borderId="0" xfId="0" applyNumberFormat="1" applyFont="1" applyFill="1" applyBorder="1" applyAlignment="1">
      <alignment horizontal="left" vertical="center"/>
    </xf>
    <xf numFmtId="3" fontId="22" fillId="0" borderId="0" xfId="0" applyNumberFormat="1" applyFont="1" applyFill="1" applyAlignment="1">
      <alignment horizontal="left" vertical="center"/>
    </xf>
    <xf numFmtId="0" fontId="22" fillId="0" borderId="0" xfId="0" applyFont="1" applyFill="1"/>
    <xf numFmtId="3" fontId="21" fillId="0" borderId="0" xfId="3" applyNumberFormat="1" applyFont="1" applyFill="1" applyBorder="1" applyAlignment="1">
      <alignment horizontal="left" vertical="center"/>
    </xf>
    <xf numFmtId="0" fontId="0" fillId="0" borderId="6" xfId="0" applyBorder="1"/>
    <xf numFmtId="10" fontId="0" fillId="0" borderId="0" xfId="40" applyNumberFormat="1" applyFont="1"/>
    <xf numFmtId="3" fontId="42" fillId="0" borderId="0" xfId="3" applyNumberFormat="1" applyFont="1" applyFill="1" applyBorder="1" applyAlignment="1">
      <alignment horizontal="right"/>
    </xf>
    <xf numFmtId="10" fontId="42" fillId="0" borderId="0" xfId="40" applyNumberFormat="1" applyFont="1"/>
    <xf numFmtId="0" fontId="1" fillId="0" borderId="0" xfId="74" applyFont="1"/>
    <xf numFmtId="0" fontId="14" fillId="0" borderId="0" xfId="12" applyFont="1" applyFill="1" applyBorder="1" applyAlignment="1">
      <alignment horizontal="left" vertical="top" wrapText="1"/>
    </xf>
    <xf numFmtId="0" fontId="42" fillId="0" borderId="0" xfId="0" applyFont="1"/>
    <xf numFmtId="0" fontId="1" fillId="0" borderId="0" xfId="74"/>
    <xf numFmtId="0" fontId="19" fillId="0" borderId="0" xfId="39" applyNumberFormat="1" applyFont="1" applyFill="1" applyAlignment="1">
      <alignment wrapText="1"/>
    </xf>
    <xf numFmtId="0" fontId="14" fillId="0" borderId="5" xfId="12" applyFont="1" applyFill="1" applyBorder="1" applyAlignment="1">
      <alignment horizontal="left" wrapText="1"/>
    </xf>
    <xf numFmtId="3" fontId="21" fillId="0" borderId="0" xfId="0" applyNumberFormat="1" applyFont="1" applyFill="1" applyBorder="1" applyAlignment="1">
      <alignment horizontal="left" vertical="center"/>
    </xf>
    <xf numFmtId="0" fontId="43" fillId="0" borderId="0" xfId="0" applyFont="1"/>
    <xf numFmtId="0" fontId="43" fillId="0" borderId="0" xfId="0" applyFont="1" applyAlignment="1">
      <alignment wrapText="1"/>
    </xf>
    <xf numFmtId="0" fontId="0" fillId="0" borderId="0" xfId="0" applyAlignment="1">
      <alignment wrapText="1"/>
    </xf>
    <xf numFmtId="0" fontId="43" fillId="0" borderId="0" xfId="0" applyFont="1" applyAlignment="1">
      <alignment horizontal="center"/>
    </xf>
    <xf numFmtId="0" fontId="13" fillId="0" borderId="6" xfId="31" applyFont="1" applyFill="1" applyBorder="1" applyAlignment="1">
      <alignment wrapText="1"/>
    </xf>
    <xf numFmtId="0" fontId="21" fillId="0" borderId="0" xfId="20" applyFont="1" applyFill="1" applyBorder="1" applyAlignment="1">
      <alignment horizontal="left" wrapText="1"/>
    </xf>
    <xf numFmtId="0" fontId="22" fillId="0" borderId="0" xfId="0" applyFont="1" applyFill="1" applyAlignment="1">
      <alignment horizontal="left"/>
    </xf>
    <xf numFmtId="0" fontId="21" fillId="0" borderId="0" xfId="0" applyFont="1" applyFill="1" applyAlignment="1">
      <alignment horizontal="left"/>
    </xf>
    <xf numFmtId="0" fontId="22" fillId="0" borderId="0" xfId="0" applyFont="1" applyFill="1" applyAlignment="1">
      <alignment horizontal="left" wrapText="1"/>
    </xf>
    <xf numFmtId="0" fontId="21" fillId="0" borderId="0" xfId="12" applyFont="1" applyFill="1" applyBorder="1" applyAlignment="1">
      <alignment horizontal="left"/>
    </xf>
    <xf numFmtId="0" fontId="21" fillId="0" borderId="7" xfId="12" applyFont="1" applyFill="1" applyBorder="1" applyAlignment="1">
      <alignment horizontal="left"/>
    </xf>
    <xf numFmtId="0" fontId="22" fillId="0" borderId="0" xfId="38" applyFont="1" applyFill="1" applyAlignment="1">
      <alignment horizontal="left"/>
    </xf>
    <xf numFmtId="0" fontId="22" fillId="0" borderId="0" xfId="20" applyFont="1" applyFill="1" applyAlignment="1">
      <alignment horizontal="left" wrapText="1"/>
    </xf>
    <xf numFmtId="0" fontId="19" fillId="0" borderId="0" xfId="39" applyNumberFormat="1" applyFont="1" applyFill="1" applyAlignment="1">
      <alignment wrapText="1"/>
    </xf>
    <xf numFmtId="0" fontId="21" fillId="0" borderId="0" xfId="20" applyFont="1" applyFill="1" applyAlignment="1">
      <alignment horizontal="left" wrapText="1"/>
    </xf>
  </cellXfs>
  <cellStyles count="84">
    <cellStyle name="20% - Accent1" xfId="57" builtinId="30" customBuiltin="1"/>
    <cellStyle name="20% - Accent2" xfId="60" builtinId="34" customBuiltin="1"/>
    <cellStyle name="20% - Accent3" xfId="63" builtinId="38" customBuiltin="1"/>
    <cellStyle name="20% - Accent4" xfId="66" builtinId="42" customBuiltin="1"/>
    <cellStyle name="20% - Accent5" xfId="69" builtinId="46" customBuiltin="1"/>
    <cellStyle name="20% - Accent6" xfId="72" builtinId="50" customBuiltin="1"/>
    <cellStyle name="40% - Accent1" xfId="58" builtinId="31" customBuiltin="1"/>
    <cellStyle name="40% - Accent2" xfId="61" builtinId="35" customBuiltin="1"/>
    <cellStyle name="40% - Accent3" xfId="64" builtinId="39" customBuiltin="1"/>
    <cellStyle name="40% - Accent4" xfId="67" builtinId="43" customBuiltin="1"/>
    <cellStyle name="40% - Accent5" xfId="70" builtinId="47" customBuiltin="1"/>
    <cellStyle name="40% - Accent6" xfId="73" builtinId="51" customBuiltin="1"/>
    <cellStyle name="60% - Accent1 2" xfId="77" xr:uid="{00000000-0005-0000-0000-00000C000000}"/>
    <cellStyle name="60% - Accent2 2" xfId="78" xr:uid="{00000000-0005-0000-0000-00000D000000}"/>
    <cellStyle name="60% - Accent3 2" xfId="79" xr:uid="{00000000-0005-0000-0000-00000E000000}"/>
    <cellStyle name="60% - Accent4 2" xfId="80" xr:uid="{00000000-0005-0000-0000-00000F000000}"/>
    <cellStyle name="60% - Accent5 2" xfId="81" xr:uid="{00000000-0005-0000-0000-000010000000}"/>
    <cellStyle name="60% - Accent6 2" xfId="82" xr:uid="{00000000-0005-0000-0000-000011000000}"/>
    <cellStyle name="Accent1" xfId="56" builtinId="29" customBuiltin="1"/>
    <cellStyle name="Accent2" xfId="59" builtinId="33" customBuiltin="1"/>
    <cellStyle name="Accent3" xfId="62" builtinId="37" customBuiltin="1"/>
    <cellStyle name="Accent4" xfId="65" builtinId="41" customBuiltin="1"/>
    <cellStyle name="Accent5" xfId="68" builtinId="45" customBuiltin="1"/>
    <cellStyle name="Accent6" xfId="71" builtinId="49" customBuiltin="1"/>
    <cellStyle name="Bad" xfId="47" builtinId="27" customBuiltin="1"/>
    <cellStyle name="Calculation" xfId="50" builtinId="22" customBuiltin="1"/>
    <cellStyle name="Check Cell" xfId="52" builtinId="23" customBuiltin="1"/>
    <cellStyle name="Column heading" xfId="1" xr:uid="{00000000-0005-0000-0000-00001B000000}"/>
    <cellStyle name="Corner heading" xfId="2" xr:uid="{00000000-0005-0000-0000-00001C000000}"/>
    <cellStyle name="Data" xfId="3" xr:uid="{00000000-0005-0000-0000-00001D000000}"/>
    <cellStyle name="Data no deci" xfId="4" xr:uid="{00000000-0005-0000-0000-00001E000000}"/>
    <cellStyle name="Data Superscript" xfId="5" xr:uid="{00000000-0005-0000-0000-00001F000000}"/>
    <cellStyle name="Data_1-1A-Regular" xfId="6" xr:uid="{00000000-0005-0000-0000-000020000000}"/>
    <cellStyle name="Explanatory Text" xfId="54" builtinId="53" customBuiltin="1"/>
    <cellStyle name="Good" xfId="46" builtinId="26" customBuiltin="1"/>
    <cellStyle name="Heading 1" xfId="42" builtinId="16" customBuiltin="1"/>
    <cellStyle name="Heading 2" xfId="43" builtinId="17" customBuiltin="1"/>
    <cellStyle name="Heading 3" xfId="44" builtinId="18" customBuiltin="1"/>
    <cellStyle name="Heading 4" xfId="45" builtinId="19" customBuiltin="1"/>
    <cellStyle name="Hed Side" xfId="7" xr:uid="{00000000-0005-0000-0000-000027000000}"/>
    <cellStyle name="Hed Side bold" xfId="8" xr:uid="{00000000-0005-0000-0000-000028000000}"/>
    <cellStyle name="Hed Side Indent" xfId="9" xr:uid="{00000000-0005-0000-0000-000029000000}"/>
    <cellStyle name="Hed Side Regular" xfId="10" xr:uid="{00000000-0005-0000-0000-00002A000000}"/>
    <cellStyle name="Hed Side_1-1A-Regular" xfId="11" xr:uid="{00000000-0005-0000-0000-00002B000000}"/>
    <cellStyle name="Hed Side_Regular" xfId="12" xr:uid="{00000000-0005-0000-0000-00002C000000}"/>
    <cellStyle name="Hed Top" xfId="13" xr:uid="{00000000-0005-0000-0000-00002D000000}"/>
    <cellStyle name="Hed Top - SECTION" xfId="14" xr:uid="{00000000-0005-0000-0000-00002E000000}"/>
    <cellStyle name="Hed Top_3-new4" xfId="15" xr:uid="{00000000-0005-0000-0000-00002F000000}"/>
    <cellStyle name="Hyperlink" xfId="38" builtinId="8"/>
    <cellStyle name="Hyperlink 2" xfId="83" xr:uid="{00000000-0005-0000-0000-000031000000}"/>
    <cellStyle name="Input" xfId="48" builtinId="20" customBuiltin="1"/>
    <cellStyle name="Linked Cell" xfId="51" builtinId="24" customBuiltin="1"/>
    <cellStyle name="Neutral 2" xfId="75" xr:uid="{00000000-0005-0000-0000-000034000000}"/>
    <cellStyle name="Normal" xfId="0" builtinId="0"/>
    <cellStyle name="Normal 2" xfId="74" xr:uid="{00000000-0005-0000-0000-000036000000}"/>
    <cellStyle name="Note 2" xfId="76" xr:uid="{00000000-0005-0000-0000-000037000000}"/>
    <cellStyle name="Output" xfId="49" builtinId="21" customBuiltin="1"/>
    <cellStyle name="Percent" xfId="40" builtinId="5"/>
    <cellStyle name="Reference" xfId="16" xr:uid="{00000000-0005-0000-0000-00003A000000}"/>
    <cellStyle name="Row heading" xfId="17" xr:uid="{00000000-0005-0000-0000-00003B000000}"/>
    <cellStyle name="Source Hed" xfId="18" xr:uid="{00000000-0005-0000-0000-00003C000000}"/>
    <cellStyle name="Source Letter" xfId="19" xr:uid="{00000000-0005-0000-0000-00003D000000}"/>
    <cellStyle name="Source Superscript" xfId="20" xr:uid="{00000000-0005-0000-0000-00003E000000}"/>
    <cellStyle name="Source Text" xfId="21" xr:uid="{00000000-0005-0000-0000-00003F000000}"/>
    <cellStyle name="Source Text 2" xfId="39" xr:uid="{00000000-0005-0000-0000-000040000000}"/>
    <cellStyle name="State" xfId="22" xr:uid="{00000000-0005-0000-0000-000041000000}"/>
    <cellStyle name="Superscript" xfId="23" xr:uid="{00000000-0005-0000-0000-000042000000}"/>
    <cellStyle name="Table Data" xfId="24" xr:uid="{00000000-0005-0000-0000-000043000000}"/>
    <cellStyle name="Table Head Top" xfId="25" xr:uid="{00000000-0005-0000-0000-000044000000}"/>
    <cellStyle name="Table Hed Side" xfId="26" xr:uid="{00000000-0005-0000-0000-000045000000}"/>
    <cellStyle name="Table Title" xfId="27" xr:uid="{00000000-0005-0000-0000-000046000000}"/>
    <cellStyle name="Title" xfId="41" builtinId="15" customBuiltin="1"/>
    <cellStyle name="Title Text" xfId="28" xr:uid="{00000000-0005-0000-0000-000048000000}"/>
    <cellStyle name="Title Text 1" xfId="29" xr:uid="{00000000-0005-0000-0000-000049000000}"/>
    <cellStyle name="Title Text 2" xfId="30" xr:uid="{00000000-0005-0000-0000-00004A000000}"/>
    <cellStyle name="Title-1" xfId="31" xr:uid="{00000000-0005-0000-0000-00004B000000}"/>
    <cellStyle name="Title-2" xfId="32" xr:uid="{00000000-0005-0000-0000-00004C000000}"/>
    <cellStyle name="Title-3" xfId="33" xr:uid="{00000000-0005-0000-0000-00004D000000}"/>
    <cellStyle name="Total" xfId="55" builtinId="25" customBuiltin="1"/>
    <cellStyle name="Warning Text" xfId="53" builtinId="11" customBuiltin="1"/>
    <cellStyle name="Wrap" xfId="34" xr:uid="{00000000-0005-0000-0000-000050000000}"/>
    <cellStyle name="Wrap Bold" xfId="35" xr:uid="{00000000-0005-0000-0000-000051000000}"/>
    <cellStyle name="Wrap Title" xfId="36" xr:uid="{00000000-0005-0000-0000-000052000000}"/>
    <cellStyle name="Wrap_NTS99-~11" xfId="37" xr:uid="{00000000-0005-0000-0000-00005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B6" sqref="B6"/>
    </sheetView>
  </sheetViews>
  <sheetFormatPr baseColWidth="10" defaultColWidth="8.83203125" defaultRowHeight="13"/>
  <cols>
    <col min="1" max="1" width="33.83203125" customWidth="1"/>
    <col min="2" max="6" width="11.83203125" bestFit="1" customWidth="1"/>
    <col min="7" max="7" width="12.1640625" customWidth="1"/>
  </cols>
  <sheetData>
    <row r="1" spans="1:7" ht="14" thickBot="1">
      <c r="A1" s="31"/>
      <c r="B1" s="31"/>
      <c r="C1" s="31"/>
      <c r="D1" s="31"/>
      <c r="E1" s="31"/>
      <c r="F1" s="31"/>
      <c r="G1" s="31"/>
    </row>
    <row r="2" spans="1:7" s="17" customFormat="1" ht="16.5" customHeight="1">
      <c r="A2" s="11"/>
      <c r="B2" s="13">
        <v>2012</v>
      </c>
      <c r="C2" s="12">
        <v>2013</v>
      </c>
      <c r="D2" s="13">
        <v>2014</v>
      </c>
      <c r="E2" s="13">
        <v>2015</v>
      </c>
      <c r="F2" s="13">
        <v>2016</v>
      </c>
      <c r="G2" s="13">
        <v>2017</v>
      </c>
    </row>
    <row r="3" spans="1:7" s="17" customFormat="1" ht="15">
      <c r="A3" s="15" t="s">
        <v>20</v>
      </c>
      <c r="B3" s="3">
        <v>4942380.2945280001</v>
      </c>
      <c r="C3" s="3">
        <v>5009010.3353909999</v>
      </c>
      <c r="D3" s="3">
        <v>5229382.5694949999</v>
      </c>
      <c r="E3" s="3">
        <v>5117429.2777249999</v>
      </c>
      <c r="F3" s="3">
        <v>4983658.7706789998</v>
      </c>
      <c r="G3" s="3">
        <v>5084101.3647269998</v>
      </c>
    </row>
    <row r="4" spans="1:7" ht="15">
      <c r="A4" s="36" t="s">
        <v>18</v>
      </c>
      <c r="B4" s="3">
        <v>4878827.92</v>
      </c>
      <c r="C4" s="3">
        <v>5041501.18</v>
      </c>
      <c r="D4" s="3">
        <v>5180009.82</v>
      </c>
      <c r="E4" s="3">
        <v>5101987.5599999996</v>
      </c>
      <c r="F4" s="3">
        <v>5025881.32</v>
      </c>
      <c r="G4" s="3">
        <v>5083294.33</v>
      </c>
    </row>
    <row r="5" spans="1:7" s="37" customFormat="1" ht="15">
      <c r="A5" s="35" t="s">
        <v>21</v>
      </c>
      <c r="B5" s="33">
        <f>B3-B4</f>
        <v>63552.374528000131</v>
      </c>
      <c r="C5" s="33">
        <f t="shared" ref="C5:G5" si="0">C3-C4</f>
        <v>-32490.844608999789</v>
      </c>
      <c r="D5" s="33">
        <f t="shared" si="0"/>
        <v>49372.749494999647</v>
      </c>
      <c r="E5" s="33">
        <f t="shared" si="0"/>
        <v>15441.717725000344</v>
      </c>
      <c r="F5" s="33">
        <f t="shared" si="0"/>
        <v>-42222.549321000464</v>
      </c>
      <c r="G5" s="33">
        <f t="shared" si="0"/>
        <v>807.03472699970007</v>
      </c>
    </row>
    <row r="6" spans="1:7" s="37" customFormat="1" ht="15">
      <c r="A6" s="35" t="s">
        <v>22</v>
      </c>
      <c r="B6" s="34">
        <f>B5/B3</f>
        <v>1.2858657315051758E-2</v>
      </c>
      <c r="C6" s="34">
        <f t="shared" ref="C6:G6" si="1">C5/C3</f>
        <v>-6.4864798500088496E-3</v>
      </c>
      <c r="D6" s="34">
        <f t="shared" si="1"/>
        <v>9.4414108814700019E-3</v>
      </c>
      <c r="E6" s="34">
        <f t="shared" si="1"/>
        <v>3.0174755501193953E-3</v>
      </c>
      <c r="F6" s="34">
        <f t="shared" si="1"/>
        <v>-8.4721990938492441E-3</v>
      </c>
      <c r="G6" s="34">
        <f t="shared" si="1"/>
        <v>1.5873694663108575E-4</v>
      </c>
    </row>
    <row r="9" spans="1:7" s="17" customFormat="1" ht="16.5" customHeight="1">
      <c r="A9" s="1" t="s">
        <v>17</v>
      </c>
      <c r="B9" s="3">
        <v>1886346.61</v>
      </c>
      <c r="C9" s="3">
        <v>1948956.85</v>
      </c>
      <c r="D9" s="3">
        <v>1994007.53</v>
      </c>
      <c r="E9" s="3">
        <v>1999544.88</v>
      </c>
      <c r="F9" s="3">
        <v>2010880.73</v>
      </c>
      <c r="G9" s="3">
        <v>2023456.22</v>
      </c>
    </row>
    <row r="10" spans="1:7" ht="14">
      <c r="A10" s="1" t="s">
        <v>19</v>
      </c>
      <c r="B10" s="3">
        <v>1822794.2354719997</v>
      </c>
      <c r="C10" s="3">
        <v>1981447.6946089999</v>
      </c>
      <c r="D10" s="3">
        <v>1944634.7805050006</v>
      </c>
      <c r="E10" s="3">
        <v>1984103.1622749995</v>
      </c>
      <c r="F10" s="3">
        <v>2053103.2793210004</v>
      </c>
      <c r="G10" s="3">
        <v>2022649.185273</v>
      </c>
    </row>
    <row r="11" spans="1:7" s="37" customFormat="1" ht="15">
      <c r="A11" s="35" t="s">
        <v>21</v>
      </c>
      <c r="B11" s="33">
        <f>B9-B10</f>
        <v>63552.374528000364</v>
      </c>
      <c r="C11" s="33">
        <f t="shared" ref="C11" si="2">C9-C10</f>
        <v>-32490.844608999789</v>
      </c>
      <c r="D11" s="33">
        <f t="shared" ref="D11" si="3">D9-D10</f>
        <v>49372.749494999414</v>
      </c>
      <c r="E11" s="33">
        <f t="shared" ref="E11" si="4">E9-E10</f>
        <v>15441.717725000344</v>
      </c>
      <c r="F11" s="33">
        <f t="shared" ref="F11" si="5">F9-F10</f>
        <v>-42222.549321000464</v>
      </c>
      <c r="G11" s="33">
        <f t="shared" ref="G11" si="6">G9-G10</f>
        <v>807.0347269999329</v>
      </c>
    </row>
    <row r="12" spans="1:7" s="37" customFormat="1" ht="15">
      <c r="A12" s="35" t="s">
        <v>22</v>
      </c>
      <c r="B12" s="34">
        <f>B11/B9</f>
        <v>3.3690719505680006E-2</v>
      </c>
      <c r="C12" s="34">
        <f t="shared" ref="C12" si="7">C11/C9</f>
        <v>-1.6670889665412442E-2</v>
      </c>
      <c r="D12" s="34">
        <f t="shared" ref="D12" si="8">D11/D9</f>
        <v>2.4760563213620069E-2</v>
      </c>
      <c r="E12" s="34">
        <f t="shared" ref="E12" si="9">E11/E9</f>
        <v>7.7226162210474337E-3</v>
      </c>
      <c r="F12" s="34">
        <f t="shared" ref="F12" si="10">F11/F9</f>
        <v>-2.0997043082212272E-2</v>
      </c>
      <c r="G12" s="34">
        <f t="shared" ref="G12" si="11">G11/G9</f>
        <v>3.9883972730575458E-4</v>
      </c>
    </row>
    <row r="17" spans="1:7" ht="15">
      <c r="A17" s="38"/>
      <c r="B17" s="32"/>
      <c r="C17" s="32"/>
      <c r="D17" s="32"/>
      <c r="E17" s="32"/>
      <c r="F17" s="32"/>
      <c r="G17" s="32"/>
    </row>
    <row r="18" spans="1:7" ht="15">
      <c r="A18" s="38"/>
      <c r="B18" s="32"/>
      <c r="C18" s="32"/>
      <c r="D18" s="32"/>
      <c r="E18" s="32"/>
      <c r="F18" s="32"/>
      <c r="G18"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0CEE8-F37C-4521-AAA6-C73D4D5BA255}">
  <dimension ref="A1:F40"/>
  <sheetViews>
    <sheetView workbookViewId="0">
      <selection activeCell="I41" sqref="I41"/>
    </sheetView>
  </sheetViews>
  <sheetFormatPr baseColWidth="10" defaultColWidth="8.83203125" defaultRowHeight="13"/>
  <cols>
    <col min="1" max="1" width="8.83203125" style="42"/>
    <col min="2" max="2" width="9.83203125" style="42" customWidth="1"/>
    <col min="3" max="3" width="10.1640625" style="42" customWidth="1"/>
    <col min="4" max="4" width="10.83203125" style="42" customWidth="1"/>
    <col min="5" max="5" width="11.1640625" style="42" customWidth="1"/>
    <col min="6" max="6" width="8.83203125" style="42"/>
  </cols>
  <sheetData>
    <row r="1" spans="1:6" s="44" customFormat="1" ht="14">
      <c r="A1" s="43" t="s">
        <v>43</v>
      </c>
      <c r="B1" s="43" t="s">
        <v>41</v>
      </c>
      <c r="C1" s="43" t="s">
        <v>5</v>
      </c>
      <c r="D1" s="43" t="s">
        <v>42</v>
      </c>
      <c r="E1" s="43" t="s">
        <v>44</v>
      </c>
      <c r="F1" s="43" t="s">
        <v>6</v>
      </c>
    </row>
    <row r="2" spans="1:6">
      <c r="A2" s="45">
        <f>transposed!A2</f>
        <v>1980</v>
      </c>
      <c r="B2" s="45">
        <f>transposed!C2</f>
        <v>4172.9255229999999</v>
      </c>
      <c r="C2" s="45">
        <f>transposed!D2</f>
        <v>1265586.3473738986</v>
      </c>
      <c r="D2" s="45">
        <f>transposed!E2</f>
        <v>932000</v>
      </c>
      <c r="E2" s="45">
        <f>transposed!F2</f>
        <v>921835.8</v>
      </c>
      <c r="F2" s="45">
        <f>transposed!K2</f>
        <v>1047994.6006791013</v>
      </c>
    </row>
    <row r="3" spans="1:6">
      <c r="A3" s="45">
        <f>transposed!A3</f>
        <v>1981</v>
      </c>
      <c r="B3" s="45">
        <f>transposed!C3</f>
        <v>4407.9797699999999</v>
      </c>
      <c r="C3" s="45">
        <f>transposed!D3</f>
        <v>1331131.3007945353</v>
      </c>
      <c r="D3" s="45">
        <f>transposed!E3</f>
        <v>924000</v>
      </c>
      <c r="E3" s="45">
        <f>transposed!F3</f>
        <v>929413.4</v>
      </c>
      <c r="F3" s="45">
        <f>transposed!K3</f>
        <v>1005219.3108554644</v>
      </c>
    </row>
    <row r="4" spans="1:6">
      <c r="A4" s="45">
        <f>transposed!A4</f>
        <v>1982</v>
      </c>
      <c r="B4" s="45">
        <f>transposed!C4</f>
        <v>4246.5237820000002</v>
      </c>
      <c r="C4" s="45">
        <f>transposed!D4</f>
        <v>1375887.8090012325</v>
      </c>
      <c r="D4" s="45">
        <f>transposed!E4</f>
        <v>810000</v>
      </c>
      <c r="E4" s="45">
        <f>transposed!F4</f>
        <v>886468.7</v>
      </c>
      <c r="F4" s="45">
        <f>transposed!K4</f>
        <v>1008783.9183407675</v>
      </c>
    </row>
    <row r="5" spans="1:6">
      <c r="A5" s="45">
        <f>transposed!A5</f>
        <v>1983</v>
      </c>
      <c r="B5" s="45">
        <f>transposed!C5</f>
        <v>4778.5437769999999</v>
      </c>
      <c r="C5" s="45">
        <f>transposed!D5</f>
        <v>1219737.7703037481</v>
      </c>
      <c r="D5" s="45">
        <f>transposed!E5</f>
        <v>841000</v>
      </c>
      <c r="E5" s="45">
        <f>transposed!F5</f>
        <v>919565.6</v>
      </c>
      <c r="F5" s="45">
        <f>transposed!K5</f>
        <v>990960.88091425225</v>
      </c>
    </row>
    <row r="6" spans="1:6">
      <c r="A6" s="45">
        <f>transposed!A6</f>
        <v>1984</v>
      </c>
      <c r="B6" s="45">
        <f>transposed!C6</f>
        <v>5175.1799680000004</v>
      </c>
      <c r="C6" s="45">
        <f>transposed!D6</f>
        <v>1474345.9540154734</v>
      </c>
      <c r="D6" s="45">
        <f>transposed!E6</f>
        <v>900090.96838145575</v>
      </c>
      <c r="E6" s="45">
        <f>transposed!F6</f>
        <v>887720</v>
      </c>
      <c r="F6" s="45">
        <f>transposed!K6</f>
        <v>1012348.5258260707</v>
      </c>
    </row>
    <row r="7" spans="1:6">
      <c r="A7" s="45">
        <f>transposed!A7</f>
        <v>1985</v>
      </c>
      <c r="B7" s="45">
        <f>transposed!C7</f>
        <v>4854.6805599999998</v>
      </c>
      <c r="C7" s="45">
        <f>transposed!D7</f>
        <v>1525146.7305490826</v>
      </c>
      <c r="D7" s="45">
        <f>transposed!E7</f>
        <v>876209.18960845307</v>
      </c>
      <c r="E7" s="45">
        <f>transposed!F7</f>
        <v>892970</v>
      </c>
      <c r="F7" s="45">
        <f>transposed!K7</f>
        <v>1005219.3108554644</v>
      </c>
    </row>
    <row r="8" spans="1:6">
      <c r="A8" s="45">
        <f>transposed!A8</f>
        <v>1986</v>
      </c>
      <c r="B8" s="45">
        <f>transposed!C8</f>
        <v>6230.2430510000004</v>
      </c>
      <c r="C8" s="45">
        <f>transposed!D8</f>
        <v>1521752.3083382328</v>
      </c>
      <c r="D8" s="45">
        <f>transposed!E8</f>
        <v>891234.53182618064</v>
      </c>
      <c r="E8" s="45">
        <f>transposed!F8</f>
        <v>873401</v>
      </c>
      <c r="F8" s="45">
        <f>transposed!K8</f>
        <v>1030171.5632525859</v>
      </c>
    </row>
    <row r="9" spans="1:6">
      <c r="A9" s="45">
        <f>transposed!A9</f>
        <v>1987</v>
      </c>
      <c r="B9" s="45">
        <f>transposed!C9</f>
        <v>7582.5942169999998</v>
      </c>
      <c r="C9" s="45">
        <f>transposed!D9</f>
        <v>1469541.5120534776</v>
      </c>
      <c r="D9" s="45">
        <f>transposed!E9</f>
        <v>951940.1472570725</v>
      </c>
      <c r="E9" s="45">
        <f>transposed!F9</f>
        <v>895415.5</v>
      </c>
      <c r="F9" s="45">
        <f>transposed!K9</f>
        <v>1046212.2969364498</v>
      </c>
    </row>
    <row r="10" spans="1:6">
      <c r="A10" s="45">
        <f>transposed!A10</f>
        <v>1988</v>
      </c>
      <c r="B10" s="45">
        <f>transposed!C10</f>
        <v>8169.3414709999997</v>
      </c>
      <c r="C10" s="45">
        <f>transposed!D10</f>
        <v>1381161.1761332108</v>
      </c>
      <c r="D10" s="45">
        <f>transposed!E10</f>
        <v>1025683.3465862182</v>
      </c>
      <c r="E10" s="45">
        <f>transposed!F10</f>
        <v>890028.4</v>
      </c>
      <c r="F10" s="45">
        <f>transposed!K10</f>
        <v>1071164.5493335712</v>
      </c>
    </row>
    <row r="11" spans="1:6">
      <c r="A11" s="45">
        <f>transposed!A11</f>
        <v>1989</v>
      </c>
      <c r="B11" s="45">
        <f>transposed!C11</f>
        <v>8954.2885449999994</v>
      </c>
      <c r="C11" s="45">
        <f>transposed!D11</f>
        <v>1551022.0230186325</v>
      </c>
      <c r="D11" s="45">
        <f>transposed!E11</f>
        <v>1045628.2284008723</v>
      </c>
      <c r="E11" s="45">
        <f>transposed!F11</f>
        <v>815549.9</v>
      </c>
      <c r="F11" s="45">
        <f>transposed!K11</f>
        <v>1040865.385708495</v>
      </c>
    </row>
    <row r="12" spans="1:6">
      <c r="A12" s="45">
        <f>transposed!A12</f>
        <v>1990</v>
      </c>
      <c r="B12" s="45">
        <f>transposed!C12</f>
        <v>9067.0993959999996</v>
      </c>
      <c r="C12" s="45">
        <f>transposed!D12</f>
        <v>1626331.1654622396</v>
      </c>
      <c r="D12" s="45">
        <f>transposed!E12</f>
        <v>1033969</v>
      </c>
      <c r="E12" s="45">
        <f>transposed!F12</f>
        <v>833543.8</v>
      </c>
      <c r="F12" s="45">
        <f>transposed!K12</f>
        <v>1041043.6160827603</v>
      </c>
    </row>
    <row r="13" spans="1:6">
      <c r="A13" s="45">
        <f>transposed!A13</f>
        <v>1991</v>
      </c>
      <c r="B13" s="45">
        <f>transposed!C13</f>
        <v>8859.7117089999992</v>
      </c>
      <c r="C13" s="45">
        <f>transposed!D13</f>
        <v>1536453.117697088</v>
      </c>
      <c r="D13" s="45">
        <f>transposed!E13</f>
        <v>1038875</v>
      </c>
      <c r="E13" s="45">
        <f>transposed!F13</f>
        <v>848399</v>
      </c>
      <c r="F13" s="45">
        <f>transposed!K13</f>
        <v>1031062.7151239116</v>
      </c>
    </row>
    <row r="14" spans="1:6">
      <c r="A14" s="45">
        <f>transposed!A14</f>
        <v>1992</v>
      </c>
      <c r="B14" s="45">
        <f>transposed!C14</f>
        <v>9823.0235040000007</v>
      </c>
      <c r="C14" s="45">
        <f>transposed!D14</f>
        <v>1606133.4988569999</v>
      </c>
      <c r="D14" s="45">
        <f>transposed!E14</f>
        <v>1066781</v>
      </c>
      <c r="E14" s="45">
        <f>transposed!F14</f>
        <v>856684.6</v>
      </c>
      <c r="F14" s="45">
        <f>transposed!K14</f>
        <v>1049420.4436732223</v>
      </c>
    </row>
    <row r="15" spans="1:6">
      <c r="A15" s="45">
        <f>transposed!A15</f>
        <v>1993</v>
      </c>
      <c r="B15" s="45">
        <f>transposed!C15</f>
        <v>10664.289106</v>
      </c>
      <c r="C15" s="45">
        <f>transposed!D15</f>
        <v>1552221.9679109999</v>
      </c>
      <c r="D15" s="45">
        <f>transposed!E15</f>
        <v>1109309</v>
      </c>
      <c r="E15" s="45">
        <f>transposed!F15</f>
        <v>789657.9</v>
      </c>
      <c r="F15" s="45">
        <f>transposed!K15</f>
        <v>1056727.8890180937</v>
      </c>
    </row>
    <row r="16" spans="1:6">
      <c r="A16" s="45">
        <f>transposed!A16</f>
        <v>1994</v>
      </c>
      <c r="B16" s="45">
        <f>transposed!C16</f>
        <v>11746.979579999999</v>
      </c>
      <c r="C16" s="45">
        <f>transposed!D16</f>
        <v>1658175.303567</v>
      </c>
      <c r="D16" s="45">
        <f>transposed!E16</f>
        <v>1200701</v>
      </c>
      <c r="E16" s="45">
        <f>transposed!F16</f>
        <v>814919.2</v>
      </c>
      <c r="F16" s="45">
        <f>transposed!K16</f>
        <v>1054054.4334041164</v>
      </c>
    </row>
    <row r="17" spans="1:6">
      <c r="A17" s="45">
        <f>transposed!A17</f>
        <v>1995</v>
      </c>
      <c r="B17" s="45">
        <f>transposed!C17</f>
        <v>12519.345944000001</v>
      </c>
      <c r="C17" s="45">
        <f>transposed!D17</f>
        <v>1491880.0016099999</v>
      </c>
      <c r="D17" s="45">
        <f>transposed!E17</f>
        <v>1305688</v>
      </c>
      <c r="E17" s="45">
        <f>transposed!F17</f>
        <v>807727.7</v>
      </c>
      <c r="F17" s="45">
        <f>transposed!K17</f>
        <v>1071342.7797078365</v>
      </c>
    </row>
    <row r="18" spans="1:6">
      <c r="A18" s="45">
        <f>transposed!A18</f>
        <v>1996</v>
      </c>
      <c r="B18" s="45">
        <f>transposed!C18</f>
        <v>12852.890562000001</v>
      </c>
      <c r="C18" s="45">
        <f>transposed!D18</f>
        <v>1571237.692967</v>
      </c>
      <c r="D18" s="45">
        <f>transposed!E18</f>
        <v>1355975</v>
      </c>
      <c r="E18" s="45">
        <f>transposed!F18</f>
        <v>764686.5</v>
      </c>
      <c r="F18" s="45">
        <f>transposed!K18</f>
        <v>1103602.4774498292</v>
      </c>
    </row>
    <row r="19" spans="1:6">
      <c r="A19" s="45">
        <f>transposed!A19</f>
        <v>1997</v>
      </c>
      <c r="B19" s="45">
        <f>transposed!C19</f>
        <v>13625.212804000001</v>
      </c>
      <c r="C19" s="45">
        <f>transposed!D19</f>
        <v>1794248.212876</v>
      </c>
      <c r="D19" s="45">
        <f>transposed!E19</f>
        <v>1348926</v>
      </c>
      <c r="E19" s="45">
        <f>transposed!F19</f>
        <v>707409.9</v>
      </c>
      <c r="F19" s="45">
        <f>transposed!K19</f>
        <v>1098790.2573446699</v>
      </c>
    </row>
    <row r="20" spans="1:6">
      <c r="A20" s="45">
        <f>transposed!A20</f>
        <v>1998</v>
      </c>
      <c r="B20" s="45">
        <f>transposed!C20</f>
        <v>13879.783734000001</v>
      </c>
      <c r="C20" s="45">
        <f>transposed!D20</f>
        <v>1899290.505108</v>
      </c>
      <c r="D20" s="45">
        <f>transposed!E20</f>
        <v>1376802</v>
      </c>
      <c r="E20" s="45">
        <f>transposed!F20</f>
        <v>673242.2</v>
      </c>
      <c r="F20" s="45">
        <f>transposed!K20</f>
        <v>1055133.078756944</v>
      </c>
    </row>
    <row r="21" spans="1:6">
      <c r="A21" s="45">
        <f>transposed!A21</f>
        <v>1999</v>
      </c>
      <c r="B21" s="45">
        <f>transposed!C21</f>
        <v>14193.711173</v>
      </c>
      <c r="C21" s="45">
        <f>transposed!D21</f>
        <v>1928188.818221</v>
      </c>
      <c r="D21" s="45">
        <f>transposed!E21</f>
        <v>1433461</v>
      </c>
      <c r="E21" s="45">
        <f>transposed!F21</f>
        <v>655861.5</v>
      </c>
      <c r="F21" s="45">
        <f>transposed!K21</f>
        <v>1011475.900169218</v>
      </c>
    </row>
    <row r="22" spans="1:6">
      <c r="A22" s="45">
        <f>transposed!A22</f>
        <v>2000</v>
      </c>
      <c r="B22" s="45">
        <f>transposed!C22</f>
        <v>14982.61167</v>
      </c>
      <c r="C22" s="45">
        <f>transposed!D22</f>
        <v>1971087.3495400001</v>
      </c>
      <c r="D22" s="45">
        <f>transposed!E22</f>
        <v>1465960</v>
      </c>
      <c r="E22" s="45">
        <f>transposed!F22</f>
        <v>645799.30000000005</v>
      </c>
      <c r="F22" s="45">
        <f>transposed!K22</f>
        <v>967818.72158149199</v>
      </c>
    </row>
    <row r="23" spans="1:6">
      <c r="A23" s="45">
        <f>transposed!A23</f>
        <v>2001</v>
      </c>
      <c r="B23" s="45">
        <f>transposed!C23</f>
        <v>13166.948525</v>
      </c>
      <c r="C23" s="45">
        <f>transposed!D23</f>
        <v>2025324.13087</v>
      </c>
      <c r="D23" s="45">
        <f>transposed!E23</f>
        <v>1495472</v>
      </c>
      <c r="E23" s="45">
        <f>transposed!F23</f>
        <v>621686.19999999995</v>
      </c>
      <c r="F23" s="45">
        <f>transposed!K23</f>
        <v>924161.54299376602</v>
      </c>
    </row>
    <row r="24" spans="1:6">
      <c r="A24" s="45">
        <f>transposed!A24</f>
        <v>2002</v>
      </c>
      <c r="B24" s="45">
        <f>transposed!C24</f>
        <v>13918.072875</v>
      </c>
      <c r="C24" s="45">
        <f>transposed!D24</f>
        <v>2189936.9751260001</v>
      </c>
      <c r="D24" s="45">
        <f>transposed!E24</f>
        <v>1507011</v>
      </c>
      <c r="E24" s="45">
        <f>transposed!F24</f>
        <v>611777.4</v>
      </c>
      <c r="F24" s="45">
        <f>transposed!K24</f>
        <v>880504.36440604005</v>
      </c>
    </row>
    <row r="25" spans="1:6">
      <c r="A25" s="45">
        <f>transposed!A25</f>
        <v>2003</v>
      </c>
      <c r="B25" s="45">
        <f>transposed!C25</f>
        <v>15232.525243</v>
      </c>
      <c r="C25" s="45">
        <f>transposed!D25</f>
        <v>2226993.5732140001</v>
      </c>
      <c r="D25" s="45">
        <f>transposed!E25</f>
        <v>1551438</v>
      </c>
      <c r="E25" s="45">
        <f>transposed!F25</f>
        <v>606154.30000000005</v>
      </c>
      <c r="F25" s="45">
        <f>transposed!K25</f>
        <v>875569.65379995212</v>
      </c>
    </row>
    <row r="26" spans="1:6">
      <c r="A26" s="45">
        <f>transposed!A26</f>
        <v>2004</v>
      </c>
      <c r="B26" s="45">
        <f>transposed!C26</f>
        <v>16452.806795</v>
      </c>
      <c r="C26" s="45">
        <f>transposed!D26</f>
        <v>2249259.6685139998</v>
      </c>
      <c r="D26" s="45">
        <f>transposed!E26</f>
        <v>1662598</v>
      </c>
      <c r="E26" s="45">
        <f>transposed!F26</f>
        <v>623274.5</v>
      </c>
      <c r="F26" s="45">
        <f>transposed!K26</f>
        <v>870634.94319386408</v>
      </c>
    </row>
    <row r="27" spans="1:6">
      <c r="A27" s="45">
        <f>transposed!A27</f>
        <v>2005</v>
      </c>
      <c r="B27" s="45">
        <f>transposed!C27</f>
        <v>15745.785387</v>
      </c>
      <c r="C27" s="45">
        <f>transposed!D27</f>
        <v>2210106.3948229998</v>
      </c>
      <c r="D27" s="45">
        <f>transposed!E27</f>
        <v>1696425</v>
      </c>
      <c r="E27" s="45">
        <f>transposed!F27</f>
        <v>591446.9</v>
      </c>
      <c r="F27" s="45">
        <f>transposed!K27</f>
        <v>865700.23258777615</v>
      </c>
    </row>
    <row r="28" spans="1:6">
      <c r="A28" s="45">
        <f>transposed!A28</f>
        <v>2006</v>
      </c>
      <c r="B28" s="45">
        <f>transposed!C28</f>
        <v>15362.525134</v>
      </c>
      <c r="C28" s="45">
        <f>transposed!D28</f>
        <v>2154885.40435</v>
      </c>
      <c r="D28" s="45">
        <f>transposed!E28</f>
        <v>1771897</v>
      </c>
      <c r="E28" s="45">
        <f>transposed!F28</f>
        <v>563355.6</v>
      </c>
      <c r="F28" s="45">
        <f>transposed!K28</f>
        <v>860765.52198168798</v>
      </c>
    </row>
    <row r="29" spans="1:6">
      <c r="A29" s="45">
        <f>transposed!A29</f>
        <v>2007</v>
      </c>
      <c r="B29" s="45">
        <f>transposed!C29</f>
        <v>15142.521242999999</v>
      </c>
      <c r="C29" s="45">
        <f>transposed!D29</f>
        <v>2199767.571556</v>
      </c>
      <c r="D29" s="45">
        <f>transposed!E29</f>
        <v>1770545</v>
      </c>
      <c r="E29" s="45">
        <f>transposed!F29</f>
        <v>553150.80000000005</v>
      </c>
      <c r="F29" s="45">
        <f>transposed!K29</f>
        <v>855830.81137560005</v>
      </c>
    </row>
    <row r="30" spans="1:6">
      <c r="A30" s="45">
        <f>transposed!A30</f>
        <v>2008</v>
      </c>
      <c r="B30" s="45">
        <f>transposed!C30</f>
        <v>13746.764187000001</v>
      </c>
      <c r="C30" s="45">
        <f>transposed!D30</f>
        <v>1843145.5263340001</v>
      </c>
      <c r="D30" s="45">
        <f>transposed!E30</f>
        <v>1777236</v>
      </c>
      <c r="E30" s="45">
        <f>transposed!F30</f>
        <v>520496.2</v>
      </c>
      <c r="F30" s="45">
        <f>transposed!K30</f>
        <v>981322.83600000001</v>
      </c>
    </row>
    <row r="31" spans="1:6">
      <c r="A31" s="45">
        <f>transposed!A31</f>
        <v>2009</v>
      </c>
      <c r="B31" s="45">
        <f>transposed!C31</f>
        <v>12027.317509</v>
      </c>
      <c r="C31" s="45">
        <f>transposed!D31</f>
        <v>2025764.8317120001</v>
      </c>
      <c r="D31" s="45">
        <f>transposed!E31</f>
        <v>1532214</v>
      </c>
      <c r="E31" s="45">
        <f>transposed!F31</f>
        <v>477299.1</v>
      </c>
      <c r="F31" s="45">
        <f>transposed!K31</f>
        <v>947251.92480000004</v>
      </c>
    </row>
    <row r="32" spans="1:6">
      <c r="A32" s="45">
        <f>transposed!A32</f>
        <v>2010</v>
      </c>
      <c r="B32" s="45">
        <f>transposed!C32</f>
        <v>12540.341635999999</v>
      </c>
      <c r="C32" s="45">
        <f>transposed!D32</f>
        <v>1806337.2427449999</v>
      </c>
      <c r="D32" s="45">
        <f>transposed!E32</f>
        <v>1691004</v>
      </c>
      <c r="E32" s="45">
        <f>transposed!F32</f>
        <v>502227.9</v>
      </c>
      <c r="F32" s="45">
        <f>transposed!K32</f>
        <v>955986.04570000002</v>
      </c>
    </row>
    <row r="33" spans="1:6">
      <c r="A33" s="45">
        <f>transposed!A33</f>
        <v>2011</v>
      </c>
      <c r="B33" s="45">
        <f>transposed!C33</f>
        <v>12133.733292999999</v>
      </c>
      <c r="C33" s="45">
        <f>transposed!D33</f>
        <v>1630136.1756899999</v>
      </c>
      <c r="D33" s="45">
        <f>transposed!E33</f>
        <v>1729256</v>
      </c>
      <c r="E33" s="45">
        <f>transposed!F33</f>
        <v>499422.3</v>
      </c>
      <c r="F33" s="45">
        <f>transposed!K33</f>
        <v>1018082.1814</v>
      </c>
    </row>
    <row r="34" spans="1:6">
      <c r="A34" s="45">
        <f>transposed!A34</f>
        <v>2012</v>
      </c>
      <c r="B34" s="45">
        <f>transposed!C34</f>
        <v>12367.270388000001</v>
      </c>
      <c r="C34" s="45">
        <f>transposed!D34</f>
        <v>1822154.0843249999</v>
      </c>
      <c r="D34" s="45">
        <f>transposed!E34</f>
        <v>1712567</v>
      </c>
      <c r="E34" s="45">
        <f>transposed!F34</f>
        <v>474866.7</v>
      </c>
      <c r="F34" s="45">
        <f>transposed!K34</f>
        <v>856872.87</v>
      </c>
    </row>
    <row r="35" spans="1:6">
      <c r="A35" s="45">
        <f>transposed!A35</f>
        <v>2013</v>
      </c>
      <c r="B35" s="45">
        <f>transposed!C35</f>
        <v>12427.506375999999</v>
      </c>
      <c r="C35" s="45">
        <f>transposed!D35</f>
        <v>2004458.80892</v>
      </c>
      <c r="D35" s="45">
        <f>transposed!E35</f>
        <v>1740687</v>
      </c>
      <c r="E35" s="45">
        <f>transposed!F35</f>
        <v>465091.4</v>
      </c>
      <c r="F35" s="45">
        <f>transposed!K35</f>
        <v>818836.46</v>
      </c>
    </row>
    <row r="36" spans="1:6">
      <c r="A36" s="45">
        <f>transposed!A36</f>
        <v>2014</v>
      </c>
      <c r="B36" s="45">
        <f>transposed!C36</f>
        <v>12845.234495000001</v>
      </c>
      <c r="C36" s="45">
        <f>transposed!D36</f>
        <v>1956805.438301</v>
      </c>
      <c r="D36" s="45">
        <f>transposed!E36</f>
        <v>1851229</v>
      </c>
      <c r="E36" s="45">
        <f>transposed!F36</f>
        <v>504498</v>
      </c>
      <c r="F36" s="45">
        <f>transposed!K36</f>
        <v>854632.15</v>
      </c>
    </row>
    <row r="37" spans="1:6">
      <c r="A37" s="45">
        <f>transposed!A37</f>
        <v>2015</v>
      </c>
      <c r="B37" s="45">
        <f>transposed!C37</f>
        <v>13190.435912000001</v>
      </c>
      <c r="C37" s="45">
        <f>transposed!D37</f>
        <v>1985826.799784</v>
      </c>
      <c r="D37" s="45">
        <f>transposed!E37</f>
        <v>1738283</v>
      </c>
      <c r="E37" s="45">
        <f>transposed!F37</f>
        <v>490626.6</v>
      </c>
      <c r="F37" s="45">
        <f>transposed!K37</f>
        <v>882600.1</v>
      </c>
    </row>
    <row r="38" spans="1:6">
      <c r="A38" s="45">
        <f>transposed!A38</f>
        <v>2016</v>
      </c>
      <c r="B38" s="45">
        <f>transposed!C38</f>
        <v>13758.035365</v>
      </c>
      <c r="C38" s="45">
        <f>transposed!D38</f>
        <v>2060779.6492310001</v>
      </c>
      <c r="D38" s="45">
        <f>transposed!E38</f>
        <v>1585440</v>
      </c>
      <c r="E38" s="45">
        <f>transposed!F38</f>
        <v>477861</v>
      </c>
      <c r="F38" s="45">
        <f>transposed!K38</f>
        <v>869727.21</v>
      </c>
    </row>
    <row r="39" spans="1:6">
      <c r="A39" s="45">
        <f>transposed!A39</f>
        <v>2017</v>
      </c>
      <c r="B39" s="45">
        <f>transposed!C39</f>
        <v>15139.876689999999</v>
      </c>
      <c r="C39" s="45">
        <f>transposed!D39</f>
        <v>2024313.9283060001</v>
      </c>
      <c r="D39" s="45">
        <f>transposed!E39</f>
        <v>1674784</v>
      </c>
      <c r="E39" s="45">
        <f>transposed!F39</f>
        <v>489000</v>
      </c>
      <c r="F39" s="45">
        <f>transposed!K39</f>
        <v>893667.94</v>
      </c>
    </row>
    <row r="40" spans="1:6">
      <c r="A40" s="45">
        <f>transposed!A40</f>
        <v>2018</v>
      </c>
      <c r="B40" s="45">
        <f>transposed!C40</f>
        <v>15968.6829</v>
      </c>
      <c r="C40" s="45">
        <f>transposed!D40</f>
        <v>2033920.7661949999</v>
      </c>
      <c r="D40" s="45">
        <f>transposed!E40</f>
        <v>1729638</v>
      </c>
      <c r="E40" s="45">
        <f>transposed!F40</f>
        <v>491800</v>
      </c>
      <c r="F40" s="45">
        <f>transposed!K40</f>
        <v>979342.76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AP43"/>
  <sheetViews>
    <sheetView tabSelected="1" zoomScaleNormal="100" workbookViewId="0">
      <pane xSplit="1" ySplit="2" topLeftCell="B3" activePane="bottomRight" state="frozen"/>
      <selection pane="topRight" activeCell="B1" sqref="B1"/>
      <selection pane="bottomLeft" activeCell="A3" sqref="A3"/>
      <selection pane="bottomRight" activeCell="A44" sqref="A44"/>
    </sheetView>
  </sheetViews>
  <sheetFormatPr baseColWidth="10" defaultColWidth="8.83203125" defaultRowHeight="13"/>
  <cols>
    <col min="1" max="1" width="26.33203125" style="10" customWidth="1"/>
    <col min="2" max="42" width="9.83203125" style="10" customWidth="1"/>
    <col min="43" max="16384" width="8.83203125" style="10"/>
  </cols>
  <sheetData>
    <row r="1" spans="1:42" ht="16.5" customHeight="1" thickBot="1">
      <c r="A1" s="46" t="s">
        <v>8</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row>
    <row r="2" spans="1:42" s="17" customFormat="1" ht="16.5" customHeight="1">
      <c r="A2" s="5"/>
      <c r="B2" s="6">
        <v>1980</v>
      </c>
      <c r="C2" s="6">
        <v>1981</v>
      </c>
      <c r="D2" s="6">
        <v>1982</v>
      </c>
      <c r="E2" s="6">
        <v>1983</v>
      </c>
      <c r="F2" s="6">
        <v>1984</v>
      </c>
      <c r="G2" s="6">
        <v>1985</v>
      </c>
      <c r="H2" s="6">
        <v>1986</v>
      </c>
      <c r="I2" s="6">
        <v>1987</v>
      </c>
      <c r="J2" s="6">
        <v>1988</v>
      </c>
      <c r="K2" s="6">
        <v>1989</v>
      </c>
      <c r="L2" s="6">
        <v>1990</v>
      </c>
      <c r="M2" s="6">
        <v>1991</v>
      </c>
      <c r="N2" s="6">
        <v>1992</v>
      </c>
      <c r="O2" s="6">
        <v>1993</v>
      </c>
      <c r="P2" s="6">
        <v>1994</v>
      </c>
      <c r="Q2" s="6">
        <v>1995</v>
      </c>
      <c r="R2" s="6">
        <v>1996</v>
      </c>
      <c r="S2" s="6">
        <v>1997</v>
      </c>
      <c r="T2" s="7">
        <v>1998</v>
      </c>
      <c r="U2" s="7">
        <v>1999</v>
      </c>
      <c r="V2" s="7">
        <v>2000</v>
      </c>
      <c r="W2" s="7">
        <v>2001</v>
      </c>
      <c r="X2" s="7">
        <v>2002</v>
      </c>
      <c r="Y2" s="7">
        <v>2003</v>
      </c>
      <c r="Z2" s="6">
        <v>2004</v>
      </c>
      <c r="AA2" s="6">
        <v>2005</v>
      </c>
      <c r="AB2" s="6">
        <v>2006</v>
      </c>
      <c r="AC2" s="6">
        <v>2007</v>
      </c>
      <c r="AD2" s="6">
        <v>2008</v>
      </c>
      <c r="AE2" s="7">
        <v>2009</v>
      </c>
      <c r="AF2" s="7">
        <v>2010</v>
      </c>
      <c r="AG2" s="7">
        <v>2011</v>
      </c>
      <c r="AH2" s="7">
        <v>2012</v>
      </c>
      <c r="AI2" s="6">
        <v>2013</v>
      </c>
      <c r="AJ2" s="7">
        <v>2014</v>
      </c>
      <c r="AK2" s="7">
        <v>2015</v>
      </c>
      <c r="AL2" s="7">
        <v>2016</v>
      </c>
      <c r="AM2" s="7">
        <v>2017</v>
      </c>
      <c r="AN2" s="7">
        <v>2018</v>
      </c>
      <c r="AO2" s="7">
        <v>2019</v>
      </c>
      <c r="AP2" s="7">
        <v>2020</v>
      </c>
    </row>
    <row r="3" spans="1:42" s="17" customFormat="1" ht="16.5" customHeight="1">
      <c r="A3" s="40" t="s">
        <v>7</v>
      </c>
      <c r="B3" s="3">
        <v>4171589.6735760001</v>
      </c>
      <c r="C3" s="3">
        <v>4194171.9914199999</v>
      </c>
      <c r="D3" s="3">
        <v>4085386.9511239999</v>
      </c>
      <c r="E3" s="3">
        <v>3976042.7949950001</v>
      </c>
      <c r="F3" s="3">
        <v>4279680.6281909999</v>
      </c>
      <c r="G3" s="3">
        <v>4304399.9115730003</v>
      </c>
      <c r="H3" s="3">
        <v>4322789.6464679996</v>
      </c>
      <c r="I3" s="3">
        <v>4370692.0504639996</v>
      </c>
      <c r="J3" s="3">
        <v>4376206.8135240003</v>
      </c>
      <c r="K3" s="3">
        <v>4462019.825673</v>
      </c>
      <c r="L3" s="3">
        <v>4543954.6809409996</v>
      </c>
      <c r="M3" s="3">
        <v>4463649.5445299996</v>
      </c>
      <c r="N3" s="3">
        <v>4588842.5660340004</v>
      </c>
      <c r="O3" s="3">
        <v>4518581.0460350001</v>
      </c>
      <c r="P3" s="3">
        <v>4739596.9165510004</v>
      </c>
      <c r="Q3" s="3">
        <v>4689157.8272620002</v>
      </c>
      <c r="R3" s="3">
        <v>4808354.5609790003</v>
      </c>
      <c r="S3" s="3">
        <v>4962999.5830250001</v>
      </c>
      <c r="T3" s="3">
        <v>5018347.5675990004</v>
      </c>
      <c r="U3" s="3">
        <v>5043180.9295629999</v>
      </c>
      <c r="V3" s="3">
        <v>5065647.982791</v>
      </c>
      <c r="W3" s="3">
        <v>5079810.8223890001</v>
      </c>
      <c r="X3" s="3">
        <v>5203147.812407</v>
      </c>
      <c r="Y3" s="3">
        <v>5275388.0522569995</v>
      </c>
      <c r="Z3" s="3">
        <v>5422219.9185030004</v>
      </c>
      <c r="AA3" s="3">
        <v>5379424.3127979999</v>
      </c>
      <c r="AB3" s="3">
        <v>5366266.0514660003</v>
      </c>
      <c r="AC3" s="3">
        <v>5394436.7041750001</v>
      </c>
      <c r="AD3" s="3">
        <v>5135947.3265209999</v>
      </c>
      <c r="AE3" s="3">
        <v>4994557.174021</v>
      </c>
      <c r="AF3" s="3">
        <v>4968095.5300810002</v>
      </c>
      <c r="AG3" s="3">
        <v>4889030.3903829996</v>
      </c>
      <c r="AH3" s="3">
        <v>4878827.9247129997</v>
      </c>
      <c r="AI3" s="3">
        <v>5041501.1752960002</v>
      </c>
      <c r="AJ3" s="3">
        <v>5180009.8227960002</v>
      </c>
      <c r="AK3" s="3">
        <v>5110526.9356960002</v>
      </c>
      <c r="AL3" s="3">
        <v>5007565.8945960002</v>
      </c>
      <c r="AM3" s="3">
        <v>5096905.7449960001</v>
      </c>
      <c r="AN3" s="3">
        <v>5250670.2090950003</v>
      </c>
      <c r="AO3" s="3" t="s">
        <v>31</v>
      </c>
      <c r="AP3" s="3" t="s">
        <v>31</v>
      </c>
    </row>
    <row r="4" spans="1:42" s="17" customFormat="1" ht="16.5" customHeight="1">
      <c r="A4" s="1" t="s">
        <v>26</v>
      </c>
      <c r="B4" s="3">
        <v>4172.9255229999999</v>
      </c>
      <c r="C4" s="3">
        <v>4407.9797699999999</v>
      </c>
      <c r="D4" s="3">
        <v>4246.5237820000002</v>
      </c>
      <c r="E4" s="3">
        <v>4778.5437769999999</v>
      </c>
      <c r="F4" s="3">
        <v>5175.1799680000004</v>
      </c>
      <c r="G4" s="3">
        <v>4854.6805599999998</v>
      </c>
      <c r="H4" s="3">
        <v>6230.2430510000004</v>
      </c>
      <c r="I4" s="3">
        <v>7582.5942169999998</v>
      </c>
      <c r="J4" s="3">
        <v>8169.3414709999997</v>
      </c>
      <c r="K4" s="3">
        <v>8954.2885449999994</v>
      </c>
      <c r="L4" s="3">
        <v>9067.0993959999996</v>
      </c>
      <c r="M4" s="3">
        <v>8859.7117089999992</v>
      </c>
      <c r="N4" s="3">
        <v>9823.0235040000007</v>
      </c>
      <c r="O4" s="3">
        <v>10664.289106</v>
      </c>
      <c r="P4" s="3">
        <v>11746.979579999999</v>
      </c>
      <c r="Q4" s="3">
        <v>12519.345944000001</v>
      </c>
      <c r="R4" s="3">
        <v>12852.890562000001</v>
      </c>
      <c r="S4" s="3">
        <v>13625.212804000001</v>
      </c>
      <c r="T4" s="3">
        <v>13879.783734000001</v>
      </c>
      <c r="U4" s="3">
        <v>14193.711173</v>
      </c>
      <c r="V4" s="3">
        <v>14982.61167</v>
      </c>
      <c r="W4" s="3">
        <v>13166.948525</v>
      </c>
      <c r="X4" s="3">
        <v>13918.072875</v>
      </c>
      <c r="Y4" s="3">
        <v>15232.525243</v>
      </c>
      <c r="Z4" s="3">
        <v>16452.806795</v>
      </c>
      <c r="AA4" s="3">
        <v>15745.785387</v>
      </c>
      <c r="AB4" s="3">
        <v>15362.525134</v>
      </c>
      <c r="AC4" s="3">
        <v>15142.521242999999</v>
      </c>
      <c r="AD4" s="3">
        <v>13746.764187000001</v>
      </c>
      <c r="AE4" s="3">
        <v>12027.317509</v>
      </c>
      <c r="AF4" s="3">
        <v>12540.341635999999</v>
      </c>
      <c r="AG4" s="3">
        <v>12133.733292999999</v>
      </c>
      <c r="AH4" s="3">
        <v>12367.270388000001</v>
      </c>
      <c r="AI4" s="3">
        <v>12427.506375999999</v>
      </c>
      <c r="AJ4" s="3">
        <v>12845.234495000001</v>
      </c>
      <c r="AK4" s="3">
        <v>13190.435912000001</v>
      </c>
      <c r="AL4" s="3">
        <v>13758.035365</v>
      </c>
      <c r="AM4" s="3">
        <v>15139.876689999999</v>
      </c>
      <c r="AN4" s="3">
        <v>15968.6829</v>
      </c>
      <c r="AO4" s="3">
        <v>16413.382181000001</v>
      </c>
      <c r="AP4" s="3">
        <v>18745.922425000001</v>
      </c>
    </row>
    <row r="5" spans="1:42" s="17" customFormat="1" ht="16.5" customHeight="1">
      <c r="A5" s="16" t="s">
        <v>5</v>
      </c>
      <c r="B5" s="3">
        <v>1265586.3473738986</v>
      </c>
      <c r="C5" s="3">
        <v>1331131.3007945353</v>
      </c>
      <c r="D5" s="3">
        <v>1375887.8090012325</v>
      </c>
      <c r="E5" s="3">
        <v>1219737.7703037481</v>
      </c>
      <c r="F5" s="3">
        <v>1474345.9540154734</v>
      </c>
      <c r="G5" s="3">
        <v>1525146.7305490826</v>
      </c>
      <c r="H5" s="3">
        <v>1521752.3083382328</v>
      </c>
      <c r="I5" s="3">
        <v>1469541.5120534776</v>
      </c>
      <c r="J5" s="3">
        <v>1381161.1761332108</v>
      </c>
      <c r="K5" s="3">
        <v>1551022.0230186325</v>
      </c>
      <c r="L5" s="3">
        <v>1626331.1654622396</v>
      </c>
      <c r="M5" s="3">
        <v>1536453.117697088</v>
      </c>
      <c r="N5" s="3">
        <v>1606133.4988569999</v>
      </c>
      <c r="O5" s="3">
        <v>1552221.9679109999</v>
      </c>
      <c r="P5" s="3">
        <v>1658175.303567</v>
      </c>
      <c r="Q5" s="3">
        <v>1491880.0016099999</v>
      </c>
      <c r="R5" s="3">
        <v>1571237.692967</v>
      </c>
      <c r="S5" s="3">
        <v>1794248.212876</v>
      </c>
      <c r="T5" s="3">
        <v>1899290.505108</v>
      </c>
      <c r="U5" s="3">
        <v>1928188.818221</v>
      </c>
      <c r="V5" s="3">
        <v>1971087.3495400001</v>
      </c>
      <c r="W5" s="3">
        <v>2025324.13087</v>
      </c>
      <c r="X5" s="3">
        <v>2189936.9751260001</v>
      </c>
      <c r="Y5" s="3">
        <v>2226993.5732140001</v>
      </c>
      <c r="Z5" s="3">
        <v>2249259.6685139998</v>
      </c>
      <c r="AA5" s="3">
        <v>2210106.3948229998</v>
      </c>
      <c r="AB5" s="3">
        <v>2154885.40435</v>
      </c>
      <c r="AC5" s="3">
        <v>2199767.571556</v>
      </c>
      <c r="AD5" s="3">
        <v>1843145.5263340001</v>
      </c>
      <c r="AE5" s="3">
        <v>2025764.8317120001</v>
      </c>
      <c r="AF5" s="3">
        <v>1806337.2427449999</v>
      </c>
      <c r="AG5" s="3">
        <v>1630136.1756899999</v>
      </c>
      <c r="AH5" s="3">
        <v>1822154.0843249999</v>
      </c>
      <c r="AI5" s="3">
        <v>2004458.80892</v>
      </c>
      <c r="AJ5" s="3">
        <v>1956805.438301</v>
      </c>
      <c r="AK5" s="3">
        <v>1985826.799784</v>
      </c>
      <c r="AL5" s="3">
        <v>2060779.6492310001</v>
      </c>
      <c r="AM5" s="3">
        <v>2024313.9283060001</v>
      </c>
      <c r="AN5" s="3">
        <v>2033920.7661949999</v>
      </c>
      <c r="AO5" s="3" t="s">
        <v>31</v>
      </c>
      <c r="AP5" s="3" t="s">
        <v>31</v>
      </c>
    </row>
    <row r="6" spans="1:42" s="17" customFormat="1" ht="16.5" customHeight="1">
      <c r="A6" s="19" t="s">
        <v>27</v>
      </c>
      <c r="B6" s="3">
        <v>932000</v>
      </c>
      <c r="C6" s="3">
        <v>924000</v>
      </c>
      <c r="D6" s="3">
        <v>810000</v>
      </c>
      <c r="E6" s="3">
        <v>841000</v>
      </c>
      <c r="F6" s="3">
        <v>900090.96838145575</v>
      </c>
      <c r="G6" s="3">
        <v>876209.18960845307</v>
      </c>
      <c r="H6" s="3">
        <v>891234.53182618064</v>
      </c>
      <c r="I6" s="3">
        <v>951940.1472570725</v>
      </c>
      <c r="J6" s="3">
        <v>1025683.3465862182</v>
      </c>
      <c r="K6" s="3">
        <v>1045628.2284008723</v>
      </c>
      <c r="L6" s="3">
        <v>1033969</v>
      </c>
      <c r="M6" s="3">
        <v>1038875</v>
      </c>
      <c r="N6" s="3">
        <v>1066781</v>
      </c>
      <c r="O6" s="3">
        <v>1109309</v>
      </c>
      <c r="P6" s="3">
        <v>1200701</v>
      </c>
      <c r="Q6" s="3">
        <v>1305688</v>
      </c>
      <c r="R6" s="3">
        <v>1355975</v>
      </c>
      <c r="S6" s="3">
        <v>1348926</v>
      </c>
      <c r="T6" s="3">
        <v>1376802</v>
      </c>
      <c r="U6" s="3">
        <v>1433461</v>
      </c>
      <c r="V6" s="3">
        <v>1465960</v>
      </c>
      <c r="W6" s="3">
        <v>1495472</v>
      </c>
      <c r="X6" s="3">
        <v>1507011</v>
      </c>
      <c r="Y6" s="3">
        <v>1551438</v>
      </c>
      <c r="Z6" s="3">
        <v>1662598</v>
      </c>
      <c r="AA6" s="3">
        <v>1696425</v>
      </c>
      <c r="AB6" s="3">
        <v>1771897</v>
      </c>
      <c r="AC6" s="3">
        <v>1770545</v>
      </c>
      <c r="AD6" s="3">
        <v>1777236</v>
      </c>
      <c r="AE6" s="3">
        <v>1532214</v>
      </c>
      <c r="AF6" s="3">
        <v>1691004</v>
      </c>
      <c r="AG6" s="3">
        <v>1729256</v>
      </c>
      <c r="AH6" s="3">
        <v>1712567</v>
      </c>
      <c r="AI6" s="3">
        <v>1740687</v>
      </c>
      <c r="AJ6" s="3">
        <v>1851229</v>
      </c>
      <c r="AK6" s="3">
        <v>1738283</v>
      </c>
      <c r="AL6" s="3">
        <v>1585440</v>
      </c>
      <c r="AM6" s="3">
        <v>1674784</v>
      </c>
      <c r="AN6" s="3">
        <v>1729638</v>
      </c>
      <c r="AO6" s="3">
        <v>1614498</v>
      </c>
      <c r="AP6" s="3" t="s">
        <v>31</v>
      </c>
    </row>
    <row r="7" spans="1:42" s="17" customFormat="1" ht="16.5" customHeight="1">
      <c r="A7" s="14" t="s">
        <v>4</v>
      </c>
      <c r="B7" s="3">
        <v>921835.8</v>
      </c>
      <c r="C7" s="3">
        <v>929413.4</v>
      </c>
      <c r="D7" s="3">
        <v>886468.7</v>
      </c>
      <c r="E7" s="3">
        <v>919565.6</v>
      </c>
      <c r="F7" s="3">
        <v>887720</v>
      </c>
      <c r="G7" s="3">
        <v>892970</v>
      </c>
      <c r="H7" s="3">
        <v>873401</v>
      </c>
      <c r="I7" s="3">
        <v>895415.5</v>
      </c>
      <c r="J7" s="3">
        <v>890028.4</v>
      </c>
      <c r="K7" s="3">
        <v>815549.9</v>
      </c>
      <c r="L7" s="3">
        <v>833543.8</v>
      </c>
      <c r="M7" s="3">
        <v>848399</v>
      </c>
      <c r="N7" s="3">
        <v>856684.6</v>
      </c>
      <c r="O7" s="3">
        <v>789657.9</v>
      </c>
      <c r="P7" s="3">
        <v>814919.2</v>
      </c>
      <c r="Q7" s="3">
        <v>807727.7</v>
      </c>
      <c r="R7" s="3">
        <v>764686.5</v>
      </c>
      <c r="S7" s="3">
        <v>707409.9</v>
      </c>
      <c r="T7" s="3">
        <v>673242.2</v>
      </c>
      <c r="U7" s="3">
        <v>655861.5</v>
      </c>
      <c r="V7" s="3">
        <v>645799.30000000005</v>
      </c>
      <c r="W7" s="3">
        <v>621686.19999999995</v>
      </c>
      <c r="X7" s="3">
        <v>611777.4</v>
      </c>
      <c r="Y7" s="3">
        <v>606154.30000000005</v>
      </c>
      <c r="Z7" s="3">
        <v>623274.5</v>
      </c>
      <c r="AA7" s="3">
        <v>591446.9</v>
      </c>
      <c r="AB7" s="3">
        <v>563355.6</v>
      </c>
      <c r="AC7" s="3">
        <v>553150.80000000005</v>
      </c>
      <c r="AD7" s="3">
        <v>520496.2</v>
      </c>
      <c r="AE7" s="3">
        <v>477299.1</v>
      </c>
      <c r="AF7" s="3">
        <v>502227.9</v>
      </c>
      <c r="AG7" s="3">
        <v>499422.3</v>
      </c>
      <c r="AH7" s="3">
        <v>474866.7</v>
      </c>
      <c r="AI7" s="3">
        <v>465091.4</v>
      </c>
      <c r="AJ7" s="3">
        <v>504498</v>
      </c>
      <c r="AK7" s="3">
        <v>490626.6</v>
      </c>
      <c r="AL7" s="3">
        <v>477861</v>
      </c>
      <c r="AM7" s="3">
        <v>489000</v>
      </c>
      <c r="AN7" s="3">
        <v>491800</v>
      </c>
      <c r="AO7" s="3">
        <v>456300</v>
      </c>
      <c r="AP7" s="3" t="s">
        <v>31</v>
      </c>
    </row>
    <row r="8" spans="1:42" s="17" customFormat="1" ht="16.5" customHeight="1">
      <c r="A8" s="2" t="s">
        <v>0</v>
      </c>
      <c r="B8" s="4">
        <v>631149.19999999995</v>
      </c>
      <c r="C8" s="4">
        <v>634765.30000000005</v>
      </c>
      <c r="D8" s="4">
        <v>632707.1</v>
      </c>
      <c r="E8" s="4">
        <v>649749.5</v>
      </c>
      <c r="F8" s="4">
        <v>593923.1</v>
      </c>
      <c r="G8" s="4">
        <v>610976.5</v>
      </c>
      <c r="H8" s="4">
        <v>580888.69999999995</v>
      </c>
      <c r="I8" s="4">
        <v>586818.4</v>
      </c>
      <c r="J8" s="4">
        <v>561594.9</v>
      </c>
      <c r="K8" s="4">
        <v>483888.6</v>
      </c>
      <c r="L8" s="4">
        <v>479133.6</v>
      </c>
      <c r="M8" s="4">
        <v>502133</v>
      </c>
      <c r="N8" s="4">
        <v>502311</v>
      </c>
      <c r="O8" s="4">
        <v>448404.2</v>
      </c>
      <c r="P8" s="4">
        <v>457600.7</v>
      </c>
      <c r="Q8" s="4">
        <v>440345.1</v>
      </c>
      <c r="R8" s="4">
        <v>408086.1</v>
      </c>
      <c r="S8" s="4">
        <v>349843</v>
      </c>
      <c r="T8" s="4">
        <v>314863.90000000002</v>
      </c>
      <c r="U8" s="4">
        <v>292730</v>
      </c>
      <c r="V8" s="4">
        <v>283871.59999999998</v>
      </c>
      <c r="W8" s="4">
        <v>274558.8</v>
      </c>
      <c r="X8" s="4">
        <v>263688.3</v>
      </c>
      <c r="Y8" s="4">
        <v>278918.7</v>
      </c>
      <c r="Z8" s="4">
        <v>281887.5</v>
      </c>
      <c r="AA8" s="4">
        <v>263579.90000000002</v>
      </c>
      <c r="AB8" s="4">
        <v>227136</v>
      </c>
      <c r="AC8" s="4">
        <v>228052</v>
      </c>
      <c r="AD8" s="4">
        <v>207854</v>
      </c>
      <c r="AE8" s="4">
        <v>196290.4</v>
      </c>
      <c r="AF8" s="4">
        <v>192347.6</v>
      </c>
      <c r="AG8" s="4">
        <v>180212</v>
      </c>
      <c r="AH8" s="4">
        <v>157097.60000000001</v>
      </c>
      <c r="AI8" s="4">
        <v>163810.20000000001</v>
      </c>
      <c r="AJ8" s="4">
        <v>172469.6</v>
      </c>
      <c r="AK8" s="4">
        <v>175603.5</v>
      </c>
      <c r="AL8" s="4">
        <v>171708.7</v>
      </c>
      <c r="AM8" s="4">
        <v>176000</v>
      </c>
      <c r="AN8" s="4">
        <v>173600</v>
      </c>
      <c r="AO8" s="4">
        <v>164000</v>
      </c>
      <c r="AP8" s="4" t="s">
        <v>31</v>
      </c>
    </row>
    <row r="9" spans="1:42" s="17" customFormat="1" ht="16.5" customHeight="1">
      <c r="A9" s="2" t="s">
        <v>1</v>
      </c>
      <c r="B9" s="4">
        <v>61747.1</v>
      </c>
      <c r="C9" s="4">
        <v>62148.4</v>
      </c>
      <c r="D9" s="4">
        <v>35623.300000000003</v>
      </c>
      <c r="E9" s="4">
        <v>43088.2</v>
      </c>
      <c r="F9" s="4">
        <v>49784.4</v>
      </c>
      <c r="G9" s="4">
        <v>48184</v>
      </c>
      <c r="H9" s="4">
        <v>43198.2</v>
      </c>
      <c r="I9" s="4">
        <v>50076.7</v>
      </c>
      <c r="J9" s="4">
        <v>58159.5</v>
      </c>
      <c r="K9" s="4">
        <v>58307.6</v>
      </c>
      <c r="L9" s="4">
        <v>60929.9</v>
      </c>
      <c r="M9" s="4">
        <v>55339.1</v>
      </c>
      <c r="N9" s="4">
        <v>55784.6</v>
      </c>
      <c r="O9" s="4">
        <v>56438.1</v>
      </c>
      <c r="P9" s="4">
        <v>58263.4</v>
      </c>
      <c r="Q9" s="4">
        <v>59703.8</v>
      </c>
      <c r="R9" s="4">
        <v>58335.3</v>
      </c>
      <c r="S9" s="4">
        <v>62165.9</v>
      </c>
      <c r="T9" s="4">
        <v>61654.3</v>
      </c>
      <c r="U9" s="4">
        <v>57045.2</v>
      </c>
      <c r="V9" s="4">
        <v>57879.1</v>
      </c>
      <c r="W9" s="4">
        <v>50853.5</v>
      </c>
      <c r="X9" s="4">
        <v>53144.6</v>
      </c>
      <c r="Y9" s="4">
        <v>47539.4</v>
      </c>
      <c r="Z9" s="4">
        <v>55739.5</v>
      </c>
      <c r="AA9" s="4">
        <v>51975.9</v>
      </c>
      <c r="AB9" s="4">
        <v>54771.3</v>
      </c>
      <c r="AC9" s="4">
        <v>51892.5</v>
      </c>
      <c r="AD9" s="4">
        <v>50263</v>
      </c>
      <c r="AE9" s="4">
        <v>33509.4</v>
      </c>
      <c r="AF9" s="4">
        <v>45345.5</v>
      </c>
      <c r="AG9" s="4">
        <v>49120.1</v>
      </c>
      <c r="AH9" s="4">
        <v>47973.599999999999</v>
      </c>
      <c r="AI9" s="4">
        <v>48672.800000000003</v>
      </c>
      <c r="AJ9" s="4">
        <v>49542.8</v>
      </c>
      <c r="AK9" s="4">
        <v>46436.4</v>
      </c>
      <c r="AL9" s="4">
        <v>43409.4</v>
      </c>
      <c r="AM9" s="4">
        <v>47400</v>
      </c>
      <c r="AN9" s="4">
        <v>46900</v>
      </c>
      <c r="AO9" s="4">
        <v>47000</v>
      </c>
      <c r="AP9" s="4" t="s">
        <v>31</v>
      </c>
    </row>
    <row r="10" spans="1:42" s="17" customFormat="1" ht="16.5" customHeight="1">
      <c r="A10" s="2" t="s">
        <v>2</v>
      </c>
      <c r="B10" s="4">
        <v>227343</v>
      </c>
      <c r="C10" s="4">
        <v>231184.1</v>
      </c>
      <c r="D10" s="4">
        <v>217026.7</v>
      </c>
      <c r="E10" s="4">
        <v>225628.3</v>
      </c>
      <c r="F10" s="4">
        <v>242855.4</v>
      </c>
      <c r="G10" s="4">
        <v>232707.5</v>
      </c>
      <c r="H10" s="4">
        <v>248116.9</v>
      </c>
      <c r="I10" s="4">
        <v>257336.4</v>
      </c>
      <c r="J10" s="4">
        <v>269035.7</v>
      </c>
      <c r="K10" s="4">
        <v>272157.40000000002</v>
      </c>
      <c r="L10" s="4">
        <v>292393.3</v>
      </c>
      <c r="M10" s="4">
        <v>289959</v>
      </c>
      <c r="N10" s="4">
        <v>297638.7</v>
      </c>
      <c r="O10" s="4">
        <v>283893.59999999998</v>
      </c>
      <c r="P10" s="4">
        <v>297762.40000000002</v>
      </c>
      <c r="Q10" s="4">
        <v>306329.09999999998</v>
      </c>
      <c r="R10" s="4">
        <v>296790.59999999998</v>
      </c>
      <c r="S10" s="4">
        <v>294023</v>
      </c>
      <c r="T10" s="4">
        <v>295343.2</v>
      </c>
      <c r="U10" s="4">
        <v>304724.09999999998</v>
      </c>
      <c r="V10" s="4">
        <v>302558.40000000002</v>
      </c>
      <c r="W10" s="4">
        <v>294860.90000000002</v>
      </c>
      <c r="X10" s="4">
        <v>293615.5</v>
      </c>
      <c r="Y10" s="4">
        <v>278360.40000000002</v>
      </c>
      <c r="Z10" s="4">
        <v>284162.2</v>
      </c>
      <c r="AA10" s="4">
        <v>274366</v>
      </c>
      <c r="AB10" s="4">
        <v>279857.8</v>
      </c>
      <c r="AC10" s="4">
        <v>271617.2</v>
      </c>
      <c r="AD10" s="4">
        <v>260959.2</v>
      </c>
      <c r="AE10" s="4">
        <v>245172.1</v>
      </c>
      <c r="AF10" s="4">
        <v>263258.2</v>
      </c>
      <c r="AG10" s="4">
        <v>268821.09999999998</v>
      </c>
      <c r="AH10" s="4">
        <v>268522.09999999998</v>
      </c>
      <c r="AI10" s="4">
        <v>251505.9</v>
      </c>
      <c r="AJ10" s="4">
        <v>281274.2</v>
      </c>
      <c r="AK10" s="4">
        <v>267447.40000000002</v>
      </c>
      <c r="AL10" s="4">
        <v>261582.6</v>
      </c>
      <c r="AM10" s="4">
        <v>264200</v>
      </c>
      <c r="AN10" s="4">
        <v>270200</v>
      </c>
      <c r="AO10" s="4">
        <v>244100</v>
      </c>
      <c r="AP10" s="4" t="s">
        <v>31</v>
      </c>
    </row>
    <row r="11" spans="1:42" s="17" customFormat="1" ht="16.5" customHeight="1">
      <c r="A11" s="2" t="s">
        <v>3</v>
      </c>
      <c r="B11" s="4">
        <v>1596.4</v>
      </c>
      <c r="C11" s="4">
        <v>1315.6</v>
      </c>
      <c r="D11" s="4">
        <v>1111.7</v>
      </c>
      <c r="E11" s="4">
        <v>1099.7</v>
      </c>
      <c r="F11" s="4">
        <v>1157.0999999999999</v>
      </c>
      <c r="G11" s="4">
        <v>1102</v>
      </c>
      <c r="H11" s="4">
        <v>1197.3</v>
      </c>
      <c r="I11" s="4">
        <v>1183.9000000000001</v>
      </c>
      <c r="J11" s="4">
        <v>1238.4000000000001</v>
      </c>
      <c r="K11" s="4">
        <v>1196.3</v>
      </c>
      <c r="L11" s="4">
        <v>1087</v>
      </c>
      <c r="M11" s="4">
        <v>968</v>
      </c>
      <c r="N11" s="4">
        <v>950.3</v>
      </c>
      <c r="O11" s="4">
        <v>921.9</v>
      </c>
      <c r="P11" s="4">
        <v>1292.7</v>
      </c>
      <c r="Q11" s="4">
        <v>1349.6</v>
      </c>
      <c r="R11" s="4">
        <v>1474.5</v>
      </c>
      <c r="S11" s="4">
        <v>1378.1</v>
      </c>
      <c r="T11" s="4">
        <v>1380.9</v>
      </c>
      <c r="U11" s="4">
        <v>1362.2</v>
      </c>
      <c r="V11" s="4">
        <v>1490.2</v>
      </c>
      <c r="W11" s="4">
        <v>1413</v>
      </c>
      <c r="X11" s="4">
        <v>1329</v>
      </c>
      <c r="Y11" s="4">
        <v>1335.8</v>
      </c>
      <c r="Z11" s="4">
        <v>1485.3</v>
      </c>
      <c r="AA11" s="4">
        <v>1525.1</v>
      </c>
      <c r="AB11" s="4">
        <v>1590.6</v>
      </c>
      <c r="AC11" s="4">
        <v>1589.1</v>
      </c>
      <c r="AD11" s="4">
        <v>1419.9</v>
      </c>
      <c r="AE11" s="4">
        <v>2327.1999999999998</v>
      </c>
      <c r="AF11" s="4">
        <v>1276.5999999999999</v>
      </c>
      <c r="AG11" s="4">
        <v>1269.2</v>
      </c>
      <c r="AH11" s="4">
        <v>1273.4000000000001</v>
      </c>
      <c r="AI11" s="4">
        <v>1102.5</v>
      </c>
      <c r="AJ11" s="4">
        <v>1211.5</v>
      </c>
      <c r="AK11" s="4">
        <v>1139.4000000000001</v>
      </c>
      <c r="AL11" s="4">
        <v>1160.3</v>
      </c>
      <c r="AM11" s="4">
        <v>1400</v>
      </c>
      <c r="AN11" s="4">
        <v>1100</v>
      </c>
      <c r="AO11" s="4">
        <v>1200</v>
      </c>
      <c r="AP11" s="4" t="s">
        <v>31</v>
      </c>
    </row>
    <row r="12" spans="1:42" s="18" customFormat="1" ht="16.5" customHeight="1" thickBot="1">
      <c r="A12" s="8" t="s">
        <v>6</v>
      </c>
      <c r="B12" s="9">
        <v>1047994.6006791013</v>
      </c>
      <c r="C12" s="9">
        <v>1005219.3108554644</v>
      </c>
      <c r="D12" s="9">
        <v>1008783.9183407675</v>
      </c>
      <c r="E12" s="9">
        <v>990960.88091425225</v>
      </c>
      <c r="F12" s="9">
        <v>1012348.5258260707</v>
      </c>
      <c r="G12" s="9">
        <v>1005219.3108554644</v>
      </c>
      <c r="H12" s="9">
        <v>1030171.5632525859</v>
      </c>
      <c r="I12" s="9">
        <v>1046212.2969364498</v>
      </c>
      <c r="J12" s="9">
        <v>1071164.5493335712</v>
      </c>
      <c r="K12" s="9">
        <v>1040865.385708495</v>
      </c>
      <c r="L12" s="9">
        <v>1041043.6160827603</v>
      </c>
      <c r="M12" s="9">
        <v>1031062.7151239116</v>
      </c>
      <c r="N12" s="9">
        <v>1049420.4436732223</v>
      </c>
      <c r="O12" s="9">
        <v>1056727.8890180937</v>
      </c>
      <c r="P12" s="9">
        <v>1054054.4334041164</v>
      </c>
      <c r="Q12" s="9">
        <v>1071342.7797078365</v>
      </c>
      <c r="R12" s="9">
        <v>1103602.4774498292</v>
      </c>
      <c r="S12" s="9">
        <v>1098790.2573446699</v>
      </c>
      <c r="T12" s="9">
        <v>1055133.078756944</v>
      </c>
      <c r="U12" s="9">
        <v>1011475.900169218</v>
      </c>
      <c r="V12" s="9">
        <v>967818.72158149199</v>
      </c>
      <c r="W12" s="9">
        <v>924161.54299376602</v>
      </c>
      <c r="X12" s="9">
        <v>880504.36440604005</v>
      </c>
      <c r="Y12" s="9">
        <v>875569.65379995212</v>
      </c>
      <c r="Z12" s="9">
        <v>870634.94319386408</v>
      </c>
      <c r="AA12" s="9">
        <v>865700.23258777615</v>
      </c>
      <c r="AB12" s="9">
        <v>860765.52198168798</v>
      </c>
      <c r="AC12" s="9">
        <v>855830.81137560005</v>
      </c>
      <c r="AD12" s="9">
        <v>981322.83600000001</v>
      </c>
      <c r="AE12" s="9">
        <v>947251.92480000004</v>
      </c>
      <c r="AF12" s="9">
        <v>955986.04570000002</v>
      </c>
      <c r="AG12" s="9">
        <v>1018082.1814</v>
      </c>
      <c r="AH12" s="9">
        <v>856872.87</v>
      </c>
      <c r="AI12" s="9">
        <v>818836.46</v>
      </c>
      <c r="AJ12" s="9">
        <v>854632.15</v>
      </c>
      <c r="AK12" s="9">
        <v>882600.1</v>
      </c>
      <c r="AL12" s="9">
        <v>869727.21</v>
      </c>
      <c r="AM12" s="9">
        <v>893667.94</v>
      </c>
      <c r="AN12" s="9">
        <v>979342.76</v>
      </c>
      <c r="AO12" s="9" t="s">
        <v>31</v>
      </c>
      <c r="AP12" s="9" t="s">
        <v>31</v>
      </c>
    </row>
    <row r="13" spans="1:42" s="20" customFormat="1" ht="12.75" customHeight="1">
      <c r="A13" s="52" t="s">
        <v>40</v>
      </c>
      <c r="B13" s="52"/>
      <c r="C13" s="52"/>
      <c r="D13" s="52"/>
      <c r="E13" s="52"/>
      <c r="F13" s="52"/>
      <c r="G13" s="52"/>
      <c r="H13" s="52"/>
      <c r="I13" s="52"/>
      <c r="J13" s="52"/>
      <c r="K13" s="52"/>
      <c r="L13" s="52"/>
      <c r="M13" s="52"/>
      <c r="N13" s="52"/>
      <c r="O13" s="52"/>
      <c r="P13" s="52"/>
      <c r="Q13" s="52"/>
      <c r="R13" s="52"/>
      <c r="S13" s="52"/>
      <c r="T13" s="30"/>
      <c r="U13" s="30"/>
      <c r="V13" s="30"/>
      <c r="W13" s="30"/>
      <c r="X13" s="30"/>
      <c r="Y13" s="30"/>
      <c r="Z13" s="30"/>
      <c r="AA13" s="30"/>
      <c r="AB13" s="30"/>
      <c r="AC13" s="30"/>
      <c r="AD13" s="30"/>
      <c r="AE13" s="30"/>
      <c r="AF13" s="30"/>
      <c r="AG13" s="30"/>
      <c r="AH13" s="30"/>
    </row>
    <row r="14" spans="1:42" s="21" customFormat="1" ht="12.75" customHeight="1">
      <c r="A14" s="51"/>
      <c r="B14" s="51"/>
      <c r="C14" s="51"/>
      <c r="D14" s="51"/>
      <c r="E14" s="51"/>
      <c r="F14" s="51"/>
      <c r="G14" s="51"/>
      <c r="H14" s="51"/>
      <c r="I14" s="51"/>
      <c r="J14" s="51"/>
      <c r="K14" s="51"/>
      <c r="L14" s="51"/>
      <c r="M14" s="51"/>
      <c r="N14" s="51"/>
      <c r="O14" s="51"/>
      <c r="P14" s="51"/>
      <c r="Q14" s="51"/>
      <c r="R14" s="51"/>
      <c r="S14" s="51"/>
      <c r="T14" s="30"/>
      <c r="U14" s="30"/>
      <c r="V14" s="30"/>
      <c r="W14" s="30"/>
      <c r="X14" s="30"/>
      <c r="Y14" s="30"/>
      <c r="Z14" s="30"/>
      <c r="AA14" s="30"/>
      <c r="AB14" s="30"/>
      <c r="AC14" s="30"/>
      <c r="AD14" s="30"/>
      <c r="AE14" s="30"/>
      <c r="AF14" s="30"/>
      <c r="AG14" s="30"/>
      <c r="AH14" s="30"/>
    </row>
    <row r="15" spans="1:42" s="21" customFormat="1" ht="12.75" customHeight="1">
      <c r="A15" s="55" t="s">
        <v>32</v>
      </c>
      <c r="B15" s="55"/>
      <c r="C15" s="55"/>
      <c r="D15" s="55"/>
      <c r="E15" s="55"/>
      <c r="F15" s="55"/>
      <c r="G15" s="55"/>
      <c r="H15" s="55"/>
      <c r="I15" s="55"/>
      <c r="J15" s="55"/>
      <c r="K15" s="55"/>
      <c r="L15" s="55"/>
      <c r="M15" s="55"/>
      <c r="N15" s="55"/>
      <c r="O15" s="55"/>
      <c r="P15" s="55"/>
      <c r="Q15" s="55"/>
      <c r="R15" s="55"/>
      <c r="S15" s="55"/>
      <c r="T15" s="39"/>
      <c r="U15" s="39"/>
      <c r="V15" s="39"/>
      <c r="W15" s="39"/>
      <c r="X15" s="39"/>
      <c r="Y15" s="39"/>
      <c r="Z15" s="39"/>
      <c r="AA15" s="30"/>
      <c r="AB15" s="30"/>
      <c r="AC15" s="30"/>
      <c r="AD15" s="30"/>
      <c r="AE15" s="30"/>
      <c r="AF15" s="30"/>
      <c r="AG15" s="30"/>
      <c r="AH15" s="30"/>
    </row>
    <row r="16" spans="1:42" s="21" customFormat="1" ht="12.75" customHeight="1">
      <c r="A16" s="55" t="s">
        <v>30</v>
      </c>
      <c r="B16" s="55"/>
      <c r="C16" s="55"/>
      <c r="D16" s="55"/>
      <c r="E16" s="55"/>
      <c r="F16" s="55"/>
      <c r="G16" s="55"/>
      <c r="H16" s="55"/>
      <c r="I16" s="55"/>
      <c r="J16" s="55"/>
      <c r="K16" s="55"/>
      <c r="L16" s="55"/>
      <c r="M16" s="55"/>
      <c r="N16" s="55"/>
      <c r="O16" s="55"/>
      <c r="P16" s="55"/>
      <c r="Q16" s="55"/>
      <c r="R16" s="55"/>
      <c r="S16" s="55"/>
      <c r="T16" s="39"/>
      <c r="U16" s="39"/>
      <c r="V16" s="39"/>
      <c r="W16" s="39"/>
      <c r="X16" s="39"/>
      <c r="Y16" s="39"/>
      <c r="Z16" s="39"/>
      <c r="AA16" s="30"/>
      <c r="AB16" s="30"/>
      <c r="AC16" s="30"/>
      <c r="AD16" s="30"/>
      <c r="AE16" s="30"/>
      <c r="AF16" s="30"/>
      <c r="AG16" s="30"/>
      <c r="AH16" s="30"/>
    </row>
    <row r="17" spans="1:37" s="21" customFormat="1" ht="12.75" customHeight="1">
      <c r="A17" s="55"/>
      <c r="B17" s="55"/>
      <c r="C17" s="55"/>
      <c r="D17" s="55"/>
      <c r="E17" s="55"/>
      <c r="F17" s="55"/>
      <c r="G17" s="55"/>
      <c r="H17" s="55"/>
      <c r="I17" s="55"/>
      <c r="J17" s="55"/>
      <c r="K17" s="55"/>
      <c r="L17" s="55"/>
      <c r="M17" s="55"/>
      <c r="N17" s="55"/>
      <c r="O17" s="55"/>
      <c r="P17" s="55"/>
      <c r="Q17" s="55"/>
      <c r="R17" s="55"/>
      <c r="S17" s="55"/>
      <c r="T17" s="39"/>
      <c r="U17" s="39"/>
      <c r="V17" s="39"/>
      <c r="W17" s="39"/>
      <c r="X17" s="39"/>
      <c r="Y17" s="39"/>
      <c r="Z17" s="39"/>
      <c r="AA17" s="30"/>
      <c r="AB17" s="30"/>
      <c r="AC17" s="30"/>
      <c r="AD17" s="30"/>
      <c r="AE17" s="30"/>
      <c r="AF17" s="30"/>
      <c r="AG17" s="30"/>
      <c r="AH17" s="30"/>
    </row>
    <row r="18" spans="1:37" s="22" customFormat="1" ht="12.75" customHeight="1">
      <c r="A18" s="47" t="s">
        <v>10</v>
      </c>
      <c r="B18" s="47"/>
      <c r="C18" s="47"/>
      <c r="D18" s="47"/>
      <c r="E18" s="47"/>
      <c r="F18" s="47"/>
      <c r="G18" s="47"/>
      <c r="H18" s="47"/>
      <c r="I18" s="47"/>
      <c r="J18" s="47"/>
      <c r="K18" s="47"/>
      <c r="L18" s="47"/>
      <c r="M18" s="47"/>
      <c r="N18" s="47"/>
      <c r="O18" s="47"/>
      <c r="P18" s="47"/>
      <c r="Q18" s="47"/>
      <c r="R18" s="47"/>
      <c r="S18" s="47"/>
    </row>
    <row r="19" spans="1:37" s="22" customFormat="1" ht="25.5" customHeight="1">
      <c r="A19" s="54" t="s">
        <v>29</v>
      </c>
      <c r="B19" s="54"/>
      <c r="C19" s="54"/>
      <c r="D19" s="54"/>
      <c r="E19" s="54"/>
      <c r="F19" s="54"/>
      <c r="G19" s="54"/>
      <c r="H19" s="54"/>
      <c r="I19" s="54"/>
      <c r="J19" s="54"/>
      <c r="K19" s="54"/>
      <c r="L19" s="54"/>
      <c r="M19" s="54"/>
      <c r="N19" s="54"/>
      <c r="O19" s="54"/>
      <c r="P19" s="54"/>
      <c r="Q19" s="54"/>
      <c r="R19" s="54"/>
      <c r="S19" s="54"/>
      <c r="T19" s="23"/>
      <c r="U19" s="23"/>
      <c r="V19" s="23"/>
      <c r="W19" s="24"/>
      <c r="X19" s="25"/>
      <c r="Y19" s="25"/>
      <c r="Z19" s="25"/>
      <c r="AA19" s="25"/>
      <c r="AB19" s="25"/>
      <c r="AC19" s="25"/>
      <c r="AD19" s="25"/>
      <c r="AE19" s="25"/>
      <c r="AF19" s="25"/>
      <c r="AG19" s="25"/>
      <c r="AH19" s="25"/>
      <c r="AI19" s="25"/>
      <c r="AJ19" s="25"/>
      <c r="AK19" s="24"/>
    </row>
    <row r="20" spans="1:37" s="22" customFormat="1" ht="12.75" customHeight="1">
      <c r="A20" s="53"/>
      <c r="B20" s="53"/>
      <c r="C20" s="53"/>
      <c r="D20" s="53"/>
      <c r="E20" s="53"/>
      <c r="F20" s="53"/>
      <c r="G20" s="53"/>
      <c r="H20" s="53"/>
      <c r="I20" s="53"/>
      <c r="J20" s="53"/>
      <c r="K20" s="53"/>
      <c r="L20" s="53"/>
      <c r="M20" s="53"/>
      <c r="N20" s="53"/>
      <c r="O20" s="53"/>
      <c r="P20" s="53"/>
      <c r="Q20" s="53"/>
      <c r="R20" s="53"/>
      <c r="S20" s="53"/>
      <c r="W20" s="24"/>
      <c r="X20" s="24"/>
      <c r="Y20" s="26"/>
      <c r="Z20" s="26"/>
      <c r="AA20" s="24"/>
      <c r="AB20" s="26"/>
      <c r="AC20" s="26"/>
      <c r="AD20" s="26"/>
      <c r="AE20" s="24"/>
      <c r="AF20" s="24"/>
      <c r="AG20" s="24"/>
      <c r="AH20" s="24"/>
      <c r="AI20" s="24"/>
      <c r="AJ20" s="24"/>
      <c r="AK20" s="24"/>
    </row>
    <row r="21" spans="1:37" s="22" customFormat="1" ht="12.75" customHeight="1">
      <c r="A21" s="56" t="s">
        <v>9</v>
      </c>
      <c r="B21" s="56"/>
      <c r="C21" s="56"/>
      <c r="D21" s="56"/>
      <c r="E21" s="56"/>
      <c r="F21" s="56"/>
      <c r="G21" s="56"/>
      <c r="H21" s="56"/>
      <c r="I21" s="56"/>
      <c r="J21" s="56"/>
      <c r="K21" s="56"/>
      <c r="L21" s="56"/>
      <c r="M21" s="56"/>
      <c r="N21" s="56"/>
      <c r="O21" s="56"/>
      <c r="P21" s="56"/>
      <c r="Q21" s="56"/>
      <c r="R21" s="56"/>
      <c r="S21" s="56"/>
      <c r="AB21" s="27"/>
      <c r="AC21" s="27"/>
      <c r="AD21" s="27"/>
      <c r="AE21" s="24"/>
      <c r="AF21" s="24"/>
      <c r="AG21" s="24"/>
      <c r="AH21" s="24"/>
      <c r="AI21" s="24"/>
      <c r="AJ21" s="24"/>
      <c r="AK21" s="24"/>
    </row>
    <row r="22" spans="1:37" s="22" customFormat="1" ht="12.75" customHeight="1">
      <c r="A22" s="49" t="s">
        <v>14</v>
      </c>
      <c r="B22" s="49"/>
      <c r="C22" s="49"/>
      <c r="D22" s="49"/>
      <c r="E22" s="49"/>
      <c r="F22" s="49"/>
      <c r="G22" s="49"/>
      <c r="H22" s="49"/>
      <c r="I22" s="49"/>
      <c r="J22" s="49"/>
      <c r="K22" s="49"/>
      <c r="L22" s="49"/>
      <c r="M22" s="49"/>
      <c r="N22" s="49"/>
      <c r="O22" s="49"/>
      <c r="P22" s="49"/>
      <c r="Q22" s="49"/>
      <c r="R22" s="49"/>
      <c r="S22" s="49"/>
      <c r="T22" s="27"/>
      <c r="U22" s="27"/>
      <c r="V22" s="27"/>
      <c r="W22" s="27"/>
      <c r="X22" s="27"/>
      <c r="Y22" s="27"/>
      <c r="Z22" s="27"/>
      <c r="AA22" s="27"/>
      <c r="AB22" s="27"/>
      <c r="AC22" s="27"/>
      <c r="AD22" s="27"/>
      <c r="AE22" s="27"/>
      <c r="AF22" s="27"/>
      <c r="AG22" s="27"/>
    </row>
    <row r="23" spans="1:37" s="22" customFormat="1" ht="12.75" customHeight="1">
      <c r="A23" s="50" t="s">
        <v>34</v>
      </c>
      <c r="B23" s="48"/>
      <c r="C23" s="48"/>
      <c r="D23" s="48"/>
      <c r="E23" s="48"/>
      <c r="F23" s="48"/>
      <c r="G23" s="48"/>
      <c r="H23" s="48"/>
      <c r="I23" s="48"/>
      <c r="J23" s="48"/>
      <c r="K23" s="48"/>
      <c r="L23" s="48"/>
      <c r="M23" s="48"/>
      <c r="N23" s="48"/>
      <c r="O23" s="48"/>
      <c r="P23" s="48"/>
      <c r="Q23" s="48"/>
      <c r="R23" s="48"/>
      <c r="S23" s="48"/>
      <c r="T23" s="28"/>
      <c r="U23" s="28"/>
      <c r="V23" s="28"/>
      <c r="W23" s="28"/>
      <c r="X23" s="28"/>
      <c r="Y23" s="28"/>
      <c r="Z23" s="28"/>
      <c r="AA23" s="28"/>
      <c r="AB23" s="28"/>
      <c r="AC23" s="28"/>
      <c r="AD23" s="28"/>
      <c r="AE23" s="28"/>
      <c r="AF23" s="28"/>
      <c r="AG23" s="28"/>
    </row>
    <row r="24" spans="1:37" s="22" customFormat="1" ht="12.75" customHeight="1">
      <c r="A24" s="48" t="s">
        <v>36</v>
      </c>
      <c r="B24" s="48"/>
      <c r="C24" s="48"/>
      <c r="D24" s="48"/>
      <c r="E24" s="48"/>
      <c r="F24" s="48"/>
      <c r="G24" s="48"/>
      <c r="H24" s="48"/>
      <c r="I24" s="48"/>
      <c r="J24" s="48"/>
      <c r="K24" s="48"/>
      <c r="L24" s="48"/>
      <c r="M24" s="48"/>
      <c r="N24" s="48"/>
      <c r="O24" s="48"/>
      <c r="P24" s="48"/>
      <c r="Q24" s="48"/>
      <c r="R24" s="48"/>
      <c r="S24" s="48"/>
      <c r="T24" s="28"/>
      <c r="U24" s="28"/>
      <c r="V24" s="28"/>
      <c r="W24" s="28"/>
      <c r="X24" s="28"/>
      <c r="Y24" s="28"/>
      <c r="Z24" s="28"/>
      <c r="AA24" s="28"/>
      <c r="AB24" s="28"/>
      <c r="AC24" s="28"/>
      <c r="AD24" s="28"/>
      <c r="AE24" s="28"/>
      <c r="AF24" s="28"/>
      <c r="AG24" s="28"/>
    </row>
    <row r="25" spans="1:37" s="22" customFormat="1" ht="12.75" customHeight="1">
      <c r="A25" s="49" t="s">
        <v>13</v>
      </c>
      <c r="B25" s="49"/>
      <c r="C25" s="49"/>
      <c r="D25" s="49"/>
      <c r="E25" s="49"/>
      <c r="F25" s="49"/>
      <c r="G25" s="49"/>
      <c r="H25" s="49"/>
      <c r="I25" s="49"/>
      <c r="J25" s="49"/>
      <c r="K25" s="49"/>
      <c r="L25" s="49"/>
      <c r="M25" s="49"/>
      <c r="N25" s="49"/>
      <c r="O25" s="49"/>
      <c r="P25" s="49"/>
      <c r="Q25" s="49"/>
      <c r="R25" s="49"/>
      <c r="S25" s="49"/>
      <c r="T25" s="27"/>
      <c r="U25" s="27"/>
      <c r="V25" s="27"/>
      <c r="W25" s="27"/>
      <c r="X25" s="27"/>
      <c r="Y25" s="27"/>
      <c r="Z25" s="27"/>
      <c r="AA25" s="27"/>
      <c r="AB25" s="27"/>
      <c r="AC25" s="27"/>
      <c r="AD25" s="27"/>
      <c r="AE25" s="27"/>
      <c r="AF25" s="27"/>
      <c r="AG25" s="27"/>
    </row>
    <row r="26" spans="1:37" s="22" customFormat="1" ht="12.75" customHeight="1">
      <c r="A26" s="50" t="s">
        <v>33</v>
      </c>
      <c r="B26" s="50"/>
      <c r="C26" s="50"/>
      <c r="D26" s="50"/>
      <c r="E26" s="50"/>
      <c r="F26" s="50"/>
      <c r="G26" s="50"/>
      <c r="H26" s="50"/>
      <c r="I26" s="50"/>
      <c r="J26" s="50"/>
      <c r="K26" s="50"/>
      <c r="L26" s="50"/>
      <c r="M26" s="50"/>
      <c r="N26" s="50"/>
      <c r="O26" s="50"/>
      <c r="P26" s="50"/>
      <c r="Q26" s="50"/>
      <c r="R26" s="50"/>
      <c r="S26" s="50"/>
      <c r="T26" s="41"/>
      <c r="U26" s="41"/>
      <c r="V26" s="41"/>
      <c r="W26" s="41"/>
      <c r="X26" s="41"/>
      <c r="Y26" s="41"/>
      <c r="Z26" s="41"/>
      <c r="AA26" s="41"/>
      <c r="AB26" s="41"/>
      <c r="AC26" s="41"/>
      <c r="AD26" s="41"/>
      <c r="AE26" s="41"/>
      <c r="AF26" s="41"/>
      <c r="AG26" s="41"/>
    </row>
    <row r="27" spans="1:37" s="22" customFormat="1" ht="12.75" customHeight="1">
      <c r="A27" s="49" t="s">
        <v>12</v>
      </c>
      <c r="B27" s="49"/>
      <c r="C27" s="49"/>
      <c r="D27" s="49"/>
      <c r="E27" s="49"/>
      <c r="F27" s="49"/>
      <c r="G27" s="49"/>
      <c r="H27" s="49"/>
      <c r="I27" s="49"/>
      <c r="J27" s="49"/>
      <c r="K27" s="49"/>
      <c r="L27" s="49"/>
      <c r="M27" s="49"/>
      <c r="N27" s="49"/>
      <c r="O27" s="49"/>
      <c r="P27" s="49"/>
      <c r="Q27" s="49"/>
      <c r="R27" s="49"/>
      <c r="S27" s="49"/>
      <c r="T27" s="28"/>
      <c r="U27" s="28"/>
      <c r="V27" s="28"/>
      <c r="W27" s="28"/>
      <c r="X27" s="28"/>
      <c r="Y27" s="28"/>
      <c r="Z27" s="28"/>
      <c r="AA27" s="28"/>
      <c r="AB27" s="28"/>
      <c r="AC27" s="28"/>
      <c r="AD27" s="28"/>
      <c r="AE27" s="28"/>
      <c r="AF27" s="28"/>
      <c r="AG27" s="28"/>
    </row>
    <row r="28" spans="1:37" s="22" customFormat="1" ht="12.75" customHeight="1">
      <c r="A28" s="48" t="s">
        <v>24</v>
      </c>
      <c r="B28" s="48"/>
      <c r="C28" s="48"/>
      <c r="D28" s="48"/>
      <c r="E28" s="48"/>
      <c r="F28" s="48"/>
      <c r="G28" s="48"/>
      <c r="H28" s="48"/>
      <c r="I28" s="48"/>
      <c r="J28" s="48"/>
      <c r="K28" s="48"/>
      <c r="L28" s="48"/>
      <c r="M28" s="48"/>
      <c r="N28" s="48"/>
      <c r="O28" s="48"/>
      <c r="P28" s="48"/>
      <c r="Q28" s="48"/>
      <c r="R28" s="48"/>
      <c r="S28" s="48"/>
      <c r="T28" s="28"/>
      <c r="U28" s="28"/>
      <c r="V28" s="28"/>
      <c r="W28" s="28"/>
      <c r="X28" s="28"/>
      <c r="Y28" s="28"/>
      <c r="Z28" s="28"/>
      <c r="AA28" s="28"/>
      <c r="AB28" s="28"/>
      <c r="AC28" s="28"/>
      <c r="AD28" s="28"/>
      <c r="AE28" s="28"/>
      <c r="AF28" s="28"/>
      <c r="AG28" s="28"/>
    </row>
    <row r="29" spans="1:37" s="22" customFormat="1" ht="12.75" customHeight="1">
      <c r="A29" s="49" t="s">
        <v>25</v>
      </c>
      <c r="B29" s="49"/>
      <c r="C29" s="49"/>
      <c r="D29" s="49"/>
      <c r="E29" s="49"/>
      <c r="F29" s="49"/>
      <c r="G29" s="49"/>
      <c r="H29" s="49"/>
      <c r="I29" s="49"/>
      <c r="J29" s="49"/>
      <c r="K29" s="49"/>
      <c r="L29" s="49"/>
      <c r="M29" s="49"/>
      <c r="N29" s="49"/>
      <c r="O29" s="49"/>
      <c r="P29" s="49"/>
      <c r="Q29" s="49"/>
      <c r="R29" s="49"/>
      <c r="S29" s="49"/>
    </row>
    <row r="30" spans="1:37" s="22" customFormat="1" ht="12.75" customHeight="1">
      <c r="A30" s="50" t="s">
        <v>28</v>
      </c>
      <c r="B30" s="50"/>
      <c r="C30" s="50"/>
      <c r="D30" s="50"/>
      <c r="E30" s="50"/>
      <c r="F30" s="50"/>
      <c r="G30" s="50"/>
      <c r="H30" s="50"/>
      <c r="I30" s="50"/>
      <c r="J30" s="50"/>
      <c r="K30" s="50"/>
      <c r="L30" s="50"/>
      <c r="M30" s="50"/>
      <c r="N30" s="50"/>
      <c r="O30" s="50"/>
      <c r="P30" s="50"/>
      <c r="Q30" s="50"/>
      <c r="R30" s="50"/>
      <c r="S30" s="50"/>
    </row>
    <row r="31" spans="1:37" s="22" customFormat="1" ht="12.75" customHeight="1">
      <c r="A31" s="50" t="s">
        <v>39</v>
      </c>
      <c r="B31" s="50"/>
      <c r="C31" s="50"/>
      <c r="D31" s="50"/>
      <c r="E31" s="50"/>
      <c r="F31" s="50"/>
      <c r="G31" s="50"/>
      <c r="H31" s="50"/>
      <c r="I31" s="50"/>
      <c r="J31" s="50"/>
      <c r="K31" s="50"/>
      <c r="L31" s="50"/>
      <c r="M31" s="50"/>
      <c r="N31" s="50"/>
      <c r="O31" s="50"/>
      <c r="P31" s="50"/>
      <c r="Q31" s="50"/>
      <c r="R31" s="50"/>
      <c r="S31" s="50"/>
      <c r="T31" s="28"/>
      <c r="U31" s="28"/>
      <c r="V31" s="28"/>
      <c r="W31" s="28"/>
      <c r="X31" s="28"/>
      <c r="Y31" s="28"/>
      <c r="Z31" s="28"/>
      <c r="AA31" s="28"/>
      <c r="AB31" s="28"/>
      <c r="AC31" s="28"/>
      <c r="AD31" s="28"/>
      <c r="AE31" s="28"/>
      <c r="AF31" s="28"/>
      <c r="AG31" s="28"/>
    </row>
    <row r="32" spans="1:37" s="22" customFormat="1" ht="12.75" customHeight="1">
      <c r="A32" s="49" t="s">
        <v>11</v>
      </c>
      <c r="B32" s="49"/>
      <c r="C32" s="49"/>
      <c r="D32" s="49"/>
      <c r="E32" s="49"/>
      <c r="F32" s="49"/>
      <c r="G32" s="49"/>
      <c r="H32" s="49"/>
      <c r="I32" s="49"/>
      <c r="J32" s="49"/>
      <c r="K32" s="49"/>
      <c r="L32" s="49"/>
      <c r="M32" s="49"/>
      <c r="N32" s="49"/>
      <c r="O32" s="49"/>
      <c r="P32" s="49"/>
      <c r="Q32" s="49"/>
      <c r="R32" s="49"/>
      <c r="S32" s="49"/>
      <c r="T32" s="28"/>
      <c r="U32" s="28"/>
      <c r="V32" s="28"/>
      <c r="W32" s="28"/>
      <c r="X32" s="28"/>
      <c r="Y32" s="28"/>
      <c r="Z32" s="28"/>
      <c r="AA32" s="28"/>
      <c r="AB32" s="28"/>
      <c r="AC32" s="28"/>
      <c r="AD32" s="28"/>
      <c r="AE32" s="28"/>
      <c r="AF32" s="28"/>
      <c r="AG32" s="28"/>
    </row>
    <row r="33" spans="1:33" s="22" customFormat="1" ht="12.75" customHeight="1">
      <c r="A33" s="48" t="s">
        <v>23</v>
      </c>
      <c r="B33" s="48"/>
      <c r="C33" s="48"/>
      <c r="D33" s="48"/>
      <c r="E33" s="48"/>
      <c r="F33" s="48"/>
      <c r="G33" s="48"/>
      <c r="H33" s="48"/>
      <c r="I33" s="48"/>
      <c r="J33" s="48"/>
      <c r="K33" s="48"/>
      <c r="L33" s="48"/>
      <c r="M33" s="48"/>
      <c r="N33" s="48"/>
      <c r="O33" s="48"/>
      <c r="P33" s="48"/>
      <c r="Q33" s="48"/>
      <c r="R33" s="48"/>
      <c r="S33" s="48"/>
      <c r="T33" s="28"/>
      <c r="U33" s="28"/>
      <c r="V33" s="28"/>
      <c r="W33" s="28"/>
      <c r="X33" s="28"/>
      <c r="Y33" s="28"/>
      <c r="Z33" s="28"/>
      <c r="AA33" s="28"/>
      <c r="AB33" s="28"/>
      <c r="AC33" s="28"/>
      <c r="AD33" s="28"/>
      <c r="AE33" s="28"/>
      <c r="AF33" s="28"/>
      <c r="AG33" s="28"/>
    </row>
    <row r="34" spans="1:33" s="29" customFormat="1" ht="12.75" customHeight="1">
      <c r="A34" s="48" t="s">
        <v>37</v>
      </c>
      <c r="B34" s="48"/>
      <c r="C34" s="48"/>
      <c r="D34" s="48"/>
      <c r="E34" s="48"/>
      <c r="F34" s="48"/>
      <c r="G34" s="48"/>
      <c r="H34" s="48"/>
      <c r="I34" s="48"/>
      <c r="J34" s="48"/>
      <c r="K34" s="48"/>
      <c r="L34" s="48"/>
      <c r="M34" s="48"/>
      <c r="N34" s="48"/>
      <c r="O34" s="48"/>
      <c r="P34" s="48"/>
      <c r="Q34" s="48"/>
      <c r="R34" s="48"/>
      <c r="S34" s="48"/>
    </row>
    <row r="35" spans="1:33" s="22" customFormat="1" ht="12.75" customHeight="1">
      <c r="A35" s="49" t="s">
        <v>15</v>
      </c>
      <c r="B35" s="49"/>
      <c r="C35" s="49"/>
      <c r="D35" s="49"/>
      <c r="E35" s="49"/>
      <c r="F35" s="49"/>
      <c r="G35" s="49"/>
      <c r="H35" s="49"/>
      <c r="I35" s="49"/>
      <c r="J35" s="49"/>
      <c r="K35" s="49"/>
      <c r="L35" s="49"/>
      <c r="M35" s="49"/>
      <c r="N35" s="49"/>
      <c r="O35" s="49"/>
      <c r="P35" s="49"/>
      <c r="Q35" s="49"/>
      <c r="R35" s="49"/>
      <c r="S35" s="49"/>
      <c r="T35" s="28"/>
      <c r="U35" s="28"/>
      <c r="V35" s="28"/>
      <c r="W35" s="28"/>
      <c r="X35" s="28"/>
      <c r="Y35" s="28"/>
      <c r="Z35" s="28"/>
      <c r="AA35" s="28"/>
      <c r="AB35" s="28"/>
      <c r="AC35" s="28"/>
      <c r="AD35" s="28"/>
      <c r="AE35" s="28"/>
      <c r="AF35" s="28"/>
      <c r="AG35" s="28"/>
    </row>
    <row r="36" spans="1:33" s="22" customFormat="1" ht="12.75" customHeight="1">
      <c r="A36" s="50" t="s">
        <v>16</v>
      </c>
      <c r="B36" s="50"/>
      <c r="C36" s="50"/>
      <c r="D36" s="50"/>
      <c r="E36" s="50"/>
      <c r="F36" s="50"/>
      <c r="G36" s="50"/>
      <c r="H36" s="50"/>
      <c r="I36" s="50"/>
      <c r="J36" s="50"/>
      <c r="K36" s="50"/>
      <c r="L36" s="50"/>
      <c r="M36" s="50"/>
      <c r="N36" s="50"/>
      <c r="O36" s="50"/>
      <c r="P36" s="50"/>
      <c r="Q36" s="50"/>
      <c r="R36" s="50"/>
      <c r="S36" s="50"/>
      <c r="T36" s="28"/>
      <c r="U36" s="28"/>
      <c r="V36" s="28"/>
      <c r="W36" s="28"/>
      <c r="X36" s="28"/>
      <c r="Y36" s="28"/>
      <c r="Z36" s="28"/>
      <c r="AA36" s="28"/>
      <c r="AB36" s="28"/>
      <c r="AC36" s="28"/>
      <c r="AD36" s="28"/>
      <c r="AE36" s="28"/>
      <c r="AF36" s="28"/>
      <c r="AG36" s="28"/>
    </row>
    <row r="37" spans="1:33" s="22" customFormat="1" ht="12.75" customHeight="1">
      <c r="A37" s="50" t="s">
        <v>35</v>
      </c>
      <c r="B37" s="48"/>
      <c r="C37" s="48"/>
      <c r="D37" s="48"/>
      <c r="E37" s="48"/>
      <c r="F37" s="48"/>
      <c r="G37" s="48"/>
      <c r="H37" s="48"/>
      <c r="I37" s="48"/>
      <c r="J37" s="48"/>
      <c r="K37" s="48"/>
      <c r="L37" s="48"/>
      <c r="M37" s="48"/>
      <c r="N37" s="48"/>
      <c r="O37" s="48"/>
      <c r="P37" s="48"/>
      <c r="Q37" s="48"/>
      <c r="R37" s="48"/>
      <c r="S37" s="48"/>
      <c r="T37" s="28"/>
      <c r="U37" s="28"/>
      <c r="V37" s="28"/>
      <c r="W37" s="28"/>
      <c r="X37" s="28"/>
      <c r="Y37" s="28"/>
      <c r="Z37" s="28"/>
      <c r="AA37" s="28"/>
      <c r="AB37" s="28"/>
      <c r="AC37" s="28"/>
      <c r="AD37" s="28"/>
      <c r="AE37" s="28"/>
      <c r="AF37" s="28"/>
      <c r="AG37" s="28"/>
    </row>
    <row r="38" spans="1:33" s="22" customFormat="1" ht="12.75" customHeight="1">
      <c r="A38" s="48" t="s">
        <v>38</v>
      </c>
      <c r="B38" s="48"/>
      <c r="C38" s="48"/>
      <c r="D38" s="48"/>
      <c r="E38" s="48"/>
      <c r="F38" s="48"/>
      <c r="G38" s="48"/>
      <c r="H38" s="48"/>
      <c r="I38" s="48"/>
      <c r="J38" s="48"/>
      <c r="K38" s="48"/>
      <c r="L38" s="48"/>
      <c r="M38" s="48"/>
      <c r="N38" s="48"/>
      <c r="O38" s="48"/>
      <c r="P38" s="48"/>
      <c r="Q38" s="48"/>
      <c r="R38" s="48"/>
      <c r="S38" s="48"/>
      <c r="T38" s="28"/>
      <c r="U38" s="28"/>
      <c r="V38" s="28"/>
      <c r="W38" s="28"/>
      <c r="X38" s="28"/>
      <c r="Y38" s="28"/>
      <c r="Z38" s="28"/>
      <c r="AA38" s="28"/>
      <c r="AB38" s="28"/>
      <c r="AC38" s="28"/>
      <c r="AD38" s="28"/>
      <c r="AE38" s="28"/>
      <c r="AF38" s="28"/>
      <c r="AG38" s="28"/>
    </row>
    <row r="43" spans="1:33">
      <c r="A43" s="10" t="s">
        <v>45</v>
      </c>
    </row>
  </sheetData>
  <mergeCells count="27">
    <mergeCell ref="A38:S38"/>
    <mergeCell ref="A14:S14"/>
    <mergeCell ref="A37:S37"/>
    <mergeCell ref="A13:S13"/>
    <mergeCell ref="A35:S35"/>
    <mergeCell ref="A36:S36"/>
    <mergeCell ref="A20:S20"/>
    <mergeCell ref="A19:S19"/>
    <mergeCell ref="A15:S15"/>
    <mergeCell ref="A17:S17"/>
    <mergeCell ref="A22:S22"/>
    <mergeCell ref="A21:S21"/>
    <mergeCell ref="A25:S25"/>
    <mergeCell ref="A23:S23"/>
    <mergeCell ref="A24:S24"/>
    <mergeCell ref="A16:S16"/>
    <mergeCell ref="A32:S32"/>
    <mergeCell ref="A34:S34"/>
    <mergeCell ref="A30:S30"/>
    <mergeCell ref="A33:S33"/>
    <mergeCell ref="A26:S26"/>
    <mergeCell ref="A31:S31"/>
    <mergeCell ref="A1:AP1"/>
    <mergeCell ref="A18:S18"/>
    <mergeCell ref="A28:S28"/>
    <mergeCell ref="A27:S27"/>
    <mergeCell ref="A29:S29"/>
  </mergeCells>
  <phoneticPr fontId="2" type="noConversion"/>
  <pageMargins left="0.25" right="0.25" top="0.75" bottom="0.75" header="0.3" footer="0.3"/>
  <pageSetup paperSize="5" scale="4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C1766-B795-4AE7-A9F7-12BC001DC38F}">
  <dimension ref="A1:K42"/>
  <sheetViews>
    <sheetView workbookViewId="0">
      <selection activeCell="F17" sqref="F17"/>
    </sheetView>
  </sheetViews>
  <sheetFormatPr baseColWidth="10" defaultColWidth="8.83203125" defaultRowHeight="13"/>
  <cols>
    <col min="2" max="2" width="11.5" customWidth="1"/>
    <col min="6" max="6" width="12.1640625" customWidth="1"/>
  </cols>
  <sheetData>
    <row r="1" spans="1:11" ht="46" thickBot="1">
      <c r="A1" s="5"/>
      <c r="B1" s="40" t="s">
        <v>7</v>
      </c>
      <c r="C1" s="16" t="s">
        <v>26</v>
      </c>
      <c r="D1" s="16" t="s">
        <v>5</v>
      </c>
      <c r="E1" s="19" t="s">
        <v>27</v>
      </c>
      <c r="F1" s="14" t="s">
        <v>4</v>
      </c>
      <c r="G1" s="2" t="s">
        <v>0</v>
      </c>
      <c r="H1" s="2" t="s">
        <v>1</v>
      </c>
      <c r="I1" s="2" t="s">
        <v>2</v>
      </c>
      <c r="J1" s="2" t="s">
        <v>3</v>
      </c>
      <c r="K1" s="8" t="s">
        <v>6</v>
      </c>
    </row>
    <row r="2" spans="1:11" ht="15" thickBot="1">
      <c r="A2" s="6">
        <v>1980</v>
      </c>
      <c r="B2" s="3">
        <v>4171589.6735760001</v>
      </c>
      <c r="C2" s="3">
        <v>4172.9255229999999</v>
      </c>
      <c r="D2" s="3">
        <v>1265586.3473738986</v>
      </c>
      <c r="E2" s="3">
        <v>932000</v>
      </c>
      <c r="F2" s="3">
        <v>921835.8</v>
      </c>
      <c r="G2" s="4">
        <v>631149.19999999995</v>
      </c>
      <c r="H2" s="4">
        <v>61747.1</v>
      </c>
      <c r="I2" s="4">
        <v>227343</v>
      </c>
      <c r="J2" s="4">
        <v>1596.4</v>
      </c>
      <c r="K2" s="9">
        <v>1047994.6006791013</v>
      </c>
    </row>
    <row r="3" spans="1:11" ht="15" thickBot="1">
      <c r="A3" s="6">
        <v>1981</v>
      </c>
      <c r="B3" s="3">
        <v>4194171.9914199999</v>
      </c>
      <c r="C3" s="3">
        <v>4407.9797699999999</v>
      </c>
      <c r="D3" s="3">
        <v>1331131.3007945353</v>
      </c>
      <c r="E3" s="3">
        <v>924000</v>
      </c>
      <c r="F3" s="3">
        <v>929413.4</v>
      </c>
      <c r="G3" s="4">
        <v>634765.30000000005</v>
      </c>
      <c r="H3" s="4">
        <v>62148.4</v>
      </c>
      <c r="I3" s="4">
        <v>231184.1</v>
      </c>
      <c r="J3" s="4">
        <v>1315.6</v>
      </c>
      <c r="K3" s="9">
        <v>1005219.3108554644</v>
      </c>
    </row>
    <row r="4" spans="1:11" ht="15" thickBot="1">
      <c r="A4" s="6">
        <v>1982</v>
      </c>
      <c r="B4" s="3">
        <v>4085386.9511239999</v>
      </c>
      <c r="C4" s="3">
        <v>4246.5237820000002</v>
      </c>
      <c r="D4" s="3">
        <v>1375887.8090012325</v>
      </c>
      <c r="E4" s="3">
        <v>810000</v>
      </c>
      <c r="F4" s="3">
        <v>886468.7</v>
      </c>
      <c r="G4" s="4">
        <v>632707.1</v>
      </c>
      <c r="H4" s="4">
        <v>35623.300000000003</v>
      </c>
      <c r="I4" s="4">
        <v>217026.7</v>
      </c>
      <c r="J4" s="4">
        <v>1111.7</v>
      </c>
      <c r="K4" s="9">
        <v>1008783.9183407675</v>
      </c>
    </row>
    <row r="5" spans="1:11" ht="15" thickBot="1">
      <c r="A5" s="6">
        <v>1983</v>
      </c>
      <c r="B5" s="3">
        <v>3976042.7949950001</v>
      </c>
      <c r="C5" s="3">
        <v>4778.5437769999999</v>
      </c>
      <c r="D5" s="3">
        <v>1219737.7703037481</v>
      </c>
      <c r="E5" s="3">
        <v>841000</v>
      </c>
      <c r="F5" s="3">
        <v>919565.6</v>
      </c>
      <c r="G5" s="4">
        <v>649749.5</v>
      </c>
      <c r="H5" s="4">
        <v>43088.2</v>
      </c>
      <c r="I5" s="4">
        <v>225628.3</v>
      </c>
      <c r="J5" s="4">
        <v>1099.7</v>
      </c>
      <c r="K5" s="9">
        <v>990960.88091425225</v>
      </c>
    </row>
    <row r="6" spans="1:11" ht="15" thickBot="1">
      <c r="A6" s="6">
        <v>1984</v>
      </c>
      <c r="B6" s="3">
        <v>4279680.6281909999</v>
      </c>
      <c r="C6" s="3">
        <v>5175.1799680000004</v>
      </c>
      <c r="D6" s="3">
        <v>1474345.9540154734</v>
      </c>
      <c r="E6" s="3">
        <v>900090.96838145575</v>
      </c>
      <c r="F6" s="3">
        <v>887720</v>
      </c>
      <c r="G6" s="4">
        <v>593923.1</v>
      </c>
      <c r="H6" s="4">
        <v>49784.4</v>
      </c>
      <c r="I6" s="4">
        <v>242855.4</v>
      </c>
      <c r="J6" s="4">
        <v>1157.0999999999999</v>
      </c>
      <c r="K6" s="9">
        <v>1012348.5258260707</v>
      </c>
    </row>
    <row r="7" spans="1:11" ht="15" thickBot="1">
      <c r="A7" s="6">
        <v>1985</v>
      </c>
      <c r="B7" s="3">
        <v>4304399.9115730003</v>
      </c>
      <c r="C7" s="3">
        <v>4854.6805599999998</v>
      </c>
      <c r="D7" s="3">
        <v>1525146.7305490826</v>
      </c>
      <c r="E7" s="3">
        <v>876209.18960845307</v>
      </c>
      <c r="F7" s="3">
        <v>892970</v>
      </c>
      <c r="G7" s="4">
        <v>610976.5</v>
      </c>
      <c r="H7" s="4">
        <v>48184</v>
      </c>
      <c r="I7" s="4">
        <v>232707.5</v>
      </c>
      <c r="J7" s="4">
        <v>1102</v>
      </c>
      <c r="K7" s="9">
        <v>1005219.3108554644</v>
      </c>
    </row>
    <row r="8" spans="1:11" ht="15" thickBot="1">
      <c r="A8" s="6">
        <v>1986</v>
      </c>
      <c r="B8" s="3">
        <v>4322789.6464679996</v>
      </c>
      <c r="C8" s="3">
        <v>6230.2430510000004</v>
      </c>
      <c r="D8" s="3">
        <v>1521752.3083382328</v>
      </c>
      <c r="E8" s="3">
        <v>891234.53182618064</v>
      </c>
      <c r="F8" s="3">
        <v>873401</v>
      </c>
      <c r="G8" s="4">
        <v>580888.69999999995</v>
      </c>
      <c r="H8" s="4">
        <v>43198.2</v>
      </c>
      <c r="I8" s="4">
        <v>248116.9</v>
      </c>
      <c r="J8" s="4">
        <v>1197.3</v>
      </c>
      <c r="K8" s="9">
        <v>1030171.5632525859</v>
      </c>
    </row>
    <row r="9" spans="1:11" ht="15" thickBot="1">
      <c r="A9" s="6">
        <v>1987</v>
      </c>
      <c r="B9" s="3">
        <v>4370692.0504639996</v>
      </c>
      <c r="C9" s="3">
        <v>7582.5942169999998</v>
      </c>
      <c r="D9" s="3">
        <v>1469541.5120534776</v>
      </c>
      <c r="E9" s="3">
        <v>951940.1472570725</v>
      </c>
      <c r="F9" s="3">
        <v>895415.5</v>
      </c>
      <c r="G9" s="4">
        <v>586818.4</v>
      </c>
      <c r="H9" s="4">
        <v>50076.7</v>
      </c>
      <c r="I9" s="4">
        <v>257336.4</v>
      </c>
      <c r="J9" s="4">
        <v>1183.9000000000001</v>
      </c>
      <c r="K9" s="9">
        <v>1046212.2969364498</v>
      </c>
    </row>
    <row r="10" spans="1:11" ht="15" thickBot="1">
      <c r="A10" s="6">
        <v>1988</v>
      </c>
      <c r="B10" s="3">
        <v>4376206.8135240003</v>
      </c>
      <c r="C10" s="3">
        <v>8169.3414709999997</v>
      </c>
      <c r="D10" s="3">
        <v>1381161.1761332108</v>
      </c>
      <c r="E10" s="3">
        <v>1025683.3465862182</v>
      </c>
      <c r="F10" s="3">
        <v>890028.4</v>
      </c>
      <c r="G10" s="4">
        <v>561594.9</v>
      </c>
      <c r="H10" s="4">
        <v>58159.5</v>
      </c>
      <c r="I10" s="4">
        <v>269035.7</v>
      </c>
      <c r="J10" s="4">
        <v>1238.4000000000001</v>
      </c>
      <c r="K10" s="9">
        <v>1071164.5493335712</v>
      </c>
    </row>
    <row r="11" spans="1:11" ht="15" thickBot="1">
      <c r="A11" s="6">
        <v>1989</v>
      </c>
      <c r="B11" s="3">
        <v>4462019.825673</v>
      </c>
      <c r="C11" s="3">
        <v>8954.2885449999994</v>
      </c>
      <c r="D11" s="3">
        <v>1551022.0230186325</v>
      </c>
      <c r="E11" s="3">
        <v>1045628.2284008723</v>
      </c>
      <c r="F11" s="3">
        <v>815549.9</v>
      </c>
      <c r="G11" s="4">
        <v>483888.6</v>
      </c>
      <c r="H11" s="4">
        <v>58307.6</v>
      </c>
      <c r="I11" s="4">
        <v>272157.40000000002</v>
      </c>
      <c r="J11" s="4">
        <v>1196.3</v>
      </c>
      <c r="K11" s="9">
        <v>1040865.385708495</v>
      </c>
    </row>
    <row r="12" spans="1:11" ht="15" thickBot="1">
      <c r="A12" s="6">
        <v>1990</v>
      </c>
      <c r="B12" s="3">
        <v>4543954.6809409996</v>
      </c>
      <c r="C12" s="3">
        <v>9067.0993959999996</v>
      </c>
      <c r="D12" s="3">
        <v>1626331.1654622396</v>
      </c>
      <c r="E12" s="3">
        <v>1033969</v>
      </c>
      <c r="F12" s="3">
        <v>833543.8</v>
      </c>
      <c r="G12" s="4">
        <v>479133.6</v>
      </c>
      <c r="H12" s="4">
        <v>60929.9</v>
      </c>
      <c r="I12" s="4">
        <v>292393.3</v>
      </c>
      <c r="J12" s="4">
        <v>1087</v>
      </c>
      <c r="K12" s="9">
        <v>1041043.6160827603</v>
      </c>
    </row>
    <row r="13" spans="1:11" ht="15" thickBot="1">
      <c r="A13" s="6">
        <v>1991</v>
      </c>
      <c r="B13" s="3">
        <v>4463649.5445299996</v>
      </c>
      <c r="C13" s="3">
        <v>8859.7117089999992</v>
      </c>
      <c r="D13" s="3">
        <v>1536453.117697088</v>
      </c>
      <c r="E13" s="3">
        <v>1038875</v>
      </c>
      <c r="F13" s="3">
        <v>848399</v>
      </c>
      <c r="G13" s="4">
        <v>502133</v>
      </c>
      <c r="H13" s="4">
        <v>55339.1</v>
      </c>
      <c r="I13" s="4">
        <v>289959</v>
      </c>
      <c r="J13" s="4">
        <v>968</v>
      </c>
      <c r="K13" s="9">
        <v>1031062.7151239116</v>
      </c>
    </row>
    <row r="14" spans="1:11" ht="15" thickBot="1">
      <c r="A14" s="6">
        <v>1992</v>
      </c>
      <c r="B14" s="3">
        <v>4588842.5660340004</v>
      </c>
      <c r="C14" s="3">
        <v>9823.0235040000007</v>
      </c>
      <c r="D14" s="3">
        <v>1606133.4988569999</v>
      </c>
      <c r="E14" s="3">
        <v>1066781</v>
      </c>
      <c r="F14" s="3">
        <v>856684.6</v>
      </c>
      <c r="G14" s="4">
        <v>502311</v>
      </c>
      <c r="H14" s="4">
        <v>55784.6</v>
      </c>
      <c r="I14" s="4">
        <v>297638.7</v>
      </c>
      <c r="J14" s="4">
        <v>950.3</v>
      </c>
      <c r="K14" s="9">
        <v>1049420.4436732223</v>
      </c>
    </row>
    <row r="15" spans="1:11" ht="15" thickBot="1">
      <c r="A15" s="6">
        <v>1993</v>
      </c>
      <c r="B15" s="3">
        <v>4518581.0460350001</v>
      </c>
      <c r="C15" s="3">
        <v>10664.289106</v>
      </c>
      <c r="D15" s="3">
        <v>1552221.9679109999</v>
      </c>
      <c r="E15" s="3">
        <v>1109309</v>
      </c>
      <c r="F15" s="3">
        <v>789657.9</v>
      </c>
      <c r="G15" s="4">
        <v>448404.2</v>
      </c>
      <c r="H15" s="4">
        <v>56438.1</v>
      </c>
      <c r="I15" s="4">
        <v>283893.59999999998</v>
      </c>
      <c r="J15" s="4">
        <v>921.9</v>
      </c>
      <c r="K15" s="9">
        <v>1056727.8890180937</v>
      </c>
    </row>
    <row r="16" spans="1:11" ht="15" thickBot="1">
      <c r="A16" s="6">
        <v>1994</v>
      </c>
      <c r="B16" s="3">
        <v>4739596.9165510004</v>
      </c>
      <c r="C16" s="3">
        <v>11746.979579999999</v>
      </c>
      <c r="D16" s="3">
        <v>1658175.303567</v>
      </c>
      <c r="E16" s="3">
        <v>1200701</v>
      </c>
      <c r="F16" s="3">
        <v>814919.2</v>
      </c>
      <c r="G16" s="4">
        <v>457600.7</v>
      </c>
      <c r="H16" s="4">
        <v>58263.4</v>
      </c>
      <c r="I16" s="4">
        <v>297762.40000000002</v>
      </c>
      <c r="J16" s="4">
        <v>1292.7</v>
      </c>
      <c r="K16" s="9">
        <v>1054054.4334041164</v>
      </c>
    </row>
    <row r="17" spans="1:11" ht="15" thickBot="1">
      <c r="A17" s="6">
        <v>1995</v>
      </c>
      <c r="B17" s="3">
        <v>4689157.8272620002</v>
      </c>
      <c r="C17" s="3">
        <v>12519.345944000001</v>
      </c>
      <c r="D17" s="3">
        <v>1491880.0016099999</v>
      </c>
      <c r="E17" s="3">
        <v>1305688</v>
      </c>
      <c r="F17" s="3">
        <v>807727.7</v>
      </c>
      <c r="G17" s="4">
        <v>440345.1</v>
      </c>
      <c r="H17" s="4">
        <v>59703.8</v>
      </c>
      <c r="I17" s="4">
        <v>306329.09999999998</v>
      </c>
      <c r="J17" s="4">
        <v>1349.6</v>
      </c>
      <c r="K17" s="9">
        <v>1071342.7797078365</v>
      </c>
    </row>
    <row r="18" spans="1:11" ht="15" thickBot="1">
      <c r="A18" s="6">
        <v>1996</v>
      </c>
      <c r="B18" s="3">
        <v>4808354.5609790003</v>
      </c>
      <c r="C18" s="3">
        <v>12852.890562000001</v>
      </c>
      <c r="D18" s="3">
        <v>1571237.692967</v>
      </c>
      <c r="E18" s="3">
        <v>1355975</v>
      </c>
      <c r="F18" s="3">
        <v>764686.5</v>
      </c>
      <c r="G18" s="4">
        <v>408086.1</v>
      </c>
      <c r="H18" s="4">
        <v>58335.3</v>
      </c>
      <c r="I18" s="4">
        <v>296790.59999999998</v>
      </c>
      <c r="J18" s="4">
        <v>1474.5</v>
      </c>
      <c r="K18" s="9">
        <v>1103602.4774498292</v>
      </c>
    </row>
    <row r="19" spans="1:11" ht="15" thickBot="1">
      <c r="A19" s="6">
        <v>1997</v>
      </c>
      <c r="B19" s="3">
        <v>4962999.5830250001</v>
      </c>
      <c r="C19" s="3">
        <v>13625.212804000001</v>
      </c>
      <c r="D19" s="3">
        <v>1794248.212876</v>
      </c>
      <c r="E19" s="3">
        <v>1348926</v>
      </c>
      <c r="F19" s="3">
        <v>707409.9</v>
      </c>
      <c r="G19" s="4">
        <v>349843</v>
      </c>
      <c r="H19" s="4">
        <v>62165.9</v>
      </c>
      <c r="I19" s="4">
        <v>294023</v>
      </c>
      <c r="J19" s="4">
        <v>1378.1</v>
      </c>
      <c r="K19" s="9">
        <v>1098790.2573446699</v>
      </c>
    </row>
    <row r="20" spans="1:11" ht="15" thickBot="1">
      <c r="A20" s="7">
        <v>1998</v>
      </c>
      <c r="B20" s="3">
        <v>5018347.5675990004</v>
      </c>
      <c r="C20" s="3">
        <v>13879.783734000001</v>
      </c>
      <c r="D20" s="3">
        <v>1899290.505108</v>
      </c>
      <c r="E20" s="3">
        <v>1376802</v>
      </c>
      <c r="F20" s="3">
        <v>673242.2</v>
      </c>
      <c r="G20" s="4">
        <v>314863.90000000002</v>
      </c>
      <c r="H20" s="4">
        <v>61654.3</v>
      </c>
      <c r="I20" s="4">
        <v>295343.2</v>
      </c>
      <c r="J20" s="4">
        <v>1380.9</v>
      </c>
      <c r="K20" s="9">
        <v>1055133.078756944</v>
      </c>
    </row>
    <row r="21" spans="1:11" ht="15" thickBot="1">
      <c r="A21" s="7">
        <v>1999</v>
      </c>
      <c r="B21" s="3">
        <v>5043180.9295629999</v>
      </c>
      <c r="C21" s="3">
        <v>14193.711173</v>
      </c>
      <c r="D21" s="3">
        <v>1928188.818221</v>
      </c>
      <c r="E21" s="3">
        <v>1433461</v>
      </c>
      <c r="F21" s="3">
        <v>655861.5</v>
      </c>
      <c r="G21" s="4">
        <v>292730</v>
      </c>
      <c r="H21" s="4">
        <v>57045.2</v>
      </c>
      <c r="I21" s="4">
        <v>304724.09999999998</v>
      </c>
      <c r="J21" s="4">
        <v>1362.2</v>
      </c>
      <c r="K21" s="9">
        <v>1011475.900169218</v>
      </c>
    </row>
    <row r="22" spans="1:11" ht="15" thickBot="1">
      <c r="A22" s="7">
        <v>2000</v>
      </c>
      <c r="B22" s="3">
        <v>5065647.982791</v>
      </c>
      <c r="C22" s="3">
        <v>14982.61167</v>
      </c>
      <c r="D22" s="3">
        <v>1971087.3495400001</v>
      </c>
      <c r="E22" s="3">
        <v>1465960</v>
      </c>
      <c r="F22" s="3">
        <v>645799.30000000005</v>
      </c>
      <c r="G22" s="4">
        <v>283871.59999999998</v>
      </c>
      <c r="H22" s="4">
        <v>57879.1</v>
      </c>
      <c r="I22" s="4">
        <v>302558.40000000002</v>
      </c>
      <c r="J22" s="4">
        <v>1490.2</v>
      </c>
      <c r="K22" s="9">
        <v>967818.72158149199</v>
      </c>
    </row>
    <row r="23" spans="1:11" ht="15" thickBot="1">
      <c r="A23" s="7">
        <v>2001</v>
      </c>
      <c r="B23" s="3">
        <v>5079810.8223890001</v>
      </c>
      <c r="C23" s="3">
        <v>13166.948525</v>
      </c>
      <c r="D23" s="3">
        <v>2025324.13087</v>
      </c>
      <c r="E23" s="3">
        <v>1495472</v>
      </c>
      <c r="F23" s="3">
        <v>621686.19999999995</v>
      </c>
      <c r="G23" s="4">
        <v>274558.8</v>
      </c>
      <c r="H23" s="4">
        <v>50853.5</v>
      </c>
      <c r="I23" s="4">
        <v>294860.90000000002</v>
      </c>
      <c r="J23" s="4">
        <v>1413</v>
      </c>
      <c r="K23" s="9">
        <v>924161.54299376602</v>
      </c>
    </row>
    <row r="24" spans="1:11" ht="15" thickBot="1">
      <c r="A24" s="7">
        <v>2002</v>
      </c>
      <c r="B24" s="3">
        <v>5203147.812407</v>
      </c>
      <c r="C24" s="3">
        <v>13918.072875</v>
      </c>
      <c r="D24" s="3">
        <v>2189936.9751260001</v>
      </c>
      <c r="E24" s="3">
        <v>1507011</v>
      </c>
      <c r="F24" s="3">
        <v>611777.4</v>
      </c>
      <c r="G24" s="4">
        <v>263688.3</v>
      </c>
      <c r="H24" s="4">
        <v>53144.6</v>
      </c>
      <c r="I24" s="4">
        <v>293615.5</v>
      </c>
      <c r="J24" s="4">
        <v>1329</v>
      </c>
      <c r="K24" s="9">
        <v>880504.36440604005</v>
      </c>
    </row>
    <row r="25" spans="1:11" ht="15" thickBot="1">
      <c r="A25" s="7">
        <v>2003</v>
      </c>
      <c r="B25" s="3">
        <v>5275388.0522569995</v>
      </c>
      <c r="C25" s="3">
        <v>15232.525243</v>
      </c>
      <c r="D25" s="3">
        <v>2226993.5732140001</v>
      </c>
      <c r="E25" s="3">
        <v>1551438</v>
      </c>
      <c r="F25" s="3">
        <v>606154.30000000005</v>
      </c>
      <c r="G25" s="4">
        <v>278918.7</v>
      </c>
      <c r="H25" s="4">
        <v>47539.4</v>
      </c>
      <c r="I25" s="4">
        <v>278360.40000000002</v>
      </c>
      <c r="J25" s="4">
        <v>1335.8</v>
      </c>
      <c r="K25" s="9">
        <v>875569.65379995212</v>
      </c>
    </row>
    <row r="26" spans="1:11" ht="15" thickBot="1">
      <c r="A26" s="6">
        <v>2004</v>
      </c>
      <c r="B26" s="3">
        <v>5422219.9185030004</v>
      </c>
      <c r="C26" s="3">
        <v>16452.806795</v>
      </c>
      <c r="D26" s="3">
        <v>2249259.6685139998</v>
      </c>
      <c r="E26" s="3">
        <v>1662598</v>
      </c>
      <c r="F26" s="3">
        <v>623274.5</v>
      </c>
      <c r="G26" s="4">
        <v>281887.5</v>
      </c>
      <c r="H26" s="4">
        <v>55739.5</v>
      </c>
      <c r="I26" s="4">
        <v>284162.2</v>
      </c>
      <c r="J26" s="4">
        <v>1485.3</v>
      </c>
      <c r="K26" s="9">
        <v>870634.94319386408</v>
      </c>
    </row>
    <row r="27" spans="1:11" ht="15" thickBot="1">
      <c r="A27" s="6">
        <v>2005</v>
      </c>
      <c r="B27" s="3">
        <v>5379424.3127979999</v>
      </c>
      <c r="C27" s="3">
        <v>15745.785387</v>
      </c>
      <c r="D27" s="3">
        <v>2210106.3948229998</v>
      </c>
      <c r="E27" s="3">
        <v>1696425</v>
      </c>
      <c r="F27" s="3">
        <v>591446.9</v>
      </c>
      <c r="G27" s="4">
        <v>263579.90000000002</v>
      </c>
      <c r="H27" s="4">
        <v>51975.9</v>
      </c>
      <c r="I27" s="4">
        <v>274366</v>
      </c>
      <c r="J27" s="4">
        <v>1525.1</v>
      </c>
      <c r="K27" s="9">
        <v>865700.23258777615</v>
      </c>
    </row>
    <row r="28" spans="1:11" ht="15" thickBot="1">
      <c r="A28" s="6">
        <v>2006</v>
      </c>
      <c r="B28" s="3">
        <v>5366266.0514660003</v>
      </c>
      <c r="C28" s="3">
        <v>15362.525134</v>
      </c>
      <c r="D28" s="3">
        <v>2154885.40435</v>
      </c>
      <c r="E28" s="3">
        <v>1771897</v>
      </c>
      <c r="F28" s="3">
        <v>563355.6</v>
      </c>
      <c r="G28" s="4">
        <v>227136</v>
      </c>
      <c r="H28" s="4">
        <v>54771.3</v>
      </c>
      <c r="I28" s="4">
        <v>279857.8</v>
      </c>
      <c r="J28" s="4">
        <v>1590.6</v>
      </c>
      <c r="K28" s="9">
        <v>860765.52198168798</v>
      </c>
    </row>
    <row r="29" spans="1:11" ht="15" thickBot="1">
      <c r="A29" s="6">
        <v>2007</v>
      </c>
      <c r="B29" s="3">
        <v>5394436.7041750001</v>
      </c>
      <c r="C29" s="3">
        <v>15142.521242999999</v>
      </c>
      <c r="D29" s="3">
        <v>2199767.571556</v>
      </c>
      <c r="E29" s="3">
        <v>1770545</v>
      </c>
      <c r="F29" s="3">
        <v>553150.80000000005</v>
      </c>
      <c r="G29" s="4">
        <v>228052</v>
      </c>
      <c r="H29" s="4">
        <v>51892.5</v>
      </c>
      <c r="I29" s="4">
        <v>271617.2</v>
      </c>
      <c r="J29" s="4">
        <v>1589.1</v>
      </c>
      <c r="K29" s="9">
        <v>855830.81137560005</v>
      </c>
    </row>
    <row r="30" spans="1:11" ht="15" thickBot="1">
      <c r="A30" s="6">
        <v>2008</v>
      </c>
      <c r="B30" s="3">
        <v>5135947.3265209999</v>
      </c>
      <c r="C30" s="3">
        <v>13746.764187000001</v>
      </c>
      <c r="D30" s="3">
        <v>1843145.5263340001</v>
      </c>
      <c r="E30" s="3">
        <v>1777236</v>
      </c>
      <c r="F30" s="3">
        <v>520496.2</v>
      </c>
      <c r="G30" s="4">
        <v>207854</v>
      </c>
      <c r="H30" s="4">
        <v>50263</v>
      </c>
      <c r="I30" s="4">
        <v>260959.2</v>
      </c>
      <c r="J30" s="4">
        <v>1419.9</v>
      </c>
      <c r="K30" s="9">
        <v>981322.83600000001</v>
      </c>
    </row>
    <row r="31" spans="1:11" ht="15" thickBot="1">
      <c r="A31" s="7">
        <v>2009</v>
      </c>
      <c r="B31" s="3">
        <v>4994557.174021</v>
      </c>
      <c r="C31" s="3">
        <v>12027.317509</v>
      </c>
      <c r="D31" s="3">
        <v>2025764.8317120001</v>
      </c>
      <c r="E31" s="3">
        <v>1532214</v>
      </c>
      <c r="F31" s="3">
        <v>477299.1</v>
      </c>
      <c r="G31" s="4">
        <v>196290.4</v>
      </c>
      <c r="H31" s="4">
        <v>33509.4</v>
      </c>
      <c r="I31" s="4">
        <v>245172.1</v>
      </c>
      <c r="J31" s="4">
        <v>2327.1999999999998</v>
      </c>
      <c r="K31" s="9">
        <v>947251.92480000004</v>
      </c>
    </row>
    <row r="32" spans="1:11" ht="15" thickBot="1">
      <c r="A32" s="7">
        <v>2010</v>
      </c>
      <c r="B32" s="3">
        <v>4968095.5300810002</v>
      </c>
      <c r="C32" s="3">
        <v>12540.341635999999</v>
      </c>
      <c r="D32" s="3">
        <v>1806337.2427449999</v>
      </c>
      <c r="E32" s="3">
        <v>1691004</v>
      </c>
      <c r="F32" s="3">
        <v>502227.9</v>
      </c>
      <c r="G32" s="4">
        <v>192347.6</v>
      </c>
      <c r="H32" s="4">
        <v>45345.5</v>
      </c>
      <c r="I32" s="4">
        <v>263258.2</v>
      </c>
      <c r="J32" s="4">
        <v>1276.5999999999999</v>
      </c>
      <c r="K32" s="9">
        <v>955986.04570000002</v>
      </c>
    </row>
    <row r="33" spans="1:11" ht="15" thickBot="1">
      <c r="A33" s="7">
        <v>2011</v>
      </c>
      <c r="B33" s="3">
        <v>4889030.3903829996</v>
      </c>
      <c r="C33" s="3">
        <v>12133.733292999999</v>
      </c>
      <c r="D33" s="3">
        <v>1630136.1756899999</v>
      </c>
      <c r="E33" s="3">
        <v>1729256</v>
      </c>
      <c r="F33" s="3">
        <v>499422.3</v>
      </c>
      <c r="G33" s="4">
        <v>180212</v>
      </c>
      <c r="H33" s="4">
        <v>49120.1</v>
      </c>
      <c r="I33" s="4">
        <v>268821.09999999998</v>
      </c>
      <c r="J33" s="4">
        <v>1269.2</v>
      </c>
      <c r="K33" s="9">
        <v>1018082.1814</v>
      </c>
    </row>
    <row r="34" spans="1:11" ht="15" thickBot="1">
      <c r="A34" s="7">
        <v>2012</v>
      </c>
      <c r="B34" s="3">
        <v>4878827.9247129997</v>
      </c>
      <c r="C34" s="3">
        <v>12367.270388000001</v>
      </c>
      <c r="D34" s="3">
        <v>1822154.0843249999</v>
      </c>
      <c r="E34" s="3">
        <v>1712567</v>
      </c>
      <c r="F34" s="3">
        <v>474866.7</v>
      </c>
      <c r="G34" s="4">
        <v>157097.60000000001</v>
      </c>
      <c r="H34" s="4">
        <v>47973.599999999999</v>
      </c>
      <c r="I34" s="4">
        <v>268522.09999999998</v>
      </c>
      <c r="J34" s="4">
        <v>1273.4000000000001</v>
      </c>
      <c r="K34" s="9">
        <v>856872.87</v>
      </c>
    </row>
    <row r="35" spans="1:11" ht="15" thickBot="1">
      <c r="A35" s="6">
        <v>2013</v>
      </c>
      <c r="B35" s="3">
        <v>5041501.1752960002</v>
      </c>
      <c r="C35" s="3">
        <v>12427.506375999999</v>
      </c>
      <c r="D35" s="3">
        <v>2004458.80892</v>
      </c>
      <c r="E35" s="3">
        <v>1740687</v>
      </c>
      <c r="F35" s="3">
        <v>465091.4</v>
      </c>
      <c r="G35" s="4">
        <v>163810.20000000001</v>
      </c>
      <c r="H35" s="4">
        <v>48672.800000000003</v>
      </c>
      <c r="I35" s="4">
        <v>251505.9</v>
      </c>
      <c r="J35" s="4">
        <v>1102.5</v>
      </c>
      <c r="K35" s="9">
        <v>818836.46</v>
      </c>
    </row>
    <row r="36" spans="1:11" ht="15" thickBot="1">
      <c r="A36" s="7">
        <v>2014</v>
      </c>
      <c r="B36" s="3">
        <v>5180009.8227960002</v>
      </c>
      <c r="C36" s="3">
        <v>12845.234495000001</v>
      </c>
      <c r="D36" s="3">
        <v>1956805.438301</v>
      </c>
      <c r="E36" s="3">
        <v>1851229</v>
      </c>
      <c r="F36" s="3">
        <v>504498</v>
      </c>
      <c r="G36" s="4">
        <v>172469.6</v>
      </c>
      <c r="H36" s="4">
        <v>49542.8</v>
      </c>
      <c r="I36" s="4">
        <v>281274.2</v>
      </c>
      <c r="J36" s="4">
        <v>1211.5</v>
      </c>
      <c r="K36" s="9">
        <v>854632.15</v>
      </c>
    </row>
    <row r="37" spans="1:11" ht="15" thickBot="1">
      <c r="A37" s="7">
        <v>2015</v>
      </c>
      <c r="B37" s="3">
        <v>5110526.9356960002</v>
      </c>
      <c r="C37" s="3">
        <v>13190.435912000001</v>
      </c>
      <c r="D37" s="3">
        <v>1985826.799784</v>
      </c>
      <c r="E37" s="3">
        <v>1738283</v>
      </c>
      <c r="F37" s="3">
        <v>490626.6</v>
      </c>
      <c r="G37" s="4">
        <v>175603.5</v>
      </c>
      <c r="H37" s="4">
        <v>46436.4</v>
      </c>
      <c r="I37" s="4">
        <v>267447.40000000002</v>
      </c>
      <c r="J37" s="4">
        <v>1139.4000000000001</v>
      </c>
      <c r="K37" s="9">
        <v>882600.1</v>
      </c>
    </row>
    <row r="38" spans="1:11" ht="15" thickBot="1">
      <c r="A38" s="7">
        <v>2016</v>
      </c>
      <c r="B38" s="3">
        <v>5007565.8945960002</v>
      </c>
      <c r="C38" s="3">
        <v>13758.035365</v>
      </c>
      <c r="D38" s="3">
        <v>2060779.6492310001</v>
      </c>
      <c r="E38" s="3">
        <v>1585440</v>
      </c>
      <c r="F38" s="3">
        <v>477861</v>
      </c>
      <c r="G38" s="4">
        <v>171708.7</v>
      </c>
      <c r="H38" s="4">
        <v>43409.4</v>
      </c>
      <c r="I38" s="4">
        <v>261582.6</v>
      </c>
      <c r="J38" s="4">
        <v>1160.3</v>
      </c>
      <c r="K38" s="9">
        <v>869727.21</v>
      </c>
    </row>
    <row r="39" spans="1:11" ht="15" thickBot="1">
      <c r="A39" s="7">
        <v>2017</v>
      </c>
      <c r="B39" s="3">
        <v>5096905.7449960001</v>
      </c>
      <c r="C39" s="3">
        <v>15139.876689999999</v>
      </c>
      <c r="D39" s="3">
        <v>2024313.9283060001</v>
      </c>
      <c r="E39" s="3">
        <v>1674784</v>
      </c>
      <c r="F39" s="3">
        <v>489000</v>
      </c>
      <c r="G39" s="4">
        <v>176000</v>
      </c>
      <c r="H39" s="4">
        <v>47400</v>
      </c>
      <c r="I39" s="4">
        <v>264200</v>
      </c>
      <c r="J39" s="4">
        <v>1400</v>
      </c>
      <c r="K39" s="9">
        <v>893667.94</v>
      </c>
    </row>
    <row r="40" spans="1:11" ht="15" thickBot="1">
      <c r="A40" s="7">
        <v>2018</v>
      </c>
      <c r="B40" s="3">
        <v>5250670.2090950003</v>
      </c>
      <c r="C40" s="3">
        <v>15968.6829</v>
      </c>
      <c r="D40" s="3">
        <v>2033920.7661949999</v>
      </c>
      <c r="E40" s="3">
        <v>1729638</v>
      </c>
      <c r="F40" s="3">
        <v>491800</v>
      </c>
      <c r="G40" s="4">
        <v>173600</v>
      </c>
      <c r="H40" s="4">
        <v>46900</v>
      </c>
      <c r="I40" s="4">
        <v>270200</v>
      </c>
      <c r="J40" s="4">
        <v>1100</v>
      </c>
      <c r="K40" s="9">
        <v>979342.76</v>
      </c>
    </row>
    <row r="41" spans="1:11" ht="15" thickBot="1">
      <c r="A41" s="7">
        <v>2019</v>
      </c>
      <c r="B41" s="3" t="s">
        <v>31</v>
      </c>
      <c r="C41" s="3">
        <v>16413.382181000001</v>
      </c>
      <c r="D41" s="3" t="s">
        <v>31</v>
      </c>
      <c r="E41" s="3">
        <v>1614498</v>
      </c>
      <c r="F41" s="3">
        <v>456300</v>
      </c>
      <c r="G41" s="4">
        <v>164000</v>
      </c>
      <c r="H41" s="4">
        <v>47000</v>
      </c>
      <c r="I41" s="4">
        <v>244100</v>
      </c>
      <c r="J41" s="4">
        <v>1200</v>
      </c>
      <c r="K41" s="9" t="s">
        <v>31</v>
      </c>
    </row>
    <row r="42" spans="1:11" ht="15" thickBot="1">
      <c r="A42" s="7">
        <v>2020</v>
      </c>
      <c r="B42" s="3" t="s">
        <v>31</v>
      </c>
      <c r="C42" s="3">
        <v>18745.922425000001</v>
      </c>
      <c r="D42" s="3" t="s">
        <v>31</v>
      </c>
      <c r="E42" s="3" t="s">
        <v>31</v>
      </c>
      <c r="F42" s="3" t="s">
        <v>31</v>
      </c>
      <c r="G42" s="4" t="s">
        <v>31</v>
      </c>
      <c r="H42" s="4" t="s">
        <v>31</v>
      </c>
      <c r="I42" s="4" t="s">
        <v>31</v>
      </c>
      <c r="J42" s="4" t="s">
        <v>31</v>
      </c>
      <c r="K42" s="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Truck calc Diff</vt:lpstr>
      <vt:lpstr>data to plot</vt:lpstr>
      <vt:lpstr>1-50</vt:lpstr>
      <vt:lpstr>transposed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Matthew Heun</cp:lastModifiedBy>
  <cp:revision>0</cp:revision>
  <cp:lastPrinted>2019-07-25T13:03:13Z</cp:lastPrinted>
  <dcterms:created xsi:type="dcterms:W3CDTF">1980-01-01T04:00:00Z</dcterms:created>
  <dcterms:modified xsi:type="dcterms:W3CDTF">2021-10-05T19:23:29Z</dcterms:modified>
</cp:coreProperties>
</file>