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kh2/github/MCBook2021/chapters/ch08-Transportation/datasets/"/>
    </mc:Choice>
  </mc:AlternateContent>
  <xr:revisionPtr revIDLastSave="0" documentId="13_ncr:1_{63F37845-87D4-2247-A368-8DD79AD162F0}" xr6:coauthVersionLast="47" xr6:coauthVersionMax="47" xr10:uidLastSave="{00000000-0000-0000-0000-000000000000}"/>
  <bookViews>
    <workbookView xWindow="0" yWindow="500" windowWidth="23260" windowHeight="17500" xr2:uid="{00000000-000D-0000-FFFF-FFFF00000000}"/>
  </bookViews>
  <sheets>
    <sheet name="data to plot" sheetId="3" r:id="rId1"/>
    <sheet name="Recent data" sheetId="2" r:id="rId2"/>
    <sheet name="Earlier data"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3" l="1"/>
  <c r="B39" i="3"/>
  <c r="B38" i="3"/>
  <c r="B37" i="3"/>
  <c r="B36" i="3"/>
  <c r="B35" i="3"/>
  <c r="B34" i="3"/>
  <c r="B33" i="3"/>
  <c r="B32" i="3"/>
  <c r="B31" i="3"/>
  <c r="B30" i="3"/>
  <c r="B29" i="3"/>
  <c r="B28" i="3"/>
  <c r="B41" i="3"/>
  <c r="D3" i="3"/>
  <c r="D4" i="3"/>
  <c r="D5" i="3"/>
  <c r="D6" i="3"/>
  <c r="D7" i="3"/>
  <c r="D8" i="3"/>
  <c r="D9" i="3"/>
  <c r="D10" i="3"/>
  <c r="D11" i="3"/>
  <c r="D12" i="3"/>
  <c r="D13" i="3"/>
  <c r="D14" i="3"/>
  <c r="D15" i="3"/>
  <c r="D16" i="3"/>
  <c r="D17" i="3"/>
  <c r="D18" i="3"/>
  <c r="D19" i="3"/>
  <c r="D20" i="3"/>
  <c r="D21" i="3"/>
  <c r="D22" i="3"/>
  <c r="D23" i="3"/>
  <c r="D24" i="3"/>
  <c r="D25" i="3"/>
  <c r="D26" i="3"/>
  <c r="D27" i="3"/>
  <c r="D2" i="3"/>
  <c r="C3" i="3"/>
  <c r="C4" i="3"/>
  <c r="C5" i="3"/>
  <c r="C6" i="3"/>
  <c r="C7" i="3"/>
  <c r="C8" i="3"/>
  <c r="C9" i="3"/>
  <c r="C10" i="3"/>
  <c r="C11" i="3"/>
  <c r="C12" i="3"/>
  <c r="C13" i="3"/>
  <c r="C14" i="3"/>
  <c r="C15" i="3"/>
  <c r="C16" i="3"/>
  <c r="C17" i="3"/>
  <c r="C18" i="3"/>
  <c r="C19" i="3"/>
  <c r="C20" i="3"/>
  <c r="C21" i="3"/>
  <c r="C22" i="3"/>
  <c r="C23" i="3"/>
  <c r="C24" i="3"/>
  <c r="C25" i="3"/>
  <c r="C26" i="3"/>
  <c r="C27" i="3"/>
  <c r="B3" i="3"/>
  <c r="B4" i="3"/>
  <c r="B5" i="3"/>
  <c r="B6" i="3"/>
  <c r="B7" i="3"/>
  <c r="B8" i="3"/>
  <c r="B9" i="3"/>
  <c r="B10" i="3"/>
  <c r="B11" i="3"/>
  <c r="B12" i="3"/>
  <c r="B13" i="3"/>
  <c r="B14" i="3"/>
  <c r="B15" i="3"/>
  <c r="B16" i="3"/>
  <c r="B17" i="3"/>
  <c r="B18" i="3"/>
  <c r="B19" i="3"/>
  <c r="B20" i="3"/>
  <c r="B21" i="3"/>
  <c r="B22" i="3"/>
  <c r="B23" i="3"/>
  <c r="B24" i="3"/>
  <c r="B25" i="3"/>
  <c r="B26" i="3"/>
  <c r="B27" i="3"/>
  <c r="B2" i="3"/>
  <c r="A3" i="3"/>
  <c r="A4" i="3"/>
  <c r="A5" i="3"/>
  <c r="A6" i="3"/>
  <c r="A7" i="3"/>
  <c r="A8" i="3"/>
  <c r="A9" i="3"/>
  <c r="A10" i="3"/>
  <c r="A11" i="3"/>
  <c r="A12" i="3"/>
  <c r="A13" i="3"/>
  <c r="A14" i="3"/>
  <c r="A15" i="3"/>
  <c r="A16" i="3"/>
  <c r="A17" i="3"/>
  <c r="A18" i="3"/>
  <c r="A19" i="3"/>
  <c r="A20" i="3"/>
  <c r="A21" i="3"/>
  <c r="A22" i="3"/>
  <c r="A23" i="3"/>
  <c r="A24" i="3"/>
  <c r="A25" i="3"/>
  <c r="A26" i="3"/>
  <c r="A27" i="3"/>
  <c r="A2" i="3"/>
  <c r="P14" i="2"/>
  <c r="P15" i="2"/>
  <c r="P16" i="2"/>
  <c r="P17" i="2"/>
  <c r="P18" i="2"/>
  <c r="P19" i="2"/>
  <c r="P20" i="2"/>
  <c r="P21" i="2"/>
  <c r="P22" i="2"/>
  <c r="P23" i="2"/>
  <c r="P24" i="2"/>
  <c r="P25" i="2"/>
  <c r="P26" i="2"/>
  <c r="P13" i="2"/>
  <c r="D40" i="3"/>
  <c r="D39" i="3"/>
  <c r="D38" i="3"/>
  <c r="D37" i="3"/>
  <c r="D36" i="3"/>
  <c r="D35" i="3"/>
  <c r="D34" i="3"/>
  <c r="D33" i="3"/>
  <c r="D32" i="3"/>
  <c r="D31" i="3"/>
  <c r="D30" i="3"/>
  <c r="D29" i="3"/>
  <c r="D28" i="3"/>
  <c r="D41" i="3"/>
  <c r="C40" i="3"/>
  <c r="C39" i="3"/>
  <c r="C38" i="3"/>
  <c r="C37" i="3"/>
  <c r="C36" i="3"/>
  <c r="C35" i="3"/>
  <c r="C34" i="3"/>
  <c r="C33" i="3"/>
  <c r="C32" i="3"/>
  <c r="C31" i="3"/>
  <c r="C30" i="3"/>
  <c r="C29" i="3"/>
  <c r="C28" i="3"/>
  <c r="C41" i="3"/>
  <c r="A30" i="3"/>
  <c r="A29" i="3"/>
  <c r="A28" i="3"/>
  <c r="A40" i="3"/>
  <c r="A39" i="3"/>
  <c r="A38" i="3"/>
  <c r="A37" i="3"/>
  <c r="A36" i="3"/>
  <c r="A35" i="3"/>
  <c r="A34" i="3"/>
  <c r="A33" i="3"/>
  <c r="A32" i="3"/>
  <c r="A31" i="3"/>
  <c r="A41" i="3"/>
</calcChain>
</file>

<file path=xl/sharedStrings.xml><?xml version="1.0" encoding="utf-8"?>
<sst xmlns="http://schemas.openxmlformats.org/spreadsheetml/2006/main" count="91" uniqueCount="43">
  <si>
    <t>CAFE Public Information Center Reports</t>
  </si>
  <si>
    <t>Fleet Fuel Economy Performance Report</t>
  </si>
  <si>
    <r>
      <t xml:space="preserve">Updated As Of: </t>
    </r>
    <r>
      <rPr>
        <sz val="10"/>
        <color rgb="FF000000"/>
        <rFont val="Arial"/>
        <family val="2"/>
      </rPr>
      <t xml:space="preserve"> </t>
    </r>
    <r>
      <rPr>
        <sz val="10"/>
        <color rgb="FF000000"/>
        <rFont val="Trebuchet MS"/>
        <family val="2"/>
      </rPr>
      <t>Oct-15-2019 06:44 PM</t>
    </r>
  </si>
  <si>
    <t>General Notes</t>
  </si>
  <si>
    <t xml:space="preserve">The NHTSA fleet and manufacturer reports provide information about measured fuel economy performance data and the required fuel economy standards for each model year.  These reports include manufacturer compliance information verified by EPA.  Future model year estimated data from manufacturer’s pre- and mid-model year reports will be available for export at a later time; in the interim, a PDF copy of manufacturers’ estimated data is available in the “Additional Information” section of the PIC.  In this data collection NHTSA is providing two different reports to give a comparison of the industry as a whole (Fleet Performance Report) and on each manufacturer separately (Manufacturer Performance Report).  Both reports provide the fuel economy performance results and standards, measured in miles per gallon (mpg), and U.S. sales production volumes for each applicable fleet based upon EPA final report data for each model year.  The comparison of fuel economy performance results and standards can be shown or exported in a table and/or graph format. This report does not include information for certain model years for Aston Martin, Ferrari, Koenigsegg, McLaren, Mobility Ventures, Mosler, Pagani and Spyker.  These manufacturers have pending petitions for alternative standards (see 49 CFR Part 525) and information for these manufacturers will be provided when the petitions are resolved.  Model year 2017 data for Volvo’s import passenger cars and light truck fleets and Lotus’ import passenger car fleet are also excluded because the EPA has yet to finalize the final reports for these manufacturers. Starting for model year 2017, many manufacturers also have increased CAFE values based upon reporting fuel consumption improvements for installing AC systems with improved efficiency, certain fuel savings technologies (i.e., stop-start systems referred to as “off-cycle” technologies), and/or advanced full-size pickup technologies (i.e., electric/hybrid full size pickup trucks) allowed under 40 CFR Part 600.510-12(c). </t>
  </si>
  <si>
    <t xml:space="preserve">Model Year   </t>
  </si>
  <si>
    <t>Domestic Passenger Car</t>
  </si>
  <si>
    <t>Import Passenger Car</t>
  </si>
  <si>
    <t>Light Truck</t>
  </si>
  <si>
    <t>Total Fleet</t>
  </si>
  <si>
    <t>FE Performance (MPG)</t>
  </si>
  <si>
    <t>Fleet Standard (MPG)</t>
  </si>
  <si>
    <t>Sales Production Volume</t>
  </si>
  <si>
    <t>2017</t>
  </si>
  <si>
    <t>2016</t>
  </si>
  <si>
    <t>2015</t>
  </si>
  <si>
    <t>2014</t>
  </si>
  <si>
    <t>2013</t>
  </si>
  <si>
    <t>2012</t>
  </si>
  <si>
    <t>2011</t>
  </si>
  <si>
    <t>2010</t>
  </si>
  <si>
    <t>2009</t>
  </si>
  <si>
    <t>2008</t>
  </si>
  <si>
    <t>2007</t>
  </si>
  <si>
    <t>2006</t>
  </si>
  <si>
    <t>2005</t>
  </si>
  <si>
    <t>2004</t>
  </si>
  <si>
    <t>www.nhtsa.gov/cafe_pic.html</t>
  </si>
  <si>
    <t>Light Truck [mpg]</t>
  </si>
  <si>
    <t>Total Fleet [mpg]</t>
  </si>
  <si>
    <t>https://one.nhtsa.gov/cafe_pic/CAFE_PIC_fleet_LIVE.html</t>
  </si>
  <si>
    <t>Passnger cars</t>
  </si>
  <si>
    <t>https://www.nhtsa.gov/staticfiles/rulemaking/pdf/cafe/Performance-summary-report-12152014-v2.pdf</t>
  </si>
  <si>
    <t>Data linked from Wikipedia page: https://en.wikipedia.org/wiki/Corporate_average_fuel_economy#cite_note-nhtsa_afep2015-6</t>
  </si>
  <si>
    <t>File found at:</t>
  </si>
  <si>
    <t>Year</t>
  </si>
  <si>
    <t>Car FE [mpg]</t>
  </si>
  <si>
    <t>Truck FE [mpg]</t>
  </si>
  <si>
    <t>Fleet FE [mpg]</t>
  </si>
  <si>
    <t>Source</t>
  </si>
  <si>
    <t>Earlier data</t>
  </si>
  <si>
    <t>Recent data</t>
  </si>
  <si>
    <t>Passenger Car [mpg]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</si>
</sst>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rgb="FF000000"/>
      <name val="Arial"/>
      <family val="2"/>
    </font>
    <font>
      <b/>
      <sz val="18"/>
      <color rgb="FF000000"/>
      <name val="Arial"/>
      <family val="2"/>
    </font>
    <font>
      <sz val="14"/>
      <color rgb="FF000000"/>
      <name val="Trebuchet MS"/>
      <family val="2"/>
    </font>
    <font>
      <sz val="10"/>
      <color rgb="FF000000"/>
      <name val="Trebuchet MS"/>
      <family val="2"/>
    </font>
    <font>
      <b/>
      <sz val="12"/>
      <color rgb="FFFFFFFF"/>
      <name val="Trebuchet MS"/>
      <family val="2"/>
    </font>
    <font>
      <sz val="9"/>
      <color rgb="FF454545"/>
      <name val="Trebuchet MS"/>
      <family val="2"/>
    </font>
    <font>
      <sz val="8"/>
      <color rgb="FF000000"/>
      <name val="Helvetica"/>
    </font>
    <font>
      <sz val="12"/>
      <name val="Trebuchet MS"/>
      <family val="2"/>
    </font>
    <font>
      <b/>
      <sz val="12"/>
      <name val="Trebuchet MS"/>
      <family val="2"/>
    </font>
    <font>
      <u/>
      <sz val="10"/>
      <color theme="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EEBEB"/>
        <bgColor indexed="64"/>
      </patternFill>
    </fill>
    <fill>
      <patternFill patternType="solid">
        <fgColor rgb="FF336699"/>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indexed="64"/>
      </right>
      <top style="medium">
        <color rgb="FF000000"/>
      </top>
      <bottom style="medium">
        <color indexed="64"/>
      </bottom>
      <diagonal/>
    </border>
    <border>
      <left/>
      <right/>
      <top/>
      <bottom style="medium">
        <color indexed="64"/>
      </bottom>
      <diagonal/>
    </border>
    <border>
      <left style="medium">
        <color rgb="FF000000"/>
      </left>
      <right/>
      <top style="medium">
        <color rgb="FF000000"/>
      </top>
      <bottom style="medium">
        <color indexed="64"/>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C0C0C0"/>
      </bottom>
      <diagonal/>
    </border>
    <border>
      <left/>
      <right style="thin">
        <color rgb="FFC0C0C0"/>
      </right>
      <top style="thin">
        <color rgb="FFC0C0C0"/>
      </top>
      <bottom style="thin">
        <color rgb="FFC0C0C0"/>
      </bottom>
      <diagonal/>
    </border>
    <border>
      <left/>
      <right style="thin">
        <color rgb="FFC0C0C0"/>
      </right>
      <top style="thin">
        <color rgb="FFC0C0C0"/>
      </top>
      <bottom/>
      <diagonal/>
    </border>
    <border>
      <left style="medium">
        <color rgb="FF000000"/>
      </left>
      <right style="medium">
        <color indexed="64"/>
      </right>
      <top style="medium">
        <color rgb="FF000000"/>
      </top>
      <bottom/>
      <diagonal/>
    </border>
    <border>
      <left style="medium">
        <color rgb="FF000000"/>
      </left>
      <right/>
      <top style="medium">
        <color rgb="FF000000"/>
      </top>
      <bottom/>
      <diagonal/>
    </border>
  </borders>
  <cellStyleXfs count="43">
    <xf numFmtId="0" fontId="0" fillId="0" borderId="0">
      <alignment vertical="top"/>
    </xf>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8" fillId="0" borderId="0" applyNumberFormat="0" applyFill="0" applyBorder="0" applyAlignment="0" applyProtection="0">
      <alignment vertical="top"/>
    </xf>
  </cellStyleXfs>
  <cellXfs count="40">
    <xf numFmtId="0" fontId="18" fillId="0" borderId="0" xfId="0" applyFont="1" applyAlignment="1">
      <alignment vertical="top"/>
    </xf>
    <xf numFmtId="0" fontId="19" fillId="33" borderId="0" xfId="0" applyFont="1" applyFill="1" applyAlignment="1">
      <alignment horizontal="center" vertical="center" wrapText="1"/>
    </xf>
    <xf numFmtId="49" fontId="20" fillId="33" borderId="0" xfId="0" applyNumberFormat="1" applyFont="1" applyFill="1" applyAlignment="1">
      <alignment horizontal="center" vertical="center" wrapText="1"/>
    </xf>
    <xf numFmtId="0" fontId="18" fillId="0" borderId="0" xfId="0" applyFont="1" applyFill="1" applyAlignment="1">
      <alignment vertical="top"/>
    </xf>
    <xf numFmtId="0" fontId="19" fillId="0" borderId="0" xfId="0" applyFont="1" applyFill="1" applyAlignment="1">
      <alignment horizontal="left" vertical="center" wrapText="1"/>
    </xf>
    <xf numFmtId="0" fontId="19" fillId="0" borderId="0" xfId="0" applyFont="1" applyAlignment="1">
      <alignment horizontal="center" vertical="center" wrapText="1"/>
    </xf>
    <xf numFmtId="49" fontId="23" fillId="34" borderId="11" xfId="0" applyNumberFormat="1" applyFont="1" applyFill="1" applyBorder="1" applyAlignment="1">
      <alignment horizontal="center" vertical="top" wrapText="1"/>
    </xf>
    <xf numFmtId="0" fontId="19" fillId="0" borderId="0" xfId="0" applyFont="1" applyAlignment="1">
      <alignment horizontal="left" vertical="center" wrapText="1"/>
    </xf>
    <xf numFmtId="49" fontId="25" fillId="0" borderId="0" xfId="0" applyNumberFormat="1" applyFont="1" applyAlignment="1">
      <alignment horizontal="left" vertical="center" wrapText="1"/>
    </xf>
    <xf numFmtId="49" fontId="22" fillId="0" borderId="0" xfId="0" applyNumberFormat="1" applyFont="1" applyAlignment="1">
      <alignment horizontal="left" vertical="center" wrapText="1"/>
    </xf>
    <xf numFmtId="3" fontId="22" fillId="0" borderId="0" xfId="0" applyNumberFormat="1" applyFont="1" applyAlignment="1">
      <alignment horizontal="right" vertical="center" wrapText="1"/>
    </xf>
    <xf numFmtId="0" fontId="18" fillId="0" borderId="0" xfId="0" applyFont="1" applyAlignment="1">
      <alignment horizontal="center" vertical="top"/>
    </xf>
    <xf numFmtId="49" fontId="26" fillId="0" borderId="10" xfId="0" applyNumberFormat="1" applyFont="1" applyFill="1" applyBorder="1" applyAlignment="1">
      <alignment horizontal="center" wrapText="1"/>
    </xf>
    <xf numFmtId="49" fontId="26" fillId="0" borderId="12" xfId="0" applyNumberFormat="1" applyFont="1" applyFill="1" applyBorder="1" applyAlignment="1">
      <alignment horizontal="center" wrapText="1"/>
    </xf>
    <xf numFmtId="49" fontId="26" fillId="0" borderId="18" xfId="0" applyNumberFormat="1" applyFont="1" applyFill="1" applyBorder="1" applyAlignment="1">
      <alignment horizontal="center" vertical="top" wrapText="1"/>
    </xf>
    <xf numFmtId="164" fontId="26" fillId="0" borderId="10" xfId="0" applyNumberFormat="1" applyFont="1" applyFill="1" applyBorder="1" applyAlignment="1">
      <alignment horizontal="center" vertical="top"/>
    </xf>
    <xf numFmtId="3" fontId="26" fillId="0" borderId="10" xfId="0" applyNumberFormat="1" applyFont="1" applyFill="1" applyBorder="1" applyAlignment="1">
      <alignment horizontal="center" vertical="top"/>
    </xf>
    <xf numFmtId="3" fontId="26" fillId="0" borderId="12" xfId="0" applyNumberFormat="1" applyFont="1" applyFill="1" applyBorder="1" applyAlignment="1">
      <alignment horizontal="center" vertical="top"/>
    </xf>
    <xf numFmtId="49" fontId="26" fillId="0" borderId="19" xfId="0" applyNumberFormat="1" applyFont="1" applyFill="1" applyBorder="1" applyAlignment="1">
      <alignment horizontal="center" vertical="top" wrapText="1"/>
    </xf>
    <xf numFmtId="164" fontId="26" fillId="0" borderId="20" xfId="0" applyNumberFormat="1" applyFont="1" applyFill="1" applyBorder="1" applyAlignment="1">
      <alignment horizontal="center" vertical="top"/>
    </xf>
    <xf numFmtId="3" fontId="26" fillId="0" borderId="20" xfId="0" applyNumberFormat="1" applyFont="1" applyFill="1" applyBorder="1" applyAlignment="1">
      <alignment horizontal="center" vertical="top"/>
    </xf>
    <xf numFmtId="3" fontId="26" fillId="0" borderId="21" xfId="0" applyNumberFormat="1" applyFont="1" applyFill="1" applyBorder="1" applyAlignment="1">
      <alignment horizontal="center" vertical="top"/>
    </xf>
    <xf numFmtId="2" fontId="18" fillId="0" borderId="0" xfId="0" applyNumberFormat="1" applyFont="1" applyAlignment="1">
      <alignment horizontal="center" vertical="top"/>
    </xf>
    <xf numFmtId="49" fontId="18" fillId="0" borderId="0" xfId="0" applyNumberFormat="1" applyFont="1" applyAlignment="1">
      <alignment horizontal="center" vertical="top"/>
    </xf>
    <xf numFmtId="0" fontId="18" fillId="0" borderId="0" xfId="0" applyFont="1" applyFill="1" applyAlignment="1">
      <alignment horizontal="left" vertical="center" wrapText="1"/>
    </xf>
    <xf numFmtId="0" fontId="19" fillId="0" borderId="0" xfId="0" applyFont="1" applyAlignment="1">
      <alignment horizontal="center" vertical="center" wrapText="1"/>
    </xf>
    <xf numFmtId="49" fontId="21" fillId="0" borderId="0" xfId="0" applyNumberFormat="1" applyFont="1" applyFill="1" applyAlignment="1">
      <alignment horizontal="center" vertical="center" wrapText="1"/>
    </xf>
    <xf numFmtId="49" fontId="22" fillId="0" borderId="0" xfId="0" applyNumberFormat="1" applyFont="1" applyFill="1" applyAlignment="1">
      <alignment horizontal="center" vertical="center" wrapText="1"/>
    </xf>
    <xf numFmtId="49" fontId="26" fillId="0" borderId="13" xfId="0" applyNumberFormat="1" applyFont="1" applyFill="1" applyBorder="1" applyAlignment="1">
      <alignment horizontal="left" vertical="top" wrapText="1"/>
    </xf>
    <xf numFmtId="49" fontId="26" fillId="0" borderId="17" xfId="0" applyNumberFormat="1" applyFont="1" applyFill="1" applyBorder="1" applyAlignment="1">
      <alignment horizontal="left" vertical="top" wrapText="1"/>
    </xf>
    <xf numFmtId="49" fontId="27" fillId="0" borderId="14" xfId="0" applyNumberFormat="1" applyFont="1" applyFill="1" applyBorder="1" applyAlignment="1">
      <alignment horizontal="center" vertical="top" wrapText="1"/>
    </xf>
    <xf numFmtId="49" fontId="27" fillId="0" borderId="15" xfId="0" applyNumberFormat="1" applyFont="1" applyFill="1" applyBorder="1" applyAlignment="1">
      <alignment horizontal="center" vertical="top" wrapText="1"/>
    </xf>
    <xf numFmtId="49" fontId="27" fillId="0" borderId="16" xfId="0" applyNumberFormat="1" applyFont="1" applyFill="1" applyBorder="1" applyAlignment="1">
      <alignment horizontal="center" vertical="top" wrapText="1"/>
    </xf>
    <xf numFmtId="0" fontId="19" fillId="0" borderId="0" xfId="0" applyFont="1" applyAlignment="1">
      <alignment horizontal="left" vertical="center" wrapText="1"/>
    </xf>
    <xf numFmtId="0" fontId="24" fillId="0" borderId="0" xfId="0" applyFont="1" applyFill="1" applyBorder="1" applyAlignment="1">
      <alignment horizontal="center" vertical="top" wrapText="1"/>
    </xf>
    <xf numFmtId="0" fontId="28" fillId="0" borderId="0" xfId="42" applyAlignment="1">
      <alignment vertical="top"/>
    </xf>
    <xf numFmtId="0" fontId="18" fillId="0" borderId="0" xfId="0" applyFont="1" applyBorder="1" applyAlignment="1">
      <alignment horizontal="center" vertical="top"/>
    </xf>
    <xf numFmtId="49" fontId="18" fillId="0" borderId="0" xfId="0" applyNumberFormat="1" applyFont="1" applyFill="1" applyBorder="1" applyAlignment="1">
      <alignment horizontal="center" vertical="top" wrapText="1"/>
    </xf>
    <xf numFmtId="0" fontId="18" fillId="0" borderId="0" xfId="0" applyFont="1" applyBorder="1" applyAlignment="1">
      <alignment vertical="top"/>
    </xf>
    <xf numFmtId="2" fontId="18" fillId="0" borderId="0" xfId="0" applyNumberFormat="1"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to plot'!$B$1</c:f>
              <c:strCache>
                <c:ptCount val="1"/>
                <c:pt idx="0">
                  <c:v>Passenger Car [mpg]</c:v>
                </c:pt>
              </c:strCache>
            </c:strRef>
          </c:tx>
          <c:spPr>
            <a:ln w="19050" cap="rnd">
              <a:noFill/>
              <a:round/>
            </a:ln>
            <a:effectLst/>
          </c:spPr>
          <c:marker>
            <c:symbol val="circle"/>
            <c:size val="5"/>
            <c:spPr>
              <a:solidFill>
                <a:schemeClr val="accent1"/>
              </a:solidFill>
              <a:ln w="9525">
                <a:solidFill>
                  <a:schemeClr val="accent1"/>
                </a:solidFill>
              </a:ln>
              <a:effectLst/>
            </c:spPr>
          </c:marker>
          <c:xVal>
            <c:strRef>
              <c:f>'data to plot'!$A$2:$A$42</c:f>
              <c:strCache>
                <c:ptCount val="40"/>
                <c:pt idx="0">
                  <c:v>1978.00</c:v>
                </c:pt>
                <c:pt idx="1">
                  <c:v>1979.00</c:v>
                </c:pt>
                <c:pt idx="2">
                  <c:v>1980.00</c:v>
                </c:pt>
                <c:pt idx="3">
                  <c:v>1981.00</c:v>
                </c:pt>
                <c:pt idx="4">
                  <c:v>1982.00</c:v>
                </c:pt>
                <c:pt idx="5">
                  <c:v>1983.00</c:v>
                </c:pt>
                <c:pt idx="6">
                  <c:v>1984.00</c:v>
                </c:pt>
                <c:pt idx="7">
                  <c:v>1985.00</c:v>
                </c:pt>
                <c:pt idx="8">
                  <c:v>1986.00</c:v>
                </c:pt>
                <c:pt idx="9">
                  <c:v>1987.00</c:v>
                </c:pt>
                <c:pt idx="10">
                  <c:v>1988.00</c:v>
                </c:pt>
                <c:pt idx="11">
                  <c:v>1989.00</c:v>
                </c:pt>
                <c:pt idx="12">
                  <c:v>1990.00</c:v>
                </c:pt>
                <c:pt idx="13">
                  <c:v>1991.00</c:v>
                </c:pt>
                <c:pt idx="14">
                  <c:v>1992.00</c:v>
                </c:pt>
                <c:pt idx="15">
                  <c:v>1993.00</c:v>
                </c:pt>
                <c:pt idx="16">
                  <c:v>1994.00</c:v>
                </c:pt>
                <c:pt idx="17">
                  <c:v>1995.00</c:v>
                </c:pt>
                <c:pt idx="18">
                  <c:v>1996.00</c:v>
                </c:pt>
                <c:pt idx="19">
                  <c:v>1997.00</c:v>
                </c:pt>
                <c:pt idx="20">
                  <c:v>1998.00</c:v>
                </c:pt>
                <c:pt idx="21">
                  <c:v>1999.00</c:v>
                </c:pt>
                <c:pt idx="22">
                  <c:v>2000.00</c:v>
                </c:pt>
                <c:pt idx="23">
                  <c:v>2001.00</c:v>
                </c:pt>
                <c:pt idx="24">
                  <c:v>2002.00</c:v>
                </c:pt>
                <c:pt idx="25">
                  <c:v>2003.00</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strCache>
            </c:strRef>
          </c:xVal>
          <c:yVal>
            <c:numRef>
              <c:f>'data to plot'!$B$2:$B$42</c:f>
              <c:numCache>
                <c:formatCode>0.00</c:formatCode>
                <c:ptCount val="41"/>
                <c:pt idx="0">
                  <c:v>19.899999999999999</c:v>
                </c:pt>
                <c:pt idx="1">
                  <c:v>20.3</c:v>
                </c:pt>
                <c:pt idx="2">
                  <c:v>24.3</c:v>
                </c:pt>
                <c:pt idx="3">
                  <c:v>25.9</c:v>
                </c:pt>
                <c:pt idx="4">
                  <c:v>26.6</c:v>
                </c:pt>
                <c:pt idx="5">
                  <c:v>26.4</c:v>
                </c:pt>
                <c:pt idx="6">
                  <c:v>26.9</c:v>
                </c:pt>
                <c:pt idx="7">
                  <c:v>27.6</c:v>
                </c:pt>
                <c:pt idx="8">
                  <c:v>28.2</c:v>
                </c:pt>
                <c:pt idx="9">
                  <c:v>28.5</c:v>
                </c:pt>
                <c:pt idx="10">
                  <c:v>28.8</c:v>
                </c:pt>
                <c:pt idx="11">
                  <c:v>28.4</c:v>
                </c:pt>
                <c:pt idx="12">
                  <c:v>28</c:v>
                </c:pt>
                <c:pt idx="13">
                  <c:v>28.4</c:v>
                </c:pt>
                <c:pt idx="14">
                  <c:v>27.9</c:v>
                </c:pt>
                <c:pt idx="15">
                  <c:v>28.4</c:v>
                </c:pt>
                <c:pt idx="16">
                  <c:v>28.3</c:v>
                </c:pt>
                <c:pt idx="17">
                  <c:v>28.6</c:v>
                </c:pt>
                <c:pt idx="18">
                  <c:v>28.5</c:v>
                </c:pt>
                <c:pt idx="19">
                  <c:v>28.7</c:v>
                </c:pt>
                <c:pt idx="20">
                  <c:v>28.8</c:v>
                </c:pt>
                <c:pt idx="21">
                  <c:v>28.3</c:v>
                </c:pt>
                <c:pt idx="22">
                  <c:v>28.5</c:v>
                </c:pt>
                <c:pt idx="23">
                  <c:v>28.8</c:v>
                </c:pt>
                <c:pt idx="24">
                  <c:v>29</c:v>
                </c:pt>
                <c:pt idx="25">
                  <c:v>29.5</c:v>
                </c:pt>
                <c:pt idx="26" formatCode="General">
                  <c:v>29.491622052528172</c:v>
                </c:pt>
                <c:pt idx="27">
                  <c:v>30.321077440674372</c:v>
                </c:pt>
                <c:pt idx="28">
                  <c:v>30.087723484169103</c:v>
                </c:pt>
                <c:pt idx="29">
                  <c:v>31.24208344027873</c:v>
                </c:pt>
                <c:pt idx="30">
                  <c:v>31.469337356562679</c:v>
                </c:pt>
                <c:pt idx="31">
                  <c:v>32.900237517235425</c:v>
                </c:pt>
                <c:pt idx="32">
                  <c:v>33.937919204118366</c:v>
                </c:pt>
                <c:pt idx="33">
                  <c:v>33.126479169651972</c:v>
                </c:pt>
                <c:pt idx="34">
                  <c:v>35.270757156809672</c:v>
                </c:pt>
                <c:pt idx="35">
                  <c:v>36.399878124278324</c:v>
                </c:pt>
                <c:pt idx="36">
                  <c:v>36.537292919669945</c:v>
                </c:pt>
                <c:pt idx="37">
                  <c:v>37.243192577913021</c:v>
                </c:pt>
                <c:pt idx="38">
                  <c:v>37.657828570602902</c:v>
                </c:pt>
                <c:pt idx="39">
                  <c:v>39.441725881059845</c:v>
                </c:pt>
              </c:numCache>
            </c:numRef>
          </c:yVal>
          <c:smooth val="0"/>
          <c:extLst>
            <c:ext xmlns:c16="http://schemas.microsoft.com/office/drawing/2014/chart" uri="{C3380CC4-5D6E-409C-BE32-E72D297353CC}">
              <c16:uniqueId val="{00000000-B2B2-514F-A28D-1C184F279062}"/>
            </c:ext>
          </c:extLst>
        </c:ser>
        <c:ser>
          <c:idx val="1"/>
          <c:order val="1"/>
          <c:tx>
            <c:strRef>
              <c:f>'data to plot'!$C$1</c:f>
              <c:strCache>
                <c:ptCount val="1"/>
                <c:pt idx="0">
                  <c:v>Light Truck [mpg]</c:v>
                </c:pt>
              </c:strCache>
            </c:strRef>
          </c:tx>
          <c:spPr>
            <a:ln w="19050" cap="rnd">
              <a:noFill/>
              <a:round/>
            </a:ln>
            <a:effectLst/>
          </c:spPr>
          <c:marker>
            <c:symbol val="circle"/>
            <c:size val="5"/>
            <c:spPr>
              <a:solidFill>
                <a:schemeClr val="accent2"/>
              </a:solidFill>
              <a:ln w="9525">
                <a:solidFill>
                  <a:schemeClr val="accent2"/>
                </a:solidFill>
              </a:ln>
              <a:effectLst/>
            </c:spPr>
          </c:marker>
          <c:xVal>
            <c:strRef>
              <c:f>'data to plot'!$A$2:$A$42</c:f>
              <c:strCache>
                <c:ptCount val="40"/>
                <c:pt idx="0">
                  <c:v>1978.00</c:v>
                </c:pt>
                <c:pt idx="1">
                  <c:v>1979.00</c:v>
                </c:pt>
                <c:pt idx="2">
                  <c:v>1980.00</c:v>
                </c:pt>
                <c:pt idx="3">
                  <c:v>1981.00</c:v>
                </c:pt>
                <c:pt idx="4">
                  <c:v>1982.00</c:v>
                </c:pt>
                <c:pt idx="5">
                  <c:v>1983.00</c:v>
                </c:pt>
                <c:pt idx="6">
                  <c:v>1984.00</c:v>
                </c:pt>
                <c:pt idx="7">
                  <c:v>1985.00</c:v>
                </c:pt>
                <c:pt idx="8">
                  <c:v>1986.00</c:v>
                </c:pt>
                <c:pt idx="9">
                  <c:v>1987.00</c:v>
                </c:pt>
                <c:pt idx="10">
                  <c:v>1988.00</c:v>
                </c:pt>
                <c:pt idx="11">
                  <c:v>1989.00</c:v>
                </c:pt>
                <c:pt idx="12">
                  <c:v>1990.00</c:v>
                </c:pt>
                <c:pt idx="13">
                  <c:v>1991.00</c:v>
                </c:pt>
                <c:pt idx="14">
                  <c:v>1992.00</c:v>
                </c:pt>
                <c:pt idx="15">
                  <c:v>1993.00</c:v>
                </c:pt>
                <c:pt idx="16">
                  <c:v>1994.00</c:v>
                </c:pt>
                <c:pt idx="17">
                  <c:v>1995.00</c:v>
                </c:pt>
                <c:pt idx="18">
                  <c:v>1996.00</c:v>
                </c:pt>
                <c:pt idx="19">
                  <c:v>1997.00</c:v>
                </c:pt>
                <c:pt idx="20">
                  <c:v>1998.00</c:v>
                </c:pt>
                <c:pt idx="21">
                  <c:v>1999.00</c:v>
                </c:pt>
                <c:pt idx="22">
                  <c:v>2000.00</c:v>
                </c:pt>
                <c:pt idx="23">
                  <c:v>2001.00</c:v>
                </c:pt>
                <c:pt idx="24">
                  <c:v>2002.00</c:v>
                </c:pt>
                <c:pt idx="25">
                  <c:v>2003.00</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strCache>
            </c:strRef>
          </c:xVal>
          <c:yVal>
            <c:numRef>
              <c:f>'data to plot'!$C$2:$C$42</c:f>
              <c:numCache>
                <c:formatCode>0.00</c:formatCode>
                <c:ptCount val="41"/>
                <c:pt idx="1">
                  <c:v>18.2</c:v>
                </c:pt>
                <c:pt idx="2">
                  <c:v>18.5</c:v>
                </c:pt>
                <c:pt idx="3">
                  <c:v>20.100000000000001</c:v>
                </c:pt>
                <c:pt idx="4">
                  <c:v>20.5</c:v>
                </c:pt>
                <c:pt idx="5">
                  <c:v>20.7</c:v>
                </c:pt>
                <c:pt idx="6">
                  <c:v>20.6</c:v>
                </c:pt>
                <c:pt idx="7">
                  <c:v>20.7</c:v>
                </c:pt>
                <c:pt idx="8">
                  <c:v>21.5</c:v>
                </c:pt>
                <c:pt idx="9">
                  <c:v>21.7</c:v>
                </c:pt>
                <c:pt idx="10">
                  <c:v>21.3</c:v>
                </c:pt>
                <c:pt idx="11">
                  <c:v>21</c:v>
                </c:pt>
                <c:pt idx="12">
                  <c:v>20.8</c:v>
                </c:pt>
                <c:pt idx="13">
                  <c:v>21.3</c:v>
                </c:pt>
                <c:pt idx="14">
                  <c:v>20.8</c:v>
                </c:pt>
                <c:pt idx="15">
                  <c:v>21</c:v>
                </c:pt>
                <c:pt idx="16">
                  <c:v>20.8</c:v>
                </c:pt>
                <c:pt idx="17">
                  <c:v>20.5</c:v>
                </c:pt>
                <c:pt idx="18">
                  <c:v>20.8</c:v>
                </c:pt>
                <c:pt idx="19">
                  <c:v>20.6</c:v>
                </c:pt>
                <c:pt idx="20">
                  <c:v>21</c:v>
                </c:pt>
                <c:pt idx="21">
                  <c:v>20.9</c:v>
                </c:pt>
                <c:pt idx="22">
                  <c:v>21.3</c:v>
                </c:pt>
                <c:pt idx="23">
                  <c:v>20.9</c:v>
                </c:pt>
                <c:pt idx="24">
                  <c:v>21.4</c:v>
                </c:pt>
                <c:pt idx="25">
                  <c:v>21.8</c:v>
                </c:pt>
                <c:pt idx="26">
                  <c:v>21.5</c:v>
                </c:pt>
                <c:pt idx="27">
                  <c:v>22.1</c:v>
                </c:pt>
                <c:pt idx="28">
                  <c:v>22.5</c:v>
                </c:pt>
                <c:pt idx="29">
                  <c:v>23.1</c:v>
                </c:pt>
                <c:pt idx="30">
                  <c:v>23.6</c:v>
                </c:pt>
                <c:pt idx="31">
                  <c:v>24.8</c:v>
                </c:pt>
                <c:pt idx="32">
                  <c:v>25.2</c:v>
                </c:pt>
                <c:pt idx="33">
                  <c:v>24.7</c:v>
                </c:pt>
                <c:pt idx="34">
                  <c:v>25</c:v>
                </c:pt>
                <c:pt idx="35">
                  <c:v>25.7</c:v>
                </c:pt>
                <c:pt idx="36">
                  <c:v>26.5</c:v>
                </c:pt>
                <c:pt idx="37">
                  <c:v>27.3</c:v>
                </c:pt>
                <c:pt idx="38">
                  <c:v>27.4</c:v>
                </c:pt>
                <c:pt idx="39">
                  <c:v>28.6</c:v>
                </c:pt>
              </c:numCache>
            </c:numRef>
          </c:yVal>
          <c:smooth val="0"/>
          <c:extLst>
            <c:ext xmlns:c16="http://schemas.microsoft.com/office/drawing/2014/chart" uri="{C3380CC4-5D6E-409C-BE32-E72D297353CC}">
              <c16:uniqueId val="{00000001-B2B2-514F-A28D-1C184F279062}"/>
            </c:ext>
          </c:extLst>
        </c:ser>
        <c:ser>
          <c:idx val="2"/>
          <c:order val="2"/>
          <c:tx>
            <c:strRef>
              <c:f>'data to plot'!$D$1</c:f>
              <c:strCache>
                <c:ptCount val="1"/>
                <c:pt idx="0">
                  <c:v>Total Fleet [mpg]</c:v>
                </c:pt>
              </c:strCache>
            </c:strRef>
          </c:tx>
          <c:spPr>
            <a:ln w="19050" cap="rnd">
              <a:noFill/>
              <a:round/>
            </a:ln>
            <a:effectLst/>
          </c:spPr>
          <c:marker>
            <c:symbol val="circle"/>
            <c:size val="5"/>
            <c:spPr>
              <a:solidFill>
                <a:schemeClr val="accent3"/>
              </a:solidFill>
              <a:ln w="9525">
                <a:solidFill>
                  <a:schemeClr val="accent3"/>
                </a:solidFill>
              </a:ln>
              <a:effectLst/>
            </c:spPr>
          </c:marker>
          <c:xVal>
            <c:strRef>
              <c:f>'data to plot'!$A$2:$A$42</c:f>
              <c:strCache>
                <c:ptCount val="40"/>
                <c:pt idx="0">
                  <c:v>1978.00</c:v>
                </c:pt>
                <c:pt idx="1">
                  <c:v>1979.00</c:v>
                </c:pt>
                <c:pt idx="2">
                  <c:v>1980.00</c:v>
                </c:pt>
                <c:pt idx="3">
                  <c:v>1981.00</c:v>
                </c:pt>
                <c:pt idx="4">
                  <c:v>1982.00</c:v>
                </c:pt>
                <c:pt idx="5">
                  <c:v>1983.00</c:v>
                </c:pt>
                <c:pt idx="6">
                  <c:v>1984.00</c:v>
                </c:pt>
                <c:pt idx="7">
                  <c:v>1985.00</c:v>
                </c:pt>
                <c:pt idx="8">
                  <c:v>1986.00</c:v>
                </c:pt>
                <c:pt idx="9">
                  <c:v>1987.00</c:v>
                </c:pt>
                <c:pt idx="10">
                  <c:v>1988.00</c:v>
                </c:pt>
                <c:pt idx="11">
                  <c:v>1989.00</c:v>
                </c:pt>
                <c:pt idx="12">
                  <c:v>1990.00</c:v>
                </c:pt>
                <c:pt idx="13">
                  <c:v>1991.00</c:v>
                </c:pt>
                <c:pt idx="14">
                  <c:v>1992.00</c:v>
                </c:pt>
                <c:pt idx="15">
                  <c:v>1993.00</c:v>
                </c:pt>
                <c:pt idx="16">
                  <c:v>1994.00</c:v>
                </c:pt>
                <c:pt idx="17">
                  <c:v>1995.00</c:v>
                </c:pt>
                <c:pt idx="18">
                  <c:v>1996.00</c:v>
                </c:pt>
                <c:pt idx="19">
                  <c:v>1997.00</c:v>
                </c:pt>
                <c:pt idx="20">
                  <c:v>1998.00</c:v>
                </c:pt>
                <c:pt idx="21">
                  <c:v>1999.00</c:v>
                </c:pt>
                <c:pt idx="22">
                  <c:v>2000.00</c:v>
                </c:pt>
                <c:pt idx="23">
                  <c:v>2001.00</c:v>
                </c:pt>
                <c:pt idx="24">
                  <c:v>2002.00</c:v>
                </c:pt>
                <c:pt idx="25">
                  <c:v>2003.00</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strCache>
            </c:strRef>
          </c:xVal>
          <c:yVal>
            <c:numRef>
              <c:f>'data to plot'!$D$2:$D$42</c:f>
              <c:numCache>
                <c:formatCode>0.00</c:formatCode>
                <c:ptCount val="41"/>
                <c:pt idx="0">
                  <c:v>19.899999999999999</c:v>
                </c:pt>
                <c:pt idx="1">
                  <c:v>20.100000000000001</c:v>
                </c:pt>
                <c:pt idx="2">
                  <c:v>23.1</c:v>
                </c:pt>
                <c:pt idx="3">
                  <c:v>24.6</c:v>
                </c:pt>
                <c:pt idx="4">
                  <c:v>25.1</c:v>
                </c:pt>
                <c:pt idx="5">
                  <c:v>24.8</c:v>
                </c:pt>
                <c:pt idx="6">
                  <c:v>25</c:v>
                </c:pt>
                <c:pt idx="7">
                  <c:v>25.4</c:v>
                </c:pt>
                <c:pt idx="8">
                  <c:v>25.9</c:v>
                </c:pt>
                <c:pt idx="9">
                  <c:v>26.2</c:v>
                </c:pt>
                <c:pt idx="10">
                  <c:v>26</c:v>
                </c:pt>
                <c:pt idx="11">
                  <c:v>25.6</c:v>
                </c:pt>
                <c:pt idx="12">
                  <c:v>25.4</c:v>
                </c:pt>
                <c:pt idx="13">
                  <c:v>25.6</c:v>
                </c:pt>
                <c:pt idx="14">
                  <c:v>25.1</c:v>
                </c:pt>
                <c:pt idx="15">
                  <c:v>25.2</c:v>
                </c:pt>
                <c:pt idx="16">
                  <c:v>24.7</c:v>
                </c:pt>
                <c:pt idx="17">
                  <c:v>24.9</c:v>
                </c:pt>
                <c:pt idx="18">
                  <c:v>24.9</c:v>
                </c:pt>
                <c:pt idx="19">
                  <c:v>24.6</c:v>
                </c:pt>
                <c:pt idx="20">
                  <c:v>24.7</c:v>
                </c:pt>
                <c:pt idx="21">
                  <c:v>24.5</c:v>
                </c:pt>
                <c:pt idx="22">
                  <c:v>24.8</c:v>
                </c:pt>
                <c:pt idx="23">
                  <c:v>24.5</c:v>
                </c:pt>
                <c:pt idx="24">
                  <c:v>24.7</c:v>
                </c:pt>
                <c:pt idx="25">
                  <c:v>25.1</c:v>
                </c:pt>
                <c:pt idx="26">
                  <c:v>24.6</c:v>
                </c:pt>
                <c:pt idx="27">
                  <c:v>25.4</c:v>
                </c:pt>
                <c:pt idx="28">
                  <c:v>25.8</c:v>
                </c:pt>
                <c:pt idx="29">
                  <c:v>26.6</c:v>
                </c:pt>
                <c:pt idx="30">
                  <c:v>27.1</c:v>
                </c:pt>
                <c:pt idx="31">
                  <c:v>29</c:v>
                </c:pt>
                <c:pt idx="32">
                  <c:v>29.3</c:v>
                </c:pt>
                <c:pt idx="33">
                  <c:v>29</c:v>
                </c:pt>
                <c:pt idx="34">
                  <c:v>30.8</c:v>
                </c:pt>
                <c:pt idx="35">
                  <c:v>31.6</c:v>
                </c:pt>
                <c:pt idx="36">
                  <c:v>31.7</c:v>
                </c:pt>
                <c:pt idx="37">
                  <c:v>32.200000000000003</c:v>
                </c:pt>
                <c:pt idx="38">
                  <c:v>32.299999999999997</c:v>
                </c:pt>
                <c:pt idx="39">
                  <c:v>33.4</c:v>
                </c:pt>
              </c:numCache>
            </c:numRef>
          </c:yVal>
          <c:smooth val="0"/>
          <c:extLst>
            <c:ext xmlns:c16="http://schemas.microsoft.com/office/drawing/2014/chart" uri="{C3380CC4-5D6E-409C-BE32-E72D297353CC}">
              <c16:uniqueId val="{00000002-B2B2-514F-A28D-1C184F279062}"/>
            </c:ext>
          </c:extLst>
        </c:ser>
        <c:dLbls>
          <c:showLegendKey val="0"/>
          <c:showVal val="0"/>
          <c:showCatName val="0"/>
          <c:showSerName val="0"/>
          <c:showPercent val="0"/>
          <c:showBubbleSize val="0"/>
        </c:dLbls>
        <c:axId val="1713969871"/>
        <c:axId val="1713971519"/>
      </c:scatterChart>
      <c:valAx>
        <c:axId val="17139698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71519"/>
        <c:crosses val="autoZero"/>
        <c:crossBetween val="midCat"/>
      </c:valAx>
      <c:valAx>
        <c:axId val="1713971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69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http://dev.analytics.nhtsa.gov/cognos/samples/images/CAFE-Logo.png"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241300</xdr:colOff>
      <xdr:row>13</xdr:row>
      <xdr:rowOff>38100</xdr:rowOff>
    </xdr:from>
    <xdr:to>
      <xdr:col>12</xdr:col>
      <xdr:colOff>101600</xdr:colOff>
      <xdr:row>26</xdr:row>
      <xdr:rowOff>139700</xdr:rowOff>
    </xdr:to>
    <xdr:graphicFrame macro="">
      <xdr:nvGraphicFramePr>
        <xdr:cNvPr id="3" name="Chart 2">
          <a:extLst>
            <a:ext uri="{FF2B5EF4-FFF2-40B4-BE49-F238E27FC236}">
              <a16:creationId xmlns:a16="http://schemas.microsoft.com/office/drawing/2014/main" id="{F7A47A80-BDD9-7B49-9952-06737E8FA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952500</xdr:colOff>
      <xdr:row>1</xdr:row>
      <xdr:rowOff>83820</xdr:rowOff>
    </xdr:to>
    <xdr:pic>
      <xdr:nvPicPr>
        <xdr:cNvPr id="2049" name="Picture 1">
          <a:extLst>
            <a:ext uri="{FF2B5EF4-FFF2-40B4-BE49-F238E27FC236}">
              <a16:creationId xmlns:a16="http://schemas.microsoft.com/office/drawing/2014/main" id="{F88B6C69-D327-410B-A515-69907D68586D}"/>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0</xdr:colOff>
      <xdr:row>4</xdr:row>
      <xdr:rowOff>53686</xdr:rowOff>
    </xdr:from>
    <xdr:to>
      <xdr:col>28</xdr:col>
      <xdr:colOff>317500</xdr:colOff>
      <xdr:row>36</xdr:row>
      <xdr:rowOff>88900</xdr:rowOff>
    </xdr:to>
    <xdr:pic>
      <xdr:nvPicPr>
        <xdr:cNvPr id="2" name="Picture 1">
          <a:extLst>
            <a:ext uri="{FF2B5EF4-FFF2-40B4-BE49-F238E27FC236}">
              <a16:creationId xmlns:a16="http://schemas.microsoft.com/office/drawing/2014/main" id="{9F125DF8-BCC3-6545-AB22-502F80C52169}"/>
            </a:ext>
          </a:extLst>
        </xdr:cNvPr>
        <xdr:cNvPicPr>
          <a:picLocks noChangeAspect="1"/>
        </xdr:cNvPicPr>
      </xdr:nvPicPr>
      <xdr:blipFill>
        <a:blip xmlns:r="http://schemas.openxmlformats.org/officeDocument/2006/relationships" r:embed="rId1"/>
        <a:stretch>
          <a:fillRect/>
        </a:stretch>
      </xdr:blipFill>
      <xdr:spPr>
        <a:xfrm>
          <a:off x="18161000" y="714086"/>
          <a:ext cx="5270500" cy="5318414"/>
        </a:xfrm>
        <a:prstGeom prst="rect">
          <a:avLst/>
        </a:prstGeom>
      </xdr:spPr>
    </xdr:pic>
    <xdr:clientData/>
  </xdr:twoCellAnchor>
  <xdr:twoCellAnchor editAs="oneCell">
    <xdr:from>
      <xdr:col>4</xdr:col>
      <xdr:colOff>482600</xdr:colOff>
      <xdr:row>0</xdr:row>
      <xdr:rowOff>0</xdr:rowOff>
    </xdr:from>
    <xdr:to>
      <xdr:col>12</xdr:col>
      <xdr:colOff>419100</xdr:colOff>
      <xdr:row>39</xdr:row>
      <xdr:rowOff>50100</xdr:rowOff>
    </xdr:to>
    <xdr:pic>
      <xdr:nvPicPr>
        <xdr:cNvPr id="3" name="Picture 2">
          <a:extLst>
            <a:ext uri="{FF2B5EF4-FFF2-40B4-BE49-F238E27FC236}">
              <a16:creationId xmlns:a16="http://schemas.microsoft.com/office/drawing/2014/main" id="{437829ED-6560-1B49-9A01-0CEFD25014B9}"/>
            </a:ext>
          </a:extLst>
        </xdr:cNvPr>
        <xdr:cNvPicPr>
          <a:picLocks noChangeAspect="1"/>
        </xdr:cNvPicPr>
      </xdr:nvPicPr>
      <xdr:blipFill>
        <a:blip xmlns:r="http://schemas.openxmlformats.org/officeDocument/2006/relationships" r:embed="rId2"/>
        <a:stretch>
          <a:fillRect/>
        </a:stretch>
      </xdr:blipFill>
      <xdr:spPr>
        <a:xfrm>
          <a:off x="3784600" y="0"/>
          <a:ext cx="6540500" cy="6489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nhtsa.gov/staticfiles/rulemaking/pdf/cafe/Performance-summary-report-12152014-v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workbookViewId="0">
      <selection activeCell="A41" sqref="A2:A41"/>
    </sheetView>
  </sheetViews>
  <sheetFormatPr baseColWidth="10" defaultColWidth="8.83203125" defaultRowHeight="13" x14ac:dyDescent="0.15"/>
  <cols>
    <col min="1" max="1" width="10.1640625" style="11" bestFit="1" customWidth="1"/>
    <col min="2" max="2" width="21.6640625" style="11" bestFit="1" customWidth="1"/>
    <col min="3" max="3" width="11" style="11" bestFit="1" customWidth="1"/>
    <col min="4" max="4" width="10.1640625" style="11" bestFit="1" customWidth="1"/>
  </cols>
  <sheetData>
    <row r="1" spans="1:5" s="38" customFormat="1" ht="16.75" customHeight="1" x14ac:dyDescent="0.15">
      <c r="A1" s="36" t="s">
        <v>35</v>
      </c>
      <c r="B1" s="37" t="s">
        <v>42</v>
      </c>
      <c r="C1" s="37" t="s">
        <v>28</v>
      </c>
      <c r="D1" s="36" t="s">
        <v>29</v>
      </c>
      <c r="E1" s="38" t="s">
        <v>39</v>
      </c>
    </row>
    <row r="2" spans="1:5" s="38" customFormat="1" ht="16.75" customHeight="1" x14ac:dyDescent="0.15">
      <c r="A2" s="39">
        <f>'Earlier data'!A2</f>
        <v>1978</v>
      </c>
      <c r="B2" s="22">
        <f>'Earlier data'!C2</f>
        <v>19.899999999999999</v>
      </c>
      <c r="C2" s="22"/>
      <c r="D2" s="22">
        <f>'Earlier data'!B2</f>
        <v>19.899999999999999</v>
      </c>
      <c r="E2" s="38" t="s">
        <v>40</v>
      </c>
    </row>
    <row r="3" spans="1:5" s="38" customFormat="1" ht="16.75" customHeight="1" x14ac:dyDescent="0.15">
      <c r="A3" s="39">
        <f>'Earlier data'!A3</f>
        <v>1979</v>
      </c>
      <c r="B3" s="22">
        <f>'Earlier data'!C3</f>
        <v>20.3</v>
      </c>
      <c r="C3" s="22">
        <f>'Earlier data'!D3</f>
        <v>18.2</v>
      </c>
      <c r="D3" s="22">
        <f>'Earlier data'!B3</f>
        <v>20.100000000000001</v>
      </c>
      <c r="E3" s="38" t="s">
        <v>40</v>
      </c>
    </row>
    <row r="4" spans="1:5" s="38" customFormat="1" ht="16.75" customHeight="1" x14ac:dyDescent="0.15">
      <c r="A4" s="39">
        <f>'Earlier data'!A4</f>
        <v>1980</v>
      </c>
      <c r="B4" s="22">
        <f>'Earlier data'!C4</f>
        <v>24.3</v>
      </c>
      <c r="C4" s="22">
        <f>'Earlier data'!D4</f>
        <v>18.5</v>
      </c>
      <c r="D4" s="22">
        <f>'Earlier data'!B4</f>
        <v>23.1</v>
      </c>
      <c r="E4" s="38" t="s">
        <v>40</v>
      </c>
    </row>
    <row r="5" spans="1:5" s="38" customFormat="1" ht="16.75" customHeight="1" x14ac:dyDescent="0.15">
      <c r="A5" s="39">
        <f>'Earlier data'!A5</f>
        <v>1981</v>
      </c>
      <c r="B5" s="22">
        <f>'Earlier data'!C5</f>
        <v>25.9</v>
      </c>
      <c r="C5" s="22">
        <f>'Earlier data'!D5</f>
        <v>20.100000000000001</v>
      </c>
      <c r="D5" s="22">
        <f>'Earlier data'!B5</f>
        <v>24.6</v>
      </c>
      <c r="E5" s="38" t="s">
        <v>40</v>
      </c>
    </row>
    <row r="6" spans="1:5" s="38" customFormat="1" ht="16.75" customHeight="1" x14ac:dyDescent="0.15">
      <c r="A6" s="39">
        <f>'Earlier data'!A6</f>
        <v>1982</v>
      </c>
      <c r="B6" s="22">
        <f>'Earlier data'!C6</f>
        <v>26.6</v>
      </c>
      <c r="C6" s="22">
        <f>'Earlier data'!D6</f>
        <v>20.5</v>
      </c>
      <c r="D6" s="22">
        <f>'Earlier data'!B6</f>
        <v>25.1</v>
      </c>
      <c r="E6" s="38" t="s">
        <v>40</v>
      </c>
    </row>
    <row r="7" spans="1:5" s="38" customFormat="1" ht="16.75" customHeight="1" x14ac:dyDescent="0.15">
      <c r="A7" s="39">
        <f>'Earlier data'!A7</f>
        <v>1983</v>
      </c>
      <c r="B7" s="22">
        <f>'Earlier data'!C7</f>
        <v>26.4</v>
      </c>
      <c r="C7" s="22">
        <f>'Earlier data'!D7</f>
        <v>20.7</v>
      </c>
      <c r="D7" s="22">
        <f>'Earlier data'!B7</f>
        <v>24.8</v>
      </c>
      <c r="E7" s="38" t="s">
        <v>40</v>
      </c>
    </row>
    <row r="8" spans="1:5" s="38" customFormat="1" ht="16.75" customHeight="1" x14ac:dyDescent="0.15">
      <c r="A8" s="39">
        <f>'Earlier data'!A8</f>
        <v>1984</v>
      </c>
      <c r="B8" s="22">
        <f>'Earlier data'!C8</f>
        <v>26.9</v>
      </c>
      <c r="C8" s="22">
        <f>'Earlier data'!D8</f>
        <v>20.6</v>
      </c>
      <c r="D8" s="22">
        <f>'Earlier data'!B8</f>
        <v>25</v>
      </c>
      <c r="E8" s="38" t="s">
        <v>40</v>
      </c>
    </row>
    <row r="9" spans="1:5" s="38" customFormat="1" ht="16.75" customHeight="1" x14ac:dyDescent="0.15">
      <c r="A9" s="39">
        <f>'Earlier data'!A9</f>
        <v>1985</v>
      </c>
      <c r="B9" s="22">
        <f>'Earlier data'!C9</f>
        <v>27.6</v>
      </c>
      <c r="C9" s="22">
        <f>'Earlier data'!D9</f>
        <v>20.7</v>
      </c>
      <c r="D9" s="22">
        <f>'Earlier data'!B9</f>
        <v>25.4</v>
      </c>
      <c r="E9" s="38" t="s">
        <v>40</v>
      </c>
    </row>
    <row r="10" spans="1:5" s="38" customFormat="1" ht="16.75" customHeight="1" x14ac:dyDescent="0.15">
      <c r="A10" s="39">
        <f>'Earlier data'!A10</f>
        <v>1986</v>
      </c>
      <c r="B10" s="22">
        <f>'Earlier data'!C10</f>
        <v>28.2</v>
      </c>
      <c r="C10" s="22">
        <f>'Earlier data'!D10</f>
        <v>21.5</v>
      </c>
      <c r="D10" s="22">
        <f>'Earlier data'!B10</f>
        <v>25.9</v>
      </c>
      <c r="E10" s="38" t="s">
        <v>40</v>
      </c>
    </row>
    <row r="11" spans="1:5" s="38" customFormat="1" ht="16.75" customHeight="1" x14ac:dyDescent="0.15">
      <c r="A11" s="39">
        <f>'Earlier data'!A11</f>
        <v>1987</v>
      </c>
      <c r="B11" s="22">
        <f>'Earlier data'!C11</f>
        <v>28.5</v>
      </c>
      <c r="C11" s="22">
        <f>'Earlier data'!D11</f>
        <v>21.7</v>
      </c>
      <c r="D11" s="22">
        <f>'Earlier data'!B11</f>
        <v>26.2</v>
      </c>
      <c r="E11" s="38" t="s">
        <v>40</v>
      </c>
    </row>
    <row r="12" spans="1:5" s="38" customFormat="1" ht="16.75" customHeight="1" x14ac:dyDescent="0.15">
      <c r="A12" s="39">
        <f>'Earlier data'!A12</f>
        <v>1988</v>
      </c>
      <c r="B12" s="22">
        <f>'Earlier data'!C12</f>
        <v>28.8</v>
      </c>
      <c r="C12" s="22">
        <f>'Earlier data'!D12</f>
        <v>21.3</v>
      </c>
      <c r="D12" s="22">
        <f>'Earlier data'!B12</f>
        <v>26</v>
      </c>
      <c r="E12" s="38" t="s">
        <v>40</v>
      </c>
    </row>
    <row r="13" spans="1:5" s="38" customFormat="1" ht="16.75" customHeight="1" x14ac:dyDescent="0.15">
      <c r="A13" s="39">
        <f>'Earlier data'!A13</f>
        <v>1989</v>
      </c>
      <c r="B13" s="22">
        <f>'Earlier data'!C13</f>
        <v>28.4</v>
      </c>
      <c r="C13" s="22">
        <f>'Earlier data'!D13</f>
        <v>21</v>
      </c>
      <c r="D13" s="22">
        <f>'Earlier data'!B13</f>
        <v>25.6</v>
      </c>
      <c r="E13" s="38" t="s">
        <v>40</v>
      </c>
    </row>
    <row r="14" spans="1:5" s="38" customFormat="1" ht="16.75" customHeight="1" x14ac:dyDescent="0.15">
      <c r="A14" s="39">
        <f>'Earlier data'!A14</f>
        <v>1990</v>
      </c>
      <c r="B14" s="22">
        <f>'Earlier data'!C14</f>
        <v>28</v>
      </c>
      <c r="C14" s="22">
        <f>'Earlier data'!D14</f>
        <v>20.8</v>
      </c>
      <c r="D14" s="22">
        <f>'Earlier data'!B14</f>
        <v>25.4</v>
      </c>
      <c r="E14" s="38" t="s">
        <v>40</v>
      </c>
    </row>
    <row r="15" spans="1:5" s="38" customFormat="1" ht="16.75" customHeight="1" x14ac:dyDescent="0.15">
      <c r="A15" s="39">
        <f>'Earlier data'!A15</f>
        <v>1991</v>
      </c>
      <c r="B15" s="22">
        <f>'Earlier data'!C15</f>
        <v>28.4</v>
      </c>
      <c r="C15" s="22">
        <f>'Earlier data'!D15</f>
        <v>21.3</v>
      </c>
      <c r="D15" s="22">
        <f>'Earlier data'!B15</f>
        <v>25.6</v>
      </c>
      <c r="E15" s="38" t="s">
        <v>40</v>
      </c>
    </row>
    <row r="16" spans="1:5" s="38" customFormat="1" ht="16.75" customHeight="1" x14ac:dyDescent="0.15">
      <c r="A16" s="39">
        <f>'Earlier data'!A16</f>
        <v>1992</v>
      </c>
      <c r="B16" s="22">
        <f>'Earlier data'!C16</f>
        <v>27.9</v>
      </c>
      <c r="C16" s="22">
        <f>'Earlier data'!D16</f>
        <v>20.8</v>
      </c>
      <c r="D16" s="22">
        <f>'Earlier data'!B16</f>
        <v>25.1</v>
      </c>
      <c r="E16" s="38" t="s">
        <v>40</v>
      </c>
    </row>
    <row r="17" spans="1:5" s="38" customFormat="1" ht="16.75" customHeight="1" x14ac:dyDescent="0.15">
      <c r="A17" s="39">
        <f>'Earlier data'!A17</f>
        <v>1993</v>
      </c>
      <c r="B17" s="22">
        <f>'Earlier data'!C17</f>
        <v>28.4</v>
      </c>
      <c r="C17" s="22">
        <f>'Earlier data'!D17</f>
        <v>21</v>
      </c>
      <c r="D17" s="22">
        <f>'Earlier data'!B17</f>
        <v>25.2</v>
      </c>
      <c r="E17" s="38" t="s">
        <v>40</v>
      </c>
    </row>
    <row r="18" spans="1:5" s="38" customFormat="1" ht="16.75" customHeight="1" x14ac:dyDescent="0.15">
      <c r="A18" s="39">
        <f>'Earlier data'!A18</f>
        <v>1994</v>
      </c>
      <c r="B18" s="22">
        <f>'Earlier data'!C18</f>
        <v>28.3</v>
      </c>
      <c r="C18" s="22">
        <f>'Earlier data'!D18</f>
        <v>20.8</v>
      </c>
      <c r="D18" s="22">
        <f>'Earlier data'!B18</f>
        <v>24.7</v>
      </c>
      <c r="E18" s="38" t="s">
        <v>40</v>
      </c>
    </row>
    <row r="19" spans="1:5" s="38" customFormat="1" ht="16.75" customHeight="1" x14ac:dyDescent="0.15">
      <c r="A19" s="39">
        <f>'Earlier data'!A19</f>
        <v>1995</v>
      </c>
      <c r="B19" s="22">
        <f>'Earlier data'!C19</f>
        <v>28.6</v>
      </c>
      <c r="C19" s="22">
        <f>'Earlier data'!D19</f>
        <v>20.5</v>
      </c>
      <c r="D19" s="22">
        <f>'Earlier data'!B19</f>
        <v>24.9</v>
      </c>
      <c r="E19" s="38" t="s">
        <v>40</v>
      </c>
    </row>
    <row r="20" spans="1:5" s="38" customFormat="1" ht="16.75" customHeight="1" x14ac:dyDescent="0.15">
      <c r="A20" s="39">
        <f>'Earlier data'!A20</f>
        <v>1996</v>
      </c>
      <c r="B20" s="22">
        <f>'Earlier data'!C20</f>
        <v>28.5</v>
      </c>
      <c r="C20" s="22">
        <f>'Earlier data'!D20</f>
        <v>20.8</v>
      </c>
      <c r="D20" s="22">
        <f>'Earlier data'!B20</f>
        <v>24.9</v>
      </c>
      <c r="E20" s="38" t="s">
        <v>40</v>
      </c>
    </row>
    <row r="21" spans="1:5" s="38" customFormat="1" ht="16.75" customHeight="1" x14ac:dyDescent="0.15">
      <c r="A21" s="39">
        <f>'Earlier data'!A21</f>
        <v>1997</v>
      </c>
      <c r="B21" s="22">
        <f>'Earlier data'!C21</f>
        <v>28.7</v>
      </c>
      <c r="C21" s="22">
        <f>'Earlier data'!D21</f>
        <v>20.6</v>
      </c>
      <c r="D21" s="22">
        <f>'Earlier data'!B21</f>
        <v>24.6</v>
      </c>
      <c r="E21" s="38" t="s">
        <v>40</v>
      </c>
    </row>
    <row r="22" spans="1:5" s="38" customFormat="1" ht="16.75" customHeight="1" x14ac:dyDescent="0.15">
      <c r="A22" s="39">
        <f>'Earlier data'!A22</f>
        <v>1998</v>
      </c>
      <c r="B22" s="22">
        <f>'Earlier data'!C22</f>
        <v>28.8</v>
      </c>
      <c r="C22" s="22">
        <f>'Earlier data'!D22</f>
        <v>21</v>
      </c>
      <c r="D22" s="22">
        <f>'Earlier data'!B22</f>
        <v>24.7</v>
      </c>
      <c r="E22" s="38" t="s">
        <v>40</v>
      </c>
    </row>
    <row r="23" spans="1:5" s="38" customFormat="1" ht="16.75" customHeight="1" x14ac:dyDescent="0.15">
      <c r="A23" s="39">
        <f>'Earlier data'!A23</f>
        <v>1999</v>
      </c>
      <c r="B23" s="22">
        <f>'Earlier data'!C23</f>
        <v>28.3</v>
      </c>
      <c r="C23" s="22">
        <f>'Earlier data'!D23</f>
        <v>20.9</v>
      </c>
      <c r="D23" s="22">
        <f>'Earlier data'!B23</f>
        <v>24.5</v>
      </c>
      <c r="E23" s="38" t="s">
        <v>40</v>
      </c>
    </row>
    <row r="24" spans="1:5" s="38" customFormat="1" ht="16.75" customHeight="1" x14ac:dyDescent="0.15">
      <c r="A24" s="39">
        <f>'Earlier data'!A24</f>
        <v>2000</v>
      </c>
      <c r="B24" s="22">
        <f>'Earlier data'!C24</f>
        <v>28.5</v>
      </c>
      <c r="C24" s="22">
        <f>'Earlier data'!D24</f>
        <v>21.3</v>
      </c>
      <c r="D24" s="22">
        <f>'Earlier data'!B24</f>
        <v>24.8</v>
      </c>
      <c r="E24" s="38" t="s">
        <v>40</v>
      </c>
    </row>
    <row r="25" spans="1:5" s="38" customFormat="1" ht="16.75" customHeight="1" x14ac:dyDescent="0.15">
      <c r="A25" s="39">
        <f>'Earlier data'!A25</f>
        <v>2001</v>
      </c>
      <c r="B25" s="22">
        <f>'Earlier data'!C25</f>
        <v>28.8</v>
      </c>
      <c r="C25" s="22">
        <f>'Earlier data'!D25</f>
        <v>20.9</v>
      </c>
      <c r="D25" s="22">
        <f>'Earlier data'!B25</f>
        <v>24.5</v>
      </c>
      <c r="E25" s="38" t="s">
        <v>40</v>
      </c>
    </row>
    <row r="26" spans="1:5" s="38" customFormat="1" ht="16.75" customHeight="1" x14ac:dyDescent="0.15">
      <c r="A26" s="39">
        <f>'Earlier data'!A26</f>
        <v>2002</v>
      </c>
      <c r="B26" s="22">
        <f>'Earlier data'!C26</f>
        <v>29</v>
      </c>
      <c r="C26" s="22">
        <f>'Earlier data'!D26</f>
        <v>21.4</v>
      </c>
      <c r="D26" s="22">
        <f>'Earlier data'!B26</f>
        <v>24.7</v>
      </c>
      <c r="E26" s="38" t="s">
        <v>40</v>
      </c>
    </row>
    <row r="27" spans="1:5" s="38" customFormat="1" ht="16.75" customHeight="1" x14ac:dyDescent="0.15">
      <c r="A27" s="39">
        <f>'Earlier data'!A27</f>
        <v>2003</v>
      </c>
      <c r="B27" s="22">
        <f>'Earlier data'!C27</f>
        <v>29.5</v>
      </c>
      <c r="C27" s="22">
        <f>'Earlier data'!D27</f>
        <v>21.8</v>
      </c>
      <c r="D27" s="22">
        <f>'Earlier data'!B27</f>
        <v>25.1</v>
      </c>
      <c r="E27" s="38" t="s">
        <v>40</v>
      </c>
    </row>
    <row r="28" spans="1:5" x14ac:dyDescent="0.15">
      <c r="A28" s="22" t="str">
        <f>'Recent data'!A26</f>
        <v>2004</v>
      </c>
      <c r="B28" s="11">
        <f>'Recent data'!P26</f>
        <v>29.491622052528172</v>
      </c>
      <c r="C28" s="22">
        <f>'Recent data'!H26</f>
        <v>21.5</v>
      </c>
      <c r="D28" s="22">
        <f>'Recent data'!K26</f>
        <v>24.6</v>
      </c>
      <c r="E28" t="s">
        <v>41</v>
      </c>
    </row>
    <row r="29" spans="1:5" x14ac:dyDescent="0.15">
      <c r="A29" s="22" t="str">
        <f>'Recent data'!A25</f>
        <v>2005</v>
      </c>
      <c r="B29" s="22">
        <f>'Recent data'!P25</f>
        <v>30.321077440674372</v>
      </c>
      <c r="C29" s="22">
        <f>'Recent data'!H25</f>
        <v>22.1</v>
      </c>
      <c r="D29" s="22">
        <f>'Recent data'!K25</f>
        <v>25.4</v>
      </c>
      <c r="E29" t="s">
        <v>41</v>
      </c>
    </row>
    <row r="30" spans="1:5" x14ac:dyDescent="0.15">
      <c r="A30" s="22" t="str">
        <f>'Recent data'!A24</f>
        <v>2006</v>
      </c>
      <c r="B30" s="22">
        <f>'Recent data'!P24</f>
        <v>30.087723484169103</v>
      </c>
      <c r="C30" s="22">
        <f>'Recent data'!H24</f>
        <v>22.5</v>
      </c>
      <c r="D30" s="22">
        <f>'Recent data'!K24</f>
        <v>25.8</v>
      </c>
      <c r="E30" t="s">
        <v>41</v>
      </c>
    </row>
    <row r="31" spans="1:5" x14ac:dyDescent="0.15">
      <c r="A31" s="22" t="str">
        <f>'Recent data'!A23</f>
        <v>2007</v>
      </c>
      <c r="B31" s="22">
        <f>'Recent data'!P23</f>
        <v>31.24208344027873</v>
      </c>
      <c r="C31" s="22">
        <f>'Recent data'!H23</f>
        <v>23.1</v>
      </c>
      <c r="D31" s="22">
        <f>'Recent data'!K23</f>
        <v>26.6</v>
      </c>
      <c r="E31" t="s">
        <v>41</v>
      </c>
    </row>
    <row r="32" spans="1:5" x14ac:dyDescent="0.15">
      <c r="A32" s="22" t="str">
        <f>'Recent data'!A22</f>
        <v>2008</v>
      </c>
      <c r="B32" s="22">
        <f>'Recent data'!P22</f>
        <v>31.469337356562679</v>
      </c>
      <c r="C32" s="22">
        <f>'Recent data'!H22</f>
        <v>23.6</v>
      </c>
      <c r="D32" s="22">
        <f>'Recent data'!K22</f>
        <v>27.1</v>
      </c>
      <c r="E32" t="s">
        <v>41</v>
      </c>
    </row>
    <row r="33" spans="1:5" x14ac:dyDescent="0.15">
      <c r="A33" s="22" t="str">
        <f>'Recent data'!A21</f>
        <v>2009</v>
      </c>
      <c r="B33" s="22">
        <f>'Recent data'!P21</f>
        <v>32.900237517235425</v>
      </c>
      <c r="C33" s="22">
        <f>'Recent data'!H21</f>
        <v>24.8</v>
      </c>
      <c r="D33" s="22">
        <f>'Recent data'!K21</f>
        <v>29</v>
      </c>
      <c r="E33" t="s">
        <v>41</v>
      </c>
    </row>
    <row r="34" spans="1:5" x14ac:dyDescent="0.15">
      <c r="A34" s="22" t="str">
        <f>'Recent data'!A20</f>
        <v>2010</v>
      </c>
      <c r="B34" s="22">
        <f>'Recent data'!P20</f>
        <v>33.937919204118366</v>
      </c>
      <c r="C34" s="22">
        <f>'Recent data'!H20</f>
        <v>25.2</v>
      </c>
      <c r="D34" s="22">
        <f>'Recent data'!K20</f>
        <v>29.3</v>
      </c>
      <c r="E34" t="s">
        <v>41</v>
      </c>
    </row>
    <row r="35" spans="1:5" x14ac:dyDescent="0.15">
      <c r="A35" s="22" t="str">
        <f>'Recent data'!A19</f>
        <v>2011</v>
      </c>
      <c r="B35" s="22">
        <f>'Recent data'!P19</f>
        <v>33.126479169651972</v>
      </c>
      <c r="C35" s="22">
        <f>'Recent data'!H19</f>
        <v>24.7</v>
      </c>
      <c r="D35" s="22">
        <f>'Recent data'!K19</f>
        <v>29</v>
      </c>
      <c r="E35" t="s">
        <v>41</v>
      </c>
    </row>
    <row r="36" spans="1:5" x14ac:dyDescent="0.15">
      <c r="A36" s="22" t="str">
        <f>'Recent data'!A18</f>
        <v>2012</v>
      </c>
      <c r="B36" s="22">
        <f>'Recent data'!P18</f>
        <v>35.270757156809672</v>
      </c>
      <c r="C36" s="22">
        <f>'Recent data'!H18</f>
        <v>25</v>
      </c>
      <c r="D36" s="22">
        <f>'Recent data'!K18</f>
        <v>30.8</v>
      </c>
      <c r="E36" t="s">
        <v>41</v>
      </c>
    </row>
    <row r="37" spans="1:5" x14ac:dyDescent="0.15">
      <c r="A37" s="22" t="str">
        <f>'Recent data'!A17</f>
        <v>2013</v>
      </c>
      <c r="B37" s="22">
        <f>'Recent data'!P17</f>
        <v>36.399878124278324</v>
      </c>
      <c r="C37" s="22">
        <f>'Recent data'!H17</f>
        <v>25.7</v>
      </c>
      <c r="D37" s="22">
        <f>'Recent data'!K17</f>
        <v>31.6</v>
      </c>
      <c r="E37" t="s">
        <v>41</v>
      </c>
    </row>
    <row r="38" spans="1:5" x14ac:dyDescent="0.15">
      <c r="A38" s="22" t="str">
        <f>'Recent data'!A16</f>
        <v>2014</v>
      </c>
      <c r="B38" s="22">
        <f>'Recent data'!P16</f>
        <v>36.537292919669945</v>
      </c>
      <c r="C38" s="22">
        <f>'Recent data'!H16</f>
        <v>26.5</v>
      </c>
      <c r="D38" s="22">
        <f>'Recent data'!K16</f>
        <v>31.7</v>
      </c>
      <c r="E38" t="s">
        <v>41</v>
      </c>
    </row>
    <row r="39" spans="1:5" x14ac:dyDescent="0.15">
      <c r="A39" s="22" t="str">
        <f>'Recent data'!A15</f>
        <v>2015</v>
      </c>
      <c r="B39" s="22">
        <f>'Recent data'!P15</f>
        <v>37.243192577913021</v>
      </c>
      <c r="C39" s="22">
        <f>'Recent data'!H15</f>
        <v>27.3</v>
      </c>
      <c r="D39" s="22">
        <f>'Recent data'!K15</f>
        <v>32.200000000000003</v>
      </c>
      <c r="E39" t="s">
        <v>41</v>
      </c>
    </row>
    <row r="40" spans="1:5" x14ac:dyDescent="0.15">
      <c r="A40" s="22" t="str">
        <f>'Recent data'!A14</f>
        <v>2016</v>
      </c>
      <c r="B40" s="22">
        <f>'Recent data'!P14</f>
        <v>37.657828570602902</v>
      </c>
      <c r="C40" s="22">
        <f>'Recent data'!H14</f>
        <v>27.4</v>
      </c>
      <c r="D40" s="22">
        <f>'Recent data'!K14</f>
        <v>32.299999999999997</v>
      </c>
      <c r="E40" t="s">
        <v>41</v>
      </c>
    </row>
    <row r="41" spans="1:5" x14ac:dyDescent="0.15">
      <c r="A41" s="22" t="str">
        <f>'Recent data'!A13</f>
        <v>2017</v>
      </c>
      <c r="B41" s="22">
        <f>'Recent data'!P13</f>
        <v>39.441725881059845</v>
      </c>
      <c r="C41" s="22">
        <f>'Recent data'!H13</f>
        <v>28.6</v>
      </c>
      <c r="D41" s="22">
        <f>'Recent data'!K13</f>
        <v>33.4</v>
      </c>
      <c r="E41" t="s">
        <v>41</v>
      </c>
    </row>
    <row r="42" spans="1:5" x14ac:dyDescent="0.15">
      <c r="A42" s="23"/>
    </row>
  </sheetData>
  <sortState xmlns:xlrd2="http://schemas.microsoft.com/office/spreadsheetml/2017/richdata2" ref="A28:D41">
    <sortCondition ref="A28:A4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
  <sheetViews>
    <sheetView topLeftCell="K8" workbookViewId="0">
      <selection activeCell="P26" sqref="P26"/>
    </sheetView>
  </sheetViews>
  <sheetFormatPr baseColWidth="10" defaultColWidth="8.83203125" defaultRowHeight="13" x14ac:dyDescent="0.15"/>
  <cols>
    <col min="1" max="2" width="35.5" bestFit="1" customWidth="1"/>
    <col min="3" max="3" width="22.83203125" bestFit="1" customWidth="1"/>
    <col min="4" max="4" width="26.33203125" bestFit="1" customWidth="1"/>
    <col min="5" max="5" width="24" bestFit="1" customWidth="1"/>
    <col min="6" max="6" width="22.83203125" bestFit="1" customWidth="1"/>
    <col min="7" max="7" width="26.33203125" bestFit="1" customWidth="1"/>
    <col min="8" max="8" width="24" bestFit="1" customWidth="1"/>
    <col min="9" max="9" width="22.83203125" bestFit="1" customWidth="1"/>
    <col min="10" max="10" width="26.33203125" bestFit="1" customWidth="1"/>
    <col min="11" max="11" width="24" bestFit="1" customWidth="1"/>
    <col min="12" max="12" width="22.83203125" bestFit="1" customWidth="1"/>
    <col min="13" max="13" width="26.33203125" bestFit="1" customWidth="1"/>
  </cols>
  <sheetData>
    <row r="1" spans="1:16" ht="72" x14ac:dyDescent="0.15">
      <c r="A1" s="1"/>
      <c r="B1" s="2" t="s">
        <v>0</v>
      </c>
      <c r="C1" s="1"/>
    </row>
    <row r="2" spans="1:16" ht="18" customHeight="1" x14ac:dyDescent="0.15">
      <c r="A2" s="26" t="s">
        <v>1</v>
      </c>
      <c r="B2" s="26"/>
      <c r="E2" t="s">
        <v>30</v>
      </c>
    </row>
    <row r="3" spans="1:16" ht="14.5" customHeight="1" x14ac:dyDescent="0.15">
      <c r="A3" s="27" t="s">
        <v>2</v>
      </c>
      <c r="B3" s="27"/>
    </row>
    <row r="4" spans="1:16" x14ac:dyDescent="0.15">
      <c r="A4" s="4"/>
      <c r="B4" s="4"/>
    </row>
    <row r="5" spans="1:16" x14ac:dyDescent="0.15">
      <c r="A5" s="25"/>
      <c r="B5" s="25"/>
    </row>
    <row r="6" spans="1:16" x14ac:dyDescent="0.15">
      <c r="A6" s="5"/>
    </row>
    <row r="7" spans="1:16" ht="18" thickBot="1" x14ac:dyDescent="0.2">
      <c r="A7" s="6" t="s">
        <v>3</v>
      </c>
    </row>
    <row r="8" spans="1:16" ht="409.5" customHeight="1" x14ac:dyDescent="0.15">
      <c r="A8" s="34" t="s">
        <v>4</v>
      </c>
      <c r="B8" s="34"/>
      <c r="C8" s="34"/>
      <c r="D8" s="34"/>
    </row>
    <row r="9" spans="1:16" ht="18.75" customHeight="1" x14ac:dyDescent="0.15">
      <c r="A9" s="33"/>
      <c r="B9" s="33"/>
      <c r="C9" s="33"/>
      <c r="D9" s="33"/>
      <c r="E9" s="33"/>
      <c r="F9" s="33"/>
      <c r="G9" s="33"/>
      <c r="H9" s="33"/>
      <c r="I9" s="33"/>
      <c r="J9" s="33"/>
      <c r="K9" s="33"/>
      <c r="L9" s="33"/>
      <c r="M9" s="33"/>
      <c r="N9" s="7"/>
    </row>
    <row r="10" spans="1:16" x14ac:dyDescent="0.15">
      <c r="A10" s="33"/>
      <c r="B10" s="33"/>
      <c r="C10" s="33"/>
      <c r="D10" s="33"/>
      <c r="E10" s="33"/>
      <c r="F10" s="33"/>
      <c r="G10" s="33"/>
      <c r="H10" s="33"/>
      <c r="I10" s="33"/>
      <c r="J10" s="33"/>
      <c r="K10" s="33"/>
      <c r="L10" s="33"/>
      <c r="M10" s="33"/>
      <c r="N10" s="7"/>
    </row>
    <row r="11" spans="1:16" s="3" customFormat="1" ht="17" thickBot="1" x14ac:dyDescent="0.2">
      <c r="A11" s="28" t="s">
        <v>5</v>
      </c>
      <c r="B11" s="30" t="s">
        <v>6</v>
      </c>
      <c r="C11" s="31"/>
      <c r="D11" s="32"/>
      <c r="E11" s="30" t="s">
        <v>7</v>
      </c>
      <c r="F11" s="31"/>
      <c r="G11" s="32"/>
      <c r="H11" s="30" t="s">
        <v>8</v>
      </c>
      <c r="I11" s="31"/>
      <c r="J11" s="32"/>
      <c r="K11" s="30" t="s">
        <v>9</v>
      </c>
      <c r="L11" s="31"/>
      <c r="M11" s="31"/>
      <c r="N11" s="24"/>
      <c r="P11" s="3" t="s">
        <v>31</v>
      </c>
    </row>
    <row r="12" spans="1:16" s="3" customFormat="1" ht="18" thickBot="1" x14ac:dyDescent="0.25">
      <c r="A12" s="29"/>
      <c r="B12" s="12" t="s">
        <v>10</v>
      </c>
      <c r="C12" s="12" t="s">
        <v>11</v>
      </c>
      <c r="D12" s="12" t="s">
        <v>12</v>
      </c>
      <c r="E12" s="12" t="s">
        <v>10</v>
      </c>
      <c r="F12" s="12" t="s">
        <v>11</v>
      </c>
      <c r="G12" s="12" t="s">
        <v>12</v>
      </c>
      <c r="H12" s="12" t="s">
        <v>10</v>
      </c>
      <c r="I12" s="12" t="s">
        <v>11</v>
      </c>
      <c r="J12" s="12" t="s">
        <v>12</v>
      </c>
      <c r="K12" s="12" t="s">
        <v>10</v>
      </c>
      <c r="L12" s="12" t="s">
        <v>11</v>
      </c>
      <c r="M12" s="13" t="s">
        <v>12</v>
      </c>
      <c r="N12" s="24"/>
    </row>
    <row r="13" spans="1:16" s="3" customFormat="1" ht="18" thickBot="1" x14ac:dyDescent="0.2">
      <c r="A13" s="14" t="s">
        <v>13</v>
      </c>
      <c r="B13" s="15">
        <v>39.200000000000003</v>
      </c>
      <c r="C13" s="15">
        <v>38.5</v>
      </c>
      <c r="D13" s="16">
        <v>4598081</v>
      </c>
      <c r="E13" s="15">
        <v>39.700000000000003</v>
      </c>
      <c r="F13" s="15">
        <v>39.6</v>
      </c>
      <c r="G13" s="16">
        <v>4303471</v>
      </c>
      <c r="H13" s="15">
        <v>28.6</v>
      </c>
      <c r="I13" s="15">
        <v>29.4</v>
      </c>
      <c r="J13" s="16">
        <v>8026597</v>
      </c>
      <c r="K13" s="15">
        <v>33.4</v>
      </c>
      <c r="L13" s="15">
        <v>33.799999999999997</v>
      </c>
      <c r="M13" s="17">
        <v>16928149</v>
      </c>
      <c r="N13" s="24"/>
      <c r="P13" s="3">
        <f>(B13*D13 + E13*G13) / (D13+G13)</f>
        <v>39.441725881059845</v>
      </c>
    </row>
    <row r="14" spans="1:16" s="3" customFormat="1" ht="18" thickBot="1" x14ac:dyDescent="0.2">
      <c r="A14" s="14" t="s">
        <v>14</v>
      </c>
      <c r="B14" s="15">
        <v>37.299999999999997</v>
      </c>
      <c r="C14" s="15">
        <v>36.5</v>
      </c>
      <c r="D14" s="16">
        <v>4972834</v>
      </c>
      <c r="E14" s="15">
        <v>38.1</v>
      </c>
      <c r="F14" s="15">
        <v>37.4</v>
      </c>
      <c r="G14" s="16">
        <v>4024281</v>
      </c>
      <c r="H14" s="15">
        <v>27.4</v>
      </c>
      <c r="I14" s="15">
        <v>28.8</v>
      </c>
      <c r="J14" s="16">
        <v>7276653</v>
      </c>
      <c r="K14" s="15">
        <v>32.299999999999997</v>
      </c>
      <c r="L14" s="15">
        <v>32.799999999999997</v>
      </c>
      <c r="M14" s="17">
        <v>16273768</v>
      </c>
      <c r="N14" s="24"/>
      <c r="P14" s="3">
        <f t="shared" ref="P14:P26" si="0">(B14*D14 + E14*G14) / (D14+G14)</f>
        <v>37.657828570602902</v>
      </c>
    </row>
    <row r="15" spans="1:16" s="3" customFormat="1" ht="18" thickBot="1" x14ac:dyDescent="0.2">
      <c r="A15" s="14" t="s">
        <v>15</v>
      </c>
      <c r="B15" s="15">
        <v>37.200000000000003</v>
      </c>
      <c r="C15" s="15">
        <v>35.200000000000003</v>
      </c>
      <c r="D15" s="16">
        <v>5453020</v>
      </c>
      <c r="E15" s="15">
        <v>37.299999999999997</v>
      </c>
      <c r="F15" s="15">
        <v>35.799999999999997</v>
      </c>
      <c r="G15" s="16">
        <v>4146113</v>
      </c>
      <c r="H15" s="15">
        <v>27.3</v>
      </c>
      <c r="I15" s="15">
        <v>27.6</v>
      </c>
      <c r="J15" s="16">
        <v>7137749</v>
      </c>
      <c r="K15" s="15">
        <v>32.200000000000003</v>
      </c>
      <c r="L15" s="15">
        <v>31.6</v>
      </c>
      <c r="M15" s="17">
        <v>16736882</v>
      </c>
      <c r="N15" s="24"/>
      <c r="P15" s="3">
        <f t="shared" si="0"/>
        <v>37.243192577913021</v>
      </c>
    </row>
    <row r="16" spans="1:16" s="3" customFormat="1" ht="18" thickBot="1" x14ac:dyDescent="0.2">
      <c r="A16" s="14" t="s">
        <v>16</v>
      </c>
      <c r="B16" s="15">
        <v>36.299999999999997</v>
      </c>
      <c r="C16" s="15">
        <v>34</v>
      </c>
      <c r="D16" s="16">
        <v>5563657</v>
      </c>
      <c r="E16" s="15">
        <v>36.9</v>
      </c>
      <c r="F16" s="15">
        <v>34.6</v>
      </c>
      <c r="G16" s="16">
        <v>3639897</v>
      </c>
      <c r="H16" s="15">
        <v>26.5</v>
      </c>
      <c r="I16" s="15">
        <v>26.3</v>
      </c>
      <c r="J16" s="16">
        <v>6306647</v>
      </c>
      <c r="K16" s="15">
        <v>31.7</v>
      </c>
      <c r="L16" s="15">
        <v>30.5</v>
      </c>
      <c r="M16" s="17">
        <v>15510201</v>
      </c>
      <c r="N16" s="24"/>
      <c r="P16" s="3">
        <f t="shared" si="0"/>
        <v>36.537292919669945</v>
      </c>
    </row>
    <row r="17" spans="1:16" s="3" customFormat="1" ht="18" thickBot="1" x14ac:dyDescent="0.2">
      <c r="A17" s="14" t="s">
        <v>17</v>
      </c>
      <c r="B17" s="15">
        <v>36.1</v>
      </c>
      <c r="C17" s="15">
        <v>33.200000000000003</v>
      </c>
      <c r="D17" s="16">
        <v>5566615</v>
      </c>
      <c r="E17" s="15">
        <v>36.799999999999997</v>
      </c>
      <c r="F17" s="15">
        <v>33.9</v>
      </c>
      <c r="G17" s="16">
        <v>4171994</v>
      </c>
      <c r="H17" s="15">
        <v>25.7</v>
      </c>
      <c r="I17" s="15">
        <v>25.9</v>
      </c>
      <c r="J17" s="16">
        <v>5457777</v>
      </c>
      <c r="K17" s="15">
        <v>31.6</v>
      </c>
      <c r="L17" s="15">
        <v>30.3</v>
      </c>
      <c r="M17" s="17">
        <v>15196386</v>
      </c>
      <c r="N17" s="24"/>
      <c r="P17" s="3">
        <f t="shared" si="0"/>
        <v>36.399878124278324</v>
      </c>
    </row>
    <row r="18" spans="1:16" s="3" customFormat="1" ht="18" thickBot="1" x14ac:dyDescent="0.2">
      <c r="A18" s="14" t="s">
        <v>18</v>
      </c>
      <c r="B18" s="15">
        <v>34.799999999999997</v>
      </c>
      <c r="C18" s="15">
        <v>32.700000000000003</v>
      </c>
      <c r="D18" s="16">
        <v>5260200</v>
      </c>
      <c r="E18" s="15">
        <v>36</v>
      </c>
      <c r="F18" s="15">
        <v>33.4</v>
      </c>
      <c r="G18" s="16">
        <v>3395682</v>
      </c>
      <c r="H18" s="15">
        <v>25</v>
      </c>
      <c r="I18" s="15">
        <v>25.3</v>
      </c>
      <c r="J18" s="16">
        <v>4788574</v>
      </c>
      <c r="K18" s="15">
        <v>30.8</v>
      </c>
      <c r="L18" s="15">
        <v>29.8</v>
      </c>
      <c r="M18" s="17">
        <v>13444456</v>
      </c>
      <c r="N18" s="24"/>
      <c r="P18" s="3">
        <f t="shared" si="0"/>
        <v>35.270757156809672</v>
      </c>
    </row>
    <row r="19" spans="1:16" s="3" customFormat="1" ht="18" thickBot="1" x14ac:dyDescent="0.2">
      <c r="A19" s="14" t="s">
        <v>19</v>
      </c>
      <c r="B19" s="15">
        <v>32.700000000000003</v>
      </c>
      <c r="C19" s="15">
        <v>30</v>
      </c>
      <c r="D19" s="16">
        <v>3986385</v>
      </c>
      <c r="E19" s="15">
        <v>33.700000000000003</v>
      </c>
      <c r="F19" s="15">
        <v>30.4</v>
      </c>
      <c r="G19" s="16">
        <v>2964339</v>
      </c>
      <c r="H19" s="15">
        <v>24.7</v>
      </c>
      <c r="I19" s="15">
        <v>24.3</v>
      </c>
      <c r="J19" s="16">
        <v>5069696</v>
      </c>
      <c r="K19" s="15">
        <v>29</v>
      </c>
      <c r="L19" s="15">
        <v>27.4</v>
      </c>
      <c r="M19" s="17">
        <v>12020420</v>
      </c>
      <c r="N19" s="24"/>
      <c r="P19" s="3">
        <f t="shared" si="0"/>
        <v>33.126479169651972</v>
      </c>
    </row>
    <row r="20" spans="1:16" s="3" customFormat="1" ht="18" thickBot="1" x14ac:dyDescent="0.2">
      <c r="A20" s="14" t="s">
        <v>20</v>
      </c>
      <c r="B20" s="15">
        <v>33.1</v>
      </c>
      <c r="C20" s="15">
        <v>27.5</v>
      </c>
      <c r="D20" s="16">
        <v>3608777</v>
      </c>
      <c r="E20" s="15">
        <v>35.200000000000003</v>
      </c>
      <c r="F20" s="15">
        <v>27.5</v>
      </c>
      <c r="G20" s="16">
        <v>2395935</v>
      </c>
      <c r="H20" s="15">
        <v>25.2</v>
      </c>
      <c r="I20" s="15">
        <v>23.4</v>
      </c>
      <c r="J20" s="16">
        <v>5118470</v>
      </c>
      <c r="K20" s="15">
        <v>29.3</v>
      </c>
      <c r="L20" s="15">
        <v>25.4</v>
      </c>
      <c r="M20" s="17">
        <v>11123182</v>
      </c>
      <c r="N20" s="24"/>
      <c r="P20" s="3">
        <f t="shared" si="0"/>
        <v>33.937919204118366</v>
      </c>
    </row>
    <row r="21" spans="1:16" s="3" customFormat="1" ht="18" thickBot="1" x14ac:dyDescent="0.2">
      <c r="A21" s="14" t="s">
        <v>21</v>
      </c>
      <c r="B21" s="15">
        <v>32.1</v>
      </c>
      <c r="C21" s="15">
        <v>27.5</v>
      </c>
      <c r="D21" s="16">
        <v>2916913</v>
      </c>
      <c r="E21" s="15">
        <v>33.799999999999997</v>
      </c>
      <c r="F21" s="15">
        <v>27.5</v>
      </c>
      <c r="G21" s="16">
        <v>2594266</v>
      </c>
      <c r="H21" s="15">
        <v>24.8</v>
      </c>
      <c r="I21" s="15">
        <v>23</v>
      </c>
      <c r="J21" s="16">
        <v>3839795</v>
      </c>
      <c r="K21" s="15">
        <v>29</v>
      </c>
      <c r="L21" s="15">
        <v>25.4</v>
      </c>
      <c r="M21" s="17">
        <v>9350974</v>
      </c>
      <c r="N21" s="24"/>
      <c r="P21" s="3">
        <f t="shared" si="0"/>
        <v>32.900237517235425</v>
      </c>
    </row>
    <row r="22" spans="1:16" s="3" customFormat="1" ht="18" thickBot="1" x14ac:dyDescent="0.2">
      <c r="A22" s="14" t="s">
        <v>22</v>
      </c>
      <c r="B22" s="15">
        <v>31.2</v>
      </c>
      <c r="C22" s="15">
        <v>27.5</v>
      </c>
      <c r="D22" s="16">
        <v>3878195</v>
      </c>
      <c r="E22" s="15">
        <v>31.8</v>
      </c>
      <c r="F22" s="15">
        <v>27.5</v>
      </c>
      <c r="G22" s="16">
        <v>3158938</v>
      </c>
      <c r="H22" s="15">
        <v>23.6</v>
      </c>
      <c r="I22" s="15">
        <v>22.4</v>
      </c>
      <c r="J22" s="16">
        <v>6802440</v>
      </c>
      <c r="K22" s="15">
        <v>27.1</v>
      </c>
      <c r="L22" s="15">
        <v>24.7</v>
      </c>
      <c r="M22" s="17">
        <v>13839573</v>
      </c>
      <c r="N22" s="24"/>
      <c r="P22" s="3">
        <f t="shared" si="0"/>
        <v>31.469337356562679</v>
      </c>
    </row>
    <row r="23" spans="1:16" s="3" customFormat="1" ht="18" thickBot="1" x14ac:dyDescent="0.2">
      <c r="A23" s="14" t="s">
        <v>23</v>
      </c>
      <c r="B23" s="15">
        <v>30.6</v>
      </c>
      <c r="C23" s="15">
        <v>27.5</v>
      </c>
      <c r="D23" s="16">
        <v>4711788</v>
      </c>
      <c r="E23" s="15">
        <v>32.200000000000003</v>
      </c>
      <c r="F23" s="15">
        <v>27.5</v>
      </c>
      <c r="G23" s="16">
        <v>3158272</v>
      </c>
      <c r="H23" s="15">
        <v>23.1</v>
      </c>
      <c r="I23" s="15">
        <v>22.2</v>
      </c>
      <c r="J23" s="16">
        <v>7499320</v>
      </c>
      <c r="K23" s="15">
        <v>26.6</v>
      </c>
      <c r="L23" s="15">
        <v>24.6</v>
      </c>
      <c r="M23" s="17">
        <v>15369380</v>
      </c>
      <c r="N23" s="24"/>
      <c r="P23" s="3">
        <f t="shared" si="0"/>
        <v>31.24208344027873</v>
      </c>
    </row>
    <row r="24" spans="1:16" s="3" customFormat="1" ht="18" thickBot="1" x14ac:dyDescent="0.2">
      <c r="A24" s="14" t="s">
        <v>24</v>
      </c>
      <c r="B24" s="15">
        <v>30.3</v>
      </c>
      <c r="C24" s="15">
        <v>27.5</v>
      </c>
      <c r="D24" s="16">
        <v>4899946</v>
      </c>
      <c r="E24" s="15">
        <v>29.7</v>
      </c>
      <c r="F24" s="15">
        <v>27.5</v>
      </c>
      <c r="G24" s="16">
        <v>2682694</v>
      </c>
      <c r="H24" s="15">
        <v>22.5</v>
      </c>
      <c r="I24" s="15">
        <v>21.6</v>
      </c>
      <c r="J24" s="16">
        <v>7525049</v>
      </c>
      <c r="K24" s="15">
        <v>25.8</v>
      </c>
      <c r="L24" s="15">
        <v>24.2</v>
      </c>
      <c r="M24" s="17">
        <v>15107689</v>
      </c>
      <c r="N24" s="24"/>
      <c r="P24" s="3">
        <f t="shared" si="0"/>
        <v>30.087723484169103</v>
      </c>
    </row>
    <row r="25" spans="1:16" s="3" customFormat="1" ht="18" thickBot="1" x14ac:dyDescent="0.2">
      <c r="A25" s="14" t="s">
        <v>25</v>
      </c>
      <c r="B25" s="15">
        <v>30.5</v>
      </c>
      <c r="C25" s="15">
        <v>27.5</v>
      </c>
      <c r="D25" s="16">
        <v>5393449</v>
      </c>
      <c r="E25" s="15">
        <v>29.9</v>
      </c>
      <c r="F25" s="15">
        <v>27.5</v>
      </c>
      <c r="G25" s="16">
        <v>2291763</v>
      </c>
      <c r="H25" s="15">
        <v>22.1</v>
      </c>
      <c r="I25" s="15">
        <v>21</v>
      </c>
      <c r="J25" s="16">
        <v>8247708</v>
      </c>
      <c r="K25" s="15">
        <v>25.4</v>
      </c>
      <c r="L25" s="15">
        <v>23.7</v>
      </c>
      <c r="M25" s="17">
        <v>15932920</v>
      </c>
      <c r="N25" s="24"/>
      <c r="P25" s="3">
        <f t="shared" si="0"/>
        <v>30.321077440674372</v>
      </c>
    </row>
    <row r="26" spans="1:16" s="3" customFormat="1" ht="17" x14ac:dyDescent="0.15">
      <c r="A26" s="18" t="s">
        <v>26</v>
      </c>
      <c r="B26" s="19">
        <v>29.9</v>
      </c>
      <c r="C26" s="19">
        <v>27.5</v>
      </c>
      <c r="D26" s="20">
        <v>4860062</v>
      </c>
      <c r="E26" s="19">
        <v>28.7</v>
      </c>
      <c r="F26" s="19">
        <v>27.5</v>
      </c>
      <c r="G26" s="20">
        <v>2507184</v>
      </c>
      <c r="H26" s="19">
        <v>21.5</v>
      </c>
      <c r="I26" s="19">
        <v>20.7</v>
      </c>
      <c r="J26" s="20">
        <v>8346422</v>
      </c>
      <c r="K26" s="19">
        <v>24.6</v>
      </c>
      <c r="L26" s="19">
        <v>23.4</v>
      </c>
      <c r="M26" s="21">
        <v>15713668</v>
      </c>
      <c r="N26" s="24"/>
      <c r="P26" s="3">
        <f t="shared" si="0"/>
        <v>29.491622052528172</v>
      </c>
    </row>
    <row r="27" spans="1:16" x14ac:dyDescent="0.15">
      <c r="A27" s="25"/>
      <c r="B27" s="25"/>
    </row>
    <row r="28" spans="1:16" x14ac:dyDescent="0.15">
      <c r="A28" s="33"/>
      <c r="B28" s="33"/>
    </row>
    <row r="29" spans="1:16" ht="14" x14ac:dyDescent="0.15">
      <c r="A29" s="8"/>
      <c r="B29" s="9" t="s">
        <v>27</v>
      </c>
      <c r="C29" s="10">
        <v>1</v>
      </c>
    </row>
  </sheetData>
  <mergeCells count="14">
    <mergeCell ref="A28:B28"/>
    <mergeCell ref="A8:D8"/>
    <mergeCell ref="H11:J11"/>
    <mergeCell ref="K11:M11"/>
    <mergeCell ref="A9:M9"/>
    <mergeCell ref="A10:M10"/>
    <mergeCell ref="N11:N26"/>
    <mergeCell ref="A27:B27"/>
    <mergeCell ref="A2:B2"/>
    <mergeCell ref="A3:B3"/>
    <mergeCell ref="A5:B5"/>
    <mergeCell ref="A11:A12"/>
    <mergeCell ref="B11:D11"/>
    <mergeCell ref="E11:G11"/>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62F6A-BC1B-AD47-B1DE-507680D12C0C}">
  <dimension ref="A1:W38"/>
  <sheetViews>
    <sheetView workbookViewId="0">
      <selection activeCell="D38" sqref="D38"/>
    </sheetView>
  </sheetViews>
  <sheetFormatPr baseColWidth="10" defaultRowHeight="13" x14ac:dyDescent="0.15"/>
  <sheetData>
    <row r="1" spans="1:23" x14ac:dyDescent="0.15">
      <c r="A1" t="s">
        <v>35</v>
      </c>
      <c r="B1" t="s">
        <v>38</v>
      </c>
      <c r="C1" t="s">
        <v>36</v>
      </c>
      <c r="D1" t="s">
        <v>37</v>
      </c>
    </row>
    <row r="2" spans="1:23" x14ac:dyDescent="0.15">
      <c r="A2">
        <v>1978</v>
      </c>
      <c r="B2">
        <v>19.899999999999999</v>
      </c>
      <c r="C2">
        <v>19.899999999999999</v>
      </c>
      <c r="W2" t="s">
        <v>33</v>
      </c>
    </row>
    <row r="3" spans="1:23" x14ac:dyDescent="0.15">
      <c r="A3">
        <v>1979</v>
      </c>
      <c r="B3">
        <v>20.100000000000001</v>
      </c>
      <c r="C3">
        <v>20.3</v>
      </c>
      <c r="D3">
        <v>18.2</v>
      </c>
      <c r="W3" t="s">
        <v>34</v>
      </c>
    </row>
    <row r="4" spans="1:23" x14ac:dyDescent="0.15">
      <c r="A4">
        <v>1980</v>
      </c>
      <c r="B4">
        <v>23.1</v>
      </c>
      <c r="C4">
        <v>24.3</v>
      </c>
      <c r="D4">
        <v>18.5</v>
      </c>
      <c r="W4" s="35" t="s">
        <v>32</v>
      </c>
    </row>
    <row r="5" spans="1:23" x14ac:dyDescent="0.15">
      <c r="A5">
        <v>1981</v>
      </c>
      <c r="B5">
        <v>24.6</v>
      </c>
      <c r="C5">
        <v>25.9</v>
      </c>
      <c r="D5">
        <v>20.100000000000001</v>
      </c>
    </row>
    <row r="6" spans="1:23" x14ac:dyDescent="0.15">
      <c r="A6">
        <v>1982</v>
      </c>
      <c r="B6">
        <v>25.1</v>
      </c>
      <c r="C6">
        <v>26.6</v>
      </c>
      <c r="D6">
        <v>20.5</v>
      </c>
    </row>
    <row r="7" spans="1:23" x14ac:dyDescent="0.15">
      <c r="A7">
        <v>1983</v>
      </c>
      <c r="B7">
        <v>24.8</v>
      </c>
      <c r="C7">
        <v>26.4</v>
      </c>
      <c r="D7">
        <v>20.7</v>
      </c>
    </row>
    <row r="8" spans="1:23" x14ac:dyDescent="0.15">
      <c r="A8">
        <v>1984</v>
      </c>
      <c r="B8">
        <v>25</v>
      </c>
      <c r="C8">
        <v>26.9</v>
      </c>
      <c r="D8">
        <v>20.6</v>
      </c>
    </row>
    <row r="9" spans="1:23" x14ac:dyDescent="0.15">
      <c r="A9">
        <v>1985</v>
      </c>
      <c r="B9">
        <v>25.4</v>
      </c>
      <c r="C9">
        <v>27.6</v>
      </c>
      <c r="D9">
        <v>20.7</v>
      </c>
    </row>
    <row r="10" spans="1:23" x14ac:dyDescent="0.15">
      <c r="A10">
        <v>1986</v>
      </c>
      <c r="B10">
        <v>25.9</v>
      </c>
      <c r="C10">
        <v>28.2</v>
      </c>
      <c r="D10">
        <v>21.5</v>
      </c>
    </row>
    <row r="11" spans="1:23" x14ac:dyDescent="0.15">
      <c r="A11">
        <v>1987</v>
      </c>
      <c r="B11">
        <v>26.2</v>
      </c>
      <c r="C11">
        <v>28.5</v>
      </c>
      <c r="D11">
        <v>21.7</v>
      </c>
    </row>
    <row r="12" spans="1:23" x14ac:dyDescent="0.15">
      <c r="A12">
        <v>1988</v>
      </c>
      <c r="B12">
        <v>26</v>
      </c>
      <c r="C12">
        <v>28.8</v>
      </c>
      <c r="D12">
        <v>21.3</v>
      </c>
    </row>
    <row r="13" spans="1:23" x14ac:dyDescent="0.15">
      <c r="A13">
        <v>1989</v>
      </c>
      <c r="B13">
        <v>25.6</v>
      </c>
      <c r="C13">
        <v>28.4</v>
      </c>
      <c r="D13">
        <v>21</v>
      </c>
    </row>
    <row r="14" spans="1:23" x14ac:dyDescent="0.15">
      <c r="A14">
        <v>1990</v>
      </c>
      <c r="B14">
        <v>25.4</v>
      </c>
      <c r="C14">
        <v>28</v>
      </c>
      <c r="D14">
        <v>20.8</v>
      </c>
    </row>
    <row r="15" spans="1:23" x14ac:dyDescent="0.15">
      <c r="A15">
        <v>1991</v>
      </c>
      <c r="B15">
        <v>25.6</v>
      </c>
      <c r="C15">
        <v>28.4</v>
      </c>
      <c r="D15">
        <v>21.3</v>
      </c>
    </row>
    <row r="16" spans="1:23" x14ac:dyDescent="0.15">
      <c r="A16">
        <v>1992</v>
      </c>
      <c r="B16">
        <v>25.1</v>
      </c>
      <c r="C16">
        <v>27.9</v>
      </c>
      <c r="D16">
        <v>20.8</v>
      </c>
    </row>
    <row r="17" spans="1:4" x14ac:dyDescent="0.15">
      <c r="A17">
        <v>1993</v>
      </c>
      <c r="B17">
        <v>25.2</v>
      </c>
      <c r="C17">
        <v>28.4</v>
      </c>
      <c r="D17">
        <v>21</v>
      </c>
    </row>
    <row r="18" spans="1:4" x14ac:dyDescent="0.15">
      <c r="A18">
        <v>1994</v>
      </c>
      <c r="B18">
        <v>24.7</v>
      </c>
      <c r="C18">
        <v>28.3</v>
      </c>
      <c r="D18">
        <v>20.8</v>
      </c>
    </row>
    <row r="19" spans="1:4" x14ac:dyDescent="0.15">
      <c r="A19">
        <v>1995</v>
      </c>
      <c r="B19">
        <v>24.9</v>
      </c>
      <c r="C19">
        <v>28.6</v>
      </c>
      <c r="D19">
        <v>20.5</v>
      </c>
    </row>
    <row r="20" spans="1:4" x14ac:dyDescent="0.15">
      <c r="A20">
        <v>1996</v>
      </c>
      <c r="B20">
        <v>24.9</v>
      </c>
      <c r="C20">
        <v>28.5</v>
      </c>
      <c r="D20">
        <v>20.8</v>
      </c>
    </row>
    <row r="21" spans="1:4" x14ac:dyDescent="0.15">
      <c r="A21">
        <v>1997</v>
      </c>
      <c r="B21">
        <v>24.6</v>
      </c>
      <c r="C21">
        <v>28.7</v>
      </c>
      <c r="D21">
        <v>20.6</v>
      </c>
    </row>
    <row r="22" spans="1:4" x14ac:dyDescent="0.15">
      <c r="A22">
        <v>1998</v>
      </c>
      <c r="B22">
        <v>24.7</v>
      </c>
      <c r="C22">
        <v>28.8</v>
      </c>
      <c r="D22">
        <v>21</v>
      </c>
    </row>
    <row r="23" spans="1:4" x14ac:dyDescent="0.15">
      <c r="A23">
        <v>1999</v>
      </c>
      <c r="B23">
        <v>24.5</v>
      </c>
      <c r="C23">
        <v>28.3</v>
      </c>
      <c r="D23">
        <v>20.9</v>
      </c>
    </row>
    <row r="24" spans="1:4" x14ac:dyDescent="0.15">
      <c r="A24">
        <v>2000</v>
      </c>
      <c r="B24">
        <v>24.8</v>
      </c>
      <c r="C24">
        <v>28.5</v>
      </c>
      <c r="D24">
        <v>21.3</v>
      </c>
    </row>
    <row r="25" spans="1:4" x14ac:dyDescent="0.15">
      <c r="A25">
        <v>2001</v>
      </c>
      <c r="B25">
        <v>24.5</v>
      </c>
      <c r="C25">
        <v>28.8</v>
      </c>
      <c r="D25">
        <v>20.9</v>
      </c>
    </row>
    <row r="26" spans="1:4" x14ac:dyDescent="0.15">
      <c r="A26">
        <v>2002</v>
      </c>
      <c r="B26">
        <v>24.7</v>
      </c>
      <c r="C26">
        <v>29</v>
      </c>
      <c r="D26">
        <v>21.4</v>
      </c>
    </row>
    <row r="27" spans="1:4" x14ac:dyDescent="0.15">
      <c r="A27">
        <v>2003</v>
      </c>
      <c r="B27">
        <v>25.1</v>
      </c>
      <c r="C27">
        <v>29.5</v>
      </c>
      <c r="D27">
        <v>21.8</v>
      </c>
    </row>
    <row r="28" spans="1:4" x14ac:dyDescent="0.15">
      <c r="A28">
        <v>2004</v>
      </c>
      <c r="B28">
        <v>24.6</v>
      </c>
      <c r="C28">
        <v>29.5</v>
      </c>
      <c r="D28">
        <v>21.5</v>
      </c>
    </row>
    <row r="29" spans="1:4" x14ac:dyDescent="0.15">
      <c r="A29">
        <v>2005</v>
      </c>
      <c r="B29">
        <v>25.4</v>
      </c>
      <c r="C29">
        <v>30.3</v>
      </c>
      <c r="D29">
        <v>22.1</v>
      </c>
    </row>
    <row r="30" spans="1:4" x14ac:dyDescent="0.15">
      <c r="A30">
        <v>2006</v>
      </c>
      <c r="B30">
        <v>25.8</v>
      </c>
      <c r="C30">
        <v>30.1</v>
      </c>
      <c r="D30">
        <v>22.5</v>
      </c>
    </row>
    <row r="31" spans="1:4" x14ac:dyDescent="0.15">
      <c r="A31">
        <v>2007</v>
      </c>
      <c r="B31">
        <v>26.6</v>
      </c>
      <c r="C31">
        <v>31.2</v>
      </c>
      <c r="D31">
        <v>23.1</v>
      </c>
    </row>
    <row r="32" spans="1:4" x14ac:dyDescent="0.15">
      <c r="A32">
        <v>2008</v>
      </c>
      <c r="B32">
        <v>27.1</v>
      </c>
      <c r="C32">
        <v>31.5</v>
      </c>
      <c r="D32">
        <v>23.6</v>
      </c>
    </row>
    <row r="33" spans="1:4" x14ac:dyDescent="0.15">
      <c r="A33">
        <v>2009</v>
      </c>
      <c r="B33">
        <v>29</v>
      </c>
      <c r="C33">
        <v>32.9</v>
      </c>
      <c r="D33">
        <v>24.8</v>
      </c>
    </row>
    <row r="34" spans="1:4" x14ac:dyDescent="0.15">
      <c r="A34">
        <v>2010</v>
      </c>
      <c r="B34">
        <v>29.3</v>
      </c>
      <c r="C34">
        <v>33.9</v>
      </c>
      <c r="D34">
        <v>25.2</v>
      </c>
    </row>
    <row r="35" spans="1:4" x14ac:dyDescent="0.15">
      <c r="A35">
        <v>2011</v>
      </c>
      <c r="B35">
        <v>29</v>
      </c>
      <c r="C35">
        <v>33.1</v>
      </c>
      <c r="D35">
        <v>24.7</v>
      </c>
    </row>
    <row r="36" spans="1:4" x14ac:dyDescent="0.15">
      <c r="A36">
        <v>2012</v>
      </c>
      <c r="B36">
        <v>30.8</v>
      </c>
      <c r="C36">
        <v>35.4</v>
      </c>
      <c r="D36">
        <v>25</v>
      </c>
    </row>
    <row r="37" spans="1:4" x14ac:dyDescent="0.15">
      <c r="A37">
        <v>2013</v>
      </c>
      <c r="B37">
        <v>31.1</v>
      </c>
      <c r="C37">
        <v>36.200000000000003</v>
      </c>
      <c r="D37">
        <v>25.6</v>
      </c>
    </row>
    <row r="38" spans="1:4" x14ac:dyDescent="0.15">
      <c r="A38">
        <v>2014</v>
      </c>
      <c r="B38">
        <v>31.5</v>
      </c>
      <c r="C38">
        <v>36.4</v>
      </c>
      <c r="D38">
        <v>26.3</v>
      </c>
    </row>
  </sheetData>
  <hyperlinks>
    <hyperlink ref="W4" r:id="rId1" xr:uid="{752E546F-6E70-F74E-8328-4694F0CF1AED}"/>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to plot</vt:lpstr>
      <vt:lpstr>Recent data</vt:lpstr>
      <vt:lpstr>Earlier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Heun</cp:lastModifiedBy>
  <dcterms:created xsi:type="dcterms:W3CDTF">2021-10-19T04:43:33Z</dcterms:created>
  <dcterms:modified xsi:type="dcterms:W3CDTF">2021-10-20T12:49:30Z</dcterms:modified>
</cp:coreProperties>
</file>