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matt/github/MCBook2021/chapters/ch07-Households/datasets/"/>
    </mc:Choice>
  </mc:AlternateContent>
  <xr:revisionPtr revIDLastSave="0" documentId="13_ncr:1_{6840DB82-9403-D042-9EAC-7B46E87A8B93}" xr6:coauthVersionLast="47" xr6:coauthVersionMax="47" xr10:uidLastSave="{00000000-0000-0000-0000-000000000000}"/>
  <bookViews>
    <workbookView xWindow="0" yWindow="500" windowWidth="27420" windowHeight="17500" xr2:uid="{050B59BC-9A69-4FFA-923E-3A98C87BB17B}"/>
  </bookViews>
  <sheets>
    <sheet name="data to plot" sheetId="10" r:id="rId1"/>
    <sheet name="Electricity calcs" sheetId="7" r:id="rId2"/>
    <sheet name="Natural gas calcs" sheetId="8" r:id="rId3"/>
    <sheet name="Propane calcs" sheetId="9" r:id="rId4"/>
    <sheet name="End use by fuel" sheetId="1" r:id="rId5"/>
    <sheet name="Elect end use 1" sheetId="3" r:id="rId6"/>
    <sheet name="Elect end use 2" sheetId="2" r:id="rId7"/>
    <sheet name="nat_gas&amp;propane end use" sheetId="4" r:id="rId8"/>
  </sheets>
  <definedNames>
    <definedName name="_xlnm.Print_Titles" localSheetId="5">'Elect end use 1'!$2:$5</definedName>
    <definedName name="_xlnm.Print_Titles" localSheetId="6">'Elect end use 2'!$2:$5</definedName>
    <definedName name="_xlnm.Print_Titles" localSheetId="4">'End use by fuel'!$2:$7</definedName>
    <definedName name="_xlnm.Print_Titles" localSheetId="7">'nat_gas&amp;propane end use'!$2:$7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10" l="1"/>
  <c r="G4" i="10"/>
  <c r="G5" i="10"/>
  <c r="G6" i="10"/>
  <c r="G7" i="10"/>
  <c r="G8" i="10"/>
  <c r="G9" i="10"/>
  <c r="G10" i="10"/>
  <c r="G2" i="10"/>
  <c r="F3" i="10"/>
  <c r="F4" i="10"/>
  <c r="F5" i="10"/>
  <c r="F6" i="10"/>
  <c r="F7" i="10"/>
  <c r="F8" i="10"/>
  <c r="F9" i="10"/>
  <c r="F10" i="10"/>
  <c r="F2" i="10"/>
  <c r="E10" i="10"/>
  <c r="E3" i="10"/>
  <c r="E2" i="10"/>
  <c r="D10" i="10"/>
  <c r="D8" i="10"/>
  <c r="D6" i="10"/>
  <c r="D3" i="10"/>
  <c r="D2" i="10"/>
  <c r="C10" i="10"/>
  <c r="C9" i="10"/>
  <c r="C8" i="10"/>
  <c r="C6" i="10"/>
  <c r="C3" i="10"/>
  <c r="C2" i="10"/>
  <c r="B3" i="10"/>
  <c r="B4" i="10"/>
  <c r="B5" i="10"/>
  <c r="B6" i="10"/>
  <c r="B7" i="10"/>
  <c r="B8" i="10"/>
  <c r="B9" i="10"/>
  <c r="B10" i="10"/>
  <c r="B2" i="10"/>
  <c r="A3" i="10"/>
  <c r="A6" i="10"/>
  <c r="A7" i="10"/>
  <c r="A8" i="10"/>
  <c r="A9" i="10"/>
  <c r="A10" i="10"/>
  <c r="A2" i="10"/>
  <c r="C17" i="9"/>
  <c r="B19" i="9" s="1"/>
  <c r="B21" i="9" s="1"/>
  <c r="H9" i="9"/>
  <c r="L9" i="9" s="1"/>
  <c r="G9" i="9"/>
  <c r="C9" i="9"/>
  <c r="H8" i="9"/>
  <c r="L8" i="9" s="1"/>
  <c r="G8" i="9"/>
  <c r="H7" i="9"/>
  <c r="L7" i="9" s="1"/>
  <c r="G7" i="9"/>
  <c r="H6" i="9"/>
  <c r="L6" i="9" s="1"/>
  <c r="G6" i="9"/>
  <c r="K6" i="9" s="1"/>
  <c r="L13" i="8"/>
  <c r="L11" i="8"/>
  <c r="L10" i="8"/>
  <c r="L6" i="8"/>
  <c r="H14" i="8"/>
  <c r="H12" i="8"/>
  <c r="L9" i="8"/>
  <c r="L8" i="8"/>
  <c r="H9" i="8"/>
  <c r="H10" i="8"/>
  <c r="H11" i="8"/>
  <c r="H8" i="8"/>
  <c r="G9" i="8"/>
  <c r="G10" i="8"/>
  <c r="G11" i="8"/>
  <c r="G8" i="8"/>
  <c r="B23" i="8"/>
  <c r="C43" i="8" s="1"/>
  <c r="B45" i="8" s="1"/>
  <c r="B21" i="8"/>
  <c r="C19" i="8"/>
  <c r="L6" i="7"/>
  <c r="H10" i="7"/>
  <c r="C9" i="8"/>
  <c r="H7" i="8"/>
  <c r="L7" i="8" s="1"/>
  <c r="G7" i="8"/>
  <c r="H6" i="8"/>
  <c r="G6" i="8"/>
  <c r="K6" i="8" s="1"/>
  <c r="H6" i="7"/>
  <c r="H7" i="7"/>
  <c r="L7" i="7" s="1"/>
  <c r="H8" i="7"/>
  <c r="H9" i="7"/>
  <c r="H11" i="7"/>
  <c r="H12" i="7"/>
  <c r="H13" i="7"/>
  <c r="H14" i="7"/>
  <c r="H15" i="7"/>
  <c r="H16" i="7"/>
  <c r="H17" i="7"/>
  <c r="H18" i="7"/>
  <c r="L11" i="7" s="1"/>
  <c r="H19" i="7"/>
  <c r="H20" i="7"/>
  <c r="H21" i="7"/>
  <c r="H22" i="7"/>
  <c r="H23" i="7"/>
  <c r="H24" i="7"/>
  <c r="H25" i="7"/>
  <c r="H26" i="7"/>
  <c r="G25" i="7"/>
  <c r="G26" i="7"/>
  <c r="G24" i="7"/>
  <c r="G20" i="7"/>
  <c r="G21" i="7"/>
  <c r="G22" i="7"/>
  <c r="G23" i="7"/>
  <c r="G19" i="7"/>
  <c r="G17" i="7"/>
  <c r="G18" i="7"/>
  <c r="G16" i="7"/>
  <c r="G12" i="7"/>
  <c r="G13" i="7"/>
  <c r="G14" i="7"/>
  <c r="G15" i="7"/>
  <c r="G11" i="7"/>
  <c r="G7" i="7"/>
  <c r="G8" i="7"/>
  <c r="G9" i="7"/>
  <c r="G6" i="7"/>
  <c r="K6" i="7" s="1"/>
  <c r="C11" i="7"/>
  <c r="C43" i="7"/>
  <c r="B45" i="7" s="1"/>
  <c r="H27" i="7" s="1"/>
  <c r="L14" i="7" s="1"/>
  <c r="H10" i="9" l="1"/>
  <c r="L10" i="9" s="1"/>
  <c r="H12" i="9"/>
  <c r="L9" i="7"/>
  <c r="L13" i="7"/>
  <c r="B48" i="8"/>
  <c r="L12" i="7"/>
  <c r="L8" i="7"/>
  <c r="L10" i="7"/>
  <c r="H30" i="7"/>
  <c r="B48" i="7"/>
  <c r="L12" i="9" l="1"/>
  <c r="C41" i="9"/>
  <c r="B43" i="9" s="1"/>
  <c r="B46" i="9" s="1"/>
  <c r="L16" i="7"/>
</calcChain>
</file>

<file path=xl/sharedStrings.xml><?xml version="1.0" encoding="utf-8"?>
<sst xmlns="http://schemas.openxmlformats.org/spreadsheetml/2006/main" count="1630" uniqueCount="185">
  <si>
    <t>Release date: May 2018</t>
  </si>
  <si>
    <t>Table CE4.1  Annual household site end-use consumption by fuel in the U.S.—totals, 2015</t>
  </si>
  <si>
    <t>Number of housing units (million)</t>
  </si>
  <si>
    <r>
      <t>Total site energy consumption</t>
    </r>
    <r>
      <rPr>
        <b/>
        <vertAlign val="superscript"/>
        <sz val="10"/>
        <color theme="1"/>
        <rFont val="Calibri"/>
        <family val="2"/>
        <scheme val="minor"/>
      </rPr>
      <t xml:space="preserve">1
</t>
    </r>
    <r>
      <rPr>
        <b/>
        <sz val="10"/>
        <color theme="1"/>
        <rFont val="Calibri"/>
        <family val="2"/>
        <scheme val="minor"/>
      </rPr>
      <t>(trillion Btu)</t>
    </r>
  </si>
  <si>
    <t>Electricity</t>
  </si>
  <si>
    <t>Natural gas</t>
  </si>
  <si>
    <t>Propane</t>
  </si>
  <si>
    <t>Fuel oil/kerosene</t>
  </si>
  <si>
    <r>
      <t>Total U.S.</t>
    </r>
    <r>
      <rPr>
        <b/>
        <vertAlign val="superscript"/>
        <sz val="10"/>
        <color theme="1"/>
        <rFont val="Calibri"/>
        <family val="2"/>
        <scheme val="minor"/>
      </rPr>
      <t>2</t>
    </r>
  </si>
  <si>
    <t>Total</t>
  </si>
  <si>
    <r>
      <t>Space heating</t>
    </r>
    <r>
      <rPr>
        <b/>
        <vertAlign val="superscript"/>
        <sz val="10"/>
        <color theme="1"/>
        <rFont val="Calibri"/>
        <family val="2"/>
        <scheme val="minor"/>
      </rPr>
      <t>3</t>
    </r>
  </si>
  <si>
    <t>Water heating</t>
  </si>
  <si>
    <t>Air condi-tioning</t>
  </si>
  <si>
    <t>Refrig-erators</t>
  </si>
  <si>
    <r>
      <t>Other</t>
    </r>
    <r>
      <rPr>
        <b/>
        <vertAlign val="superscript"/>
        <sz val="10"/>
        <color theme="1"/>
        <rFont val="Calibri"/>
        <family val="2"/>
        <scheme val="minor"/>
      </rPr>
      <t>4</t>
    </r>
  </si>
  <si>
    <t>Other</t>
  </si>
  <si>
    <t>All homes</t>
  </si>
  <si>
    <t>Census region and division</t>
  </si>
  <si>
    <t/>
  </si>
  <si>
    <t>Northeast</t>
  </si>
  <si>
    <t>Q</t>
  </si>
  <si>
    <t>New England</t>
  </si>
  <si>
    <t>Middle Atlantic</t>
  </si>
  <si>
    <t>Midwest</t>
  </si>
  <si>
    <t>N</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</si>
  <si>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</si>
  <si>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</si>
  <si>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</si>
  <si>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</si>
  <si>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</si>
  <si>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</si>
  <si>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</si>
  <si>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</si>
  <si>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</si>
  <si>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</si>
  <si>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</si>
  <si>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5</t>
    </r>
  </si>
  <si>
    <t>Urban</t>
  </si>
  <si>
    <t>Urbanized area</t>
  </si>
  <si>
    <t>Urban cluster</t>
  </si>
  <si>
    <t>Rural</t>
  </si>
  <si>
    <t>Metropolitan or micropolitan statistical area</t>
  </si>
  <si>
    <t>In metropolitan statistical area</t>
  </si>
  <si>
    <t>In micropolitan statistical area</t>
  </si>
  <si>
    <t>Not in metropolitan or micropolitan statistical area</t>
  </si>
  <si>
    <r>
      <t>Climate region</t>
    </r>
    <r>
      <rPr>
        <b/>
        <vertAlign val="superscript"/>
        <sz val="10"/>
        <color theme="1"/>
        <rFont val="Calibri"/>
        <family val="2"/>
        <scheme val="minor"/>
      </rPr>
      <t>6</t>
    </r>
  </si>
  <si>
    <t>Very cold/Cold</t>
  </si>
  <si>
    <t>Mixed-humid</t>
  </si>
  <si>
    <t>Mixed-dry/Hot-dry</t>
  </si>
  <si>
    <t>Hot-humid</t>
  </si>
  <si>
    <t>Marine</t>
  </si>
  <si>
    <t>Housing unit type</t>
  </si>
  <si>
    <t>Single-family detached</t>
  </si>
  <si>
    <t>Single-family attached</t>
  </si>
  <si>
    <t>Apartments in buildings with 2-4 units</t>
  </si>
  <si>
    <t>Apartments in buildings with 5 or more units</t>
  </si>
  <si>
    <t>Mobile homes</t>
  </si>
  <si>
    <t>Ownership of housing unit</t>
  </si>
  <si>
    <t>Owned</t>
  </si>
  <si>
    <t>Single-family</t>
  </si>
  <si>
    <t>Apartments</t>
  </si>
  <si>
    <r>
      <t>Rented</t>
    </r>
    <r>
      <rPr>
        <vertAlign val="superscript"/>
        <sz val="10"/>
        <color theme="1"/>
        <rFont val="Calibri"/>
        <family val="2"/>
        <scheme val="minor"/>
      </rPr>
      <t>7</t>
    </r>
  </si>
  <si>
    <t>Year of construction</t>
  </si>
  <si>
    <t>Before 1950</t>
  </si>
  <si>
    <t>1950 to 1959</t>
  </si>
  <si>
    <t>1960 to 1969</t>
  </si>
  <si>
    <t>1970 to 1979</t>
  </si>
  <si>
    <t>1980 to 1989</t>
  </si>
  <si>
    <t>1990 to 1999</t>
  </si>
  <si>
    <t>2000 to 2009</t>
  </si>
  <si>
    <t>2010 to 2015</t>
  </si>
  <si>
    <r>
      <t>Total square footage</t>
    </r>
    <r>
      <rPr>
        <b/>
        <vertAlign val="superscript"/>
        <sz val="10"/>
        <color theme="1"/>
        <rFont val="Calibri"/>
        <family val="2"/>
        <scheme val="minor"/>
      </rPr>
      <t>8</t>
    </r>
  </si>
  <si>
    <t>Fewer than 1,000</t>
  </si>
  <si>
    <t>1,000 to 1,499</t>
  </si>
  <si>
    <t>1,500 to 1,999</t>
  </si>
  <si>
    <t>2,000 to 2,499</t>
  </si>
  <si>
    <t>2,500 to 2,999</t>
  </si>
  <si>
    <t>3,000 or greater</t>
  </si>
  <si>
    <t>Number of household members</t>
  </si>
  <si>
    <t>1 member</t>
  </si>
  <si>
    <t>2 members</t>
  </si>
  <si>
    <t>3 members</t>
  </si>
  <si>
    <t>4 members</t>
  </si>
  <si>
    <t>5 members</t>
  </si>
  <si>
    <t>6 or more members</t>
  </si>
  <si>
    <t>2015 annual household income</t>
  </si>
  <si>
    <t>Less than $20,000</t>
  </si>
  <si>
    <t>$20,000 to $39,999</t>
  </si>
  <si>
    <t>$40,000 to $59,999</t>
  </si>
  <si>
    <t>$60,000 to $79,999</t>
  </si>
  <si>
    <t>$80,000 to $99,999</t>
  </si>
  <si>
    <t>$100,000 to $119,999</t>
  </si>
  <si>
    <t>$120,000 to $139,999</t>
  </si>
  <si>
    <t>$140,000 or more</t>
  </si>
  <si>
    <t>Payment method for energy bills</t>
  </si>
  <si>
    <t>All paid by household</t>
  </si>
  <si>
    <t>Some paid by household, some included in rent or condo fee</t>
  </si>
  <si>
    <t>All included in rent or condo fee</t>
  </si>
  <si>
    <t>Some other method</t>
  </si>
  <si>
    <t>Main heating fuel</t>
  </si>
  <si>
    <r>
      <t xml:space="preserve">     </t>
    </r>
    <r>
      <rPr>
        <vertAlign val="superscript"/>
        <sz val="9"/>
        <color theme="1"/>
        <rFont val="Calibri"/>
        <family val="2"/>
        <scheme val="minor"/>
      </rPr>
      <t>1</t>
    </r>
    <r>
      <rPr>
        <sz val="9"/>
        <color theme="1"/>
        <rFont val="Calibri"/>
        <family val="2"/>
        <scheme val="minor"/>
      </rPr>
      <t>Consumption and expenditures for biomass (wood), coal, district steam, and solar thermal are excluded. Electricity consumption from on-site solar photovoltaic generation (i.e., solar panels) is included.</t>
    </r>
    <r>
      <rPr>
        <vertAlign val="superscript"/>
        <sz val="9"/>
        <color theme="1"/>
        <rFont val="Calibri"/>
        <family val="2"/>
        <scheme val="minor"/>
      </rPr>
      <t xml:space="preserve">
</t>
    </r>
    <r>
      <rPr>
        <sz val="9"/>
        <color theme="1"/>
        <rFont val="Calibri"/>
        <family val="2"/>
        <scheme val="minor"/>
      </rPr>
      <t xml:space="preserve">     </t>
    </r>
    <r>
      <rPr>
        <vertAlign val="superscript"/>
        <sz val="9"/>
        <color theme="1"/>
        <rFont val="Calibri"/>
        <family val="2"/>
        <scheme val="minor"/>
      </rPr>
      <t>2</t>
    </r>
    <r>
      <rPr>
        <sz val="9"/>
        <color theme="1"/>
        <rFont val="Calibri"/>
        <family val="2"/>
        <scheme val="minor"/>
      </rPr>
      <t xml:space="preserve">Total U.S. includes all primary occupied housing units in the 50 states and District of Columbia. Vacant housing units, seasonal units, second homes, military houses, and group quarters are excluded.
     </t>
    </r>
    <r>
      <rPr>
        <vertAlign val="superscript"/>
        <sz val="9"/>
        <color theme="1"/>
        <rFont val="Calibri"/>
        <family val="2"/>
        <scheme val="minor"/>
      </rPr>
      <t>3</t>
    </r>
    <r>
      <rPr>
        <sz val="9"/>
        <color theme="1"/>
        <rFont val="Calibri"/>
        <family val="2"/>
        <scheme val="minor"/>
      </rPr>
      <t xml:space="preserve">Includes main (primary) and secondary space heating.      
     </t>
    </r>
    <r>
      <rPr>
        <vertAlign val="superscript"/>
        <sz val="9"/>
        <color theme="1"/>
        <rFont val="Calibri"/>
        <family val="2"/>
        <scheme val="minor"/>
      </rPr>
      <t>4</t>
    </r>
    <r>
      <rPr>
        <sz val="9"/>
        <color theme="1"/>
        <rFont val="Calibri"/>
        <family val="2"/>
        <scheme val="minor"/>
      </rPr>
      <t xml:space="preserve">Includes end uses not shown in this table. A more detailed breakout of end uses is shown in the Series 5 tables.
     </t>
    </r>
    <r>
      <rPr>
        <vertAlign val="superscript"/>
        <sz val="9"/>
        <color theme="1"/>
        <rFont val="Calibri"/>
        <family val="2"/>
        <scheme val="minor"/>
      </rPr>
      <t>5</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Urban clusters have at least 2,500 but less than 50,000 people. All other areas are rural.
     </t>
    </r>
    <r>
      <rPr>
        <vertAlign val="superscript"/>
        <sz val="9"/>
        <color theme="1"/>
        <rFont val="Calibri"/>
        <family val="2"/>
        <scheme val="minor"/>
      </rPr>
      <t>6</t>
    </r>
    <r>
      <rPr>
        <sz val="9"/>
        <color theme="1"/>
        <rFont val="Calibri"/>
        <family val="2"/>
        <scheme val="minor"/>
      </rPr>
      <t xml:space="preserve">These climate regions were created by the Building America program, sponsored by the U.S. Department of Energy’s Office of Energy Efficiency and Renewable Energy (EERE).      
     </t>
    </r>
    <r>
      <rPr>
        <vertAlign val="superscript"/>
        <sz val="9"/>
        <color theme="1"/>
        <rFont val="Calibri"/>
        <family val="2"/>
        <scheme val="minor"/>
      </rPr>
      <t>7</t>
    </r>
    <r>
      <rPr>
        <sz val="9"/>
        <color theme="1"/>
        <rFont val="Calibri"/>
        <family val="2"/>
        <scheme val="minor"/>
      </rPr>
      <t xml:space="preserve">Rented includes households that occupy their primary housing units without paying rent.   
     </t>
    </r>
    <r>
      <rPr>
        <vertAlign val="superscript"/>
        <sz val="9"/>
        <color theme="1"/>
        <rFont val="Calibri"/>
        <family val="2"/>
        <scheme val="minor"/>
      </rPr>
      <t>8</t>
    </r>
    <r>
      <rPr>
        <sz val="9"/>
        <color theme="1"/>
        <rFont val="Calibri"/>
        <family val="2"/>
        <scheme val="minor"/>
      </rPr>
      <t>Total square footage includes all basements, finished or conditioned (heated or cooled) areas of attics, and conditioned garage space that is attached to the home. Unconditioned and unfinished areas in attics and attached garages are excluded. The square footage for some housing units was calculated based on measurements taken by the interviewer. For households responding without the presence of an interviewer, square footage was imputed based on characteristics of the housing unit. See 2015 RECS Square Footage Methodology for full details about data collection and processing.
     Q = Data withheld because either the Relative Standard Error (RSE) was greater than 50% or fewer than 10 cases responded.
     N = No cases responded.
     Notes:  Because of rounding, data may not sum to totals.  See RECS Terminology for definition of terms used in these tables.
     Source: U.S. Energy Information Administration, Office of Energy Consumption and Efficiency Statistics, Forms EIA-457A, C, D, E, F, G of the 2015 Residential Energy Consumption Survey.</t>
    </r>
  </si>
  <si>
    <r>
      <t xml:space="preserve">     </t>
    </r>
    <r>
      <rPr>
        <vertAlign val="superscript"/>
        <sz val="9"/>
        <color theme="1"/>
        <rFont val="Calibri"/>
        <family val="2"/>
        <scheme val="minor"/>
      </rPr>
      <t>1</t>
    </r>
    <r>
      <rPr>
        <sz val="9"/>
        <color theme="1"/>
        <rFont val="Calibri"/>
        <family val="2"/>
        <scheme val="minor"/>
      </rPr>
      <t xml:space="preserve">Electricity consumption from on-site solar photovoltaic generation (i.e., solar panels) is included. Small amounts of standby power for devices that some households have but do not use (e.g., dishwasher) are not included.
     </t>
    </r>
    <r>
      <rPr>
        <vertAlign val="superscript"/>
        <sz val="9"/>
        <color theme="1"/>
        <rFont val="Calibri"/>
        <family val="2"/>
        <scheme val="minor"/>
      </rPr>
      <t>2</t>
    </r>
    <r>
      <rPr>
        <sz val="9"/>
        <color theme="1"/>
        <rFont val="Calibri"/>
        <family val="2"/>
        <scheme val="minor"/>
      </rPr>
      <t xml:space="preserve">Includes stoves (units with both a cooktop and an oven), separate cooktops, and separate ovens. Microwaves, small kitchen appliances, and outdoor cooking are excluded.
     </t>
    </r>
    <r>
      <rPr>
        <vertAlign val="superscript"/>
        <sz val="9"/>
        <color theme="1"/>
        <rFont val="Calibri"/>
        <family val="2"/>
        <scheme val="minor"/>
      </rPr>
      <t>3</t>
    </r>
    <r>
      <rPr>
        <sz val="9"/>
        <color theme="1"/>
        <rFont val="Calibri"/>
        <family val="2"/>
        <scheme val="minor"/>
      </rPr>
      <t xml:space="preserve">Includes TVs and peripherals such as cable/satellite boxes, DVRs, video game consoles, DVD/Blu-ray players, VCRs, and Internet streaming devices.
     </t>
    </r>
    <r>
      <rPr>
        <vertAlign val="superscript"/>
        <sz val="9"/>
        <color theme="1"/>
        <rFont val="Calibri"/>
        <family val="2"/>
        <scheme val="minor"/>
      </rPr>
      <t>4</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Urban clusters have at least 2,500 but less than 50,000 people. All other areas are rural.
     </t>
    </r>
    <r>
      <rPr>
        <vertAlign val="superscript"/>
        <sz val="9"/>
        <color theme="1"/>
        <rFont val="Calibri"/>
        <family val="2"/>
        <scheme val="minor"/>
      </rPr>
      <t>5</t>
    </r>
    <r>
      <rPr>
        <sz val="9"/>
        <color theme="1"/>
        <rFont val="Calibri"/>
        <family val="2"/>
        <scheme val="minor"/>
      </rPr>
      <t xml:space="preserve">These climate regions were created by the Building America program, sponsored by the U.S. Department of Energy’s Office of Energy Efficiency and Renewable Energy (EERE).         
     </t>
    </r>
    <r>
      <rPr>
        <vertAlign val="superscript"/>
        <sz val="9"/>
        <color theme="1"/>
        <rFont val="Calibri"/>
        <family val="2"/>
        <scheme val="minor"/>
      </rPr>
      <t>6</t>
    </r>
    <r>
      <rPr>
        <sz val="9"/>
        <color theme="1"/>
        <rFont val="Calibri"/>
        <family val="2"/>
        <scheme val="minor"/>
      </rPr>
      <t xml:space="preserve">Rented includes households that occupy their primary housing units without paying rent.
     </t>
    </r>
    <r>
      <rPr>
        <vertAlign val="superscript"/>
        <sz val="9"/>
        <color theme="1"/>
        <rFont val="Calibri"/>
        <family val="2"/>
        <scheme val="minor"/>
      </rPr>
      <t>7</t>
    </r>
    <r>
      <rPr>
        <sz val="9"/>
        <color theme="1"/>
        <rFont val="Calibri"/>
        <family val="2"/>
        <scheme val="minor"/>
      </rPr>
      <t>Total square footage includes all basements, finished or conditioned (heated or cooled) areas of attics, and conditioned garage space that is attached to the home. Unconditioned and unfinished areas in attics and attached garages are excluded. The square footage for some housing units was calculated based on measurements taken by the interviewer. For households responding without the presence of an interviewer, square footage was imputed based on characteristics of the housing unit. See 2015 RECS Square Footage Methodology for full details about data collection and processing.
     Q = Data withheld because either the Relative Standard Error (RSE) was greater than 50% or fewer than 10 cases responded.
     N = No cases responded.
     Notes:  Because of rounding, data may not sum to totals.  See RECS Terminology for definition of terms used in these tables.
     Source: U.S. Energy Information Administration, Office of Energy Consumption and Efficiency Statistics, Forms EIA-457A, C, D, E, F, G of the 2015 Residential Energy Consumption Survey.</t>
    </r>
  </si>
  <si>
    <r>
      <t>Total square footage</t>
    </r>
    <r>
      <rPr>
        <b/>
        <vertAlign val="superscript"/>
        <sz val="10"/>
        <color theme="1"/>
        <rFont val="Calibri"/>
        <family val="2"/>
        <scheme val="minor"/>
      </rPr>
      <t>7</t>
    </r>
  </si>
  <si>
    <r>
      <t>Rented</t>
    </r>
    <r>
      <rPr>
        <vertAlign val="superscript"/>
        <sz val="10"/>
        <color theme="1"/>
        <rFont val="Calibri"/>
        <family val="2"/>
        <scheme val="minor"/>
      </rPr>
      <t>6</t>
    </r>
  </si>
  <si>
    <r>
      <t>Apartments in buildings with 2</t>
    </r>
    <r>
      <rPr>
        <sz val="10"/>
        <color theme="1"/>
        <rFont val="Calibri"/>
        <family val="2"/>
      </rPr>
      <t>–</t>
    </r>
    <r>
      <rPr>
        <sz val="10"/>
        <color theme="1"/>
        <rFont val="Calibri"/>
        <family val="2"/>
        <scheme val="minor"/>
      </rPr>
      <t>4 units</t>
    </r>
  </si>
  <si>
    <r>
      <t>Climate region</t>
    </r>
    <r>
      <rPr>
        <b/>
        <vertAlign val="superscript"/>
        <sz val="10"/>
        <color theme="1"/>
        <rFont val="Calibri"/>
        <family val="2"/>
        <scheme val="minor"/>
      </rPr>
      <t>5</t>
    </r>
  </si>
  <si>
    <r>
      <t>Census urban/rural classification</t>
    </r>
    <r>
      <rPr>
        <b/>
        <vertAlign val="superscript"/>
        <sz val="10"/>
        <color theme="1"/>
        <rFont val="Calibri"/>
        <family val="2"/>
        <scheme val="minor"/>
      </rPr>
      <t>4</t>
    </r>
  </si>
  <si>
    <t>Hot tub heaters</t>
  </si>
  <si>
    <t>Hot tub pumps</t>
  </si>
  <si>
    <t>Pool pumps</t>
  </si>
  <si>
    <t>Second TVs</t>
  </si>
  <si>
    <t>Most-used TVs</t>
  </si>
  <si>
    <r>
      <t>All TVs and related</t>
    </r>
    <r>
      <rPr>
        <b/>
        <vertAlign val="superscript"/>
        <sz val="10"/>
        <color theme="1"/>
        <rFont val="Calibri"/>
        <family val="2"/>
        <scheme val="minor"/>
      </rPr>
      <t>3</t>
    </r>
  </si>
  <si>
    <t>Dish-washers</t>
  </si>
  <si>
    <t>Micro-waves</t>
  </si>
  <si>
    <r>
      <t>Cooking</t>
    </r>
    <r>
      <rPr>
        <b/>
        <vertAlign val="superscript"/>
        <sz val="10"/>
        <color theme="1"/>
        <rFont val="Calibri"/>
        <family val="2"/>
        <scheme val="minor"/>
      </rPr>
      <t>2</t>
    </r>
  </si>
  <si>
    <t>Separate freezers</t>
  </si>
  <si>
    <t>Second refrig-erators</t>
  </si>
  <si>
    <t>Most-used refrig-erators</t>
  </si>
  <si>
    <t>All 
refrig-erators</t>
  </si>
  <si>
    <r>
      <t>Total site electricity consumption</t>
    </r>
    <r>
      <rPr>
        <b/>
        <vertAlign val="superscript"/>
        <sz val="10"/>
        <color theme="1"/>
        <rFont val="Calibri"/>
        <family val="2"/>
        <scheme val="minor"/>
      </rPr>
      <t xml:space="preserve">1
</t>
    </r>
    <r>
      <rPr>
        <b/>
        <sz val="10"/>
        <color theme="1"/>
        <rFont val="Calibri"/>
        <family val="2"/>
        <scheme val="minor"/>
      </rPr>
      <t>(trillion Btu)</t>
    </r>
  </si>
  <si>
    <t>Table CE5.1b  Detailed household site electricity end-use consumption, part 2—totals, 2015</t>
  </si>
  <si>
    <t>Table CE5.1a  Detailed household site electricity end-use consumption, part 1—totals, 2015</t>
  </si>
  <si>
    <r>
      <t>Space heating</t>
    </r>
    <r>
      <rPr>
        <b/>
        <vertAlign val="superscript"/>
        <sz val="10"/>
        <color theme="1"/>
        <rFont val="Calibri"/>
        <family val="2"/>
        <scheme val="minor"/>
      </rPr>
      <t>2</t>
    </r>
  </si>
  <si>
    <t>Air handlers for heating</t>
  </si>
  <si>
    <t>Air 
condi-tioning</t>
  </si>
  <si>
    <t>Air handlers for cooling</t>
  </si>
  <si>
    <t>Evapor-ative coolers</t>
  </si>
  <si>
    <t>Ceiling fans</t>
  </si>
  <si>
    <t>Dehum-
idifiers</t>
  </si>
  <si>
    <t>Humid-ifiers</t>
  </si>
  <si>
    <t>Clothes washers</t>
  </si>
  <si>
    <t>Clothes dryers</t>
  </si>
  <si>
    <t>Lighting</t>
  </si>
  <si>
    <r>
      <t>Census urban/rural classification</t>
    </r>
    <r>
      <rPr>
        <b/>
        <vertAlign val="superscript"/>
        <sz val="10"/>
        <color theme="1"/>
        <rFont val="Calibri"/>
        <family val="2"/>
        <scheme val="minor"/>
      </rPr>
      <t>3</t>
    </r>
  </si>
  <si>
    <r>
      <t>Climate region</t>
    </r>
    <r>
      <rPr>
        <b/>
        <vertAlign val="superscript"/>
        <sz val="10"/>
        <color theme="1"/>
        <rFont val="Calibri"/>
        <family val="2"/>
        <scheme val="minor"/>
      </rPr>
      <t>4</t>
    </r>
  </si>
  <si>
    <r>
      <t>Rented</t>
    </r>
    <r>
      <rPr>
        <vertAlign val="superscript"/>
        <sz val="10"/>
        <color theme="1"/>
        <rFont val="Calibri"/>
        <family val="2"/>
        <scheme val="minor"/>
      </rPr>
      <t>5</t>
    </r>
  </si>
  <si>
    <r>
      <t>Total square footage</t>
    </r>
    <r>
      <rPr>
        <b/>
        <vertAlign val="superscript"/>
        <sz val="10"/>
        <color theme="1"/>
        <rFont val="Calibri"/>
        <family val="2"/>
        <scheme val="minor"/>
      </rPr>
      <t>6</t>
    </r>
  </si>
  <si>
    <r>
      <t xml:space="preserve">     </t>
    </r>
    <r>
      <rPr>
        <vertAlign val="superscript"/>
        <sz val="9"/>
        <color theme="1"/>
        <rFont val="Calibri"/>
        <family val="2"/>
        <scheme val="minor"/>
      </rPr>
      <t>1</t>
    </r>
    <r>
      <rPr>
        <sz val="9"/>
        <color theme="1"/>
        <rFont val="Calibri"/>
        <family val="2"/>
        <scheme val="minor"/>
      </rPr>
      <t xml:space="preserve">Electricity consumption from on-site solar photovoltaic generation (i.e., solar panels) is included. Small amounts of standby power for devices that some households have but do not use (e.g., dishwasher) are not included.
     </t>
    </r>
    <r>
      <rPr>
        <vertAlign val="superscript"/>
        <sz val="9"/>
        <color theme="1"/>
        <rFont val="Calibri"/>
        <family val="2"/>
        <scheme val="minor"/>
      </rPr>
      <t>2</t>
    </r>
    <r>
      <rPr>
        <sz val="9"/>
        <color theme="1"/>
        <rFont val="Calibri"/>
        <family val="2"/>
        <scheme val="minor"/>
      </rPr>
      <t xml:space="preserve">Includes main (primary) and secondary space heating.      
     </t>
    </r>
    <r>
      <rPr>
        <vertAlign val="superscript"/>
        <sz val="9"/>
        <color theme="1"/>
        <rFont val="Calibri"/>
        <family val="2"/>
        <scheme val="minor"/>
      </rPr>
      <t>3</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Urban clusters have at least 2,500 but less than 50,000 people. All other areas are rural.
     </t>
    </r>
    <r>
      <rPr>
        <vertAlign val="superscript"/>
        <sz val="9"/>
        <color theme="1"/>
        <rFont val="Calibri"/>
        <family val="2"/>
        <scheme val="minor"/>
      </rPr>
      <t>4</t>
    </r>
    <r>
      <rPr>
        <sz val="9"/>
        <color theme="1"/>
        <rFont val="Calibri"/>
        <family val="2"/>
        <scheme val="minor"/>
      </rPr>
      <t xml:space="preserve">These climate regions were created by the Building America program, sponsored by the U.S. Department of Energy’s Office of Energy Efficiency and Renewable Energy (EERE).         
     </t>
    </r>
    <r>
      <rPr>
        <vertAlign val="superscript"/>
        <sz val="9"/>
        <color theme="1"/>
        <rFont val="Calibri"/>
        <family val="2"/>
        <scheme val="minor"/>
      </rPr>
      <t>5</t>
    </r>
    <r>
      <rPr>
        <sz val="9"/>
        <color theme="1"/>
        <rFont val="Calibri"/>
        <family val="2"/>
        <scheme val="minor"/>
      </rPr>
      <t xml:space="preserve">Rented includes households that occupy their primary housing units without paying rent.
     </t>
    </r>
    <r>
      <rPr>
        <vertAlign val="superscript"/>
        <sz val="9"/>
        <color theme="1"/>
        <rFont val="Calibri"/>
        <family val="2"/>
        <scheme val="minor"/>
      </rPr>
      <t>6</t>
    </r>
    <r>
      <rPr>
        <sz val="9"/>
        <color theme="1"/>
        <rFont val="Calibri"/>
        <family val="2"/>
        <scheme val="minor"/>
      </rPr>
      <t>Total square footage includes all basements, finished or conditioned (heated or cooled) areas of attics, and conditioned garage space that is attached to the home. Unconditioned and unfinished areas in attics and attached garages are excluded. The square footage for some housing units was calculated based on measurements taken by the interviewer. For households responding without the presence of an interviewer, square footage was imputed based on characteristics of the housing unit. See 2015 RECS Square Footage Methodology for full details about data collection and processing.
     Q = Data withheld because either the Relative Standard Error (RSE) was greater than 50% or fewer than 10 cases responded.
     N = No cases responded.
     Notes:  Because of rounding, data may not sum to totals.  See RECS Terminology for definition of terms used in these tables.
     Source: U.S. Energy Information Administration, Office of Energy Consumption and Efficiency Statistics, Forms EIA-457A, C, D, E, F, G of the 2015 Residential Energy Consumption Survey.</t>
    </r>
  </si>
  <si>
    <t>Table CE5.2  Detailed household natural gas and propane end-use consumption—totals, 2015</t>
  </si>
  <si>
    <r>
      <t>Total site energy consumption</t>
    </r>
    <r>
      <rPr>
        <b/>
        <sz val="10"/>
        <color theme="1"/>
        <rFont val="Calibri"/>
        <family val="2"/>
        <scheme val="minor"/>
      </rPr>
      <t xml:space="preserve">
(trillion Btu)</t>
    </r>
  </si>
  <si>
    <r>
      <t>Space heating</t>
    </r>
    <r>
      <rPr>
        <b/>
        <vertAlign val="superscript"/>
        <sz val="10"/>
        <color theme="1"/>
        <rFont val="Calibri"/>
        <family val="2"/>
        <scheme val="minor"/>
      </rPr>
      <t>1</t>
    </r>
  </si>
  <si>
    <r>
      <t>Clothes dryers</t>
    </r>
    <r>
      <rPr>
        <b/>
        <vertAlign val="superscript"/>
        <sz val="10"/>
        <color theme="1"/>
        <rFont val="Calibri"/>
        <family val="2"/>
        <scheme val="minor"/>
      </rPr>
      <t>2</t>
    </r>
  </si>
  <si>
    <r>
      <t>Cooking</t>
    </r>
    <r>
      <rPr>
        <b/>
        <vertAlign val="superscript"/>
        <sz val="10"/>
        <color theme="1"/>
        <rFont val="Calibri"/>
        <family val="2"/>
        <scheme val="minor"/>
      </rPr>
      <t>3</t>
    </r>
  </si>
  <si>
    <t>Pool heaters</t>
  </si>
  <si>
    <r>
      <t xml:space="preserve">     </t>
    </r>
    <r>
      <rPr>
        <vertAlign val="superscript"/>
        <sz val="9"/>
        <color theme="1"/>
        <rFont val="Calibri"/>
        <family val="2"/>
        <scheme val="minor"/>
      </rPr>
      <t>1</t>
    </r>
    <r>
      <rPr>
        <sz val="9"/>
        <color theme="1"/>
        <rFont val="Calibri"/>
        <family val="2"/>
        <scheme val="minor"/>
      </rPr>
      <t xml:space="preserve">Includes main (primary) and secondary space heating.   
     </t>
    </r>
    <r>
      <rPr>
        <vertAlign val="superscript"/>
        <sz val="9"/>
        <color theme="1"/>
        <rFont val="Calibri"/>
        <family val="2"/>
        <scheme val="minor"/>
      </rPr>
      <t>2</t>
    </r>
    <r>
      <rPr>
        <sz val="9"/>
        <color theme="1"/>
        <rFont val="Calibri"/>
        <family val="2"/>
        <scheme val="minor"/>
      </rPr>
      <t xml:space="preserve">Excludes electricity used for controls and spinning the drum.
     </t>
    </r>
    <r>
      <rPr>
        <vertAlign val="superscript"/>
        <sz val="9"/>
        <color theme="1"/>
        <rFont val="Calibri"/>
        <family val="2"/>
        <scheme val="minor"/>
      </rPr>
      <t>3</t>
    </r>
    <r>
      <rPr>
        <sz val="9"/>
        <color theme="1"/>
        <rFont val="Calibri"/>
        <family val="2"/>
        <scheme val="minor"/>
      </rPr>
      <t xml:space="preserve">Includes stoves (units with both a cooktop and an oven), separate cooktops, and separate ovens. Microwaves, small kitchen appliances, and outdoor cooking are excluded.
     </t>
    </r>
    <r>
      <rPr>
        <vertAlign val="superscript"/>
        <sz val="9"/>
        <color theme="1"/>
        <rFont val="Calibri"/>
        <family val="2"/>
        <scheme val="minor"/>
      </rPr>
      <t>4</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Urban clusters have at least 2,500 but less than 50,000 people. All other areas are rural.
     </t>
    </r>
    <r>
      <rPr>
        <vertAlign val="superscript"/>
        <sz val="9"/>
        <color theme="1"/>
        <rFont val="Calibri"/>
        <family val="2"/>
        <scheme val="minor"/>
      </rPr>
      <t>5</t>
    </r>
    <r>
      <rPr>
        <sz val="9"/>
        <color theme="1"/>
        <rFont val="Calibri"/>
        <family val="2"/>
        <scheme val="minor"/>
      </rPr>
      <t xml:space="preserve">These climate regions were created by the Building America program, sponsored by the U.S. Department of Energy’s Office of Energy Efficiency and Renewable Energy (EERE).         
     </t>
    </r>
    <r>
      <rPr>
        <vertAlign val="superscript"/>
        <sz val="9"/>
        <color theme="1"/>
        <rFont val="Calibri"/>
        <family val="2"/>
        <scheme val="minor"/>
      </rPr>
      <t>6</t>
    </r>
    <r>
      <rPr>
        <sz val="9"/>
        <color theme="1"/>
        <rFont val="Calibri"/>
        <family val="2"/>
        <scheme val="minor"/>
      </rPr>
      <t xml:space="preserve">Rented includes households that occupy their primary housing units without paying rent.
     </t>
    </r>
    <r>
      <rPr>
        <vertAlign val="superscript"/>
        <sz val="9"/>
        <color theme="1"/>
        <rFont val="Calibri"/>
        <family val="2"/>
        <scheme val="minor"/>
      </rPr>
      <t>7</t>
    </r>
    <r>
      <rPr>
        <sz val="9"/>
        <color theme="1"/>
        <rFont val="Calibri"/>
        <family val="2"/>
        <scheme val="minor"/>
      </rPr>
      <t>Total square footage includes all basements, finished or conditioned (heated or cooled) areas of attics, and conditioned garage space that is attached to the home. Unconditioned and unfinished areas in attics and attached garages are excluded. The square footage for some housing units was calculated based on measurements taken by the interviewer. For households responding without the presence of an interviewer, square footage was imputed based on characteristics of the housing unit. See 2015 RECS Square Footage Methodology for full details about data collection and processing.
     Q = Data withheld because either the Relative Standard Error (RSE) was greater than 50% or fewer than 10 cases responded.
     N = No cases responded.
     Notes:  Because of rounding, data may not sum to totals.  See RECS Terminology for definition of terms used in these tables.
     Source: U.S. Energy Information Administration, Office of Energy Consumption and Efficiency Statistics, Forms EIA-457A, C, D, E, F, G of the 2015 Residential Energy Consumption Survey.</t>
    </r>
  </si>
  <si>
    <t>Space heating</t>
  </si>
  <si>
    <t>Cooking</t>
  </si>
  <si>
    <t>Refrigerators</t>
  </si>
  <si>
    <t>Evaporative coolers</t>
  </si>
  <si>
    <t>Dehumidifiers</t>
  </si>
  <si>
    <t>Humidifiers</t>
  </si>
  <si>
    <t>Most-used refrigerators</t>
  </si>
  <si>
    <t>Second refrigerators</t>
  </si>
  <si>
    <t>Air conditioning</t>
  </si>
  <si>
    <t>All refrigerators</t>
  </si>
  <si>
    <t>All TVs and related</t>
  </si>
  <si>
    <t>Detailed</t>
  </si>
  <si>
    <t>Microwaves</t>
  </si>
  <si>
    <t>Redundant</t>
  </si>
  <si>
    <t>New other</t>
  </si>
  <si>
    <t>Table CE4.1</t>
  </si>
  <si>
    <t>Table  CE5.1a</t>
  </si>
  <si>
    <t>Table  CE5.1b</t>
  </si>
  <si>
    <t>Total Original</t>
  </si>
  <si>
    <t>Unique</t>
  </si>
  <si>
    <t>Aggregated</t>
  </si>
  <si>
    <t>Laundry</t>
  </si>
  <si>
    <t>Dishwashers</t>
  </si>
  <si>
    <t>Microwaves + Dishwashers</t>
  </si>
  <si>
    <t>AC</t>
  </si>
  <si>
    <t>Clothes washers + Clothes dryers</t>
  </si>
  <si>
    <t>Separate Freezers</t>
  </si>
  <si>
    <t>Entertainment</t>
  </si>
  <si>
    <t>All TVs and related + Pool pumps + Hot tub pumps + Hot tub heaters</t>
  </si>
  <si>
    <t>Air conditioning + Air handlers for cooling + Evaporative coolers + Ceiling Fans + Dehumidifiers</t>
  </si>
  <si>
    <t>Space Heating + Air handlers for heating + Humidifiers</t>
  </si>
  <si>
    <t>Pool heaters + Hot tub heaters</t>
  </si>
  <si>
    <t>Natural gas (trillion BTU)</t>
  </si>
  <si>
    <t>Electricity (Trillion BTU)</t>
  </si>
  <si>
    <t>Fuel oil</t>
  </si>
  <si>
    <t>Category</t>
  </si>
  <si>
    <t>Percentage</t>
  </si>
  <si>
    <t>Space cooling</t>
  </si>
  <si>
    <t>Refrigeration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</si>
</sst>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00"/>
    <numFmt numFmtId="165" formatCode="0.0"/>
    <numFmt numFmtId="166" formatCode="_(* #,##0.0_);_(* \(#,##0.0\);_(* &quot;-&quot;??_);_(@_)"/>
    <numFmt numFmtId="167" formatCode="#,##0.0"/>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11"/>
      <color theme="0" tint="-0.499984740745262"/>
      <name val="Calibri"/>
      <family val="2"/>
      <scheme val="minor"/>
    </font>
    <font>
      <b/>
      <sz val="12"/>
      <color theme="4"/>
      <name val="Calibri"/>
      <family val="2"/>
      <scheme val="minor"/>
    </font>
    <font>
      <b/>
      <sz val="10"/>
      <color theme="4"/>
      <name val="Calibri"/>
      <family val="2"/>
      <scheme val="minor"/>
    </font>
    <font>
      <b/>
      <sz val="9"/>
      <color theme="1"/>
      <name val="Calibri"/>
      <family val="2"/>
      <scheme val="minor"/>
    </font>
    <font>
      <b/>
      <sz val="10"/>
      <color theme="1"/>
      <name val="Calibri"/>
      <family val="2"/>
      <scheme val="minor"/>
    </font>
    <font>
      <b/>
      <vertAlign val="superscript"/>
      <sz val="10"/>
      <color theme="1"/>
      <name val="Calibri"/>
      <family val="2"/>
      <scheme val="minor"/>
    </font>
    <font>
      <sz val="10"/>
      <color theme="1"/>
      <name val="Calibri"/>
      <family val="2"/>
      <scheme val="minor"/>
    </font>
    <font>
      <sz val="9"/>
      <color theme="1"/>
      <name val="Calibri"/>
      <family val="2"/>
      <scheme val="minor"/>
    </font>
    <font>
      <vertAlign val="superscript"/>
      <sz val="10"/>
      <color theme="1"/>
      <name val="Calibri"/>
      <family val="2"/>
      <scheme val="minor"/>
    </font>
    <font>
      <vertAlign val="superscript"/>
      <sz val="9"/>
      <color theme="1"/>
      <name val="Calibri"/>
      <family val="2"/>
      <scheme val="minor"/>
    </font>
    <font>
      <sz val="10"/>
      <color theme="1"/>
      <name val="Calibri"/>
      <family val="2"/>
    </font>
    <font>
      <b/>
      <sz val="18"/>
      <color theme="1"/>
      <name val="Calibri"/>
      <family val="2"/>
      <scheme val="minor"/>
    </font>
  </fonts>
  <fills count="2">
    <fill>
      <patternFill patternType="none"/>
    </fill>
    <fill>
      <patternFill patternType="gray125"/>
    </fill>
  </fills>
  <borders count="12">
    <border>
      <left/>
      <right/>
      <top/>
      <bottom/>
      <diagonal/>
    </border>
    <border>
      <left/>
      <right/>
      <top/>
      <bottom style="thick">
        <color theme="4"/>
      </bottom>
      <diagonal/>
    </border>
    <border>
      <left style="thick">
        <color theme="0"/>
      </left>
      <right style="thick">
        <color theme="0"/>
      </right>
      <top/>
      <bottom style="thin">
        <color theme="0" tint="-0.24994659260841701"/>
      </bottom>
      <diagonal/>
    </border>
    <border>
      <left style="thick">
        <color theme="0"/>
      </left>
      <right/>
      <top/>
      <bottom style="thin">
        <color theme="0" tint="-0.24994659260841701"/>
      </bottom>
      <diagonal/>
    </border>
    <border>
      <left/>
      <right/>
      <top/>
      <bottom style="thin">
        <color theme="0" tint="-0.24994659260841701"/>
      </bottom>
      <diagonal/>
    </border>
    <border>
      <left/>
      <right style="thick">
        <color theme="0"/>
      </right>
      <top/>
      <bottom style="thin">
        <color theme="0" tint="-0.24994659260841701"/>
      </bottom>
      <diagonal/>
    </border>
    <border>
      <left style="thick">
        <color theme="0"/>
      </left>
      <right style="thick">
        <color theme="0"/>
      </right>
      <top/>
      <bottom/>
      <diagonal/>
    </border>
    <border>
      <left/>
      <right/>
      <top/>
      <bottom style="thin">
        <color theme="0" tint="-0.249977111117893"/>
      </bottom>
      <diagonal/>
    </border>
    <border>
      <left/>
      <right/>
      <top/>
      <bottom style="dashed">
        <color theme="0" tint="-0.24994659260841701"/>
      </bottom>
      <diagonal/>
    </border>
    <border>
      <left/>
      <right/>
      <top style="thick">
        <color theme="4"/>
      </top>
      <bottom/>
      <diagonal/>
    </border>
    <border>
      <left/>
      <right/>
      <top style="thin">
        <color theme="0" tint="-0.24994659260841701"/>
      </top>
      <bottom style="thin">
        <color theme="0" tint="-0.249977111117893"/>
      </bottom>
      <diagonal/>
    </border>
    <border>
      <left/>
      <right/>
      <top style="medium">
        <color theme="4"/>
      </top>
      <bottom/>
      <diagonal/>
    </border>
  </borders>
  <cellStyleXfs count="8">
    <xf numFmtId="0" fontId="0" fillId="0" borderId="0"/>
    <xf numFmtId="43" fontId="1" fillId="0" borderId="0" applyFont="0" applyFill="0" applyBorder="0" applyAlignment="0" applyProtection="0"/>
    <xf numFmtId="0" fontId="4" fillId="0" borderId="0" applyNumberFormat="0" applyProtection="0">
      <alignment horizontal="left"/>
    </xf>
    <xf numFmtId="0" fontId="6" fillId="0" borderId="2" applyNumberFormat="0" applyProtection="0">
      <alignment horizontal="left" wrapText="1"/>
    </xf>
    <xf numFmtId="0" fontId="6" fillId="0" borderId="1" applyNumberFormat="0" applyProtection="0">
      <alignment wrapText="1"/>
    </xf>
    <xf numFmtId="0" fontId="6" fillId="0" borderId="7" applyNumberFormat="0" applyProtection="0">
      <alignment wrapText="1"/>
    </xf>
    <xf numFmtId="0" fontId="10" fillId="0" borderId="8" applyNumberFormat="0" applyFont="0" applyProtection="0">
      <alignment wrapText="1"/>
    </xf>
    <xf numFmtId="0" fontId="10" fillId="0" borderId="11" applyNumberFormat="0" applyProtection="0">
      <alignment vertical="top" wrapText="1"/>
    </xf>
  </cellStyleXfs>
  <cellXfs count="54">
    <xf numFmtId="0" fontId="0" fillId="0" borderId="0" xfId="0"/>
    <xf numFmtId="0" fontId="3" fillId="0" borderId="0" xfId="0" applyFont="1" applyAlignment="1">
      <alignment wrapText="1"/>
    </xf>
    <xf numFmtId="3" fontId="0" fillId="0" borderId="0" xfId="0" applyNumberFormat="1"/>
    <xf numFmtId="0" fontId="5" fillId="0" borderId="0" xfId="2" applyFont="1" applyAlignment="1">
      <alignment horizontal="left" wrapText="1"/>
    </xf>
    <xf numFmtId="3" fontId="7" fillId="0" borderId="2" xfId="3" applyNumberFormat="1" applyFont="1">
      <alignment horizontal="left" wrapText="1"/>
    </xf>
    <xf numFmtId="0" fontId="9" fillId="0" borderId="0" xfId="0" applyFont="1"/>
    <xf numFmtId="3" fontId="7" fillId="0" borderId="6" xfId="3" applyNumberFormat="1" applyFont="1" applyBorder="1">
      <alignment horizontal="left" wrapText="1"/>
    </xf>
    <xf numFmtId="3" fontId="7" fillId="0" borderId="0" xfId="3" applyNumberFormat="1" applyFont="1" applyBorder="1">
      <alignment horizontal="left" wrapText="1"/>
    </xf>
    <xf numFmtId="3" fontId="7" fillId="0" borderId="0" xfId="4" applyNumberFormat="1" applyFont="1" applyBorder="1">
      <alignment wrapText="1"/>
    </xf>
    <xf numFmtId="0" fontId="7" fillId="0" borderId="1" xfId="4" applyFont="1">
      <alignment wrapText="1"/>
    </xf>
    <xf numFmtId="3" fontId="7" fillId="0" borderId="1" xfId="4" applyNumberFormat="1" applyFont="1" applyAlignment="1">
      <alignment horizontal="right" wrapText="1"/>
    </xf>
    <xf numFmtId="0" fontId="7" fillId="0" borderId="9" xfId="6" applyFont="1" applyBorder="1">
      <alignment wrapText="1"/>
    </xf>
    <xf numFmtId="165" fontId="9" fillId="0" borderId="9" xfId="6" applyNumberFormat="1" applyFont="1" applyBorder="1" applyAlignment="1">
      <alignment horizontal="right" wrapText="1"/>
    </xf>
    <xf numFmtId="3" fontId="9" fillId="0" borderId="9" xfId="6" applyNumberFormat="1" applyFont="1" applyBorder="1" applyAlignment="1">
      <alignment horizontal="right" wrapText="1"/>
    </xf>
    <xf numFmtId="0" fontId="7" fillId="0" borderId="10" xfId="5" applyFont="1" applyBorder="1">
      <alignment wrapText="1"/>
    </xf>
    <xf numFmtId="165" fontId="7" fillId="0" borderId="10" xfId="5" applyNumberFormat="1" applyFont="1" applyBorder="1" applyAlignment="1">
      <alignment horizontal="right" wrapText="1"/>
    </xf>
    <xf numFmtId="3" fontId="7" fillId="0" borderId="10" xfId="5" applyNumberFormat="1" applyFont="1" applyBorder="1" applyAlignment="1">
      <alignment horizontal="right" wrapText="1"/>
    </xf>
    <xf numFmtId="0" fontId="9" fillId="0" borderId="8" xfId="6" applyFont="1">
      <alignment wrapText="1"/>
    </xf>
    <xf numFmtId="165" fontId="9" fillId="0" borderId="8" xfId="6" applyNumberFormat="1" applyFont="1" applyAlignment="1">
      <alignment horizontal="right" wrapText="1"/>
    </xf>
    <xf numFmtId="3" fontId="9" fillId="0" borderId="8" xfId="6" applyNumberFormat="1" applyFont="1" applyAlignment="1">
      <alignment horizontal="right" wrapText="1"/>
    </xf>
    <xf numFmtId="0" fontId="9" fillId="0" borderId="8" xfId="6" applyFont="1" applyAlignment="1">
      <alignment horizontal="left" wrapText="1" indent="1"/>
    </xf>
    <xf numFmtId="0" fontId="9" fillId="0" borderId="8" xfId="6" applyFont="1" applyAlignment="1">
      <alignment horizontal="left" wrapText="1" indent="2"/>
    </xf>
    <xf numFmtId="0" fontId="7" fillId="0" borderId="7" xfId="5" applyFont="1">
      <alignment wrapText="1"/>
    </xf>
    <xf numFmtId="165" fontId="7" fillId="0" borderId="7" xfId="5" applyNumberFormat="1" applyFont="1" applyAlignment="1">
      <alignment horizontal="right" wrapText="1"/>
    </xf>
    <xf numFmtId="3" fontId="7" fillId="0" borderId="7" xfId="5" applyNumberFormat="1" applyFont="1" applyAlignment="1">
      <alignment horizontal="right" wrapText="1"/>
    </xf>
    <xf numFmtId="0" fontId="0" fillId="0" borderId="0" xfId="0" applyAlignment="1">
      <alignment horizontal="left" indent="1"/>
    </xf>
    <xf numFmtId="0" fontId="9" fillId="0" borderId="8" xfId="6" applyFont="1" applyAlignment="1">
      <alignment horizontal="left" wrapText="1"/>
    </xf>
    <xf numFmtId="0" fontId="7" fillId="0" borderId="7" xfId="5" applyFont="1" applyAlignment="1">
      <alignment horizontal="left" wrapText="1"/>
    </xf>
    <xf numFmtId="3" fontId="9" fillId="0" borderId="0" xfId="0" applyNumberFormat="1" applyFont="1" applyAlignment="1">
      <alignment horizontal="right"/>
    </xf>
    <xf numFmtId="165" fontId="9" fillId="0" borderId="7" xfId="5" applyNumberFormat="1" applyFont="1">
      <alignment wrapText="1"/>
    </xf>
    <xf numFmtId="0" fontId="4" fillId="0" borderId="0" xfId="2" applyAlignment="1">
      <alignment horizontal="left" wrapText="1"/>
    </xf>
    <xf numFmtId="166" fontId="9" fillId="0" borderId="7" xfId="5" applyNumberFormat="1" applyFont="1">
      <alignment wrapText="1"/>
    </xf>
    <xf numFmtId="166" fontId="7" fillId="0" borderId="7" xfId="1" applyNumberFormat="1" applyFont="1" applyBorder="1" applyAlignment="1">
      <alignment horizontal="right" wrapText="1"/>
    </xf>
    <xf numFmtId="166" fontId="9" fillId="0" borderId="8" xfId="1" applyNumberFormat="1" applyFont="1" applyBorder="1" applyAlignment="1">
      <alignment horizontal="right" wrapText="1"/>
    </xf>
    <xf numFmtId="165" fontId="0" fillId="0" borderId="0" xfId="0" applyNumberFormat="1"/>
    <xf numFmtId="166" fontId="0" fillId="0" borderId="0" xfId="0" applyNumberFormat="1"/>
    <xf numFmtId="3" fontId="2" fillId="0" borderId="0" xfId="0" applyNumberFormat="1" applyFont="1" applyAlignment="1">
      <alignment wrapText="1"/>
    </xf>
    <xf numFmtId="3" fontId="7" fillId="0" borderId="0" xfId="4" applyNumberFormat="1" applyFont="1" applyFill="1" applyBorder="1" applyAlignment="1">
      <alignment horizontal="right" wrapText="1"/>
    </xf>
    <xf numFmtId="3" fontId="9" fillId="0" borderId="0" xfId="6" applyNumberFormat="1" applyFont="1" applyBorder="1" applyAlignment="1">
      <alignment horizontal="right" wrapText="1"/>
    </xf>
    <xf numFmtId="167" fontId="0" fillId="0" borderId="0" xfId="0" applyNumberFormat="1"/>
    <xf numFmtId="3" fontId="9" fillId="0" borderId="1" xfId="4" applyNumberFormat="1" applyFont="1" applyAlignment="1">
      <alignment horizontal="right" wrapText="1"/>
    </xf>
    <xf numFmtId="0" fontId="14" fillId="0" borderId="0" xfId="0" applyFont="1" applyAlignment="1">
      <alignment horizontal="center"/>
    </xf>
    <xf numFmtId="0" fontId="10" fillId="0" borderId="11" xfId="7" applyAlignment="1">
      <alignment wrapText="1"/>
    </xf>
    <xf numFmtId="0" fontId="4" fillId="0" borderId="0" xfId="2" applyAlignment="1">
      <alignment horizontal="left" wrapText="1"/>
    </xf>
    <xf numFmtId="0" fontId="0" fillId="0" borderId="0" xfId="0" applyAlignment="1">
      <alignment wrapText="1"/>
    </xf>
    <xf numFmtId="3" fontId="7" fillId="0" borderId="3" xfId="3" applyNumberFormat="1" applyFont="1" applyBorder="1">
      <alignment horizontal="left" wrapText="1"/>
    </xf>
    <xf numFmtId="3" fontId="7" fillId="0" borderId="4" xfId="3" applyNumberFormat="1" applyFont="1" applyBorder="1">
      <alignment horizontal="left" wrapText="1"/>
    </xf>
    <xf numFmtId="3" fontId="7" fillId="0" borderId="5" xfId="3" applyNumberFormat="1" applyFont="1" applyBorder="1">
      <alignment horizontal="left" wrapText="1"/>
    </xf>
    <xf numFmtId="3" fontId="7" fillId="0" borderId="7" xfId="5" applyNumberFormat="1" applyFont="1">
      <alignment wrapText="1"/>
    </xf>
    <xf numFmtId="3" fontId="7" fillId="0" borderId="2" xfId="3" applyNumberFormat="1" applyFont="1">
      <alignment horizontal="left" wrapText="1"/>
    </xf>
    <xf numFmtId="0" fontId="7" fillId="0" borderId="7" xfId="5" applyFont="1">
      <alignment wrapText="1"/>
    </xf>
    <xf numFmtId="164" fontId="7" fillId="0" borderId="3" xfId="3" applyNumberFormat="1" applyFont="1" applyBorder="1">
      <alignment horizontal="left" wrapText="1"/>
    </xf>
    <xf numFmtId="164" fontId="7" fillId="0" borderId="4" xfId="3" applyNumberFormat="1" applyFont="1" applyBorder="1">
      <alignment horizontal="left" wrapText="1"/>
    </xf>
    <xf numFmtId="164" fontId="7" fillId="0" borderId="5" xfId="3" applyNumberFormat="1" applyFont="1" applyBorder="1">
      <alignment horizontal="left" wrapText="1"/>
    </xf>
  </cellXfs>
  <cellStyles count="8">
    <cellStyle name="Body: normal cell" xfId="6" xr:uid="{8C3D2E04-C15C-4CA8-8032-7814BDE05797}"/>
    <cellStyle name="Comma" xfId="1" builtinId="3"/>
    <cellStyle name="Footnotes: top row" xfId="7" xr:uid="{6B5DCBA9-796B-462F-A1B9-08F4B2614D14}"/>
    <cellStyle name="Header: bottom row" xfId="4" xr:uid="{27CE5077-A0A2-4507-9BB0-1AD545D61493}"/>
    <cellStyle name="Header: top rows" xfId="3" xr:uid="{8F37D406-F2F0-4717-B918-07957BA30CE7}"/>
    <cellStyle name="Normal" xfId="0" builtinId="0"/>
    <cellStyle name="Parent row" xfId="5" xr:uid="{02AB1394-2E52-4BA6-AFC9-03C8DEDDAE44}"/>
    <cellStyle name="Table title" xfId="2" xr:uid="{A602331E-5AC2-495C-BAC3-48FCBCAE2A8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D4075-6A33-E545-873D-CE61AAC861B8}">
  <dimension ref="A1:G16"/>
  <sheetViews>
    <sheetView tabSelected="1" workbookViewId="0">
      <selection activeCell="A6" sqref="A6"/>
    </sheetView>
  </sheetViews>
  <sheetFormatPr baseColWidth="10" defaultRowHeight="15" x14ac:dyDescent="0.2"/>
  <sheetData>
    <row r="1" spans="1:7" x14ac:dyDescent="0.2">
      <c r="A1" t="s">
        <v>181</v>
      </c>
      <c r="B1" t="s">
        <v>4</v>
      </c>
      <c r="C1" t="s">
        <v>5</v>
      </c>
      <c r="D1" t="s">
        <v>6</v>
      </c>
      <c r="E1" t="s">
        <v>180</v>
      </c>
      <c r="F1" t="s">
        <v>9</v>
      </c>
      <c r="G1" t="s">
        <v>182</v>
      </c>
    </row>
    <row r="2" spans="1:7" x14ac:dyDescent="0.2">
      <c r="A2" s="2" t="str">
        <f>'Electricity calcs'!K6</f>
        <v>Space heating</v>
      </c>
      <c r="B2" s="2">
        <f>'Electricity calcs'!L6</f>
        <v>735.09999999999991</v>
      </c>
      <c r="C2" s="2">
        <f>'Natural gas calcs'!L6</f>
        <v>2678</v>
      </c>
      <c r="D2" s="2">
        <f>'Propane calcs'!L6</f>
        <v>233</v>
      </c>
      <c r="E2" s="2">
        <f>'End use by fuel'!S7</f>
        <v>397</v>
      </c>
      <c r="F2" s="2">
        <f>SUM(B2:E2)</f>
        <v>4043.1</v>
      </c>
      <c r="G2">
        <f>ROUND(F2/SUM(F$2:F$10) * 100, 1)</f>
        <v>44.4</v>
      </c>
    </row>
    <row r="3" spans="1:7" x14ac:dyDescent="0.2">
      <c r="A3" s="2" t="str">
        <f>'Electricity calcs'!K7</f>
        <v>Water heating</v>
      </c>
      <c r="B3" s="2">
        <f>'Electricity calcs'!L7</f>
        <v>590</v>
      </c>
      <c r="C3" s="2">
        <f>'Natural gas calcs'!L7</f>
        <v>1019</v>
      </c>
      <c r="D3" s="2">
        <f>'Propane calcs'!L7</f>
        <v>76</v>
      </c>
      <c r="E3" s="2">
        <f>'End use by fuel'!T7</f>
        <v>59</v>
      </c>
      <c r="F3" s="2">
        <f t="shared" ref="F3:F10" si="0">SUM(B3:E3)</f>
        <v>1744</v>
      </c>
      <c r="G3">
        <f t="shared" ref="G3:G10" si="1">ROUND(F3/SUM(F$2:F$10) * 100, 1)</f>
        <v>19.100000000000001</v>
      </c>
    </row>
    <row r="4" spans="1:7" x14ac:dyDescent="0.2">
      <c r="A4" s="2" t="s">
        <v>183</v>
      </c>
      <c r="B4" s="2">
        <f>'Electricity calcs'!L8</f>
        <v>907.4</v>
      </c>
      <c r="F4" s="2">
        <f t="shared" si="0"/>
        <v>907.4</v>
      </c>
      <c r="G4">
        <f t="shared" si="1"/>
        <v>10</v>
      </c>
    </row>
    <row r="5" spans="1:7" x14ac:dyDescent="0.2">
      <c r="A5" s="2" t="s">
        <v>184</v>
      </c>
      <c r="B5" s="2">
        <f>'Electricity calcs'!L9</f>
        <v>372.8</v>
      </c>
      <c r="F5" s="2">
        <f t="shared" si="0"/>
        <v>372.8</v>
      </c>
      <c r="G5">
        <f t="shared" si="1"/>
        <v>4.0999999999999996</v>
      </c>
    </row>
    <row r="6" spans="1:7" x14ac:dyDescent="0.2">
      <c r="A6" s="2" t="str">
        <f>'Electricity calcs'!K10</f>
        <v>Laundry</v>
      </c>
      <c r="B6" s="2">
        <f>'Electricity calcs'!L10</f>
        <v>215.4</v>
      </c>
      <c r="C6" s="2">
        <f>'Natural gas calcs'!L8</f>
        <v>36.4</v>
      </c>
      <c r="D6" s="2">
        <f>'Propane calcs'!L8</f>
        <v>3</v>
      </c>
      <c r="F6" s="2">
        <f t="shared" si="0"/>
        <v>254.8</v>
      </c>
      <c r="G6">
        <f t="shared" si="1"/>
        <v>2.8</v>
      </c>
    </row>
    <row r="7" spans="1:7" x14ac:dyDescent="0.2">
      <c r="A7" s="2" t="str">
        <f>'Electricity calcs'!K11</f>
        <v>Lighting</v>
      </c>
      <c r="B7" s="2">
        <f>'Electricity calcs'!L11</f>
        <v>445.6</v>
      </c>
      <c r="F7" s="2">
        <f t="shared" si="0"/>
        <v>445.6</v>
      </c>
      <c r="G7">
        <f t="shared" si="1"/>
        <v>4.9000000000000004</v>
      </c>
    </row>
    <row r="8" spans="1:7" x14ac:dyDescent="0.2">
      <c r="A8" s="2" t="str">
        <f>'Electricity calcs'!K12</f>
        <v>Cooking</v>
      </c>
      <c r="B8" s="2">
        <f>'Electricity calcs'!L12</f>
        <v>133.30000000000001</v>
      </c>
      <c r="C8" s="2">
        <f>'Natural gas calcs'!L9</f>
        <v>113</v>
      </c>
      <c r="D8" s="2">
        <f>'Propane calcs'!L9</f>
        <v>19.399999999999999</v>
      </c>
      <c r="F8" s="2">
        <f t="shared" si="0"/>
        <v>265.7</v>
      </c>
      <c r="G8">
        <f t="shared" si="1"/>
        <v>2.9</v>
      </c>
    </row>
    <row r="9" spans="1:7" x14ac:dyDescent="0.2">
      <c r="A9" s="2" t="str">
        <f>'Electricity calcs'!K13</f>
        <v>Entertainment</v>
      </c>
      <c r="B9" s="2">
        <f>'Electricity calcs'!L13</f>
        <v>362.20000000000005</v>
      </c>
      <c r="C9" s="2">
        <f>'Natural gas calcs'!L10</f>
        <v>17.100000000000001</v>
      </c>
      <c r="F9" s="2">
        <f t="shared" si="0"/>
        <v>379.30000000000007</v>
      </c>
      <c r="G9">
        <f t="shared" si="1"/>
        <v>4.2</v>
      </c>
    </row>
    <row r="10" spans="1:7" x14ac:dyDescent="0.2">
      <c r="A10" s="2" t="str">
        <f>'Electricity calcs'!K14</f>
        <v>Other</v>
      </c>
      <c r="B10" s="2">
        <f>'Electricity calcs'!L14</f>
        <v>562.20000000000027</v>
      </c>
      <c r="C10">
        <f>'Natural gas calcs'!L11</f>
        <v>101.5</v>
      </c>
      <c r="D10">
        <f>'Propane calcs'!L10</f>
        <v>29.6</v>
      </c>
      <c r="E10" s="2">
        <f>'End use by fuel'!U7</f>
        <v>8</v>
      </c>
      <c r="F10" s="2">
        <f t="shared" si="0"/>
        <v>701.3000000000003</v>
      </c>
      <c r="G10">
        <f t="shared" si="1"/>
        <v>7.7</v>
      </c>
    </row>
    <row r="11" spans="1:7" x14ac:dyDescent="0.2">
      <c r="A11" s="2"/>
    </row>
    <row r="12" spans="1:7" x14ac:dyDescent="0.2">
      <c r="A12" s="2"/>
    </row>
    <row r="13" spans="1:7" x14ac:dyDescent="0.2">
      <c r="A13" s="2"/>
    </row>
    <row r="14" spans="1:7" x14ac:dyDescent="0.2">
      <c r="A14" s="2"/>
    </row>
    <row r="15" spans="1:7" x14ac:dyDescent="0.2">
      <c r="A15" s="2"/>
    </row>
    <row r="16" spans="1:7" x14ac:dyDescent="0.2">
      <c r="A16"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E3325-8DA7-9744-968F-483E15437159}">
  <dimension ref="A1:S48"/>
  <sheetViews>
    <sheetView workbookViewId="0">
      <selection activeCell="M12" sqref="M12"/>
    </sheetView>
  </sheetViews>
  <sheetFormatPr baseColWidth="10" defaultRowHeight="15" x14ac:dyDescent="0.2"/>
  <cols>
    <col min="1" max="1" width="22.5" customWidth="1"/>
    <col min="7" max="7" width="18.83203125" bestFit="1" customWidth="1"/>
    <col min="11" max="11" width="13.5" bestFit="1" customWidth="1"/>
  </cols>
  <sheetData>
    <row r="1" spans="1:19" ht="24" x14ac:dyDescent="0.3">
      <c r="A1" s="41" t="s">
        <v>179</v>
      </c>
      <c r="B1" s="41"/>
      <c r="C1" s="41"/>
      <c r="D1" s="41"/>
      <c r="E1" s="41"/>
      <c r="F1" s="41"/>
      <c r="G1" s="41"/>
      <c r="H1" s="41"/>
      <c r="I1" s="41"/>
      <c r="J1" s="41"/>
      <c r="K1" s="41"/>
      <c r="L1" s="41"/>
      <c r="M1" s="41"/>
      <c r="N1" s="41"/>
      <c r="O1" s="41"/>
      <c r="P1" s="41"/>
      <c r="Q1" s="41"/>
      <c r="R1" s="41"/>
      <c r="S1" s="41"/>
    </row>
    <row r="4" spans="1:19" x14ac:dyDescent="0.2">
      <c r="B4" t="s">
        <v>4</v>
      </c>
      <c r="C4" t="s">
        <v>159</v>
      </c>
      <c r="G4" t="s">
        <v>165</v>
      </c>
      <c r="H4" t="s">
        <v>4</v>
      </c>
      <c r="K4" t="s">
        <v>166</v>
      </c>
    </row>
    <row r="5" spans="1:19" ht="16" thickBot="1" x14ac:dyDescent="0.25">
      <c r="A5" t="s">
        <v>161</v>
      </c>
    </row>
    <row r="6" spans="1:19" ht="17" customHeight="1" thickTop="1" thickBot="1" x14ac:dyDescent="0.25">
      <c r="A6" s="10" t="s">
        <v>146</v>
      </c>
      <c r="B6" s="13">
        <v>638</v>
      </c>
      <c r="G6" s="2" t="str">
        <f>A6</f>
        <v>Space heating</v>
      </c>
      <c r="H6" s="2">
        <f>B6</f>
        <v>638</v>
      </c>
      <c r="K6" s="2" t="str">
        <f>G6</f>
        <v>Space heating</v>
      </c>
      <c r="L6" s="2">
        <f>H6 + H15 + H10</f>
        <v>735.09999999999991</v>
      </c>
      <c r="M6" t="s">
        <v>176</v>
      </c>
    </row>
    <row r="7" spans="1:19" ht="17" customHeight="1" thickTop="1" thickBot="1" x14ac:dyDescent="0.25">
      <c r="A7" s="10" t="s">
        <v>11</v>
      </c>
      <c r="B7" s="13">
        <v>590</v>
      </c>
      <c r="G7" s="2" t="str">
        <f t="shared" ref="G7:H9" si="0">A7</f>
        <v>Water heating</v>
      </c>
      <c r="H7" s="2">
        <f t="shared" si="0"/>
        <v>590</v>
      </c>
      <c r="K7" t="s">
        <v>11</v>
      </c>
      <c r="L7" s="2">
        <f>H7</f>
        <v>590</v>
      </c>
    </row>
    <row r="8" spans="1:19" ht="17" customHeight="1" thickTop="1" thickBot="1" x14ac:dyDescent="0.25">
      <c r="A8" s="10" t="s">
        <v>154</v>
      </c>
      <c r="B8" s="13">
        <v>731</v>
      </c>
      <c r="G8" s="2" t="str">
        <f t="shared" si="0"/>
        <v>Air conditioning</v>
      </c>
      <c r="H8" s="2">
        <f t="shared" si="0"/>
        <v>731</v>
      </c>
      <c r="K8" t="s">
        <v>170</v>
      </c>
      <c r="L8" s="2">
        <f>H8+H12+H13 + H14 + H11</f>
        <v>907.4</v>
      </c>
      <c r="M8" t="s">
        <v>175</v>
      </c>
    </row>
    <row r="9" spans="1:19" ht="17" customHeight="1" thickTop="1" thickBot="1" x14ac:dyDescent="0.25">
      <c r="A9" s="10" t="s">
        <v>148</v>
      </c>
      <c r="B9" s="13">
        <v>303</v>
      </c>
      <c r="G9" s="2" t="str">
        <f t="shared" si="0"/>
        <v>Refrigerators</v>
      </c>
      <c r="H9" s="2">
        <f t="shared" si="0"/>
        <v>303</v>
      </c>
      <c r="K9" t="s">
        <v>148</v>
      </c>
      <c r="L9" s="2">
        <f>H9+H19</f>
        <v>372.8</v>
      </c>
      <c r="M9" t="s">
        <v>172</v>
      </c>
    </row>
    <row r="10" spans="1:19" ht="17" customHeight="1" thickTop="1" thickBot="1" x14ac:dyDescent="0.25">
      <c r="A10" s="10" t="s">
        <v>15</v>
      </c>
      <c r="C10" s="13">
        <v>2062</v>
      </c>
      <c r="G10" s="2" t="s">
        <v>124</v>
      </c>
      <c r="H10" s="2">
        <f>B16</f>
        <v>71.3</v>
      </c>
      <c r="K10" t="s">
        <v>167</v>
      </c>
      <c r="L10" s="2">
        <f>H16+H17</f>
        <v>215.4</v>
      </c>
      <c r="M10" t="s">
        <v>171</v>
      </c>
    </row>
    <row r="11" spans="1:19" ht="17" customHeight="1" thickTop="1" thickBot="1" x14ac:dyDescent="0.25">
      <c r="A11" s="10" t="s">
        <v>9</v>
      </c>
      <c r="B11" s="38"/>
      <c r="C11" s="2">
        <f>SUM(B6:B10)</f>
        <v>2262</v>
      </c>
      <c r="G11" s="2" t="str">
        <f t="shared" ref="G11:H15" si="1">A18</f>
        <v>Air handlers for cooling</v>
      </c>
      <c r="H11" s="2">
        <f t="shared" si="1"/>
        <v>33.799999999999997</v>
      </c>
      <c r="K11" t="s">
        <v>133</v>
      </c>
      <c r="L11" s="2">
        <f>H18</f>
        <v>445.6</v>
      </c>
    </row>
    <row r="12" spans="1:19" ht="17" customHeight="1" thickTop="1" thickBot="1" x14ac:dyDescent="0.25">
      <c r="A12" s="10"/>
      <c r="B12" s="38"/>
      <c r="G12" s="2" t="str">
        <f t="shared" si="1"/>
        <v>Evaporative coolers</v>
      </c>
      <c r="H12" s="2">
        <f t="shared" si="1"/>
        <v>11.5</v>
      </c>
      <c r="K12" t="s">
        <v>147</v>
      </c>
      <c r="L12" s="2">
        <f>H20+H21+H22</f>
        <v>133.30000000000001</v>
      </c>
      <c r="M12" t="s">
        <v>169</v>
      </c>
    </row>
    <row r="13" spans="1:19" ht="17" customHeight="1" thickTop="1" thickBot="1" x14ac:dyDescent="0.25">
      <c r="A13" s="10"/>
      <c r="B13" s="38"/>
      <c r="G13" s="2" t="str">
        <f t="shared" si="1"/>
        <v>Ceiling fans</v>
      </c>
      <c r="H13" s="2">
        <f t="shared" si="1"/>
        <v>78.400000000000006</v>
      </c>
      <c r="K13" t="s">
        <v>173</v>
      </c>
      <c r="L13" s="2">
        <f>H23+H24+H25+H26</f>
        <v>362.20000000000005</v>
      </c>
      <c r="M13" t="s">
        <v>174</v>
      </c>
    </row>
    <row r="14" spans="1:19" ht="17" customHeight="1" thickTop="1" thickBot="1" x14ac:dyDescent="0.25">
      <c r="A14" s="40" t="s">
        <v>162</v>
      </c>
      <c r="B14" s="38"/>
      <c r="G14" s="2" t="str">
        <f t="shared" si="1"/>
        <v>Dehumidifiers</v>
      </c>
      <c r="H14" s="2">
        <f t="shared" si="1"/>
        <v>52.7</v>
      </c>
      <c r="K14" t="s">
        <v>15</v>
      </c>
      <c r="L14" s="39">
        <f>H27</f>
        <v>562.20000000000027</v>
      </c>
    </row>
    <row r="15" spans="1:19" ht="17" customHeight="1" thickTop="1" thickBot="1" x14ac:dyDescent="0.25">
      <c r="A15" s="10" t="s">
        <v>146</v>
      </c>
      <c r="C15" s="29">
        <v>637.9</v>
      </c>
      <c r="G15" s="2" t="str">
        <f t="shared" si="1"/>
        <v>Humidifiers</v>
      </c>
      <c r="H15" s="2">
        <f t="shared" si="1"/>
        <v>25.8</v>
      </c>
    </row>
    <row r="16" spans="1:19" ht="17" customHeight="1" thickTop="1" thickBot="1" x14ac:dyDescent="0.25">
      <c r="A16" s="10" t="s">
        <v>124</v>
      </c>
      <c r="B16" s="29">
        <v>71.3</v>
      </c>
      <c r="G16" s="2" t="str">
        <f t="shared" ref="G16:H18" si="2">A24</f>
        <v>Clothes washers</v>
      </c>
      <c r="H16" s="2">
        <f t="shared" si="2"/>
        <v>19.5</v>
      </c>
      <c r="L16" s="2">
        <f>SUM(L6:L14)</f>
        <v>4324</v>
      </c>
    </row>
    <row r="17" spans="1:8" ht="17" customHeight="1" thickTop="1" thickBot="1" x14ac:dyDescent="0.25">
      <c r="A17" s="10" t="s">
        <v>154</v>
      </c>
      <c r="C17" s="29">
        <v>730.8</v>
      </c>
      <c r="G17" s="2" t="str">
        <f t="shared" si="2"/>
        <v>Clothes dryers</v>
      </c>
      <c r="H17" s="2">
        <f t="shared" si="2"/>
        <v>195.9</v>
      </c>
    </row>
    <row r="18" spans="1:8" ht="17" customHeight="1" thickTop="1" thickBot="1" x14ac:dyDescent="0.25">
      <c r="A18" s="10" t="s">
        <v>126</v>
      </c>
      <c r="B18" s="29">
        <v>33.799999999999997</v>
      </c>
      <c r="G18" s="2" t="str">
        <f t="shared" si="2"/>
        <v>Lighting</v>
      </c>
      <c r="H18" s="2">
        <f t="shared" si="2"/>
        <v>445.6</v>
      </c>
    </row>
    <row r="19" spans="1:8" ht="17" customHeight="1" thickTop="1" thickBot="1" x14ac:dyDescent="0.25">
      <c r="A19" s="10" t="s">
        <v>149</v>
      </c>
      <c r="B19" s="29">
        <v>11.5</v>
      </c>
      <c r="G19" s="2" t="str">
        <f t="shared" ref="G19:H23" si="3">A32</f>
        <v>Separate freezers</v>
      </c>
      <c r="H19" s="2">
        <f t="shared" si="3"/>
        <v>69.8</v>
      </c>
    </row>
    <row r="20" spans="1:8" ht="17" customHeight="1" thickTop="1" thickBot="1" x14ac:dyDescent="0.25">
      <c r="A20" s="10" t="s">
        <v>128</v>
      </c>
      <c r="B20" s="29">
        <v>78.400000000000006</v>
      </c>
      <c r="G20" s="2" t="str">
        <f t="shared" si="3"/>
        <v>Cooking</v>
      </c>
      <c r="H20" s="2">
        <f t="shared" si="3"/>
        <v>61.7</v>
      </c>
    </row>
    <row r="21" spans="1:8" ht="17" customHeight="1" thickTop="1" thickBot="1" x14ac:dyDescent="0.25">
      <c r="A21" s="10" t="s">
        <v>150</v>
      </c>
      <c r="B21" s="29">
        <v>52.7</v>
      </c>
      <c r="G21" s="2" t="str">
        <f t="shared" si="3"/>
        <v>Microwaves</v>
      </c>
      <c r="H21" s="2">
        <f t="shared" si="3"/>
        <v>47.1</v>
      </c>
    </row>
    <row r="22" spans="1:8" ht="17" customHeight="1" thickTop="1" thickBot="1" x14ac:dyDescent="0.25">
      <c r="A22" s="10" t="s">
        <v>151</v>
      </c>
      <c r="B22" s="29">
        <v>25.8</v>
      </c>
      <c r="G22" s="2" t="str">
        <f t="shared" si="3"/>
        <v>Dishwashers</v>
      </c>
      <c r="H22" s="2">
        <f t="shared" si="3"/>
        <v>24.5</v>
      </c>
    </row>
    <row r="23" spans="1:8" ht="17" customHeight="1" thickTop="1" thickBot="1" x14ac:dyDescent="0.25">
      <c r="A23" s="10" t="s">
        <v>11</v>
      </c>
      <c r="C23" s="29">
        <v>590.4</v>
      </c>
      <c r="G23" s="2" t="str">
        <f t="shared" si="3"/>
        <v>All TVs and related</v>
      </c>
      <c r="H23" s="2">
        <f t="shared" si="3"/>
        <v>298</v>
      </c>
    </row>
    <row r="24" spans="1:8" ht="17" customHeight="1" thickTop="1" thickBot="1" x14ac:dyDescent="0.25">
      <c r="A24" s="10" t="s">
        <v>131</v>
      </c>
      <c r="B24" s="29">
        <v>19.5</v>
      </c>
      <c r="G24" s="2" t="str">
        <f t="shared" ref="G24:H26" si="4">A39</f>
        <v>Pool pumps</v>
      </c>
      <c r="H24" s="2">
        <f t="shared" si="4"/>
        <v>41.3</v>
      </c>
    </row>
    <row r="25" spans="1:8" ht="17" customHeight="1" thickTop="1" thickBot="1" x14ac:dyDescent="0.25">
      <c r="A25" s="10" t="s">
        <v>132</v>
      </c>
      <c r="B25" s="29">
        <v>195.9</v>
      </c>
      <c r="G25" s="2" t="str">
        <f t="shared" si="4"/>
        <v>Hot tub pumps</v>
      </c>
      <c r="H25" s="2">
        <f t="shared" si="4"/>
        <v>6.1</v>
      </c>
    </row>
    <row r="26" spans="1:8" ht="17" customHeight="1" thickTop="1" thickBot="1" x14ac:dyDescent="0.25">
      <c r="A26" s="10" t="s">
        <v>133</v>
      </c>
      <c r="B26" s="29">
        <v>445.6</v>
      </c>
      <c r="G26" s="2" t="str">
        <f t="shared" si="4"/>
        <v>Hot tub heaters</v>
      </c>
      <c r="H26" s="2">
        <f t="shared" si="4"/>
        <v>16.8</v>
      </c>
    </row>
    <row r="27" spans="1:8" ht="17" customHeight="1" thickTop="1" thickBot="1" x14ac:dyDescent="0.25">
      <c r="A27" s="10"/>
      <c r="B27" s="29"/>
      <c r="G27" t="s">
        <v>15</v>
      </c>
      <c r="H27" s="39">
        <f>B45</f>
        <v>562.20000000000027</v>
      </c>
    </row>
    <row r="28" spans="1:8" ht="17" thickTop="1" thickBot="1" x14ac:dyDescent="0.25">
      <c r="A28" s="40" t="s">
        <v>163</v>
      </c>
    </row>
    <row r="29" spans="1:8" ht="17" thickTop="1" thickBot="1" x14ac:dyDescent="0.25">
      <c r="A29" s="10" t="s">
        <v>155</v>
      </c>
      <c r="C29" s="29">
        <v>302.8</v>
      </c>
    </row>
    <row r="30" spans="1:8" ht="17" thickTop="1" thickBot="1" x14ac:dyDescent="0.25">
      <c r="A30" s="10" t="s">
        <v>152</v>
      </c>
      <c r="C30" s="29">
        <v>234.5</v>
      </c>
      <c r="G30" t="s">
        <v>9</v>
      </c>
      <c r="H30" s="2">
        <f>SUM(H6:H27)</f>
        <v>4324.0000000000009</v>
      </c>
    </row>
    <row r="31" spans="1:8" ht="17" thickTop="1" thickBot="1" x14ac:dyDescent="0.25">
      <c r="A31" s="10" t="s">
        <v>153</v>
      </c>
      <c r="C31" s="29">
        <v>54.9</v>
      </c>
    </row>
    <row r="32" spans="1:8" ht="17" thickTop="1" thickBot="1" x14ac:dyDescent="0.25">
      <c r="A32" s="10" t="s">
        <v>116</v>
      </c>
      <c r="B32" s="29">
        <v>69.8</v>
      </c>
    </row>
    <row r="33" spans="1:3" ht="17" thickTop="1" thickBot="1" x14ac:dyDescent="0.25">
      <c r="A33" s="10" t="s">
        <v>147</v>
      </c>
      <c r="B33" s="29">
        <v>61.7</v>
      </c>
    </row>
    <row r="34" spans="1:3" ht="17" thickTop="1" thickBot="1" x14ac:dyDescent="0.25">
      <c r="A34" s="10" t="s">
        <v>158</v>
      </c>
      <c r="B34" s="29">
        <v>47.1</v>
      </c>
    </row>
    <row r="35" spans="1:3" ht="17" thickTop="1" thickBot="1" x14ac:dyDescent="0.25">
      <c r="A35" s="10" t="s">
        <v>168</v>
      </c>
      <c r="B35" s="29">
        <v>24.5</v>
      </c>
    </row>
    <row r="36" spans="1:3" ht="17" thickTop="1" thickBot="1" x14ac:dyDescent="0.25">
      <c r="A36" s="10" t="s">
        <v>156</v>
      </c>
      <c r="B36" s="29">
        <v>298</v>
      </c>
    </row>
    <row r="37" spans="1:3" ht="17" thickTop="1" thickBot="1" x14ac:dyDescent="0.25">
      <c r="A37" s="10" t="s">
        <v>111</v>
      </c>
      <c r="C37" s="29">
        <v>91.7</v>
      </c>
    </row>
    <row r="38" spans="1:3" ht="17" thickTop="1" thickBot="1" x14ac:dyDescent="0.25">
      <c r="A38" s="10" t="s">
        <v>110</v>
      </c>
      <c r="C38" s="29">
        <v>33.1</v>
      </c>
    </row>
    <row r="39" spans="1:3" ht="17" thickTop="1" thickBot="1" x14ac:dyDescent="0.25">
      <c r="A39" s="10" t="s">
        <v>109</v>
      </c>
      <c r="B39" s="29">
        <v>41.3</v>
      </c>
    </row>
    <row r="40" spans="1:3" ht="17" thickTop="1" thickBot="1" x14ac:dyDescent="0.25">
      <c r="A40" s="10" t="s">
        <v>108</v>
      </c>
      <c r="B40" s="29">
        <v>6.1</v>
      </c>
    </row>
    <row r="41" spans="1:3" ht="17" thickTop="1" thickBot="1" x14ac:dyDescent="0.25">
      <c r="A41" s="10" t="s">
        <v>107</v>
      </c>
      <c r="B41" s="29">
        <v>16.8</v>
      </c>
    </row>
    <row r="42" spans="1:3" ht="16" thickTop="1" x14ac:dyDescent="0.2"/>
    <row r="43" spans="1:3" x14ac:dyDescent="0.2">
      <c r="A43" s="37" t="s">
        <v>157</v>
      </c>
      <c r="C43" s="34">
        <f>SUM(B15:B41)</f>
        <v>1499.7999999999997</v>
      </c>
    </row>
    <row r="45" spans="1:3" x14ac:dyDescent="0.2">
      <c r="A45" s="37" t="s">
        <v>160</v>
      </c>
      <c r="B45" s="39">
        <f>C10-C43</f>
        <v>562.20000000000027</v>
      </c>
    </row>
    <row r="48" spans="1:3" x14ac:dyDescent="0.2">
      <c r="A48" t="s">
        <v>164</v>
      </c>
      <c r="B48" s="34">
        <f>SUM(B6:B45)</f>
        <v>4324.0000000000009</v>
      </c>
    </row>
  </sheetData>
  <mergeCells count="1">
    <mergeCell ref="A1:S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70284-78FF-4749-AA2A-E29BB4F5FDC0}">
  <dimension ref="A1:S48"/>
  <sheetViews>
    <sheetView workbookViewId="0">
      <selection activeCell="A2" sqref="A2"/>
    </sheetView>
  </sheetViews>
  <sheetFormatPr baseColWidth="10" defaultRowHeight="15" x14ac:dyDescent="0.2"/>
  <cols>
    <col min="1" max="1" width="22.5" customWidth="1"/>
    <col min="7" max="7" width="18.83203125" bestFit="1" customWidth="1"/>
    <col min="11" max="11" width="13.5" bestFit="1" customWidth="1"/>
  </cols>
  <sheetData>
    <row r="1" spans="1:19" ht="24" x14ac:dyDescent="0.3">
      <c r="A1" s="41" t="s">
        <v>178</v>
      </c>
      <c r="B1" s="41"/>
      <c r="C1" s="41"/>
      <c r="D1" s="41"/>
      <c r="E1" s="41"/>
      <c r="F1" s="41"/>
      <c r="G1" s="41"/>
      <c r="H1" s="41"/>
      <c r="I1" s="41"/>
      <c r="J1" s="41"/>
      <c r="K1" s="41"/>
      <c r="L1" s="41"/>
      <c r="M1" s="41"/>
      <c r="N1" s="41"/>
      <c r="O1" s="41"/>
      <c r="P1" s="41"/>
      <c r="Q1" s="41"/>
      <c r="R1" s="41"/>
      <c r="S1" s="41"/>
    </row>
    <row r="4" spans="1:19" x14ac:dyDescent="0.2">
      <c r="B4" t="s">
        <v>5</v>
      </c>
      <c r="C4" t="s">
        <v>159</v>
      </c>
      <c r="G4" t="s">
        <v>165</v>
      </c>
      <c r="H4" t="s">
        <v>4</v>
      </c>
      <c r="K4" t="s">
        <v>166</v>
      </c>
    </row>
    <row r="5" spans="1:19" ht="16" thickBot="1" x14ac:dyDescent="0.25">
      <c r="A5" t="s">
        <v>161</v>
      </c>
    </row>
    <row r="6" spans="1:19" ht="17" customHeight="1" thickTop="1" thickBot="1" x14ac:dyDescent="0.25">
      <c r="A6" s="10" t="s">
        <v>146</v>
      </c>
      <c r="B6" s="13">
        <v>2678</v>
      </c>
      <c r="G6" s="2" t="str">
        <f>A6</f>
        <v>Space heating</v>
      </c>
      <c r="H6" s="2">
        <f>B6</f>
        <v>2678</v>
      </c>
      <c r="K6" s="2" t="str">
        <f>G6</f>
        <v>Space heating</v>
      </c>
      <c r="L6" s="2">
        <f>H6</f>
        <v>2678</v>
      </c>
      <c r="M6" t="s">
        <v>146</v>
      </c>
    </row>
    <row r="7" spans="1:19" ht="17" customHeight="1" thickTop="1" thickBot="1" x14ac:dyDescent="0.25">
      <c r="A7" s="10" t="s">
        <v>11</v>
      </c>
      <c r="B7" s="13">
        <v>1019</v>
      </c>
      <c r="G7" s="2" t="str">
        <f t="shared" ref="G7:H7" si="0">A7</f>
        <v>Water heating</v>
      </c>
      <c r="H7" s="2">
        <f t="shared" si="0"/>
        <v>1019</v>
      </c>
      <c r="K7" t="s">
        <v>11</v>
      </c>
      <c r="L7" s="2">
        <f>H7</f>
        <v>1019</v>
      </c>
    </row>
    <row r="8" spans="1:19" ht="17" customHeight="1" thickTop="1" thickBot="1" x14ac:dyDescent="0.25">
      <c r="A8" s="10" t="s">
        <v>15</v>
      </c>
      <c r="C8" s="13">
        <v>268</v>
      </c>
      <c r="G8" s="2" t="str">
        <f>A14</f>
        <v>Clothes dryers</v>
      </c>
      <c r="H8" s="2">
        <f>B14</f>
        <v>36.4</v>
      </c>
      <c r="K8" t="s">
        <v>167</v>
      </c>
      <c r="L8" s="2">
        <f>H8</f>
        <v>36.4</v>
      </c>
    </row>
    <row r="9" spans="1:19" ht="17" customHeight="1" thickTop="1" thickBot="1" x14ac:dyDescent="0.25">
      <c r="A9" s="10" t="s">
        <v>9</v>
      </c>
      <c r="B9" s="13"/>
      <c r="C9" s="2">
        <f>SUM(B6:C8)</f>
        <v>3965</v>
      </c>
      <c r="G9" s="2" t="str">
        <f t="shared" ref="G9:G11" si="1">A15</f>
        <v>Cooking</v>
      </c>
      <c r="H9" s="2">
        <f t="shared" ref="H9:H11" si="2">B15</f>
        <v>113</v>
      </c>
      <c r="K9" t="s">
        <v>147</v>
      </c>
      <c r="L9" s="2">
        <f>H9</f>
        <v>113</v>
      </c>
    </row>
    <row r="10" spans="1:19" ht="17" customHeight="1" thickTop="1" thickBot="1" x14ac:dyDescent="0.25">
      <c r="A10" s="10"/>
      <c r="C10" s="13"/>
      <c r="G10" s="2" t="str">
        <f t="shared" si="1"/>
        <v>Pool heaters</v>
      </c>
      <c r="H10" s="2">
        <f t="shared" si="2"/>
        <v>11.5</v>
      </c>
      <c r="K10" t="s">
        <v>173</v>
      </c>
      <c r="L10" s="2">
        <f>H10+H11</f>
        <v>17.100000000000001</v>
      </c>
      <c r="M10" t="s">
        <v>177</v>
      </c>
    </row>
    <row r="11" spans="1:19" ht="17" customHeight="1" thickTop="1" thickBot="1" x14ac:dyDescent="0.25">
      <c r="A11" s="10"/>
      <c r="B11" s="38"/>
      <c r="C11" s="2"/>
      <c r="G11" s="2" t="str">
        <f t="shared" si="1"/>
        <v>Hot tub heaters</v>
      </c>
      <c r="H11" s="2">
        <f t="shared" si="2"/>
        <v>5.6</v>
      </c>
      <c r="K11" t="s">
        <v>15</v>
      </c>
      <c r="L11" s="39">
        <f>H12</f>
        <v>101.5</v>
      </c>
    </row>
    <row r="12" spans="1:19" ht="17" customHeight="1" thickTop="1" thickBot="1" x14ac:dyDescent="0.25">
      <c r="A12" s="10" t="s">
        <v>146</v>
      </c>
      <c r="C12" s="31">
        <v>2677.6</v>
      </c>
      <c r="G12" s="2" t="s">
        <v>15</v>
      </c>
      <c r="H12" s="2">
        <f>B21</f>
        <v>101.5</v>
      </c>
      <c r="L12" s="2"/>
    </row>
    <row r="13" spans="1:19" ht="17" customHeight="1" thickTop="1" thickBot="1" x14ac:dyDescent="0.25">
      <c r="A13" s="10" t="s">
        <v>11</v>
      </c>
      <c r="C13" s="31">
        <v>1019.1</v>
      </c>
      <c r="K13" t="s">
        <v>9</v>
      </c>
      <c r="L13" s="2">
        <f>SUM(L6:L11)</f>
        <v>3965</v>
      </c>
    </row>
    <row r="14" spans="1:19" ht="17" customHeight="1" thickTop="1" thickBot="1" x14ac:dyDescent="0.25">
      <c r="A14" s="10" t="s">
        <v>132</v>
      </c>
      <c r="B14" s="31">
        <v>36.4</v>
      </c>
      <c r="G14" s="2" t="s">
        <v>9</v>
      </c>
      <c r="H14" s="2">
        <f>SUM(H6:H12)</f>
        <v>3965</v>
      </c>
    </row>
    <row r="15" spans="1:19" ht="17" customHeight="1" thickTop="1" thickBot="1" x14ac:dyDescent="0.25">
      <c r="A15" s="10" t="s">
        <v>147</v>
      </c>
      <c r="B15" s="31">
        <v>113</v>
      </c>
      <c r="C15" s="29"/>
      <c r="G15" s="2"/>
      <c r="H15" s="2"/>
    </row>
    <row r="16" spans="1:19" ht="17" customHeight="1" thickTop="1" thickBot="1" x14ac:dyDescent="0.25">
      <c r="A16" s="10" t="s">
        <v>144</v>
      </c>
      <c r="B16" s="31">
        <v>11.5</v>
      </c>
      <c r="C16" s="29"/>
      <c r="G16" s="2"/>
      <c r="H16" s="2"/>
      <c r="L16" s="2"/>
    </row>
    <row r="17" spans="1:8" ht="17" customHeight="1" thickTop="1" thickBot="1" x14ac:dyDescent="0.25">
      <c r="A17" s="10" t="s">
        <v>107</v>
      </c>
      <c r="B17" s="31">
        <v>5.6</v>
      </c>
      <c r="C17" s="29"/>
      <c r="G17" s="2"/>
      <c r="H17" s="2"/>
    </row>
    <row r="18" spans="1:8" ht="17" customHeight="1" thickTop="1" thickBot="1" x14ac:dyDescent="0.25">
      <c r="A18" s="10"/>
      <c r="B18" s="29"/>
      <c r="G18" s="2"/>
      <c r="H18" s="2"/>
    </row>
    <row r="19" spans="1:8" ht="17" customHeight="1" thickTop="1" thickBot="1" x14ac:dyDescent="0.25">
      <c r="A19" s="10" t="s">
        <v>157</v>
      </c>
      <c r="B19" s="29"/>
      <c r="C19" s="35">
        <f>SUM(B14:B17)</f>
        <v>166.5</v>
      </c>
      <c r="G19" s="2"/>
      <c r="H19" s="2"/>
    </row>
    <row r="20" spans="1:8" ht="17" customHeight="1" thickTop="1" thickBot="1" x14ac:dyDescent="0.25">
      <c r="A20" s="10"/>
      <c r="B20" s="29"/>
      <c r="G20" s="2"/>
      <c r="H20" s="2"/>
    </row>
    <row r="21" spans="1:8" ht="17" customHeight="1" thickTop="1" thickBot="1" x14ac:dyDescent="0.25">
      <c r="A21" s="10" t="s">
        <v>160</v>
      </c>
      <c r="B21" s="29">
        <f>C8-C19</f>
        <v>101.5</v>
      </c>
      <c r="G21" s="2"/>
      <c r="H21" s="2"/>
    </row>
    <row r="22" spans="1:8" ht="17" customHeight="1" thickTop="1" thickBot="1" x14ac:dyDescent="0.25">
      <c r="A22" s="10"/>
      <c r="B22" s="29"/>
      <c r="G22" s="2"/>
      <c r="H22" s="2"/>
    </row>
    <row r="23" spans="1:8" ht="17" customHeight="1" thickTop="1" x14ac:dyDescent="0.2">
      <c r="A23" t="s">
        <v>164</v>
      </c>
      <c r="B23" s="2">
        <f>SUM(B6:B21)</f>
        <v>3965</v>
      </c>
      <c r="C23" s="29"/>
      <c r="G23" s="2"/>
      <c r="H23" s="2"/>
    </row>
    <row r="24" spans="1:8" ht="17" customHeight="1" thickBot="1" x14ac:dyDescent="0.25">
      <c r="A24" s="10"/>
      <c r="B24" s="29"/>
      <c r="G24" s="2"/>
      <c r="H24" s="2"/>
    </row>
    <row r="25" spans="1:8" ht="17" customHeight="1" thickTop="1" thickBot="1" x14ac:dyDescent="0.25">
      <c r="A25" s="10"/>
      <c r="B25" s="29"/>
      <c r="G25" s="2"/>
      <c r="H25" s="2"/>
    </row>
    <row r="26" spans="1:8" ht="17" customHeight="1" thickTop="1" thickBot="1" x14ac:dyDescent="0.25">
      <c r="A26" s="10"/>
      <c r="B26" s="29"/>
      <c r="H26" s="39"/>
    </row>
    <row r="27" spans="1:8" ht="17" customHeight="1" thickTop="1" thickBot="1" x14ac:dyDescent="0.25">
      <c r="A27" s="10"/>
      <c r="B27" s="29"/>
    </row>
    <row r="28" spans="1:8" ht="17" thickTop="1" thickBot="1" x14ac:dyDescent="0.25">
      <c r="A28" s="40"/>
    </row>
    <row r="29" spans="1:8" ht="17" thickTop="1" thickBot="1" x14ac:dyDescent="0.25">
      <c r="A29" s="10"/>
      <c r="C29" s="29"/>
      <c r="H29" s="2"/>
    </row>
    <row r="30" spans="1:8" ht="17" thickTop="1" thickBot="1" x14ac:dyDescent="0.25">
      <c r="A30" s="10"/>
      <c r="C30" s="29"/>
    </row>
    <row r="31" spans="1:8" ht="17" thickTop="1" thickBot="1" x14ac:dyDescent="0.25">
      <c r="A31" s="10"/>
      <c r="C31" s="29"/>
    </row>
    <row r="32" spans="1:8" ht="17" thickTop="1" thickBot="1" x14ac:dyDescent="0.25">
      <c r="A32" s="10"/>
      <c r="B32" s="29"/>
    </row>
    <row r="33" spans="1:3" ht="17" thickTop="1" thickBot="1" x14ac:dyDescent="0.25">
      <c r="A33" s="10"/>
      <c r="B33" s="29"/>
    </row>
    <row r="34" spans="1:3" ht="17" thickTop="1" thickBot="1" x14ac:dyDescent="0.25">
      <c r="A34" s="10"/>
      <c r="B34" s="29"/>
    </row>
    <row r="35" spans="1:3" ht="17" thickTop="1" thickBot="1" x14ac:dyDescent="0.25">
      <c r="A35" s="10"/>
      <c r="B35" s="29"/>
    </row>
    <row r="36" spans="1:3" ht="17" thickTop="1" thickBot="1" x14ac:dyDescent="0.25">
      <c r="A36" s="10"/>
      <c r="B36" s="29"/>
    </row>
    <row r="37" spans="1:3" ht="17" thickTop="1" thickBot="1" x14ac:dyDescent="0.25">
      <c r="A37" s="10"/>
      <c r="C37" s="29"/>
    </row>
    <row r="38" spans="1:3" ht="17" thickTop="1" thickBot="1" x14ac:dyDescent="0.25">
      <c r="A38" s="10"/>
      <c r="C38" s="29"/>
    </row>
    <row r="39" spans="1:3" ht="17" thickTop="1" thickBot="1" x14ac:dyDescent="0.25">
      <c r="A39" s="10"/>
      <c r="B39" s="29"/>
    </row>
    <row r="40" spans="1:3" ht="17" thickTop="1" thickBot="1" x14ac:dyDescent="0.25">
      <c r="A40" s="10"/>
      <c r="B40" s="29"/>
    </row>
    <row r="41" spans="1:3" ht="17" thickTop="1" thickBot="1" x14ac:dyDescent="0.25">
      <c r="A41" s="10"/>
      <c r="B41" s="29"/>
    </row>
    <row r="42" spans="1:3" ht="16" thickTop="1" x14ac:dyDescent="0.2"/>
    <row r="43" spans="1:3" x14ac:dyDescent="0.2">
      <c r="A43" s="37" t="s">
        <v>157</v>
      </c>
      <c r="C43" s="34">
        <f>SUM(B15:B41)</f>
        <v>4196.6000000000004</v>
      </c>
    </row>
    <row r="45" spans="1:3" x14ac:dyDescent="0.2">
      <c r="A45" s="37" t="s">
        <v>160</v>
      </c>
      <c r="B45" s="39">
        <f>C10-C43</f>
        <v>-4196.6000000000004</v>
      </c>
    </row>
    <row r="48" spans="1:3" x14ac:dyDescent="0.2">
      <c r="A48" t="s">
        <v>164</v>
      </c>
      <c r="B48" s="34">
        <f>SUM(B6:B45)</f>
        <v>3733.3999999999996</v>
      </c>
    </row>
  </sheetData>
  <mergeCells count="1">
    <mergeCell ref="A1:S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EF704-287B-D842-A535-02D8F4C1106A}">
  <dimension ref="A1:S46"/>
  <sheetViews>
    <sheetView workbookViewId="0">
      <selection activeCell="K10" sqref="K10:M10"/>
    </sheetView>
  </sheetViews>
  <sheetFormatPr baseColWidth="10" defaultRowHeight="15" x14ac:dyDescent="0.2"/>
  <cols>
    <col min="1" max="1" width="22.5" customWidth="1"/>
    <col min="7" max="7" width="18.83203125" bestFit="1" customWidth="1"/>
    <col min="11" max="11" width="13.5" bestFit="1" customWidth="1"/>
  </cols>
  <sheetData>
    <row r="1" spans="1:19" ht="24" x14ac:dyDescent="0.3">
      <c r="A1" s="41" t="s">
        <v>178</v>
      </c>
      <c r="B1" s="41"/>
      <c r="C1" s="41"/>
      <c r="D1" s="41"/>
      <c r="E1" s="41"/>
      <c r="F1" s="41"/>
      <c r="G1" s="41"/>
      <c r="H1" s="41"/>
      <c r="I1" s="41"/>
      <c r="J1" s="41"/>
      <c r="K1" s="41"/>
      <c r="L1" s="41"/>
      <c r="M1" s="41"/>
      <c r="N1" s="41"/>
      <c r="O1" s="41"/>
      <c r="P1" s="41"/>
      <c r="Q1" s="41"/>
      <c r="R1" s="41"/>
      <c r="S1" s="41"/>
    </row>
    <row r="4" spans="1:19" x14ac:dyDescent="0.2">
      <c r="B4" t="s">
        <v>5</v>
      </c>
      <c r="C4" t="s">
        <v>159</v>
      </c>
      <c r="G4" t="s">
        <v>165</v>
      </c>
      <c r="H4" t="s">
        <v>4</v>
      </c>
      <c r="K4" t="s">
        <v>166</v>
      </c>
    </row>
    <row r="5" spans="1:19" ht="16" thickBot="1" x14ac:dyDescent="0.25">
      <c r="A5" t="s">
        <v>161</v>
      </c>
    </row>
    <row r="6" spans="1:19" ht="17" customHeight="1" thickTop="1" thickBot="1" x14ac:dyDescent="0.25">
      <c r="A6" s="10" t="s">
        <v>146</v>
      </c>
      <c r="B6" s="13">
        <v>233</v>
      </c>
      <c r="G6" s="2" t="str">
        <f>A6</f>
        <v>Space heating</v>
      </c>
      <c r="H6" s="2">
        <f>B6</f>
        <v>233</v>
      </c>
      <c r="K6" s="2" t="str">
        <f>G6</f>
        <v>Space heating</v>
      </c>
      <c r="L6" s="2">
        <f>H6</f>
        <v>233</v>
      </c>
      <c r="M6" t="s">
        <v>146</v>
      </c>
    </row>
    <row r="7" spans="1:19" ht="17" customHeight="1" thickTop="1" thickBot="1" x14ac:dyDescent="0.25">
      <c r="A7" s="10" t="s">
        <v>11</v>
      </c>
      <c r="B7" s="13">
        <v>76</v>
      </c>
      <c r="G7" s="2" t="str">
        <f t="shared" ref="G7:H7" si="0">A7</f>
        <v>Water heating</v>
      </c>
      <c r="H7" s="2">
        <f t="shared" si="0"/>
        <v>76</v>
      </c>
      <c r="K7" t="s">
        <v>11</v>
      </c>
      <c r="L7" s="2">
        <f>H7</f>
        <v>76</v>
      </c>
    </row>
    <row r="8" spans="1:19" ht="17" customHeight="1" thickTop="1" thickBot="1" x14ac:dyDescent="0.25">
      <c r="A8" s="10" t="s">
        <v>15</v>
      </c>
      <c r="C8" s="13">
        <v>52</v>
      </c>
      <c r="G8" s="2" t="str">
        <f>A14</f>
        <v>Clothes dryers</v>
      </c>
      <c r="H8" s="2">
        <f>B14</f>
        <v>3</v>
      </c>
      <c r="K8" t="s">
        <v>167</v>
      </c>
      <c r="L8" s="2">
        <f>H8</f>
        <v>3</v>
      </c>
    </row>
    <row r="9" spans="1:19" ht="17" customHeight="1" thickTop="1" thickBot="1" x14ac:dyDescent="0.25">
      <c r="A9" s="10" t="s">
        <v>9</v>
      </c>
      <c r="B9" s="13"/>
      <c r="C9" s="2">
        <f>SUM(B6:C8)</f>
        <v>361</v>
      </c>
      <c r="G9" s="2" t="str">
        <f t="shared" ref="G9:H9" si="1">A15</f>
        <v>Cooking</v>
      </c>
      <c r="H9" s="2">
        <f t="shared" si="1"/>
        <v>19.399999999999999</v>
      </c>
      <c r="K9" t="s">
        <v>147</v>
      </c>
      <c r="L9" s="2">
        <f>H9</f>
        <v>19.399999999999999</v>
      </c>
    </row>
    <row r="10" spans="1:19" ht="17" customHeight="1" thickTop="1" thickBot="1" x14ac:dyDescent="0.25">
      <c r="A10" s="10"/>
      <c r="C10" s="13"/>
      <c r="G10" s="2" t="s">
        <v>15</v>
      </c>
      <c r="H10" s="2">
        <f>B19</f>
        <v>29.6</v>
      </c>
      <c r="K10" t="s">
        <v>15</v>
      </c>
      <c r="L10" s="39">
        <f>H10</f>
        <v>29.6</v>
      </c>
    </row>
    <row r="11" spans="1:19" ht="17" customHeight="1" thickTop="1" thickBot="1" x14ac:dyDescent="0.25">
      <c r="A11" s="10"/>
      <c r="B11" s="38"/>
      <c r="C11" s="2"/>
      <c r="L11" s="2"/>
    </row>
    <row r="12" spans="1:19" ht="17" customHeight="1" thickTop="1" thickBot="1" x14ac:dyDescent="0.25">
      <c r="A12" s="10" t="s">
        <v>146</v>
      </c>
      <c r="C12" s="31">
        <v>232.8</v>
      </c>
      <c r="G12" s="2" t="s">
        <v>9</v>
      </c>
      <c r="H12" s="2">
        <f>SUM(H6:H10)</f>
        <v>361</v>
      </c>
      <c r="K12" t="s">
        <v>9</v>
      </c>
      <c r="L12" s="2">
        <f>SUM(L6:L10)</f>
        <v>361</v>
      </c>
    </row>
    <row r="13" spans="1:19" ht="17" customHeight="1" thickTop="1" thickBot="1" x14ac:dyDescent="0.25">
      <c r="A13" s="10" t="s">
        <v>11</v>
      </c>
      <c r="C13" s="31">
        <v>76.3</v>
      </c>
      <c r="G13" s="2"/>
      <c r="H13" s="2"/>
    </row>
    <row r="14" spans="1:19" ht="17" customHeight="1" thickTop="1" thickBot="1" x14ac:dyDescent="0.25">
      <c r="A14" s="10" t="s">
        <v>132</v>
      </c>
      <c r="B14" s="31">
        <v>3</v>
      </c>
      <c r="G14" s="2"/>
      <c r="H14" s="2"/>
    </row>
    <row r="15" spans="1:19" ht="17" customHeight="1" thickTop="1" thickBot="1" x14ac:dyDescent="0.25">
      <c r="A15" s="10" t="s">
        <v>147</v>
      </c>
      <c r="B15" s="31">
        <v>19.399999999999999</v>
      </c>
      <c r="C15" s="29"/>
      <c r="G15" s="2"/>
      <c r="H15" s="2"/>
      <c r="L15" s="2"/>
    </row>
    <row r="16" spans="1:19" ht="17" customHeight="1" thickTop="1" thickBot="1" x14ac:dyDescent="0.25">
      <c r="A16" s="10"/>
      <c r="B16" s="29"/>
      <c r="G16" s="2"/>
      <c r="H16" s="2"/>
    </row>
    <row r="17" spans="1:8" ht="17" customHeight="1" thickTop="1" thickBot="1" x14ac:dyDescent="0.25">
      <c r="A17" s="10" t="s">
        <v>157</v>
      </c>
      <c r="B17" s="29"/>
      <c r="C17" s="35">
        <f>SUM(B14:B15)</f>
        <v>22.4</v>
      </c>
      <c r="G17" s="2"/>
      <c r="H17" s="2"/>
    </row>
    <row r="18" spans="1:8" ht="17" customHeight="1" thickTop="1" thickBot="1" x14ac:dyDescent="0.25">
      <c r="A18" s="10"/>
      <c r="B18" s="29"/>
      <c r="G18" s="2"/>
      <c r="H18" s="2"/>
    </row>
    <row r="19" spans="1:8" ht="17" customHeight="1" thickTop="1" thickBot="1" x14ac:dyDescent="0.25">
      <c r="A19" s="10" t="s">
        <v>160</v>
      </c>
      <c r="B19" s="29">
        <f>C8-C17</f>
        <v>29.6</v>
      </c>
      <c r="G19" s="2"/>
      <c r="H19" s="2"/>
    </row>
    <row r="20" spans="1:8" ht="17" customHeight="1" thickTop="1" thickBot="1" x14ac:dyDescent="0.25">
      <c r="A20" s="10"/>
      <c r="B20" s="29"/>
      <c r="G20" s="2"/>
      <c r="H20" s="2"/>
    </row>
    <row r="21" spans="1:8" ht="17" customHeight="1" thickTop="1" x14ac:dyDescent="0.2">
      <c r="A21" t="s">
        <v>164</v>
      </c>
      <c r="B21" s="2">
        <f>SUM(B6:B19)</f>
        <v>361</v>
      </c>
      <c r="C21" s="29"/>
      <c r="G21" s="2"/>
      <c r="H21" s="2"/>
    </row>
    <row r="22" spans="1:8" ht="17" customHeight="1" thickBot="1" x14ac:dyDescent="0.25">
      <c r="A22" s="10"/>
      <c r="B22" s="29"/>
      <c r="G22" s="2"/>
      <c r="H22" s="2"/>
    </row>
    <row r="23" spans="1:8" ht="17" customHeight="1" thickTop="1" thickBot="1" x14ac:dyDescent="0.25">
      <c r="A23" s="10"/>
      <c r="B23" s="29"/>
      <c r="G23" s="2"/>
      <c r="H23" s="2"/>
    </row>
    <row r="24" spans="1:8" ht="17" customHeight="1" thickTop="1" thickBot="1" x14ac:dyDescent="0.25">
      <c r="A24" s="10"/>
      <c r="B24" s="29"/>
      <c r="H24" s="39"/>
    </row>
    <row r="25" spans="1:8" ht="17" customHeight="1" thickTop="1" thickBot="1" x14ac:dyDescent="0.25">
      <c r="A25" s="10"/>
      <c r="B25" s="29"/>
    </row>
    <row r="26" spans="1:8" ht="17" customHeight="1" thickTop="1" thickBot="1" x14ac:dyDescent="0.25">
      <c r="A26" s="40"/>
    </row>
    <row r="27" spans="1:8" ht="17" customHeight="1" thickTop="1" thickBot="1" x14ac:dyDescent="0.25">
      <c r="A27" s="10"/>
      <c r="C27" s="29"/>
      <c r="H27" s="2"/>
    </row>
    <row r="28" spans="1:8" ht="17" thickTop="1" thickBot="1" x14ac:dyDescent="0.25">
      <c r="A28" s="10"/>
      <c r="C28" s="29"/>
    </row>
    <row r="29" spans="1:8" ht="17" thickTop="1" thickBot="1" x14ac:dyDescent="0.25">
      <c r="A29" s="10"/>
      <c r="C29" s="29"/>
    </row>
    <row r="30" spans="1:8" ht="17" thickTop="1" thickBot="1" x14ac:dyDescent="0.25">
      <c r="A30" s="10"/>
      <c r="B30" s="29"/>
    </row>
    <row r="31" spans="1:8" ht="17" thickTop="1" thickBot="1" x14ac:dyDescent="0.25">
      <c r="A31" s="10"/>
      <c r="B31" s="29"/>
    </row>
    <row r="32" spans="1:8" ht="17" thickTop="1" thickBot="1" x14ac:dyDescent="0.25">
      <c r="A32" s="10"/>
      <c r="B32" s="29"/>
    </row>
    <row r="33" spans="1:3" ht="17" thickTop="1" thickBot="1" x14ac:dyDescent="0.25">
      <c r="A33" s="10"/>
      <c r="B33" s="29"/>
    </row>
    <row r="34" spans="1:3" ht="17" thickTop="1" thickBot="1" x14ac:dyDescent="0.25">
      <c r="A34" s="10"/>
      <c r="B34" s="29"/>
    </row>
    <row r="35" spans="1:3" ht="17" thickTop="1" thickBot="1" x14ac:dyDescent="0.25">
      <c r="A35" s="10"/>
      <c r="C35" s="29"/>
    </row>
    <row r="36" spans="1:3" ht="17" thickTop="1" thickBot="1" x14ac:dyDescent="0.25">
      <c r="A36" s="10"/>
      <c r="C36" s="29"/>
    </row>
    <row r="37" spans="1:3" ht="17" thickTop="1" thickBot="1" x14ac:dyDescent="0.25">
      <c r="A37" s="10"/>
      <c r="B37" s="29"/>
    </row>
    <row r="38" spans="1:3" ht="17" thickTop="1" thickBot="1" x14ac:dyDescent="0.25">
      <c r="A38" s="10"/>
      <c r="B38" s="29"/>
    </row>
    <row r="39" spans="1:3" ht="17" thickTop="1" thickBot="1" x14ac:dyDescent="0.25">
      <c r="A39" s="10"/>
      <c r="B39" s="29"/>
    </row>
    <row r="40" spans="1:3" ht="16" thickTop="1" x14ac:dyDescent="0.2"/>
    <row r="41" spans="1:3" x14ac:dyDescent="0.2">
      <c r="A41" s="37" t="s">
        <v>157</v>
      </c>
      <c r="C41" s="34">
        <f>SUM(B15:B39)</f>
        <v>410</v>
      </c>
    </row>
    <row r="43" spans="1:3" x14ac:dyDescent="0.2">
      <c r="A43" s="37" t="s">
        <v>160</v>
      </c>
      <c r="B43" s="39">
        <f>C10-C41</f>
        <v>-410</v>
      </c>
    </row>
    <row r="46" spans="1:3" x14ac:dyDescent="0.2">
      <c r="A46" t="s">
        <v>164</v>
      </c>
      <c r="B46" s="34">
        <f>SUM(B6:B43)</f>
        <v>312</v>
      </c>
    </row>
  </sheetData>
  <mergeCells count="1">
    <mergeCell ref="A1:S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775AF-DDD4-4535-869D-4441972849CD}">
  <sheetPr>
    <pageSetUpPr fitToPage="1"/>
  </sheetPr>
  <dimension ref="A1:W97"/>
  <sheetViews>
    <sheetView showGridLines="0" zoomScaleNormal="100" workbookViewId="0">
      <pane ySplit="7" topLeftCell="A12" activePane="bottomLeft" state="frozen"/>
      <selection pane="bottomLeft" activeCell="O6" sqref="O6:Q7"/>
    </sheetView>
  </sheetViews>
  <sheetFormatPr baseColWidth="10" defaultColWidth="9.1640625" defaultRowHeight="15" x14ac:dyDescent="0.2"/>
  <cols>
    <col min="1" max="1" width="28.6640625" customWidth="1"/>
    <col min="2" max="2" width="7.33203125" customWidth="1"/>
    <col min="3" max="21" width="7.33203125" style="2" customWidth="1"/>
  </cols>
  <sheetData>
    <row r="1" spans="1:23" ht="16" x14ac:dyDescent="0.2">
      <c r="A1" s="1" t="s">
        <v>0</v>
      </c>
    </row>
    <row r="2" spans="1:23" ht="24" customHeight="1" x14ac:dyDescent="0.2">
      <c r="A2" s="43" t="s">
        <v>1</v>
      </c>
      <c r="B2" s="44"/>
      <c r="C2" s="44"/>
      <c r="D2" s="44"/>
      <c r="E2" s="44"/>
      <c r="F2" s="44"/>
      <c r="G2" s="44"/>
      <c r="H2" s="44"/>
      <c r="I2" s="44"/>
      <c r="J2" s="44"/>
      <c r="K2" s="44"/>
      <c r="L2" s="44"/>
      <c r="M2" s="44"/>
      <c r="N2" s="44"/>
      <c r="O2" s="44"/>
      <c r="P2" s="44"/>
      <c r="Q2" s="44"/>
      <c r="R2" s="44"/>
      <c r="S2" s="44"/>
      <c r="T2" s="44"/>
      <c r="U2" s="44"/>
    </row>
    <row r="3" spans="1:23" s="5" customFormat="1" ht="69.75" customHeight="1" x14ac:dyDescent="0.2">
      <c r="A3" s="3"/>
      <c r="B3" s="4" t="s">
        <v>2</v>
      </c>
      <c r="C3" s="45" t="s">
        <v>3</v>
      </c>
      <c r="D3" s="46"/>
      <c r="E3" s="46"/>
      <c r="F3" s="46"/>
      <c r="G3" s="46"/>
      <c r="H3" s="46"/>
      <c r="I3" s="46"/>
      <c r="J3" s="46"/>
      <c r="K3" s="46"/>
      <c r="L3" s="46"/>
      <c r="M3" s="46"/>
      <c r="N3" s="46"/>
      <c r="O3" s="46"/>
      <c r="P3" s="46"/>
      <c r="Q3" s="46"/>
      <c r="R3" s="46"/>
      <c r="S3" s="46"/>
      <c r="T3" s="46"/>
      <c r="U3" s="47"/>
    </row>
    <row r="4" spans="1:23" s="5" customFormat="1" ht="0.75" customHeight="1" x14ac:dyDescent="0.2">
      <c r="A4" s="3"/>
      <c r="B4" s="6"/>
      <c r="C4" s="7"/>
      <c r="D4" s="7"/>
      <c r="E4" s="7"/>
      <c r="F4" s="7"/>
      <c r="G4" s="7"/>
      <c r="H4" s="7"/>
      <c r="I4" s="7"/>
      <c r="J4" s="7"/>
      <c r="K4" s="7"/>
      <c r="L4" s="7"/>
      <c r="M4" s="7"/>
      <c r="N4" s="7"/>
      <c r="O4" s="7"/>
      <c r="P4" s="7"/>
      <c r="Q4" s="7"/>
      <c r="R4" s="7"/>
      <c r="S4" s="7"/>
      <c r="T4" s="7"/>
      <c r="U4" s="7"/>
    </row>
    <row r="5" spans="1:23" s="5" customFormat="1" ht="19.5" customHeight="1" x14ac:dyDescent="0.2">
      <c r="A5" s="3"/>
      <c r="B5" s="8"/>
      <c r="C5" s="8"/>
      <c r="D5" s="48" t="s">
        <v>4</v>
      </c>
      <c r="E5" s="48"/>
      <c r="F5" s="48"/>
      <c r="G5" s="48"/>
      <c r="H5" s="48"/>
      <c r="I5" s="48"/>
      <c r="J5" s="49" t="s">
        <v>5</v>
      </c>
      <c r="K5" s="49"/>
      <c r="L5" s="49"/>
      <c r="M5" s="49"/>
      <c r="N5" s="48" t="s">
        <v>6</v>
      </c>
      <c r="O5" s="48"/>
      <c r="P5" s="48"/>
      <c r="Q5" s="48"/>
      <c r="R5" s="48" t="s">
        <v>7</v>
      </c>
      <c r="S5" s="48"/>
      <c r="T5" s="48"/>
      <c r="U5" s="48"/>
    </row>
    <row r="6" spans="1:23" ht="48" customHeight="1" thickBot="1" x14ac:dyDescent="0.25">
      <c r="A6" s="9"/>
      <c r="B6" s="8" t="s">
        <v>8</v>
      </c>
      <c r="C6" s="8" t="s">
        <v>9</v>
      </c>
      <c r="D6" s="10" t="s">
        <v>9</v>
      </c>
      <c r="E6" s="10" t="s">
        <v>10</v>
      </c>
      <c r="F6" s="10" t="s">
        <v>11</v>
      </c>
      <c r="G6" s="10" t="s">
        <v>12</v>
      </c>
      <c r="H6" s="10" t="s">
        <v>13</v>
      </c>
      <c r="I6" s="10" t="s">
        <v>14</v>
      </c>
      <c r="J6" s="10" t="s">
        <v>9</v>
      </c>
      <c r="K6" s="10" t="s">
        <v>10</v>
      </c>
      <c r="L6" s="10" t="s">
        <v>11</v>
      </c>
      <c r="M6" s="10" t="s">
        <v>14</v>
      </c>
      <c r="N6" s="10" t="s">
        <v>9</v>
      </c>
      <c r="O6" s="10" t="s">
        <v>10</v>
      </c>
      <c r="P6" s="10" t="s">
        <v>11</v>
      </c>
      <c r="Q6" s="10" t="s">
        <v>14</v>
      </c>
      <c r="R6" s="10" t="s">
        <v>9</v>
      </c>
      <c r="S6" s="10" t="s">
        <v>10</v>
      </c>
      <c r="T6" s="36" t="s">
        <v>11</v>
      </c>
      <c r="U6" s="36" t="s">
        <v>15</v>
      </c>
    </row>
    <row r="7" spans="1:23" ht="24" customHeight="1" thickTop="1" x14ac:dyDescent="0.2">
      <c r="A7" s="11" t="s">
        <v>16</v>
      </c>
      <c r="B7" s="12">
        <v>118.2</v>
      </c>
      <c r="C7" s="13">
        <v>9114</v>
      </c>
      <c r="D7" s="13">
        <v>4324</v>
      </c>
      <c r="E7" s="13">
        <v>638</v>
      </c>
      <c r="F7" s="13">
        <v>590</v>
      </c>
      <c r="G7" s="13">
        <v>731</v>
      </c>
      <c r="H7" s="13">
        <v>303</v>
      </c>
      <c r="I7" s="13">
        <v>2062</v>
      </c>
      <c r="J7" s="13">
        <v>3965</v>
      </c>
      <c r="K7" s="13">
        <v>2678</v>
      </c>
      <c r="L7" s="13">
        <v>1019</v>
      </c>
      <c r="M7" s="13">
        <v>268</v>
      </c>
      <c r="N7" s="13">
        <v>361</v>
      </c>
      <c r="O7" s="13">
        <v>233</v>
      </c>
      <c r="P7" s="13">
        <v>76</v>
      </c>
      <c r="Q7" s="13">
        <v>52</v>
      </c>
      <c r="R7" s="13">
        <v>464</v>
      </c>
      <c r="S7" s="13">
        <v>397</v>
      </c>
      <c r="T7" s="13">
        <v>59</v>
      </c>
      <c r="U7" s="13">
        <v>8</v>
      </c>
      <c r="W7" s="2"/>
    </row>
    <row r="8" spans="1:23" ht="24" customHeight="1" x14ac:dyDescent="0.2">
      <c r="A8" s="14" t="s">
        <v>17</v>
      </c>
      <c r="B8" s="15" t="s">
        <v>18</v>
      </c>
      <c r="C8" s="16" t="s">
        <v>18</v>
      </c>
      <c r="D8" s="16" t="s">
        <v>18</v>
      </c>
      <c r="E8" s="16" t="s">
        <v>18</v>
      </c>
      <c r="F8" s="16" t="s">
        <v>18</v>
      </c>
      <c r="G8" s="16" t="s">
        <v>18</v>
      </c>
      <c r="H8" s="16" t="s">
        <v>18</v>
      </c>
      <c r="I8" s="16" t="s">
        <v>18</v>
      </c>
      <c r="J8" s="16" t="s">
        <v>18</v>
      </c>
      <c r="K8" s="16" t="s">
        <v>18</v>
      </c>
      <c r="L8" s="16" t="s">
        <v>18</v>
      </c>
      <c r="M8" s="16" t="s">
        <v>18</v>
      </c>
      <c r="N8" s="16" t="s">
        <v>18</v>
      </c>
      <c r="O8" s="16" t="s">
        <v>18</v>
      </c>
      <c r="P8" s="16" t="s">
        <v>18</v>
      </c>
      <c r="Q8" s="16" t="s">
        <v>18</v>
      </c>
      <c r="R8" s="16" t="s">
        <v>18</v>
      </c>
      <c r="S8" s="16" t="s">
        <v>18</v>
      </c>
      <c r="T8" s="16" t="s">
        <v>18</v>
      </c>
      <c r="U8" s="16" t="s">
        <v>18</v>
      </c>
    </row>
    <row r="9" spans="1:23" ht="15" customHeight="1" x14ac:dyDescent="0.2">
      <c r="A9" s="17" t="s">
        <v>19</v>
      </c>
      <c r="B9" s="18">
        <v>21</v>
      </c>
      <c r="C9" s="19">
        <v>1984</v>
      </c>
      <c r="D9" s="19">
        <v>588</v>
      </c>
      <c r="E9" s="19">
        <v>69</v>
      </c>
      <c r="F9" s="19">
        <v>72</v>
      </c>
      <c r="G9" s="19">
        <v>61</v>
      </c>
      <c r="H9" s="19">
        <v>49</v>
      </c>
      <c r="I9" s="19">
        <v>338</v>
      </c>
      <c r="J9" s="19">
        <v>921</v>
      </c>
      <c r="K9" s="19">
        <v>646</v>
      </c>
      <c r="L9" s="19">
        <v>212</v>
      </c>
      <c r="M9" s="19">
        <v>63</v>
      </c>
      <c r="N9" s="19">
        <v>79</v>
      </c>
      <c r="O9" s="19">
        <v>52</v>
      </c>
      <c r="P9" s="19">
        <v>16</v>
      </c>
      <c r="Q9" s="19">
        <v>11</v>
      </c>
      <c r="R9" s="19">
        <v>395</v>
      </c>
      <c r="S9" s="19">
        <v>337</v>
      </c>
      <c r="T9" s="19">
        <v>54</v>
      </c>
      <c r="U9" s="19" t="s">
        <v>20</v>
      </c>
    </row>
    <row r="10" spans="1:23" x14ac:dyDescent="0.2">
      <c r="A10" s="20" t="s">
        <v>21</v>
      </c>
      <c r="B10" s="18">
        <v>5.6</v>
      </c>
      <c r="C10" s="19">
        <v>547</v>
      </c>
      <c r="D10" s="19">
        <v>144</v>
      </c>
      <c r="E10" s="19">
        <v>12</v>
      </c>
      <c r="F10" s="19">
        <v>19</v>
      </c>
      <c r="G10" s="19">
        <v>9</v>
      </c>
      <c r="H10" s="19">
        <v>12</v>
      </c>
      <c r="I10" s="19">
        <v>92</v>
      </c>
      <c r="J10" s="19">
        <v>161</v>
      </c>
      <c r="K10" s="19">
        <v>109</v>
      </c>
      <c r="L10" s="19">
        <v>43</v>
      </c>
      <c r="M10" s="19">
        <v>10</v>
      </c>
      <c r="N10" s="19">
        <v>33</v>
      </c>
      <c r="O10" s="19">
        <v>22</v>
      </c>
      <c r="P10" s="19">
        <v>7</v>
      </c>
      <c r="Q10" s="19">
        <v>4</v>
      </c>
      <c r="R10" s="19">
        <v>209</v>
      </c>
      <c r="S10" s="19">
        <v>182</v>
      </c>
      <c r="T10" s="19">
        <v>24</v>
      </c>
      <c r="U10" s="19" t="s">
        <v>20</v>
      </c>
    </row>
    <row r="11" spans="1:23" x14ac:dyDescent="0.2">
      <c r="A11" s="20" t="s">
        <v>22</v>
      </c>
      <c r="B11" s="18">
        <v>15.4</v>
      </c>
      <c r="C11" s="19">
        <v>1436</v>
      </c>
      <c r="D11" s="19">
        <v>444</v>
      </c>
      <c r="E11" s="19">
        <v>57</v>
      </c>
      <c r="F11" s="19">
        <v>53</v>
      </c>
      <c r="G11" s="19">
        <v>51</v>
      </c>
      <c r="H11" s="19">
        <v>36</v>
      </c>
      <c r="I11" s="19">
        <v>247</v>
      </c>
      <c r="J11" s="19">
        <v>760</v>
      </c>
      <c r="K11" s="19">
        <v>537</v>
      </c>
      <c r="L11" s="19">
        <v>169</v>
      </c>
      <c r="M11" s="19">
        <v>53</v>
      </c>
      <c r="N11" s="19">
        <v>46</v>
      </c>
      <c r="O11" s="19">
        <v>30</v>
      </c>
      <c r="P11" s="19">
        <v>9</v>
      </c>
      <c r="Q11" s="19">
        <v>7</v>
      </c>
      <c r="R11" s="19">
        <v>186</v>
      </c>
      <c r="S11" s="19">
        <v>155</v>
      </c>
      <c r="T11" s="19">
        <v>30</v>
      </c>
      <c r="U11" s="19" t="s">
        <v>20</v>
      </c>
    </row>
    <row r="12" spans="1:23" x14ac:dyDescent="0.2">
      <c r="A12" s="17" t="s">
        <v>23</v>
      </c>
      <c r="B12" s="18">
        <v>26.4</v>
      </c>
      <c r="C12" s="19">
        <v>2486</v>
      </c>
      <c r="D12" s="19">
        <v>861</v>
      </c>
      <c r="E12" s="19">
        <v>131</v>
      </c>
      <c r="F12" s="19">
        <v>102</v>
      </c>
      <c r="G12" s="19">
        <v>97</v>
      </c>
      <c r="H12" s="19">
        <v>68</v>
      </c>
      <c r="I12" s="19">
        <v>462</v>
      </c>
      <c r="J12" s="19">
        <v>1510</v>
      </c>
      <c r="K12" s="19">
        <v>1158</v>
      </c>
      <c r="L12" s="19">
        <v>298</v>
      </c>
      <c r="M12" s="19">
        <v>54</v>
      </c>
      <c r="N12" s="19">
        <v>107</v>
      </c>
      <c r="O12" s="19">
        <v>81</v>
      </c>
      <c r="P12" s="19">
        <v>19</v>
      </c>
      <c r="Q12" s="19">
        <v>7</v>
      </c>
      <c r="R12" s="19" t="s">
        <v>20</v>
      </c>
      <c r="S12" s="19" t="s">
        <v>20</v>
      </c>
      <c r="T12" s="19" t="s">
        <v>24</v>
      </c>
      <c r="U12" s="19" t="s">
        <v>20</v>
      </c>
    </row>
    <row r="13" spans="1:23" x14ac:dyDescent="0.2">
      <c r="A13" s="20" t="s">
        <v>25</v>
      </c>
      <c r="B13" s="18">
        <v>18.100000000000001</v>
      </c>
      <c r="C13" s="19">
        <v>1755</v>
      </c>
      <c r="D13" s="19">
        <v>564</v>
      </c>
      <c r="E13" s="19">
        <v>84</v>
      </c>
      <c r="F13" s="19">
        <v>68</v>
      </c>
      <c r="G13" s="19">
        <v>62</v>
      </c>
      <c r="H13" s="19">
        <v>46</v>
      </c>
      <c r="I13" s="19">
        <v>304</v>
      </c>
      <c r="J13" s="19">
        <v>1123</v>
      </c>
      <c r="K13" s="19">
        <v>863</v>
      </c>
      <c r="L13" s="19">
        <v>214</v>
      </c>
      <c r="M13" s="19">
        <v>45</v>
      </c>
      <c r="N13" s="19">
        <v>64</v>
      </c>
      <c r="O13" s="19">
        <v>47</v>
      </c>
      <c r="P13" s="19" t="s">
        <v>20</v>
      </c>
      <c r="Q13" s="19">
        <v>5</v>
      </c>
      <c r="R13" s="19" t="s">
        <v>20</v>
      </c>
      <c r="S13" s="19" t="s">
        <v>20</v>
      </c>
      <c r="T13" s="19" t="s">
        <v>24</v>
      </c>
      <c r="U13" s="19" t="s">
        <v>20</v>
      </c>
    </row>
    <row r="14" spans="1:23" ht="15" customHeight="1" x14ac:dyDescent="0.2">
      <c r="A14" s="20" t="s">
        <v>26</v>
      </c>
      <c r="B14" s="18">
        <v>8.3000000000000007</v>
      </c>
      <c r="C14" s="19">
        <v>731</v>
      </c>
      <c r="D14" s="19">
        <v>297</v>
      </c>
      <c r="E14" s="19">
        <v>47</v>
      </c>
      <c r="F14" s="19">
        <v>34</v>
      </c>
      <c r="G14" s="19">
        <v>35</v>
      </c>
      <c r="H14" s="19">
        <v>22</v>
      </c>
      <c r="I14" s="19">
        <v>158</v>
      </c>
      <c r="J14" s="19">
        <v>387</v>
      </c>
      <c r="K14" s="19">
        <v>294</v>
      </c>
      <c r="L14" s="19">
        <v>84</v>
      </c>
      <c r="M14" s="19">
        <v>9</v>
      </c>
      <c r="N14" s="19">
        <v>43</v>
      </c>
      <c r="O14" s="19">
        <v>35</v>
      </c>
      <c r="P14" s="19">
        <v>7</v>
      </c>
      <c r="Q14" s="19">
        <v>2</v>
      </c>
      <c r="R14" s="19" t="s">
        <v>20</v>
      </c>
      <c r="S14" s="19" t="s">
        <v>20</v>
      </c>
      <c r="T14" s="19" t="s">
        <v>24</v>
      </c>
      <c r="U14" s="19" t="s">
        <v>24</v>
      </c>
    </row>
    <row r="15" spans="1:23" x14ac:dyDescent="0.2">
      <c r="A15" s="17" t="s">
        <v>27</v>
      </c>
      <c r="B15" s="18">
        <v>44.4</v>
      </c>
      <c r="C15" s="19">
        <v>3064</v>
      </c>
      <c r="D15" s="19">
        <v>2107</v>
      </c>
      <c r="E15" s="19">
        <v>334</v>
      </c>
      <c r="F15" s="19">
        <v>324</v>
      </c>
      <c r="G15" s="19">
        <v>479</v>
      </c>
      <c r="H15" s="19">
        <v>117</v>
      </c>
      <c r="I15" s="19">
        <v>853</v>
      </c>
      <c r="J15" s="19">
        <v>785</v>
      </c>
      <c r="K15" s="19">
        <v>494</v>
      </c>
      <c r="L15" s="19">
        <v>213</v>
      </c>
      <c r="M15" s="19">
        <v>79</v>
      </c>
      <c r="N15" s="19">
        <v>121</v>
      </c>
      <c r="O15" s="19">
        <v>76</v>
      </c>
      <c r="P15" s="19">
        <v>21</v>
      </c>
      <c r="Q15" s="19">
        <v>24</v>
      </c>
      <c r="R15" s="19">
        <v>51</v>
      </c>
      <c r="S15" s="19">
        <v>45</v>
      </c>
      <c r="T15" s="19" t="s">
        <v>20</v>
      </c>
      <c r="U15" s="19" t="s">
        <v>20</v>
      </c>
    </row>
    <row r="16" spans="1:23" x14ac:dyDescent="0.2">
      <c r="A16" s="20" t="s">
        <v>28</v>
      </c>
      <c r="B16" s="18">
        <v>23.5</v>
      </c>
      <c r="C16" s="19">
        <v>1584</v>
      </c>
      <c r="D16" s="19">
        <v>1077</v>
      </c>
      <c r="E16" s="19">
        <v>161</v>
      </c>
      <c r="F16" s="19">
        <v>176</v>
      </c>
      <c r="G16" s="19">
        <v>238</v>
      </c>
      <c r="H16" s="19">
        <v>61</v>
      </c>
      <c r="I16" s="19">
        <v>441</v>
      </c>
      <c r="J16" s="19">
        <v>391</v>
      </c>
      <c r="K16" s="19">
        <v>252</v>
      </c>
      <c r="L16" s="19">
        <v>104</v>
      </c>
      <c r="M16" s="19">
        <v>35</v>
      </c>
      <c r="N16" s="19">
        <v>68</v>
      </c>
      <c r="O16" s="19">
        <v>41</v>
      </c>
      <c r="P16" s="19">
        <v>11</v>
      </c>
      <c r="Q16" s="19" t="s">
        <v>20</v>
      </c>
      <c r="R16" s="19">
        <v>49</v>
      </c>
      <c r="S16" s="19">
        <v>43</v>
      </c>
      <c r="T16" s="19" t="s">
        <v>20</v>
      </c>
      <c r="U16" s="19" t="s">
        <v>20</v>
      </c>
    </row>
    <row r="17" spans="1:21" x14ac:dyDescent="0.2">
      <c r="A17" s="20" t="s">
        <v>29</v>
      </c>
      <c r="B17" s="18">
        <v>7.2</v>
      </c>
      <c r="C17" s="19">
        <v>498</v>
      </c>
      <c r="D17" s="19">
        <v>357</v>
      </c>
      <c r="E17" s="19">
        <v>73</v>
      </c>
      <c r="F17" s="19">
        <v>65</v>
      </c>
      <c r="G17" s="19">
        <v>61</v>
      </c>
      <c r="H17" s="19">
        <v>18</v>
      </c>
      <c r="I17" s="19">
        <v>140</v>
      </c>
      <c r="J17" s="19">
        <v>119</v>
      </c>
      <c r="K17" s="19">
        <v>77</v>
      </c>
      <c r="L17" s="19">
        <v>27</v>
      </c>
      <c r="M17" s="19">
        <v>15</v>
      </c>
      <c r="N17" s="19">
        <v>20</v>
      </c>
      <c r="O17" s="19">
        <v>15</v>
      </c>
      <c r="P17" s="19">
        <v>3</v>
      </c>
      <c r="Q17" s="19">
        <v>2</v>
      </c>
      <c r="R17" s="19" t="s">
        <v>20</v>
      </c>
      <c r="S17" s="19" t="s">
        <v>20</v>
      </c>
      <c r="T17" s="19" t="s">
        <v>24</v>
      </c>
      <c r="U17" s="19" t="s">
        <v>24</v>
      </c>
    </row>
    <row r="18" spans="1:21" ht="15" customHeight="1" x14ac:dyDescent="0.2">
      <c r="A18" s="20" t="s">
        <v>30</v>
      </c>
      <c r="B18" s="18">
        <v>13.8</v>
      </c>
      <c r="C18" s="19">
        <v>981</v>
      </c>
      <c r="D18" s="19">
        <v>673</v>
      </c>
      <c r="E18" s="19">
        <v>100</v>
      </c>
      <c r="F18" s="19">
        <v>83</v>
      </c>
      <c r="G18" s="19">
        <v>179</v>
      </c>
      <c r="H18" s="19">
        <v>38</v>
      </c>
      <c r="I18" s="19">
        <v>272</v>
      </c>
      <c r="J18" s="19">
        <v>275</v>
      </c>
      <c r="K18" s="19">
        <v>165</v>
      </c>
      <c r="L18" s="19">
        <v>82</v>
      </c>
      <c r="M18" s="19">
        <v>29</v>
      </c>
      <c r="N18" s="19">
        <v>33</v>
      </c>
      <c r="O18" s="19">
        <v>20</v>
      </c>
      <c r="P18" s="19">
        <v>7</v>
      </c>
      <c r="Q18" s="19">
        <v>6</v>
      </c>
      <c r="R18" s="19" t="s">
        <v>20</v>
      </c>
      <c r="S18" s="19" t="s">
        <v>20</v>
      </c>
      <c r="T18" s="19" t="s">
        <v>24</v>
      </c>
      <c r="U18" s="19" t="s">
        <v>24</v>
      </c>
    </row>
    <row r="19" spans="1:21" x14ac:dyDescent="0.2">
      <c r="A19" s="17" t="s">
        <v>31</v>
      </c>
      <c r="B19" s="18">
        <v>26.4</v>
      </c>
      <c r="C19" s="19">
        <v>1581</v>
      </c>
      <c r="D19" s="19">
        <v>768</v>
      </c>
      <c r="E19" s="19">
        <v>103</v>
      </c>
      <c r="F19" s="19">
        <v>92</v>
      </c>
      <c r="G19" s="19">
        <v>95</v>
      </c>
      <c r="H19" s="19">
        <v>69</v>
      </c>
      <c r="I19" s="19">
        <v>408</v>
      </c>
      <c r="J19" s="19">
        <v>749</v>
      </c>
      <c r="K19" s="19">
        <v>380</v>
      </c>
      <c r="L19" s="19">
        <v>296</v>
      </c>
      <c r="M19" s="19">
        <v>72</v>
      </c>
      <c r="N19" s="19">
        <v>54</v>
      </c>
      <c r="O19" s="19">
        <v>24</v>
      </c>
      <c r="P19" s="19">
        <v>20</v>
      </c>
      <c r="Q19" s="19">
        <v>10</v>
      </c>
      <c r="R19" s="19">
        <v>10</v>
      </c>
      <c r="S19" s="19">
        <v>7</v>
      </c>
      <c r="T19" s="19" t="s">
        <v>20</v>
      </c>
      <c r="U19" s="19" t="s">
        <v>20</v>
      </c>
    </row>
    <row r="20" spans="1:21" x14ac:dyDescent="0.2">
      <c r="A20" s="20" t="s">
        <v>32</v>
      </c>
      <c r="B20" s="18">
        <v>8.5</v>
      </c>
      <c r="C20" s="19">
        <v>631</v>
      </c>
      <c r="D20" s="19">
        <v>274</v>
      </c>
      <c r="E20" s="19">
        <v>27</v>
      </c>
      <c r="F20" s="19">
        <v>26</v>
      </c>
      <c r="G20" s="19">
        <v>50</v>
      </c>
      <c r="H20" s="19">
        <v>23</v>
      </c>
      <c r="I20" s="19">
        <v>148</v>
      </c>
      <c r="J20" s="19">
        <v>332</v>
      </c>
      <c r="K20" s="19">
        <v>212</v>
      </c>
      <c r="L20" s="19">
        <v>103</v>
      </c>
      <c r="M20" s="19">
        <v>17</v>
      </c>
      <c r="N20" s="19">
        <v>25</v>
      </c>
      <c r="O20" s="19">
        <v>11</v>
      </c>
      <c r="P20" s="19">
        <v>9</v>
      </c>
      <c r="Q20" s="19" t="s">
        <v>20</v>
      </c>
      <c r="R20" s="19" t="s">
        <v>24</v>
      </c>
      <c r="S20" s="19" t="s">
        <v>24</v>
      </c>
      <c r="T20" s="19" t="s">
        <v>24</v>
      </c>
      <c r="U20" s="19" t="s">
        <v>24</v>
      </c>
    </row>
    <row r="21" spans="1:21" x14ac:dyDescent="0.2">
      <c r="A21" s="21" t="s">
        <v>33</v>
      </c>
      <c r="B21" s="18">
        <v>4.2</v>
      </c>
      <c r="C21" s="19">
        <v>357</v>
      </c>
      <c r="D21" s="19">
        <v>121</v>
      </c>
      <c r="E21" s="19">
        <v>14</v>
      </c>
      <c r="F21" s="19">
        <v>11</v>
      </c>
      <c r="G21" s="19">
        <v>9</v>
      </c>
      <c r="H21" s="19">
        <v>12</v>
      </c>
      <c r="I21" s="19">
        <v>75</v>
      </c>
      <c r="J21" s="19">
        <v>224</v>
      </c>
      <c r="K21" s="19">
        <v>150</v>
      </c>
      <c r="L21" s="19">
        <v>67</v>
      </c>
      <c r="M21" s="19">
        <v>7</v>
      </c>
      <c r="N21" s="19">
        <v>11</v>
      </c>
      <c r="O21" s="19" t="s">
        <v>20</v>
      </c>
      <c r="P21" s="19" t="s">
        <v>20</v>
      </c>
      <c r="Q21" s="19" t="s">
        <v>20</v>
      </c>
      <c r="R21" s="19" t="s">
        <v>24</v>
      </c>
      <c r="S21" s="19" t="s">
        <v>24</v>
      </c>
      <c r="T21" s="19" t="s">
        <v>24</v>
      </c>
      <c r="U21" s="19" t="s">
        <v>24</v>
      </c>
    </row>
    <row r="22" spans="1:21" x14ac:dyDescent="0.2">
      <c r="A22" s="21" t="s">
        <v>34</v>
      </c>
      <c r="B22" s="18">
        <v>4.3</v>
      </c>
      <c r="C22" s="19">
        <v>274</v>
      </c>
      <c r="D22" s="19">
        <v>152</v>
      </c>
      <c r="E22" s="19">
        <v>13</v>
      </c>
      <c r="F22" s="19">
        <v>14</v>
      </c>
      <c r="G22" s="19">
        <v>41</v>
      </c>
      <c r="H22" s="19">
        <v>11</v>
      </c>
      <c r="I22" s="19">
        <v>73</v>
      </c>
      <c r="J22" s="19">
        <v>108</v>
      </c>
      <c r="K22" s="19">
        <v>62</v>
      </c>
      <c r="L22" s="19">
        <v>37</v>
      </c>
      <c r="M22" s="19">
        <v>9</v>
      </c>
      <c r="N22" s="19">
        <v>14</v>
      </c>
      <c r="O22" s="19" t="s">
        <v>20</v>
      </c>
      <c r="P22" s="19">
        <v>7</v>
      </c>
      <c r="Q22" s="19">
        <v>3</v>
      </c>
      <c r="R22" s="19" t="s">
        <v>24</v>
      </c>
      <c r="S22" s="19" t="s">
        <v>24</v>
      </c>
      <c r="T22" s="19" t="s">
        <v>24</v>
      </c>
      <c r="U22" s="19" t="s">
        <v>24</v>
      </c>
    </row>
    <row r="23" spans="1:21" x14ac:dyDescent="0.2">
      <c r="A23" s="20" t="s">
        <v>35</v>
      </c>
      <c r="B23" s="18">
        <v>17.899999999999999</v>
      </c>
      <c r="C23" s="19">
        <v>949</v>
      </c>
      <c r="D23" s="19">
        <v>494</v>
      </c>
      <c r="E23" s="19">
        <v>76</v>
      </c>
      <c r="F23" s="19">
        <v>67</v>
      </c>
      <c r="G23" s="19">
        <v>45</v>
      </c>
      <c r="H23" s="19">
        <v>46</v>
      </c>
      <c r="I23" s="19">
        <v>260</v>
      </c>
      <c r="J23" s="19">
        <v>416</v>
      </c>
      <c r="K23" s="19">
        <v>168</v>
      </c>
      <c r="L23" s="19">
        <v>193</v>
      </c>
      <c r="M23" s="19">
        <v>55</v>
      </c>
      <c r="N23" s="19">
        <v>29</v>
      </c>
      <c r="O23" s="19">
        <v>13</v>
      </c>
      <c r="P23" s="19">
        <v>11</v>
      </c>
      <c r="Q23" s="19">
        <v>6</v>
      </c>
      <c r="R23" s="19">
        <v>10</v>
      </c>
      <c r="S23" s="19">
        <v>7</v>
      </c>
      <c r="T23" s="19" t="s">
        <v>20</v>
      </c>
      <c r="U23" s="19" t="s">
        <v>20</v>
      </c>
    </row>
    <row r="24" spans="1:21" ht="24" customHeight="1" x14ac:dyDescent="0.2">
      <c r="A24" s="22" t="s">
        <v>36</v>
      </c>
      <c r="B24" s="23" t="s">
        <v>18</v>
      </c>
      <c r="C24" s="24" t="s">
        <v>18</v>
      </c>
      <c r="D24" s="24" t="s">
        <v>18</v>
      </c>
      <c r="E24" s="24" t="s">
        <v>18</v>
      </c>
      <c r="F24" s="24" t="s">
        <v>18</v>
      </c>
      <c r="G24" s="24" t="s">
        <v>18</v>
      </c>
      <c r="H24" s="24" t="s">
        <v>18</v>
      </c>
      <c r="I24" s="24" t="s">
        <v>18</v>
      </c>
      <c r="J24" s="24" t="s">
        <v>18</v>
      </c>
      <c r="K24" s="24" t="s">
        <v>18</v>
      </c>
      <c r="L24" s="24" t="s">
        <v>18</v>
      </c>
      <c r="M24" s="24" t="s">
        <v>18</v>
      </c>
      <c r="N24" s="24" t="s">
        <v>18</v>
      </c>
      <c r="O24" s="24" t="s">
        <v>18</v>
      </c>
      <c r="P24" s="24" t="s">
        <v>18</v>
      </c>
      <c r="Q24" s="24" t="s">
        <v>18</v>
      </c>
      <c r="R24" s="24" t="s">
        <v>18</v>
      </c>
      <c r="S24" s="24" t="s">
        <v>18</v>
      </c>
      <c r="T24" s="24" t="s">
        <v>18</v>
      </c>
      <c r="U24" s="24" t="s">
        <v>18</v>
      </c>
    </row>
    <row r="25" spans="1:21" x14ac:dyDescent="0.2">
      <c r="A25" s="17" t="s">
        <v>37</v>
      </c>
      <c r="B25" s="18">
        <v>94.7</v>
      </c>
      <c r="C25" s="19">
        <v>7181</v>
      </c>
      <c r="D25" s="19">
        <v>3190</v>
      </c>
      <c r="E25" s="19">
        <v>398</v>
      </c>
      <c r="F25" s="19">
        <v>396</v>
      </c>
      <c r="G25" s="19">
        <v>588</v>
      </c>
      <c r="H25" s="19">
        <v>235</v>
      </c>
      <c r="I25" s="19">
        <v>1573</v>
      </c>
      <c r="J25" s="19">
        <v>3586</v>
      </c>
      <c r="K25" s="19">
        <v>2400</v>
      </c>
      <c r="L25" s="19">
        <v>941</v>
      </c>
      <c r="M25" s="19">
        <v>245</v>
      </c>
      <c r="N25" s="19">
        <v>90</v>
      </c>
      <c r="O25" s="19">
        <v>52</v>
      </c>
      <c r="P25" s="19">
        <v>20</v>
      </c>
      <c r="Q25" s="19">
        <v>18</v>
      </c>
      <c r="R25" s="19">
        <v>315</v>
      </c>
      <c r="S25" s="19">
        <v>270</v>
      </c>
      <c r="T25" s="19">
        <v>41</v>
      </c>
      <c r="U25" s="19" t="s">
        <v>20</v>
      </c>
    </row>
    <row r="26" spans="1:21" s="25" customFormat="1" x14ac:dyDescent="0.2">
      <c r="A26" s="20" t="s">
        <v>38</v>
      </c>
      <c r="B26" s="18">
        <v>82.2</v>
      </c>
      <c r="C26" s="19">
        <v>6239</v>
      </c>
      <c r="D26" s="19">
        <v>2744</v>
      </c>
      <c r="E26" s="19">
        <v>325</v>
      </c>
      <c r="F26" s="19">
        <v>329</v>
      </c>
      <c r="G26" s="19">
        <v>523</v>
      </c>
      <c r="H26" s="19">
        <v>204</v>
      </c>
      <c r="I26" s="19">
        <v>1361</v>
      </c>
      <c r="J26" s="19">
        <v>3159</v>
      </c>
      <c r="K26" s="19">
        <v>2097</v>
      </c>
      <c r="L26" s="19">
        <v>839</v>
      </c>
      <c r="M26" s="19">
        <v>223</v>
      </c>
      <c r="N26" s="19">
        <v>72</v>
      </c>
      <c r="O26" s="19">
        <v>39</v>
      </c>
      <c r="P26" s="19">
        <v>17</v>
      </c>
      <c r="Q26" s="19">
        <v>16</v>
      </c>
      <c r="R26" s="19">
        <v>264</v>
      </c>
      <c r="S26" s="19">
        <v>224</v>
      </c>
      <c r="T26" s="19">
        <v>36</v>
      </c>
      <c r="U26" s="19" t="s">
        <v>20</v>
      </c>
    </row>
    <row r="27" spans="1:21" s="25" customFormat="1" x14ac:dyDescent="0.2">
      <c r="A27" s="20" t="s">
        <v>39</v>
      </c>
      <c r="B27" s="18">
        <v>12.5</v>
      </c>
      <c r="C27" s="19">
        <v>942</v>
      </c>
      <c r="D27" s="19">
        <v>446</v>
      </c>
      <c r="E27" s="19">
        <v>73</v>
      </c>
      <c r="F27" s="19">
        <v>67</v>
      </c>
      <c r="G27" s="19">
        <v>64</v>
      </c>
      <c r="H27" s="19">
        <v>31</v>
      </c>
      <c r="I27" s="19">
        <v>211</v>
      </c>
      <c r="J27" s="19">
        <v>426</v>
      </c>
      <c r="K27" s="19">
        <v>303</v>
      </c>
      <c r="L27" s="19">
        <v>102</v>
      </c>
      <c r="M27" s="19">
        <v>22</v>
      </c>
      <c r="N27" s="19">
        <v>18</v>
      </c>
      <c r="O27" s="19">
        <v>13</v>
      </c>
      <c r="P27" s="19">
        <v>3</v>
      </c>
      <c r="Q27" s="19">
        <v>2</v>
      </c>
      <c r="R27" s="19">
        <v>51</v>
      </c>
      <c r="S27" s="19">
        <v>45</v>
      </c>
      <c r="T27" s="19" t="s">
        <v>20</v>
      </c>
      <c r="U27" s="19" t="s">
        <v>24</v>
      </c>
    </row>
    <row r="28" spans="1:21" x14ac:dyDescent="0.2">
      <c r="A28" s="17" t="s">
        <v>40</v>
      </c>
      <c r="B28" s="18">
        <v>23.5</v>
      </c>
      <c r="C28" s="19">
        <v>1933</v>
      </c>
      <c r="D28" s="19">
        <v>1134</v>
      </c>
      <c r="E28" s="19">
        <v>240</v>
      </c>
      <c r="F28" s="19">
        <v>194</v>
      </c>
      <c r="G28" s="19">
        <v>143</v>
      </c>
      <c r="H28" s="19">
        <v>67</v>
      </c>
      <c r="I28" s="19">
        <v>489</v>
      </c>
      <c r="J28" s="19">
        <v>379</v>
      </c>
      <c r="K28" s="19">
        <v>278</v>
      </c>
      <c r="L28" s="19">
        <v>78</v>
      </c>
      <c r="M28" s="19">
        <v>23</v>
      </c>
      <c r="N28" s="19">
        <v>271</v>
      </c>
      <c r="O28" s="19">
        <v>181</v>
      </c>
      <c r="P28" s="19">
        <v>56</v>
      </c>
      <c r="Q28" s="19">
        <v>34</v>
      </c>
      <c r="R28" s="19">
        <v>149</v>
      </c>
      <c r="S28" s="19">
        <v>127</v>
      </c>
      <c r="T28" s="19">
        <v>18</v>
      </c>
      <c r="U28" s="19" t="s">
        <v>20</v>
      </c>
    </row>
    <row r="29" spans="1:21" ht="34" customHeight="1" x14ac:dyDescent="0.2">
      <c r="A29" s="22" t="s">
        <v>41</v>
      </c>
      <c r="B29" s="23" t="s">
        <v>18</v>
      </c>
      <c r="C29" s="24" t="s">
        <v>18</v>
      </c>
      <c r="D29" s="24" t="s">
        <v>18</v>
      </c>
      <c r="E29" s="24" t="s">
        <v>18</v>
      </c>
      <c r="F29" s="24" t="s">
        <v>18</v>
      </c>
      <c r="G29" s="24" t="s">
        <v>18</v>
      </c>
      <c r="H29" s="24" t="s">
        <v>18</v>
      </c>
      <c r="I29" s="24" t="s">
        <v>18</v>
      </c>
      <c r="J29" s="24" t="s">
        <v>18</v>
      </c>
      <c r="K29" s="24" t="s">
        <v>18</v>
      </c>
      <c r="L29" s="24" t="s">
        <v>18</v>
      </c>
      <c r="M29" s="24" t="s">
        <v>18</v>
      </c>
      <c r="N29" s="24" t="s">
        <v>18</v>
      </c>
      <c r="O29" s="24" t="s">
        <v>18</v>
      </c>
      <c r="P29" s="24" t="s">
        <v>18</v>
      </c>
      <c r="Q29" s="24" t="s">
        <v>18</v>
      </c>
      <c r="R29" s="24" t="s">
        <v>18</v>
      </c>
      <c r="S29" s="24" t="s">
        <v>18</v>
      </c>
      <c r="T29" s="24" t="s">
        <v>18</v>
      </c>
      <c r="U29" s="24" t="s">
        <v>18</v>
      </c>
    </row>
    <row r="30" spans="1:21" x14ac:dyDescent="0.2">
      <c r="A30" s="17" t="s">
        <v>42</v>
      </c>
      <c r="B30" s="18">
        <v>98.5</v>
      </c>
      <c r="C30" s="19">
        <v>7577</v>
      </c>
      <c r="D30" s="19">
        <v>3478</v>
      </c>
      <c r="E30" s="19">
        <v>456</v>
      </c>
      <c r="F30" s="19">
        <v>441</v>
      </c>
      <c r="G30" s="19">
        <v>622</v>
      </c>
      <c r="H30" s="19">
        <v>253</v>
      </c>
      <c r="I30" s="19">
        <v>1706</v>
      </c>
      <c r="J30" s="19">
        <v>3511</v>
      </c>
      <c r="K30" s="19">
        <v>2344</v>
      </c>
      <c r="L30" s="19">
        <v>920</v>
      </c>
      <c r="M30" s="19">
        <v>246</v>
      </c>
      <c r="N30" s="19">
        <v>247</v>
      </c>
      <c r="O30" s="19">
        <v>152</v>
      </c>
      <c r="P30" s="19">
        <v>59</v>
      </c>
      <c r="Q30" s="19">
        <v>36</v>
      </c>
      <c r="R30" s="19">
        <v>343</v>
      </c>
      <c r="S30" s="19">
        <v>291</v>
      </c>
      <c r="T30" s="19">
        <v>45</v>
      </c>
      <c r="U30" s="19">
        <v>7</v>
      </c>
    </row>
    <row r="31" spans="1:21" x14ac:dyDescent="0.2">
      <c r="A31" s="17" t="s">
        <v>43</v>
      </c>
      <c r="B31" s="18">
        <v>12.3</v>
      </c>
      <c r="C31" s="19">
        <v>950</v>
      </c>
      <c r="D31" s="19">
        <v>529</v>
      </c>
      <c r="E31" s="19">
        <v>120</v>
      </c>
      <c r="F31" s="19">
        <v>92</v>
      </c>
      <c r="G31" s="19">
        <v>63</v>
      </c>
      <c r="H31" s="19">
        <v>32</v>
      </c>
      <c r="I31" s="19">
        <v>223</v>
      </c>
      <c r="J31" s="19">
        <v>319</v>
      </c>
      <c r="K31" s="19">
        <v>234</v>
      </c>
      <c r="L31" s="19">
        <v>67</v>
      </c>
      <c r="M31" s="19">
        <v>17</v>
      </c>
      <c r="N31" s="19">
        <v>50</v>
      </c>
      <c r="O31" s="19">
        <v>35</v>
      </c>
      <c r="P31" s="19">
        <v>8</v>
      </c>
      <c r="Q31" s="19">
        <v>8</v>
      </c>
      <c r="R31" s="19">
        <v>52</v>
      </c>
      <c r="S31" s="19">
        <v>47</v>
      </c>
      <c r="T31" s="19" t="s">
        <v>20</v>
      </c>
      <c r="U31" s="19" t="s">
        <v>20</v>
      </c>
    </row>
    <row r="32" spans="1:21" ht="30" x14ac:dyDescent="0.2">
      <c r="A32" s="17" t="s">
        <v>44</v>
      </c>
      <c r="B32" s="18">
        <v>7.4</v>
      </c>
      <c r="C32" s="19">
        <v>586</v>
      </c>
      <c r="D32" s="19">
        <v>317</v>
      </c>
      <c r="E32" s="19">
        <v>61</v>
      </c>
      <c r="F32" s="19">
        <v>57</v>
      </c>
      <c r="G32" s="19">
        <v>47</v>
      </c>
      <c r="H32" s="19">
        <v>19</v>
      </c>
      <c r="I32" s="19">
        <v>133</v>
      </c>
      <c r="J32" s="19">
        <v>135</v>
      </c>
      <c r="K32" s="19">
        <v>99</v>
      </c>
      <c r="L32" s="19">
        <v>31</v>
      </c>
      <c r="M32" s="19">
        <v>5</v>
      </c>
      <c r="N32" s="19">
        <v>64</v>
      </c>
      <c r="O32" s="19">
        <v>46</v>
      </c>
      <c r="P32" s="19">
        <v>10</v>
      </c>
      <c r="Q32" s="19">
        <v>8</v>
      </c>
      <c r="R32" s="19" t="s">
        <v>20</v>
      </c>
      <c r="S32" s="19" t="s">
        <v>20</v>
      </c>
      <c r="T32" s="19">
        <v>10</v>
      </c>
      <c r="U32" s="19" t="s">
        <v>20</v>
      </c>
    </row>
    <row r="33" spans="1:21" ht="24" customHeight="1" x14ac:dyDescent="0.2">
      <c r="A33" s="22" t="s">
        <v>45</v>
      </c>
      <c r="B33" s="23" t="s">
        <v>18</v>
      </c>
      <c r="C33" s="24" t="s">
        <v>18</v>
      </c>
      <c r="D33" s="24" t="s">
        <v>18</v>
      </c>
      <c r="E33" s="24" t="s">
        <v>18</v>
      </c>
      <c r="F33" s="24" t="s">
        <v>18</v>
      </c>
      <c r="G33" s="24" t="s">
        <v>18</v>
      </c>
      <c r="H33" s="24" t="s">
        <v>18</v>
      </c>
      <c r="I33" s="24" t="s">
        <v>18</v>
      </c>
      <c r="J33" s="24" t="s">
        <v>18</v>
      </c>
      <c r="K33" s="24" t="s">
        <v>18</v>
      </c>
      <c r="L33" s="24" t="s">
        <v>18</v>
      </c>
      <c r="M33" s="24" t="s">
        <v>18</v>
      </c>
      <c r="N33" s="24" t="s">
        <v>18</v>
      </c>
      <c r="O33" s="24" t="s">
        <v>18</v>
      </c>
      <c r="P33" s="24" t="s">
        <v>18</v>
      </c>
      <c r="Q33" s="24" t="s">
        <v>18</v>
      </c>
      <c r="R33" s="24" t="s">
        <v>18</v>
      </c>
      <c r="S33" s="24" t="s">
        <v>18</v>
      </c>
      <c r="T33" s="24" t="s">
        <v>18</v>
      </c>
      <c r="U33" s="24" t="s">
        <v>18</v>
      </c>
    </row>
    <row r="34" spans="1:21" x14ac:dyDescent="0.2">
      <c r="A34" s="17" t="s">
        <v>46</v>
      </c>
      <c r="B34" s="18">
        <v>42.5</v>
      </c>
      <c r="C34" s="19">
        <v>4004</v>
      </c>
      <c r="D34" s="19">
        <v>1292</v>
      </c>
      <c r="E34" s="19">
        <v>181</v>
      </c>
      <c r="F34" s="19">
        <v>158</v>
      </c>
      <c r="G34" s="19">
        <v>109</v>
      </c>
      <c r="H34" s="19">
        <v>106</v>
      </c>
      <c r="I34" s="19">
        <v>738</v>
      </c>
      <c r="J34" s="19">
        <v>2235</v>
      </c>
      <c r="K34" s="19">
        <v>1656</v>
      </c>
      <c r="L34" s="19">
        <v>474</v>
      </c>
      <c r="M34" s="19">
        <v>105</v>
      </c>
      <c r="N34" s="19">
        <v>175</v>
      </c>
      <c r="O34" s="19">
        <v>119</v>
      </c>
      <c r="P34" s="19">
        <v>40</v>
      </c>
      <c r="Q34" s="19">
        <v>16</v>
      </c>
      <c r="R34" s="19">
        <v>302</v>
      </c>
      <c r="S34" s="19">
        <v>268</v>
      </c>
      <c r="T34" s="19">
        <v>30</v>
      </c>
      <c r="U34" s="19" t="s">
        <v>20</v>
      </c>
    </row>
    <row r="35" spans="1:21" x14ac:dyDescent="0.2">
      <c r="A35" s="17" t="s">
        <v>47</v>
      </c>
      <c r="B35" s="18">
        <v>33.5</v>
      </c>
      <c r="C35" s="19">
        <v>2705</v>
      </c>
      <c r="D35" s="19">
        <v>1407</v>
      </c>
      <c r="E35" s="19">
        <v>269</v>
      </c>
      <c r="F35" s="19">
        <v>215</v>
      </c>
      <c r="G35" s="19">
        <v>219</v>
      </c>
      <c r="H35" s="19">
        <v>85</v>
      </c>
      <c r="I35" s="19">
        <v>619</v>
      </c>
      <c r="J35" s="19">
        <v>1003</v>
      </c>
      <c r="K35" s="19">
        <v>696</v>
      </c>
      <c r="L35" s="19">
        <v>241</v>
      </c>
      <c r="M35" s="19">
        <v>67</v>
      </c>
      <c r="N35" s="19">
        <v>136</v>
      </c>
      <c r="O35" s="19">
        <v>92</v>
      </c>
      <c r="P35" s="19">
        <v>19</v>
      </c>
      <c r="Q35" s="19">
        <v>25</v>
      </c>
      <c r="R35" s="19">
        <v>159</v>
      </c>
      <c r="S35" s="19">
        <v>127</v>
      </c>
      <c r="T35" s="19">
        <v>30</v>
      </c>
      <c r="U35" s="19" t="s">
        <v>20</v>
      </c>
    </row>
    <row r="36" spans="1:21" x14ac:dyDescent="0.2">
      <c r="A36" s="17" t="s">
        <v>48</v>
      </c>
      <c r="B36" s="18">
        <v>12.7</v>
      </c>
      <c r="C36" s="19">
        <v>660</v>
      </c>
      <c r="D36" s="19">
        <v>332</v>
      </c>
      <c r="E36" s="19">
        <v>21</v>
      </c>
      <c r="F36" s="19">
        <v>23</v>
      </c>
      <c r="G36" s="19">
        <v>75</v>
      </c>
      <c r="H36" s="19">
        <v>33</v>
      </c>
      <c r="I36" s="19">
        <v>181</v>
      </c>
      <c r="J36" s="19">
        <v>313</v>
      </c>
      <c r="K36" s="19">
        <v>112</v>
      </c>
      <c r="L36" s="19">
        <v>153</v>
      </c>
      <c r="M36" s="19">
        <v>47</v>
      </c>
      <c r="N36" s="19">
        <v>15</v>
      </c>
      <c r="O36" s="19">
        <v>4</v>
      </c>
      <c r="P36" s="19">
        <v>8</v>
      </c>
      <c r="Q36" s="19">
        <v>3</v>
      </c>
      <c r="R36" s="19" t="s">
        <v>20</v>
      </c>
      <c r="S36" s="19" t="s">
        <v>20</v>
      </c>
      <c r="T36" s="19" t="s">
        <v>24</v>
      </c>
      <c r="U36" s="19" t="s">
        <v>24</v>
      </c>
    </row>
    <row r="37" spans="1:21" x14ac:dyDescent="0.2">
      <c r="A37" s="17" t="s">
        <v>49</v>
      </c>
      <c r="B37" s="18">
        <v>22.8</v>
      </c>
      <c r="C37" s="19">
        <v>1363</v>
      </c>
      <c r="D37" s="19">
        <v>1074</v>
      </c>
      <c r="E37" s="19">
        <v>123</v>
      </c>
      <c r="F37" s="19">
        <v>152</v>
      </c>
      <c r="G37" s="19">
        <v>323</v>
      </c>
      <c r="H37" s="19">
        <v>60</v>
      </c>
      <c r="I37" s="19">
        <v>416</v>
      </c>
      <c r="J37" s="19">
        <v>268</v>
      </c>
      <c r="K37" s="19">
        <v>141</v>
      </c>
      <c r="L37" s="19">
        <v>90</v>
      </c>
      <c r="M37" s="19">
        <v>37</v>
      </c>
      <c r="N37" s="19">
        <v>20</v>
      </c>
      <c r="O37" s="19">
        <v>9</v>
      </c>
      <c r="P37" s="19">
        <v>6</v>
      </c>
      <c r="Q37" s="19">
        <v>5</v>
      </c>
      <c r="R37" s="19" t="s">
        <v>20</v>
      </c>
      <c r="S37" s="19" t="s">
        <v>20</v>
      </c>
      <c r="T37" s="19" t="s">
        <v>24</v>
      </c>
      <c r="U37" s="19" t="s">
        <v>24</v>
      </c>
    </row>
    <row r="38" spans="1:21" x14ac:dyDescent="0.2">
      <c r="A38" s="17" t="s">
        <v>50</v>
      </c>
      <c r="B38" s="18">
        <v>6.7</v>
      </c>
      <c r="C38" s="19">
        <v>382</v>
      </c>
      <c r="D38" s="19">
        <v>218</v>
      </c>
      <c r="E38" s="19">
        <v>44</v>
      </c>
      <c r="F38" s="19">
        <v>42</v>
      </c>
      <c r="G38" s="19">
        <v>5</v>
      </c>
      <c r="H38" s="19">
        <v>18</v>
      </c>
      <c r="I38" s="19">
        <v>108</v>
      </c>
      <c r="J38" s="19">
        <v>146</v>
      </c>
      <c r="K38" s="19">
        <v>73</v>
      </c>
      <c r="L38" s="19">
        <v>61</v>
      </c>
      <c r="M38" s="19">
        <v>12</v>
      </c>
      <c r="N38" s="19" t="s">
        <v>20</v>
      </c>
      <c r="O38" s="19" t="s">
        <v>20</v>
      </c>
      <c r="P38" s="19" t="s">
        <v>20</v>
      </c>
      <c r="Q38" s="19">
        <v>3</v>
      </c>
      <c r="R38" s="19" t="s">
        <v>20</v>
      </c>
      <c r="S38" s="19" t="s">
        <v>20</v>
      </c>
      <c r="T38" s="19" t="s">
        <v>24</v>
      </c>
      <c r="U38" s="19" t="s">
        <v>20</v>
      </c>
    </row>
    <row r="39" spans="1:21" ht="24" customHeight="1" x14ac:dyDescent="0.2">
      <c r="A39" s="22" t="s">
        <v>51</v>
      </c>
      <c r="B39" s="23" t="s">
        <v>18</v>
      </c>
      <c r="C39" s="24" t="s">
        <v>18</v>
      </c>
      <c r="D39" s="24" t="s">
        <v>18</v>
      </c>
      <c r="E39" s="24" t="s">
        <v>18</v>
      </c>
      <c r="F39" s="24" t="s">
        <v>18</v>
      </c>
      <c r="G39" s="24" t="s">
        <v>18</v>
      </c>
      <c r="H39" s="24" t="s">
        <v>18</v>
      </c>
      <c r="I39" s="24" t="s">
        <v>18</v>
      </c>
      <c r="J39" s="24" t="s">
        <v>18</v>
      </c>
      <c r="K39" s="24" t="s">
        <v>18</v>
      </c>
      <c r="L39" s="24" t="s">
        <v>18</v>
      </c>
      <c r="M39" s="24" t="s">
        <v>18</v>
      </c>
      <c r="N39" s="24" t="s">
        <v>18</v>
      </c>
      <c r="O39" s="24" t="s">
        <v>18</v>
      </c>
      <c r="P39" s="24" t="s">
        <v>18</v>
      </c>
      <c r="Q39" s="24" t="s">
        <v>18</v>
      </c>
      <c r="R39" s="24" t="s">
        <v>18</v>
      </c>
      <c r="S39" s="24" t="s">
        <v>18</v>
      </c>
      <c r="T39" s="24" t="s">
        <v>18</v>
      </c>
      <c r="U39" s="24" t="s">
        <v>18</v>
      </c>
    </row>
    <row r="40" spans="1:21" x14ac:dyDescent="0.2">
      <c r="A40" s="17" t="s">
        <v>52</v>
      </c>
      <c r="B40" s="18">
        <v>73.900000000000006</v>
      </c>
      <c r="C40" s="19">
        <v>6991</v>
      </c>
      <c r="D40" s="19">
        <v>3177</v>
      </c>
      <c r="E40" s="19">
        <v>455</v>
      </c>
      <c r="F40" s="19">
        <v>364</v>
      </c>
      <c r="G40" s="19">
        <v>586</v>
      </c>
      <c r="H40" s="19">
        <v>221</v>
      </c>
      <c r="I40" s="19">
        <v>1552</v>
      </c>
      <c r="J40" s="19">
        <v>3109</v>
      </c>
      <c r="K40" s="19">
        <v>2191</v>
      </c>
      <c r="L40" s="19">
        <v>724</v>
      </c>
      <c r="M40" s="19">
        <v>194</v>
      </c>
      <c r="N40" s="19">
        <v>314</v>
      </c>
      <c r="O40" s="19">
        <v>210</v>
      </c>
      <c r="P40" s="19">
        <v>59</v>
      </c>
      <c r="Q40" s="19">
        <v>45</v>
      </c>
      <c r="R40" s="19">
        <v>390</v>
      </c>
      <c r="S40" s="19">
        <v>345</v>
      </c>
      <c r="T40" s="19">
        <v>38</v>
      </c>
      <c r="U40" s="19">
        <v>7</v>
      </c>
    </row>
    <row r="41" spans="1:21" x14ac:dyDescent="0.2">
      <c r="A41" s="17" t="s">
        <v>53</v>
      </c>
      <c r="B41" s="18">
        <v>7</v>
      </c>
      <c r="C41" s="19">
        <v>491</v>
      </c>
      <c r="D41" s="19">
        <v>204</v>
      </c>
      <c r="E41" s="19">
        <v>29</v>
      </c>
      <c r="F41" s="19">
        <v>28</v>
      </c>
      <c r="G41" s="19">
        <v>33</v>
      </c>
      <c r="H41" s="19">
        <v>16</v>
      </c>
      <c r="I41" s="19">
        <v>98</v>
      </c>
      <c r="J41" s="19">
        <v>274</v>
      </c>
      <c r="K41" s="19">
        <v>189</v>
      </c>
      <c r="L41" s="19">
        <v>65</v>
      </c>
      <c r="M41" s="19">
        <v>20</v>
      </c>
      <c r="N41" s="19">
        <v>4</v>
      </c>
      <c r="O41" s="19" t="s">
        <v>20</v>
      </c>
      <c r="P41" s="19" t="s">
        <v>20</v>
      </c>
      <c r="Q41" s="19" t="s">
        <v>20</v>
      </c>
      <c r="R41" s="19" t="s">
        <v>20</v>
      </c>
      <c r="S41" s="19" t="s">
        <v>20</v>
      </c>
      <c r="T41" s="19" t="s">
        <v>20</v>
      </c>
      <c r="U41" s="19" t="s">
        <v>24</v>
      </c>
    </row>
    <row r="42" spans="1:21" x14ac:dyDescent="0.2">
      <c r="A42" s="17" t="s">
        <v>54</v>
      </c>
      <c r="B42" s="18">
        <v>9.4</v>
      </c>
      <c r="C42" s="19">
        <v>503</v>
      </c>
      <c r="D42" s="19">
        <v>216</v>
      </c>
      <c r="E42" s="19">
        <v>36</v>
      </c>
      <c r="F42" s="19">
        <v>36</v>
      </c>
      <c r="G42" s="19">
        <v>25</v>
      </c>
      <c r="H42" s="19">
        <v>17</v>
      </c>
      <c r="I42" s="19">
        <v>102</v>
      </c>
      <c r="J42" s="19">
        <v>256</v>
      </c>
      <c r="K42" s="19">
        <v>139</v>
      </c>
      <c r="L42" s="19">
        <v>91</v>
      </c>
      <c r="M42" s="19">
        <v>26</v>
      </c>
      <c r="N42" s="19">
        <v>8</v>
      </c>
      <c r="O42" s="19" t="s">
        <v>20</v>
      </c>
      <c r="P42" s="19" t="s">
        <v>20</v>
      </c>
      <c r="Q42" s="19" t="s">
        <v>20</v>
      </c>
      <c r="R42" s="19">
        <v>24</v>
      </c>
      <c r="S42" s="19">
        <v>18</v>
      </c>
      <c r="T42" s="19" t="s">
        <v>20</v>
      </c>
      <c r="U42" s="19" t="s">
        <v>24</v>
      </c>
    </row>
    <row r="43" spans="1:21" ht="30" x14ac:dyDescent="0.2">
      <c r="A43" s="17" t="s">
        <v>55</v>
      </c>
      <c r="B43" s="18">
        <v>21.1</v>
      </c>
      <c r="C43" s="19">
        <v>724</v>
      </c>
      <c r="D43" s="19">
        <v>436</v>
      </c>
      <c r="E43" s="19">
        <v>61</v>
      </c>
      <c r="F43" s="19">
        <v>92</v>
      </c>
      <c r="G43" s="19">
        <v>51</v>
      </c>
      <c r="H43" s="19">
        <v>35</v>
      </c>
      <c r="I43" s="19">
        <v>197</v>
      </c>
      <c r="J43" s="19">
        <v>251</v>
      </c>
      <c r="K43" s="19">
        <v>106</v>
      </c>
      <c r="L43" s="19">
        <v>122</v>
      </c>
      <c r="M43" s="19">
        <v>23</v>
      </c>
      <c r="N43" s="19">
        <v>6</v>
      </c>
      <c r="O43" s="19" t="s">
        <v>20</v>
      </c>
      <c r="P43" s="19" t="s">
        <v>20</v>
      </c>
      <c r="Q43" s="19" t="s">
        <v>20</v>
      </c>
      <c r="R43" s="19">
        <v>31</v>
      </c>
      <c r="S43" s="19">
        <v>16</v>
      </c>
      <c r="T43" s="19">
        <v>15</v>
      </c>
      <c r="U43" s="19" t="s">
        <v>24</v>
      </c>
    </row>
    <row r="44" spans="1:21" x14ac:dyDescent="0.2">
      <c r="A44" s="17" t="s">
        <v>56</v>
      </c>
      <c r="B44" s="18">
        <v>6.8</v>
      </c>
      <c r="C44" s="19">
        <v>406</v>
      </c>
      <c r="D44" s="19">
        <v>291</v>
      </c>
      <c r="E44" s="19">
        <v>58</v>
      </c>
      <c r="F44" s="19">
        <v>70</v>
      </c>
      <c r="G44" s="19">
        <v>36</v>
      </c>
      <c r="H44" s="19">
        <v>14</v>
      </c>
      <c r="I44" s="19">
        <v>113</v>
      </c>
      <c r="J44" s="19">
        <v>74</v>
      </c>
      <c r="K44" s="19">
        <v>53</v>
      </c>
      <c r="L44" s="19">
        <v>17</v>
      </c>
      <c r="M44" s="19">
        <v>5</v>
      </c>
      <c r="N44" s="19">
        <v>29</v>
      </c>
      <c r="O44" s="19">
        <v>15</v>
      </c>
      <c r="P44" s="19">
        <v>9</v>
      </c>
      <c r="Q44" s="19">
        <v>5</v>
      </c>
      <c r="R44" s="19">
        <v>11</v>
      </c>
      <c r="S44" s="19">
        <v>10</v>
      </c>
      <c r="T44" s="19" t="s">
        <v>20</v>
      </c>
      <c r="U44" s="19" t="s">
        <v>20</v>
      </c>
    </row>
    <row r="45" spans="1:21" ht="24" customHeight="1" x14ac:dyDescent="0.2">
      <c r="A45" s="22" t="s">
        <v>57</v>
      </c>
      <c r="B45" s="23" t="s">
        <v>18</v>
      </c>
      <c r="C45" s="24" t="s">
        <v>18</v>
      </c>
      <c r="D45" s="24" t="s">
        <v>18</v>
      </c>
      <c r="E45" s="24" t="s">
        <v>18</v>
      </c>
      <c r="F45" s="24" t="s">
        <v>18</v>
      </c>
      <c r="G45" s="24" t="s">
        <v>18</v>
      </c>
      <c r="H45" s="24" t="s">
        <v>18</v>
      </c>
      <c r="I45" s="24" t="s">
        <v>18</v>
      </c>
      <c r="J45" s="24" t="s">
        <v>18</v>
      </c>
      <c r="K45" s="24" t="s">
        <v>18</v>
      </c>
      <c r="L45" s="24" t="s">
        <v>18</v>
      </c>
      <c r="M45" s="24" t="s">
        <v>18</v>
      </c>
      <c r="N45" s="24" t="s">
        <v>18</v>
      </c>
      <c r="O45" s="24" t="s">
        <v>18</v>
      </c>
      <c r="P45" s="24" t="s">
        <v>18</v>
      </c>
      <c r="Q45" s="24" t="s">
        <v>18</v>
      </c>
      <c r="R45" s="24" t="s">
        <v>18</v>
      </c>
      <c r="S45" s="24" t="s">
        <v>18</v>
      </c>
      <c r="T45" s="24" t="s">
        <v>18</v>
      </c>
      <c r="U45" s="24" t="s">
        <v>18</v>
      </c>
    </row>
    <row r="46" spans="1:21" x14ac:dyDescent="0.2">
      <c r="A46" s="17" t="s">
        <v>58</v>
      </c>
      <c r="B46" s="18">
        <v>74.5</v>
      </c>
      <c r="C46" s="19">
        <v>6825</v>
      </c>
      <c r="D46" s="19">
        <v>3113</v>
      </c>
      <c r="E46" s="19">
        <v>438</v>
      </c>
      <c r="F46" s="19">
        <v>363</v>
      </c>
      <c r="G46" s="19">
        <v>566</v>
      </c>
      <c r="H46" s="19">
        <v>221</v>
      </c>
      <c r="I46" s="19">
        <v>1525</v>
      </c>
      <c r="J46" s="19">
        <v>3020</v>
      </c>
      <c r="K46" s="19">
        <v>2137</v>
      </c>
      <c r="L46" s="19">
        <v>688</v>
      </c>
      <c r="M46" s="19">
        <v>195</v>
      </c>
      <c r="N46" s="19">
        <v>323</v>
      </c>
      <c r="O46" s="19">
        <v>211</v>
      </c>
      <c r="P46" s="19">
        <v>64</v>
      </c>
      <c r="Q46" s="19">
        <v>49</v>
      </c>
      <c r="R46" s="19">
        <v>368</v>
      </c>
      <c r="S46" s="19">
        <v>325</v>
      </c>
      <c r="T46" s="19">
        <v>38</v>
      </c>
      <c r="U46" s="19">
        <v>5</v>
      </c>
    </row>
    <row r="47" spans="1:21" x14ac:dyDescent="0.2">
      <c r="A47" s="20" t="s">
        <v>59</v>
      </c>
      <c r="B47" s="18">
        <v>66.2</v>
      </c>
      <c r="C47" s="19">
        <v>6347</v>
      </c>
      <c r="D47" s="19">
        <v>2828</v>
      </c>
      <c r="E47" s="19">
        <v>393</v>
      </c>
      <c r="F47" s="19">
        <v>306</v>
      </c>
      <c r="G47" s="19">
        <v>525</v>
      </c>
      <c r="H47" s="19">
        <v>202</v>
      </c>
      <c r="I47" s="19">
        <v>1402</v>
      </c>
      <c r="J47" s="19">
        <v>2865</v>
      </c>
      <c r="K47" s="19">
        <v>2040</v>
      </c>
      <c r="L47" s="19">
        <v>648</v>
      </c>
      <c r="M47" s="19">
        <v>177</v>
      </c>
      <c r="N47" s="19">
        <v>302</v>
      </c>
      <c r="O47" s="19">
        <v>201</v>
      </c>
      <c r="P47" s="19">
        <v>57</v>
      </c>
      <c r="Q47" s="19">
        <v>44</v>
      </c>
      <c r="R47" s="19">
        <v>352</v>
      </c>
      <c r="S47" s="19">
        <v>311</v>
      </c>
      <c r="T47" s="19">
        <v>37</v>
      </c>
      <c r="U47" s="19">
        <v>4</v>
      </c>
    </row>
    <row r="48" spans="1:21" x14ac:dyDescent="0.2">
      <c r="A48" s="20" t="s">
        <v>60</v>
      </c>
      <c r="B48" s="18">
        <v>3.3</v>
      </c>
      <c r="C48" s="19">
        <v>175</v>
      </c>
      <c r="D48" s="19">
        <v>74</v>
      </c>
      <c r="E48" s="19">
        <v>6</v>
      </c>
      <c r="F48" s="19">
        <v>9</v>
      </c>
      <c r="G48" s="19">
        <v>12</v>
      </c>
      <c r="H48" s="19">
        <v>8</v>
      </c>
      <c r="I48" s="19">
        <v>39</v>
      </c>
      <c r="J48" s="19">
        <v>94</v>
      </c>
      <c r="K48" s="19">
        <v>51</v>
      </c>
      <c r="L48" s="19">
        <v>29</v>
      </c>
      <c r="M48" s="19">
        <v>14</v>
      </c>
      <c r="N48" s="19" t="s">
        <v>20</v>
      </c>
      <c r="O48" s="19" t="s">
        <v>20</v>
      </c>
      <c r="P48" s="19" t="s">
        <v>20</v>
      </c>
      <c r="Q48" s="19" t="s">
        <v>24</v>
      </c>
      <c r="R48" s="19" t="s">
        <v>20</v>
      </c>
      <c r="S48" s="19" t="s">
        <v>20</v>
      </c>
      <c r="T48" s="19" t="s">
        <v>20</v>
      </c>
      <c r="U48" s="19" t="s">
        <v>24</v>
      </c>
    </row>
    <row r="49" spans="1:21" x14ac:dyDescent="0.2">
      <c r="A49" s="20" t="s">
        <v>56</v>
      </c>
      <c r="B49" s="18">
        <v>5</v>
      </c>
      <c r="C49" s="19">
        <v>304</v>
      </c>
      <c r="D49" s="19">
        <v>211</v>
      </c>
      <c r="E49" s="19">
        <v>40</v>
      </c>
      <c r="F49" s="19">
        <v>48</v>
      </c>
      <c r="G49" s="19">
        <v>28</v>
      </c>
      <c r="H49" s="19">
        <v>11</v>
      </c>
      <c r="I49" s="19">
        <v>84</v>
      </c>
      <c r="J49" s="19">
        <v>61</v>
      </c>
      <c r="K49" s="19">
        <v>46</v>
      </c>
      <c r="L49" s="19">
        <v>11</v>
      </c>
      <c r="M49" s="19">
        <v>4</v>
      </c>
      <c r="N49" s="19">
        <v>20</v>
      </c>
      <c r="O49" s="19">
        <v>10</v>
      </c>
      <c r="P49" s="19">
        <v>6</v>
      </c>
      <c r="Q49" s="19">
        <v>5</v>
      </c>
      <c r="R49" s="19">
        <v>11</v>
      </c>
      <c r="S49" s="19">
        <v>10</v>
      </c>
      <c r="T49" s="19" t="s">
        <v>20</v>
      </c>
      <c r="U49" s="19" t="s">
        <v>20</v>
      </c>
    </row>
    <row r="50" spans="1:21" ht="17" x14ac:dyDescent="0.2">
      <c r="A50" s="17" t="s">
        <v>61</v>
      </c>
      <c r="B50" s="18">
        <v>43.7</v>
      </c>
      <c r="C50" s="19">
        <v>2289</v>
      </c>
      <c r="D50" s="19">
        <v>1211</v>
      </c>
      <c r="E50" s="19">
        <v>199</v>
      </c>
      <c r="F50" s="19">
        <v>227</v>
      </c>
      <c r="G50" s="19">
        <v>165</v>
      </c>
      <c r="H50" s="19">
        <v>82</v>
      </c>
      <c r="I50" s="19">
        <v>537</v>
      </c>
      <c r="J50" s="19">
        <v>945</v>
      </c>
      <c r="K50" s="19">
        <v>541</v>
      </c>
      <c r="L50" s="19">
        <v>331</v>
      </c>
      <c r="M50" s="19">
        <v>73</v>
      </c>
      <c r="N50" s="19">
        <v>38</v>
      </c>
      <c r="O50" s="19">
        <v>22</v>
      </c>
      <c r="P50" s="19">
        <v>13</v>
      </c>
      <c r="Q50" s="19">
        <v>3</v>
      </c>
      <c r="R50" s="19">
        <v>96</v>
      </c>
      <c r="S50" s="19">
        <v>72</v>
      </c>
      <c r="T50" s="19">
        <v>21</v>
      </c>
      <c r="U50" s="19" t="s">
        <v>20</v>
      </c>
    </row>
    <row r="51" spans="1:21" x14ac:dyDescent="0.2">
      <c r="A51" s="20" t="s">
        <v>59</v>
      </c>
      <c r="B51" s="18">
        <v>14.7</v>
      </c>
      <c r="C51" s="19">
        <v>1135</v>
      </c>
      <c r="D51" s="19">
        <v>553</v>
      </c>
      <c r="E51" s="19">
        <v>91</v>
      </c>
      <c r="F51" s="19">
        <v>87</v>
      </c>
      <c r="G51" s="19">
        <v>93</v>
      </c>
      <c r="H51" s="19">
        <v>35</v>
      </c>
      <c r="I51" s="19">
        <v>248</v>
      </c>
      <c r="J51" s="19">
        <v>518</v>
      </c>
      <c r="K51" s="19">
        <v>340</v>
      </c>
      <c r="L51" s="19">
        <v>141</v>
      </c>
      <c r="M51" s="19">
        <v>37</v>
      </c>
      <c r="N51" s="19">
        <v>17</v>
      </c>
      <c r="O51" s="19">
        <v>12</v>
      </c>
      <c r="P51" s="19">
        <v>4</v>
      </c>
      <c r="Q51" s="19">
        <v>1</v>
      </c>
      <c r="R51" s="19">
        <v>47</v>
      </c>
      <c r="S51" s="19">
        <v>42</v>
      </c>
      <c r="T51" s="19" t="s">
        <v>20</v>
      </c>
      <c r="U51" s="19" t="s">
        <v>20</v>
      </c>
    </row>
    <row r="52" spans="1:21" x14ac:dyDescent="0.2">
      <c r="A52" s="20" t="s">
        <v>60</v>
      </c>
      <c r="B52" s="18">
        <v>27.2</v>
      </c>
      <c r="C52" s="19">
        <v>1052</v>
      </c>
      <c r="D52" s="19">
        <v>577</v>
      </c>
      <c r="E52" s="19">
        <v>91</v>
      </c>
      <c r="F52" s="19">
        <v>119</v>
      </c>
      <c r="G52" s="19">
        <v>64</v>
      </c>
      <c r="H52" s="19">
        <v>44</v>
      </c>
      <c r="I52" s="19">
        <v>260</v>
      </c>
      <c r="J52" s="19">
        <v>413</v>
      </c>
      <c r="K52" s="19">
        <v>195</v>
      </c>
      <c r="L52" s="19">
        <v>184</v>
      </c>
      <c r="M52" s="19">
        <v>35</v>
      </c>
      <c r="N52" s="19">
        <v>12</v>
      </c>
      <c r="O52" s="19" t="s">
        <v>20</v>
      </c>
      <c r="P52" s="19">
        <v>6</v>
      </c>
      <c r="Q52" s="19" t="s">
        <v>20</v>
      </c>
      <c r="R52" s="19">
        <v>49</v>
      </c>
      <c r="S52" s="19">
        <v>29</v>
      </c>
      <c r="T52" s="19">
        <v>20</v>
      </c>
      <c r="U52" s="19" t="s">
        <v>24</v>
      </c>
    </row>
    <row r="53" spans="1:21" x14ac:dyDescent="0.2">
      <c r="A53" s="20" t="s">
        <v>56</v>
      </c>
      <c r="B53" s="18">
        <v>1.8</v>
      </c>
      <c r="C53" s="19">
        <v>103</v>
      </c>
      <c r="D53" s="19">
        <v>80</v>
      </c>
      <c r="E53" s="19">
        <v>18</v>
      </c>
      <c r="F53" s="19">
        <v>22</v>
      </c>
      <c r="G53" s="19">
        <v>8</v>
      </c>
      <c r="H53" s="19">
        <v>3</v>
      </c>
      <c r="I53" s="19">
        <v>29</v>
      </c>
      <c r="J53" s="19">
        <v>13</v>
      </c>
      <c r="K53" s="19" t="s">
        <v>20</v>
      </c>
      <c r="L53" s="19" t="s">
        <v>20</v>
      </c>
      <c r="M53" s="19">
        <v>1</v>
      </c>
      <c r="N53" s="19">
        <v>9</v>
      </c>
      <c r="O53" s="19" t="s">
        <v>20</v>
      </c>
      <c r="P53" s="19" t="s">
        <v>20</v>
      </c>
      <c r="Q53" s="19" t="s">
        <v>20</v>
      </c>
      <c r="R53" s="19" t="s">
        <v>20</v>
      </c>
      <c r="S53" s="19" t="s">
        <v>20</v>
      </c>
      <c r="T53" s="19" t="s">
        <v>24</v>
      </c>
      <c r="U53" s="19" t="s">
        <v>24</v>
      </c>
    </row>
    <row r="54" spans="1:21" ht="24" customHeight="1" x14ac:dyDescent="0.2">
      <c r="A54" s="22" t="s">
        <v>62</v>
      </c>
      <c r="B54" s="23" t="s">
        <v>18</v>
      </c>
      <c r="C54" s="24" t="s">
        <v>18</v>
      </c>
      <c r="D54" s="24" t="s">
        <v>18</v>
      </c>
      <c r="E54" s="24" t="s">
        <v>18</v>
      </c>
      <c r="F54" s="24" t="s">
        <v>18</v>
      </c>
      <c r="G54" s="24" t="s">
        <v>18</v>
      </c>
      <c r="H54" s="24" t="s">
        <v>18</v>
      </c>
      <c r="I54" s="24" t="s">
        <v>18</v>
      </c>
      <c r="J54" s="24" t="s">
        <v>18</v>
      </c>
      <c r="K54" s="24" t="s">
        <v>18</v>
      </c>
      <c r="L54" s="24" t="s">
        <v>18</v>
      </c>
      <c r="M54" s="24" t="s">
        <v>18</v>
      </c>
      <c r="N54" s="24" t="s">
        <v>18</v>
      </c>
      <c r="O54" s="24" t="s">
        <v>18</v>
      </c>
      <c r="P54" s="24" t="s">
        <v>18</v>
      </c>
      <c r="Q54" s="24" t="s">
        <v>18</v>
      </c>
      <c r="R54" s="24" t="s">
        <v>18</v>
      </c>
      <c r="S54" s="24" t="s">
        <v>18</v>
      </c>
      <c r="T54" s="24" t="s">
        <v>18</v>
      </c>
      <c r="U54" s="24" t="s">
        <v>18</v>
      </c>
    </row>
    <row r="55" spans="1:21" x14ac:dyDescent="0.2">
      <c r="A55" s="17" t="s">
        <v>63</v>
      </c>
      <c r="B55" s="18">
        <v>20.8</v>
      </c>
      <c r="C55" s="19">
        <v>1842</v>
      </c>
      <c r="D55" s="19">
        <v>624</v>
      </c>
      <c r="E55" s="19">
        <v>91</v>
      </c>
      <c r="F55" s="19">
        <v>76</v>
      </c>
      <c r="G55" s="19">
        <v>92</v>
      </c>
      <c r="H55" s="19">
        <v>45</v>
      </c>
      <c r="I55" s="19">
        <v>320</v>
      </c>
      <c r="J55" s="19">
        <v>1009</v>
      </c>
      <c r="K55" s="19">
        <v>736</v>
      </c>
      <c r="L55" s="19">
        <v>223</v>
      </c>
      <c r="M55" s="19">
        <v>51</v>
      </c>
      <c r="N55" s="19">
        <v>61</v>
      </c>
      <c r="O55" s="19">
        <v>46</v>
      </c>
      <c r="P55" s="19">
        <v>10</v>
      </c>
      <c r="Q55" s="19">
        <v>5</v>
      </c>
      <c r="R55" s="19">
        <v>147</v>
      </c>
      <c r="S55" s="19">
        <v>127</v>
      </c>
      <c r="T55" s="19">
        <v>19</v>
      </c>
      <c r="U55" s="19" t="s">
        <v>20</v>
      </c>
    </row>
    <row r="56" spans="1:21" x14ac:dyDescent="0.2">
      <c r="A56" s="17" t="s">
        <v>64</v>
      </c>
      <c r="B56" s="18">
        <v>12.6</v>
      </c>
      <c r="C56" s="19">
        <v>1067</v>
      </c>
      <c r="D56" s="19">
        <v>401</v>
      </c>
      <c r="E56" s="19">
        <v>54</v>
      </c>
      <c r="F56" s="19">
        <v>45</v>
      </c>
      <c r="G56" s="19">
        <v>76</v>
      </c>
      <c r="H56" s="19">
        <v>30</v>
      </c>
      <c r="I56" s="19">
        <v>195</v>
      </c>
      <c r="J56" s="19">
        <v>549</v>
      </c>
      <c r="K56" s="19">
        <v>389</v>
      </c>
      <c r="L56" s="19">
        <v>127</v>
      </c>
      <c r="M56" s="19">
        <v>33</v>
      </c>
      <c r="N56" s="19">
        <v>24</v>
      </c>
      <c r="O56" s="19">
        <v>16</v>
      </c>
      <c r="P56" s="19">
        <v>6</v>
      </c>
      <c r="Q56" s="19">
        <v>3</v>
      </c>
      <c r="R56" s="19">
        <v>93</v>
      </c>
      <c r="S56" s="19">
        <v>82</v>
      </c>
      <c r="T56" s="19">
        <v>10</v>
      </c>
      <c r="U56" s="19" t="s">
        <v>20</v>
      </c>
    </row>
    <row r="57" spans="1:21" x14ac:dyDescent="0.2">
      <c r="A57" s="17" t="s">
        <v>65</v>
      </c>
      <c r="B57" s="18">
        <v>12.8</v>
      </c>
      <c r="C57" s="19">
        <v>961</v>
      </c>
      <c r="D57" s="19">
        <v>417</v>
      </c>
      <c r="E57" s="19">
        <v>58</v>
      </c>
      <c r="F57" s="19">
        <v>46</v>
      </c>
      <c r="G57" s="19">
        <v>83</v>
      </c>
      <c r="H57" s="19">
        <v>31</v>
      </c>
      <c r="I57" s="19">
        <v>198</v>
      </c>
      <c r="J57" s="19">
        <v>447</v>
      </c>
      <c r="K57" s="19">
        <v>304</v>
      </c>
      <c r="L57" s="19">
        <v>116</v>
      </c>
      <c r="M57" s="19">
        <v>27</v>
      </c>
      <c r="N57" s="19">
        <v>34</v>
      </c>
      <c r="O57" s="19">
        <v>23</v>
      </c>
      <c r="P57" s="19">
        <v>8</v>
      </c>
      <c r="Q57" s="19" t="s">
        <v>20</v>
      </c>
      <c r="R57" s="19">
        <v>63</v>
      </c>
      <c r="S57" s="19">
        <v>54</v>
      </c>
      <c r="T57" s="19">
        <v>6</v>
      </c>
      <c r="U57" s="19" t="s">
        <v>20</v>
      </c>
    </row>
    <row r="58" spans="1:21" x14ac:dyDescent="0.2">
      <c r="A58" s="17" t="s">
        <v>66</v>
      </c>
      <c r="B58" s="18">
        <v>18.3</v>
      </c>
      <c r="C58" s="19">
        <v>1290</v>
      </c>
      <c r="D58" s="19">
        <v>673</v>
      </c>
      <c r="E58" s="19">
        <v>127</v>
      </c>
      <c r="F58" s="19">
        <v>100</v>
      </c>
      <c r="G58" s="19">
        <v>108</v>
      </c>
      <c r="H58" s="19">
        <v>45</v>
      </c>
      <c r="I58" s="19">
        <v>294</v>
      </c>
      <c r="J58" s="19">
        <v>515</v>
      </c>
      <c r="K58" s="19">
        <v>339</v>
      </c>
      <c r="L58" s="19">
        <v>142</v>
      </c>
      <c r="M58" s="19">
        <v>34</v>
      </c>
      <c r="N58" s="19">
        <v>40</v>
      </c>
      <c r="O58" s="19">
        <v>29</v>
      </c>
      <c r="P58" s="19">
        <v>7</v>
      </c>
      <c r="Q58" s="19">
        <v>4</v>
      </c>
      <c r="R58" s="19">
        <v>62</v>
      </c>
      <c r="S58" s="19">
        <v>54</v>
      </c>
      <c r="T58" s="19">
        <v>6</v>
      </c>
      <c r="U58" s="19" t="s">
        <v>20</v>
      </c>
    </row>
    <row r="59" spans="1:21" x14ac:dyDescent="0.2">
      <c r="A59" s="17" t="s">
        <v>67</v>
      </c>
      <c r="B59" s="18">
        <v>16</v>
      </c>
      <c r="C59" s="19">
        <v>1053</v>
      </c>
      <c r="D59" s="19">
        <v>601</v>
      </c>
      <c r="E59" s="19">
        <v>86</v>
      </c>
      <c r="F59" s="19">
        <v>88</v>
      </c>
      <c r="G59" s="19">
        <v>102</v>
      </c>
      <c r="H59" s="19">
        <v>41</v>
      </c>
      <c r="I59" s="19">
        <v>283</v>
      </c>
      <c r="J59" s="19">
        <v>362</v>
      </c>
      <c r="K59" s="19">
        <v>221</v>
      </c>
      <c r="L59" s="19">
        <v>111</v>
      </c>
      <c r="M59" s="19">
        <v>30</v>
      </c>
      <c r="N59" s="19">
        <v>39</v>
      </c>
      <c r="O59" s="19">
        <v>21</v>
      </c>
      <c r="P59" s="19">
        <v>8</v>
      </c>
      <c r="Q59" s="19">
        <v>9</v>
      </c>
      <c r="R59" s="19">
        <v>51</v>
      </c>
      <c r="S59" s="19">
        <v>42</v>
      </c>
      <c r="T59" s="19">
        <v>8</v>
      </c>
      <c r="U59" s="19" t="s">
        <v>20</v>
      </c>
    </row>
    <row r="60" spans="1:21" x14ac:dyDescent="0.2">
      <c r="A60" s="17" t="s">
        <v>68</v>
      </c>
      <c r="B60" s="18">
        <v>16.8</v>
      </c>
      <c r="C60" s="19">
        <v>1317</v>
      </c>
      <c r="D60" s="19">
        <v>712</v>
      </c>
      <c r="E60" s="19">
        <v>100</v>
      </c>
      <c r="F60" s="19">
        <v>102</v>
      </c>
      <c r="G60" s="19">
        <v>119</v>
      </c>
      <c r="H60" s="19">
        <v>49</v>
      </c>
      <c r="I60" s="19">
        <v>343</v>
      </c>
      <c r="J60" s="19">
        <v>518</v>
      </c>
      <c r="K60" s="19">
        <v>343</v>
      </c>
      <c r="L60" s="19">
        <v>142</v>
      </c>
      <c r="M60" s="19">
        <v>33</v>
      </c>
      <c r="N60" s="19">
        <v>63</v>
      </c>
      <c r="O60" s="19">
        <v>40</v>
      </c>
      <c r="P60" s="19">
        <v>16</v>
      </c>
      <c r="Q60" s="19">
        <v>7</v>
      </c>
      <c r="R60" s="19">
        <v>23</v>
      </c>
      <c r="S60" s="19">
        <v>20</v>
      </c>
      <c r="T60" s="19" t="s">
        <v>20</v>
      </c>
      <c r="U60" s="19" t="s">
        <v>24</v>
      </c>
    </row>
    <row r="61" spans="1:21" x14ac:dyDescent="0.2">
      <c r="A61" s="17" t="s">
        <v>69</v>
      </c>
      <c r="B61" s="18">
        <v>17</v>
      </c>
      <c r="C61" s="19">
        <v>1328</v>
      </c>
      <c r="D61" s="19">
        <v>744</v>
      </c>
      <c r="E61" s="19">
        <v>102</v>
      </c>
      <c r="F61" s="19">
        <v>105</v>
      </c>
      <c r="G61" s="19">
        <v>127</v>
      </c>
      <c r="H61" s="19">
        <v>51</v>
      </c>
      <c r="I61" s="19">
        <v>359</v>
      </c>
      <c r="J61" s="19">
        <v>479</v>
      </c>
      <c r="K61" s="19">
        <v>290</v>
      </c>
      <c r="L61" s="19">
        <v>137</v>
      </c>
      <c r="M61" s="19">
        <v>52</v>
      </c>
      <c r="N61" s="19">
        <v>83</v>
      </c>
      <c r="O61" s="19">
        <v>47</v>
      </c>
      <c r="P61" s="19">
        <v>17</v>
      </c>
      <c r="Q61" s="19">
        <v>18</v>
      </c>
      <c r="R61" s="19">
        <v>22</v>
      </c>
      <c r="S61" s="19">
        <v>17</v>
      </c>
      <c r="T61" s="19">
        <v>6</v>
      </c>
      <c r="U61" s="19" t="s">
        <v>20</v>
      </c>
    </row>
    <row r="62" spans="1:21" x14ac:dyDescent="0.2">
      <c r="A62" s="17" t="s">
        <v>70</v>
      </c>
      <c r="B62" s="18">
        <v>3.8</v>
      </c>
      <c r="C62" s="19">
        <v>257</v>
      </c>
      <c r="D62" s="19">
        <v>153</v>
      </c>
      <c r="E62" s="19">
        <v>21</v>
      </c>
      <c r="F62" s="19">
        <v>29</v>
      </c>
      <c r="G62" s="19">
        <v>23</v>
      </c>
      <c r="H62" s="19">
        <v>9</v>
      </c>
      <c r="I62" s="19">
        <v>70</v>
      </c>
      <c r="J62" s="19">
        <v>85</v>
      </c>
      <c r="K62" s="19">
        <v>55</v>
      </c>
      <c r="L62" s="19">
        <v>23</v>
      </c>
      <c r="M62" s="19">
        <v>7</v>
      </c>
      <c r="N62" s="19">
        <v>17</v>
      </c>
      <c r="O62" s="19">
        <v>11</v>
      </c>
      <c r="P62" s="19">
        <v>4</v>
      </c>
      <c r="Q62" s="19">
        <v>2</v>
      </c>
      <c r="R62" s="19" t="s">
        <v>20</v>
      </c>
      <c r="S62" s="19" t="s">
        <v>20</v>
      </c>
      <c r="T62" s="19" t="s">
        <v>20</v>
      </c>
      <c r="U62" s="19" t="s">
        <v>24</v>
      </c>
    </row>
    <row r="63" spans="1:21" ht="24" customHeight="1" x14ac:dyDescent="0.2">
      <c r="A63" s="22" t="s">
        <v>71</v>
      </c>
      <c r="B63" s="23" t="s">
        <v>18</v>
      </c>
      <c r="C63" s="24" t="s">
        <v>18</v>
      </c>
      <c r="D63" s="24" t="s">
        <v>18</v>
      </c>
      <c r="E63" s="24" t="s">
        <v>18</v>
      </c>
      <c r="F63" s="24" t="s">
        <v>18</v>
      </c>
      <c r="G63" s="24" t="s">
        <v>18</v>
      </c>
      <c r="H63" s="24" t="s">
        <v>18</v>
      </c>
      <c r="I63" s="24" t="s">
        <v>18</v>
      </c>
      <c r="J63" s="24" t="s">
        <v>18</v>
      </c>
      <c r="K63" s="24" t="s">
        <v>18</v>
      </c>
      <c r="L63" s="24" t="s">
        <v>18</v>
      </c>
      <c r="M63" s="24" t="s">
        <v>18</v>
      </c>
      <c r="N63" s="24" t="s">
        <v>18</v>
      </c>
      <c r="O63" s="24" t="s">
        <v>18</v>
      </c>
      <c r="P63" s="24" t="s">
        <v>18</v>
      </c>
      <c r="Q63" s="24" t="s">
        <v>18</v>
      </c>
      <c r="R63" s="24" t="s">
        <v>18</v>
      </c>
      <c r="S63" s="24" t="s">
        <v>18</v>
      </c>
      <c r="T63" s="24" t="s">
        <v>18</v>
      </c>
      <c r="U63" s="24" t="s">
        <v>18</v>
      </c>
    </row>
    <row r="64" spans="1:21" x14ac:dyDescent="0.2">
      <c r="A64" s="17" t="s">
        <v>72</v>
      </c>
      <c r="B64" s="18">
        <v>26.6</v>
      </c>
      <c r="C64" s="19">
        <v>1072</v>
      </c>
      <c r="D64" s="19">
        <v>601</v>
      </c>
      <c r="E64" s="19">
        <v>98</v>
      </c>
      <c r="F64" s="19">
        <v>119</v>
      </c>
      <c r="G64" s="19">
        <v>72</v>
      </c>
      <c r="H64" s="19">
        <v>45</v>
      </c>
      <c r="I64" s="19">
        <v>267</v>
      </c>
      <c r="J64" s="19">
        <v>406</v>
      </c>
      <c r="K64" s="19">
        <v>202</v>
      </c>
      <c r="L64" s="19">
        <v>170</v>
      </c>
      <c r="M64" s="19">
        <v>34</v>
      </c>
      <c r="N64" s="19">
        <v>25</v>
      </c>
      <c r="O64" s="19">
        <v>10</v>
      </c>
      <c r="P64" s="19">
        <v>11</v>
      </c>
      <c r="Q64" s="19">
        <v>5</v>
      </c>
      <c r="R64" s="19">
        <v>39</v>
      </c>
      <c r="S64" s="19">
        <v>24</v>
      </c>
      <c r="T64" s="19">
        <v>13</v>
      </c>
      <c r="U64" s="19" t="s">
        <v>20</v>
      </c>
    </row>
    <row r="65" spans="1:21" x14ac:dyDescent="0.2">
      <c r="A65" s="26" t="s">
        <v>73</v>
      </c>
      <c r="B65" s="18">
        <v>26.1</v>
      </c>
      <c r="C65" s="19">
        <v>1542</v>
      </c>
      <c r="D65" s="19">
        <v>893</v>
      </c>
      <c r="E65" s="19">
        <v>144</v>
      </c>
      <c r="F65" s="19">
        <v>160</v>
      </c>
      <c r="G65" s="19">
        <v>141</v>
      </c>
      <c r="H65" s="19">
        <v>58</v>
      </c>
      <c r="I65" s="19">
        <v>390</v>
      </c>
      <c r="J65" s="19">
        <v>575</v>
      </c>
      <c r="K65" s="19">
        <v>341</v>
      </c>
      <c r="L65" s="19">
        <v>184</v>
      </c>
      <c r="M65" s="19">
        <v>50</v>
      </c>
      <c r="N65" s="19">
        <v>39</v>
      </c>
      <c r="O65" s="19">
        <v>24</v>
      </c>
      <c r="P65" s="19">
        <v>10</v>
      </c>
      <c r="Q65" s="19">
        <v>5</v>
      </c>
      <c r="R65" s="19">
        <v>35</v>
      </c>
      <c r="S65" s="19">
        <v>26</v>
      </c>
      <c r="T65" s="19">
        <v>9</v>
      </c>
      <c r="U65" s="19" t="s">
        <v>20</v>
      </c>
    </row>
    <row r="66" spans="1:21" x14ac:dyDescent="0.2">
      <c r="A66" s="26" t="s">
        <v>74</v>
      </c>
      <c r="B66" s="18">
        <v>17.5</v>
      </c>
      <c r="C66" s="19">
        <v>1359</v>
      </c>
      <c r="D66" s="19">
        <v>699</v>
      </c>
      <c r="E66" s="19">
        <v>111</v>
      </c>
      <c r="F66" s="19">
        <v>98</v>
      </c>
      <c r="G66" s="19">
        <v>135</v>
      </c>
      <c r="H66" s="19">
        <v>49</v>
      </c>
      <c r="I66" s="19">
        <v>306</v>
      </c>
      <c r="J66" s="19">
        <v>558</v>
      </c>
      <c r="K66" s="19">
        <v>372</v>
      </c>
      <c r="L66" s="19">
        <v>144</v>
      </c>
      <c r="M66" s="19">
        <v>42</v>
      </c>
      <c r="N66" s="19">
        <v>45</v>
      </c>
      <c r="O66" s="19">
        <v>34</v>
      </c>
      <c r="P66" s="19">
        <v>8</v>
      </c>
      <c r="Q66" s="19">
        <v>4</v>
      </c>
      <c r="R66" s="19">
        <v>57</v>
      </c>
      <c r="S66" s="19">
        <v>52</v>
      </c>
      <c r="T66" s="19">
        <v>4</v>
      </c>
      <c r="U66" s="19" t="s">
        <v>20</v>
      </c>
    </row>
    <row r="67" spans="1:21" x14ac:dyDescent="0.2">
      <c r="A67" s="17" t="s">
        <v>75</v>
      </c>
      <c r="B67" s="18">
        <v>14.1</v>
      </c>
      <c r="C67" s="19">
        <v>1268</v>
      </c>
      <c r="D67" s="19">
        <v>559</v>
      </c>
      <c r="E67" s="19">
        <v>75</v>
      </c>
      <c r="F67" s="19">
        <v>69</v>
      </c>
      <c r="G67" s="19">
        <v>101</v>
      </c>
      <c r="H67" s="19">
        <v>41</v>
      </c>
      <c r="I67" s="19">
        <v>273</v>
      </c>
      <c r="J67" s="19">
        <v>584</v>
      </c>
      <c r="K67" s="19">
        <v>410</v>
      </c>
      <c r="L67" s="19">
        <v>136</v>
      </c>
      <c r="M67" s="19">
        <v>38</v>
      </c>
      <c r="N67" s="19">
        <v>70</v>
      </c>
      <c r="O67" s="19">
        <v>50</v>
      </c>
      <c r="P67" s="19">
        <v>13</v>
      </c>
      <c r="Q67" s="19">
        <v>7</v>
      </c>
      <c r="R67" s="19">
        <v>55</v>
      </c>
      <c r="S67" s="19">
        <v>47</v>
      </c>
      <c r="T67" s="19">
        <v>6</v>
      </c>
      <c r="U67" s="19" t="s">
        <v>20</v>
      </c>
    </row>
    <row r="68" spans="1:21" x14ac:dyDescent="0.2">
      <c r="A68" s="17" t="s">
        <v>76</v>
      </c>
      <c r="B68" s="18">
        <v>10.8</v>
      </c>
      <c r="C68" s="19">
        <v>1111</v>
      </c>
      <c r="D68" s="19">
        <v>452</v>
      </c>
      <c r="E68" s="19">
        <v>65</v>
      </c>
      <c r="F68" s="19">
        <v>43</v>
      </c>
      <c r="G68" s="19">
        <v>81</v>
      </c>
      <c r="H68" s="19">
        <v>32</v>
      </c>
      <c r="I68" s="19">
        <v>230</v>
      </c>
      <c r="J68" s="19">
        <v>537</v>
      </c>
      <c r="K68" s="19">
        <v>396</v>
      </c>
      <c r="L68" s="19">
        <v>116</v>
      </c>
      <c r="M68" s="19">
        <v>26</v>
      </c>
      <c r="N68" s="19">
        <v>37</v>
      </c>
      <c r="O68" s="19">
        <v>25</v>
      </c>
      <c r="P68" s="19">
        <v>7</v>
      </c>
      <c r="Q68" s="19">
        <v>5</v>
      </c>
      <c r="R68" s="19">
        <v>85</v>
      </c>
      <c r="S68" s="19">
        <v>75</v>
      </c>
      <c r="T68" s="19">
        <v>9</v>
      </c>
      <c r="U68" s="19" t="s">
        <v>20</v>
      </c>
    </row>
    <row r="69" spans="1:21" x14ac:dyDescent="0.2">
      <c r="A69" s="26" t="s">
        <v>77</v>
      </c>
      <c r="B69" s="18">
        <v>23.1</v>
      </c>
      <c r="C69" s="19">
        <v>2762</v>
      </c>
      <c r="D69" s="19">
        <v>1120</v>
      </c>
      <c r="E69" s="19">
        <v>144</v>
      </c>
      <c r="F69" s="19">
        <v>102</v>
      </c>
      <c r="G69" s="19">
        <v>200</v>
      </c>
      <c r="H69" s="19">
        <v>78</v>
      </c>
      <c r="I69" s="19">
        <v>595</v>
      </c>
      <c r="J69" s="19">
        <v>1305</v>
      </c>
      <c r="K69" s="19">
        <v>957</v>
      </c>
      <c r="L69" s="19">
        <v>270</v>
      </c>
      <c r="M69" s="19">
        <v>78</v>
      </c>
      <c r="N69" s="19">
        <v>145</v>
      </c>
      <c r="O69" s="19">
        <v>91</v>
      </c>
      <c r="P69" s="19">
        <v>28</v>
      </c>
      <c r="Q69" s="19">
        <v>26</v>
      </c>
      <c r="R69" s="19">
        <v>192</v>
      </c>
      <c r="S69" s="19">
        <v>173</v>
      </c>
      <c r="T69" s="19">
        <v>17</v>
      </c>
      <c r="U69" s="19" t="s">
        <v>20</v>
      </c>
    </row>
    <row r="70" spans="1:21" ht="24" customHeight="1" x14ac:dyDescent="0.2">
      <c r="A70" s="22" t="s">
        <v>78</v>
      </c>
      <c r="B70" s="23" t="s">
        <v>18</v>
      </c>
      <c r="C70" s="24" t="s">
        <v>18</v>
      </c>
      <c r="D70" s="24" t="s">
        <v>18</v>
      </c>
      <c r="E70" s="24" t="s">
        <v>18</v>
      </c>
      <c r="F70" s="24" t="s">
        <v>18</v>
      </c>
      <c r="G70" s="24" t="s">
        <v>18</v>
      </c>
      <c r="H70" s="24" t="s">
        <v>18</v>
      </c>
      <c r="I70" s="24" t="s">
        <v>18</v>
      </c>
      <c r="J70" s="24" t="s">
        <v>18</v>
      </c>
      <c r="K70" s="24" t="s">
        <v>18</v>
      </c>
      <c r="L70" s="24" t="s">
        <v>18</v>
      </c>
      <c r="M70" s="24" t="s">
        <v>18</v>
      </c>
      <c r="N70" s="24" t="s">
        <v>18</v>
      </c>
      <c r="O70" s="24" t="s">
        <v>18</v>
      </c>
      <c r="P70" s="24" t="s">
        <v>18</v>
      </c>
      <c r="Q70" s="24" t="s">
        <v>18</v>
      </c>
      <c r="R70" s="24" t="s">
        <v>18</v>
      </c>
      <c r="S70" s="24" t="s">
        <v>18</v>
      </c>
      <c r="T70" s="24" t="s">
        <v>18</v>
      </c>
      <c r="U70" s="24" t="s">
        <v>18</v>
      </c>
    </row>
    <row r="71" spans="1:21" x14ac:dyDescent="0.2">
      <c r="A71" s="17" t="s">
        <v>79</v>
      </c>
      <c r="B71" s="18">
        <v>28.7</v>
      </c>
      <c r="C71" s="19">
        <v>1591</v>
      </c>
      <c r="D71" s="19">
        <v>720</v>
      </c>
      <c r="E71" s="19">
        <v>133</v>
      </c>
      <c r="F71" s="19">
        <v>72</v>
      </c>
      <c r="G71" s="19">
        <v>127</v>
      </c>
      <c r="H71" s="19">
        <v>61</v>
      </c>
      <c r="I71" s="19">
        <v>327</v>
      </c>
      <c r="J71" s="19">
        <v>747</v>
      </c>
      <c r="K71" s="19">
        <v>577</v>
      </c>
      <c r="L71" s="19">
        <v>126</v>
      </c>
      <c r="M71" s="19">
        <v>43</v>
      </c>
      <c r="N71" s="19">
        <v>49</v>
      </c>
      <c r="O71" s="19">
        <v>35</v>
      </c>
      <c r="P71" s="19">
        <v>9</v>
      </c>
      <c r="Q71" s="19">
        <v>5</v>
      </c>
      <c r="R71" s="19">
        <v>75</v>
      </c>
      <c r="S71" s="19">
        <v>69</v>
      </c>
      <c r="T71" s="19">
        <v>6</v>
      </c>
      <c r="U71" s="19" t="s">
        <v>20</v>
      </c>
    </row>
    <row r="72" spans="1:21" x14ac:dyDescent="0.2">
      <c r="A72" s="26" t="s">
        <v>80</v>
      </c>
      <c r="B72" s="18">
        <v>42.7</v>
      </c>
      <c r="C72" s="19">
        <v>3229</v>
      </c>
      <c r="D72" s="19">
        <v>1558</v>
      </c>
      <c r="E72" s="19">
        <v>247</v>
      </c>
      <c r="F72" s="19">
        <v>187</v>
      </c>
      <c r="G72" s="19">
        <v>277</v>
      </c>
      <c r="H72" s="19">
        <v>114</v>
      </c>
      <c r="I72" s="19">
        <v>735</v>
      </c>
      <c r="J72" s="19">
        <v>1340</v>
      </c>
      <c r="K72" s="19">
        <v>960</v>
      </c>
      <c r="L72" s="19">
        <v>293</v>
      </c>
      <c r="M72" s="19">
        <v>86</v>
      </c>
      <c r="N72" s="19">
        <v>161</v>
      </c>
      <c r="O72" s="19">
        <v>105</v>
      </c>
      <c r="P72" s="19">
        <v>29</v>
      </c>
      <c r="Q72" s="19">
        <v>26</v>
      </c>
      <c r="R72" s="19">
        <v>171</v>
      </c>
      <c r="S72" s="19">
        <v>148</v>
      </c>
      <c r="T72" s="19">
        <v>21</v>
      </c>
      <c r="U72" s="19" t="s">
        <v>20</v>
      </c>
    </row>
    <row r="73" spans="1:21" x14ac:dyDescent="0.2">
      <c r="A73" s="26" t="s">
        <v>81</v>
      </c>
      <c r="B73" s="18">
        <v>19.399999999999999</v>
      </c>
      <c r="C73" s="19">
        <v>1643</v>
      </c>
      <c r="D73" s="19">
        <v>754</v>
      </c>
      <c r="E73" s="19">
        <v>99</v>
      </c>
      <c r="F73" s="19">
        <v>111</v>
      </c>
      <c r="G73" s="19">
        <v>127</v>
      </c>
      <c r="H73" s="19">
        <v>52</v>
      </c>
      <c r="I73" s="19">
        <v>366</v>
      </c>
      <c r="J73" s="19">
        <v>729</v>
      </c>
      <c r="K73" s="19">
        <v>472</v>
      </c>
      <c r="L73" s="19">
        <v>206</v>
      </c>
      <c r="M73" s="19">
        <v>51</v>
      </c>
      <c r="N73" s="19">
        <v>63</v>
      </c>
      <c r="O73" s="19">
        <v>41</v>
      </c>
      <c r="P73" s="19">
        <v>13</v>
      </c>
      <c r="Q73" s="19">
        <v>9</v>
      </c>
      <c r="R73" s="19">
        <v>96</v>
      </c>
      <c r="S73" s="19">
        <v>79</v>
      </c>
      <c r="T73" s="19">
        <v>14</v>
      </c>
      <c r="U73" s="19" t="s">
        <v>20</v>
      </c>
    </row>
    <row r="74" spans="1:21" x14ac:dyDescent="0.2">
      <c r="A74" s="17" t="s">
        <v>82</v>
      </c>
      <c r="B74" s="18">
        <v>15.5</v>
      </c>
      <c r="C74" s="19">
        <v>1472</v>
      </c>
      <c r="D74" s="19">
        <v>707</v>
      </c>
      <c r="E74" s="19">
        <v>86</v>
      </c>
      <c r="F74" s="19">
        <v>109</v>
      </c>
      <c r="G74" s="19">
        <v>114</v>
      </c>
      <c r="H74" s="19">
        <v>44</v>
      </c>
      <c r="I74" s="19">
        <v>353</v>
      </c>
      <c r="J74" s="19">
        <v>638</v>
      </c>
      <c r="K74" s="19">
        <v>374</v>
      </c>
      <c r="L74" s="19">
        <v>215</v>
      </c>
      <c r="M74" s="19">
        <v>49</v>
      </c>
      <c r="N74" s="19">
        <v>51</v>
      </c>
      <c r="O74" s="19">
        <v>29</v>
      </c>
      <c r="P74" s="19">
        <v>14</v>
      </c>
      <c r="Q74" s="19">
        <v>8</v>
      </c>
      <c r="R74" s="19">
        <v>77</v>
      </c>
      <c r="S74" s="19">
        <v>63</v>
      </c>
      <c r="T74" s="19">
        <v>13</v>
      </c>
      <c r="U74" s="19" t="s">
        <v>20</v>
      </c>
    </row>
    <row r="75" spans="1:21" x14ac:dyDescent="0.2">
      <c r="A75" s="26" t="s">
        <v>83</v>
      </c>
      <c r="B75" s="18">
        <v>7.2</v>
      </c>
      <c r="C75" s="19">
        <v>698</v>
      </c>
      <c r="D75" s="19">
        <v>357</v>
      </c>
      <c r="E75" s="19">
        <v>47</v>
      </c>
      <c r="F75" s="19">
        <v>68</v>
      </c>
      <c r="G75" s="19">
        <v>56</v>
      </c>
      <c r="H75" s="19">
        <v>20</v>
      </c>
      <c r="I75" s="19">
        <v>165</v>
      </c>
      <c r="J75" s="19">
        <v>296</v>
      </c>
      <c r="K75" s="19">
        <v>179</v>
      </c>
      <c r="L75" s="19">
        <v>96</v>
      </c>
      <c r="M75" s="19">
        <v>21</v>
      </c>
      <c r="N75" s="19">
        <v>25</v>
      </c>
      <c r="O75" s="19">
        <v>15</v>
      </c>
      <c r="P75" s="19">
        <v>7</v>
      </c>
      <c r="Q75" s="19">
        <v>2</v>
      </c>
      <c r="R75" s="19">
        <v>20</v>
      </c>
      <c r="S75" s="19">
        <v>16</v>
      </c>
      <c r="T75" s="19" t="s">
        <v>20</v>
      </c>
      <c r="U75" s="19" t="s">
        <v>20</v>
      </c>
    </row>
    <row r="76" spans="1:21" x14ac:dyDescent="0.2">
      <c r="A76" s="26" t="s">
        <v>84</v>
      </c>
      <c r="B76" s="18">
        <v>4.5999999999999996</v>
      </c>
      <c r="C76" s="19">
        <v>481</v>
      </c>
      <c r="D76" s="19">
        <v>228</v>
      </c>
      <c r="E76" s="19">
        <v>25</v>
      </c>
      <c r="F76" s="19">
        <v>43</v>
      </c>
      <c r="G76" s="19">
        <v>30</v>
      </c>
      <c r="H76" s="19">
        <v>13</v>
      </c>
      <c r="I76" s="19">
        <v>117</v>
      </c>
      <c r="J76" s="19">
        <v>215</v>
      </c>
      <c r="K76" s="19">
        <v>115</v>
      </c>
      <c r="L76" s="19">
        <v>82</v>
      </c>
      <c r="M76" s="19">
        <v>18</v>
      </c>
      <c r="N76" s="19">
        <v>12</v>
      </c>
      <c r="O76" s="19">
        <v>7</v>
      </c>
      <c r="P76" s="19" t="s">
        <v>20</v>
      </c>
      <c r="Q76" s="19">
        <v>2</v>
      </c>
      <c r="R76" s="19">
        <v>26</v>
      </c>
      <c r="S76" s="19">
        <v>22</v>
      </c>
      <c r="T76" s="19" t="s">
        <v>20</v>
      </c>
      <c r="U76" s="19" t="s">
        <v>24</v>
      </c>
    </row>
    <row r="77" spans="1:21" ht="24" customHeight="1" x14ac:dyDescent="0.2">
      <c r="A77" s="22" t="s">
        <v>85</v>
      </c>
      <c r="B77" s="23" t="s">
        <v>18</v>
      </c>
      <c r="C77" s="24" t="s">
        <v>18</v>
      </c>
      <c r="D77" s="24" t="s">
        <v>18</v>
      </c>
      <c r="E77" s="24" t="s">
        <v>18</v>
      </c>
      <c r="F77" s="24" t="s">
        <v>18</v>
      </c>
      <c r="G77" s="24" t="s">
        <v>18</v>
      </c>
      <c r="H77" s="24" t="s">
        <v>18</v>
      </c>
      <c r="I77" s="24" t="s">
        <v>18</v>
      </c>
      <c r="J77" s="24" t="s">
        <v>18</v>
      </c>
      <c r="K77" s="24" t="s">
        <v>18</v>
      </c>
      <c r="L77" s="24" t="s">
        <v>18</v>
      </c>
      <c r="M77" s="24" t="s">
        <v>18</v>
      </c>
      <c r="N77" s="24" t="s">
        <v>18</v>
      </c>
      <c r="O77" s="24" t="s">
        <v>18</v>
      </c>
      <c r="P77" s="24" t="s">
        <v>18</v>
      </c>
      <c r="Q77" s="24" t="s">
        <v>18</v>
      </c>
      <c r="R77" s="24" t="s">
        <v>18</v>
      </c>
      <c r="S77" s="24" t="s">
        <v>18</v>
      </c>
      <c r="T77" s="24" t="s">
        <v>18</v>
      </c>
      <c r="U77" s="24" t="s">
        <v>18</v>
      </c>
    </row>
    <row r="78" spans="1:21" x14ac:dyDescent="0.2">
      <c r="A78" s="17" t="s">
        <v>86</v>
      </c>
      <c r="B78" s="18">
        <v>22.9</v>
      </c>
      <c r="C78" s="19">
        <v>1303</v>
      </c>
      <c r="D78" s="19">
        <v>667</v>
      </c>
      <c r="E78" s="19">
        <v>130</v>
      </c>
      <c r="F78" s="19">
        <v>117</v>
      </c>
      <c r="G78" s="19">
        <v>98</v>
      </c>
      <c r="H78" s="19">
        <v>44</v>
      </c>
      <c r="I78" s="19">
        <v>278</v>
      </c>
      <c r="J78" s="19">
        <v>520</v>
      </c>
      <c r="K78" s="19">
        <v>323</v>
      </c>
      <c r="L78" s="19">
        <v>155</v>
      </c>
      <c r="M78" s="19">
        <v>43</v>
      </c>
      <c r="N78" s="19">
        <v>41</v>
      </c>
      <c r="O78" s="19">
        <v>25</v>
      </c>
      <c r="P78" s="19">
        <v>11</v>
      </c>
      <c r="Q78" s="19">
        <v>5</v>
      </c>
      <c r="R78" s="19">
        <v>75</v>
      </c>
      <c r="S78" s="19">
        <v>64</v>
      </c>
      <c r="T78" s="19">
        <v>9</v>
      </c>
      <c r="U78" s="19" t="s">
        <v>20</v>
      </c>
    </row>
    <row r="79" spans="1:21" x14ac:dyDescent="0.2">
      <c r="A79" s="17" t="s">
        <v>87</v>
      </c>
      <c r="B79" s="18">
        <v>27.3</v>
      </c>
      <c r="C79" s="19">
        <v>1882</v>
      </c>
      <c r="D79" s="19">
        <v>905</v>
      </c>
      <c r="E79" s="19">
        <v>145</v>
      </c>
      <c r="F79" s="19">
        <v>140</v>
      </c>
      <c r="G79" s="19">
        <v>145</v>
      </c>
      <c r="H79" s="19">
        <v>64</v>
      </c>
      <c r="I79" s="19">
        <v>411</v>
      </c>
      <c r="J79" s="19">
        <v>835</v>
      </c>
      <c r="K79" s="19">
        <v>580</v>
      </c>
      <c r="L79" s="19">
        <v>209</v>
      </c>
      <c r="M79" s="19">
        <v>46</v>
      </c>
      <c r="N79" s="19">
        <v>63</v>
      </c>
      <c r="O79" s="19">
        <v>42</v>
      </c>
      <c r="P79" s="19">
        <v>14</v>
      </c>
      <c r="Q79" s="19">
        <v>8</v>
      </c>
      <c r="R79" s="19">
        <v>78</v>
      </c>
      <c r="S79" s="19">
        <v>68</v>
      </c>
      <c r="T79" s="19">
        <v>9</v>
      </c>
      <c r="U79" s="19" t="s">
        <v>20</v>
      </c>
    </row>
    <row r="80" spans="1:21" x14ac:dyDescent="0.2">
      <c r="A80" s="17" t="s">
        <v>88</v>
      </c>
      <c r="B80" s="18">
        <v>18.399999999999999</v>
      </c>
      <c r="C80" s="19">
        <v>1354</v>
      </c>
      <c r="D80" s="19">
        <v>675</v>
      </c>
      <c r="E80" s="19">
        <v>102</v>
      </c>
      <c r="F80" s="19">
        <v>97</v>
      </c>
      <c r="G80" s="19">
        <v>121</v>
      </c>
      <c r="H80" s="19">
        <v>46</v>
      </c>
      <c r="I80" s="19">
        <v>310</v>
      </c>
      <c r="J80" s="19">
        <v>564</v>
      </c>
      <c r="K80" s="19">
        <v>383</v>
      </c>
      <c r="L80" s="19">
        <v>145</v>
      </c>
      <c r="M80" s="19">
        <v>36</v>
      </c>
      <c r="N80" s="19">
        <v>46</v>
      </c>
      <c r="O80" s="19">
        <v>32</v>
      </c>
      <c r="P80" s="19">
        <v>12</v>
      </c>
      <c r="Q80" s="19">
        <v>3</v>
      </c>
      <c r="R80" s="19">
        <v>69</v>
      </c>
      <c r="S80" s="19">
        <v>60</v>
      </c>
      <c r="T80" s="19" t="s">
        <v>20</v>
      </c>
      <c r="U80" s="19" t="s">
        <v>20</v>
      </c>
    </row>
    <row r="81" spans="1:21" x14ac:dyDescent="0.2">
      <c r="A81" s="17" t="s">
        <v>89</v>
      </c>
      <c r="B81" s="18">
        <v>15.2</v>
      </c>
      <c r="C81" s="19">
        <v>1218</v>
      </c>
      <c r="D81" s="19">
        <v>583</v>
      </c>
      <c r="E81" s="19">
        <v>83</v>
      </c>
      <c r="F81" s="19">
        <v>86</v>
      </c>
      <c r="G81" s="19">
        <v>94</v>
      </c>
      <c r="H81" s="19">
        <v>41</v>
      </c>
      <c r="I81" s="19">
        <v>280</v>
      </c>
      <c r="J81" s="19">
        <v>499</v>
      </c>
      <c r="K81" s="19">
        <v>343</v>
      </c>
      <c r="L81" s="19">
        <v>123</v>
      </c>
      <c r="M81" s="19">
        <v>33</v>
      </c>
      <c r="N81" s="19">
        <v>57</v>
      </c>
      <c r="O81" s="19">
        <v>40</v>
      </c>
      <c r="P81" s="19">
        <v>11</v>
      </c>
      <c r="Q81" s="19">
        <v>6</v>
      </c>
      <c r="R81" s="19">
        <v>79</v>
      </c>
      <c r="S81" s="19">
        <v>71</v>
      </c>
      <c r="T81" s="19">
        <v>8</v>
      </c>
      <c r="U81" s="19" t="s">
        <v>24</v>
      </c>
    </row>
    <row r="82" spans="1:21" x14ac:dyDescent="0.2">
      <c r="A82" s="17" t="s">
        <v>90</v>
      </c>
      <c r="B82" s="18">
        <v>9.6999999999999993</v>
      </c>
      <c r="C82" s="19">
        <v>827</v>
      </c>
      <c r="D82" s="19">
        <v>379</v>
      </c>
      <c r="E82" s="19">
        <v>47</v>
      </c>
      <c r="F82" s="19">
        <v>47</v>
      </c>
      <c r="G82" s="19">
        <v>68</v>
      </c>
      <c r="H82" s="19">
        <v>29</v>
      </c>
      <c r="I82" s="19">
        <v>188</v>
      </c>
      <c r="J82" s="19">
        <v>379</v>
      </c>
      <c r="K82" s="19">
        <v>261</v>
      </c>
      <c r="L82" s="19">
        <v>96</v>
      </c>
      <c r="M82" s="19">
        <v>22</v>
      </c>
      <c r="N82" s="19">
        <v>33</v>
      </c>
      <c r="O82" s="19">
        <v>24</v>
      </c>
      <c r="P82" s="19">
        <v>6</v>
      </c>
      <c r="Q82" s="19">
        <v>4</v>
      </c>
      <c r="R82" s="19">
        <v>36</v>
      </c>
      <c r="S82" s="19">
        <v>31</v>
      </c>
      <c r="T82" s="19">
        <v>5</v>
      </c>
      <c r="U82" s="19" t="s">
        <v>20</v>
      </c>
    </row>
    <row r="83" spans="1:21" x14ac:dyDescent="0.2">
      <c r="A83" s="17" t="s">
        <v>91</v>
      </c>
      <c r="B83" s="18">
        <v>8.1</v>
      </c>
      <c r="C83" s="19">
        <v>733</v>
      </c>
      <c r="D83" s="19">
        <v>338</v>
      </c>
      <c r="E83" s="19">
        <v>48</v>
      </c>
      <c r="F83" s="19">
        <v>39</v>
      </c>
      <c r="G83" s="19">
        <v>58</v>
      </c>
      <c r="H83" s="19">
        <v>24</v>
      </c>
      <c r="I83" s="19">
        <v>169</v>
      </c>
      <c r="J83" s="19">
        <v>334</v>
      </c>
      <c r="K83" s="19">
        <v>227</v>
      </c>
      <c r="L83" s="19">
        <v>86</v>
      </c>
      <c r="M83" s="19">
        <v>21</v>
      </c>
      <c r="N83" s="19">
        <v>30</v>
      </c>
      <c r="O83" s="19">
        <v>19</v>
      </c>
      <c r="P83" s="19">
        <v>7</v>
      </c>
      <c r="Q83" s="19">
        <v>4</v>
      </c>
      <c r="R83" s="19">
        <v>31</v>
      </c>
      <c r="S83" s="19">
        <v>27</v>
      </c>
      <c r="T83" s="19">
        <v>4</v>
      </c>
      <c r="U83" s="19" t="s">
        <v>24</v>
      </c>
    </row>
    <row r="84" spans="1:21" x14ac:dyDescent="0.2">
      <c r="A84" s="17" t="s">
        <v>92</v>
      </c>
      <c r="B84" s="18">
        <v>5.4</v>
      </c>
      <c r="C84" s="19">
        <v>552</v>
      </c>
      <c r="D84" s="19">
        <v>240</v>
      </c>
      <c r="E84" s="19">
        <v>27</v>
      </c>
      <c r="F84" s="19">
        <v>27</v>
      </c>
      <c r="G84" s="19">
        <v>46</v>
      </c>
      <c r="H84" s="19">
        <v>17</v>
      </c>
      <c r="I84" s="19">
        <v>123</v>
      </c>
      <c r="J84" s="19">
        <v>256</v>
      </c>
      <c r="K84" s="19">
        <v>180</v>
      </c>
      <c r="L84" s="19">
        <v>61</v>
      </c>
      <c r="M84" s="19">
        <v>16</v>
      </c>
      <c r="N84" s="19">
        <v>25</v>
      </c>
      <c r="O84" s="19">
        <v>17</v>
      </c>
      <c r="P84" s="19">
        <v>4</v>
      </c>
      <c r="Q84" s="19">
        <v>4</v>
      </c>
      <c r="R84" s="19">
        <v>31</v>
      </c>
      <c r="S84" s="19">
        <v>26</v>
      </c>
      <c r="T84" s="19" t="s">
        <v>20</v>
      </c>
      <c r="U84" s="19" t="s">
        <v>20</v>
      </c>
    </row>
    <row r="85" spans="1:21" x14ac:dyDescent="0.2">
      <c r="A85" s="17" t="s">
        <v>93</v>
      </c>
      <c r="B85" s="18">
        <v>11.2</v>
      </c>
      <c r="C85" s="19">
        <v>1244</v>
      </c>
      <c r="D85" s="19">
        <v>537</v>
      </c>
      <c r="E85" s="19">
        <v>55</v>
      </c>
      <c r="F85" s="19">
        <v>38</v>
      </c>
      <c r="G85" s="19">
        <v>101</v>
      </c>
      <c r="H85" s="19">
        <v>39</v>
      </c>
      <c r="I85" s="19">
        <v>304</v>
      </c>
      <c r="J85" s="19">
        <v>578</v>
      </c>
      <c r="K85" s="19">
        <v>381</v>
      </c>
      <c r="L85" s="19">
        <v>144</v>
      </c>
      <c r="M85" s="19">
        <v>53</v>
      </c>
      <c r="N85" s="19">
        <v>66</v>
      </c>
      <c r="O85" s="19">
        <v>35</v>
      </c>
      <c r="P85" s="19">
        <v>13</v>
      </c>
      <c r="Q85" s="19" t="s">
        <v>20</v>
      </c>
      <c r="R85" s="19">
        <v>64</v>
      </c>
      <c r="S85" s="19">
        <v>51</v>
      </c>
      <c r="T85" s="19">
        <v>12</v>
      </c>
      <c r="U85" s="19" t="s">
        <v>20</v>
      </c>
    </row>
    <row r="86" spans="1:21" ht="24" customHeight="1" x14ac:dyDescent="0.2">
      <c r="A86" s="22" t="s">
        <v>94</v>
      </c>
      <c r="B86" s="23" t="s">
        <v>18</v>
      </c>
      <c r="C86" s="24" t="s">
        <v>18</v>
      </c>
      <c r="D86" s="24" t="s">
        <v>18</v>
      </c>
      <c r="E86" s="24" t="s">
        <v>18</v>
      </c>
      <c r="F86" s="24" t="s">
        <v>18</v>
      </c>
      <c r="G86" s="24" t="s">
        <v>18</v>
      </c>
      <c r="H86" s="24" t="s">
        <v>18</v>
      </c>
      <c r="I86" s="24" t="s">
        <v>18</v>
      </c>
      <c r="J86" s="24" t="s">
        <v>18</v>
      </c>
      <c r="K86" s="24" t="s">
        <v>18</v>
      </c>
      <c r="L86" s="24" t="s">
        <v>18</v>
      </c>
      <c r="M86" s="24" t="s">
        <v>18</v>
      </c>
      <c r="N86" s="24" t="s">
        <v>18</v>
      </c>
      <c r="O86" s="24" t="s">
        <v>18</v>
      </c>
      <c r="P86" s="24" t="s">
        <v>18</v>
      </c>
      <c r="Q86" s="24" t="s">
        <v>18</v>
      </c>
      <c r="R86" s="24" t="s">
        <v>18</v>
      </c>
      <c r="S86" s="24" t="s">
        <v>18</v>
      </c>
      <c r="T86" s="24" t="s">
        <v>18</v>
      </c>
      <c r="U86" s="24" t="s">
        <v>18</v>
      </c>
    </row>
    <row r="87" spans="1:21" x14ac:dyDescent="0.2">
      <c r="A87" s="17" t="s">
        <v>95</v>
      </c>
      <c r="B87" s="18">
        <v>105.8</v>
      </c>
      <c r="C87" s="19">
        <v>8540</v>
      </c>
      <c r="D87" s="19">
        <v>4082</v>
      </c>
      <c r="E87" s="19">
        <v>601</v>
      </c>
      <c r="F87" s="19">
        <v>557</v>
      </c>
      <c r="G87" s="19">
        <v>697</v>
      </c>
      <c r="H87" s="19">
        <v>282</v>
      </c>
      <c r="I87" s="19">
        <v>1944</v>
      </c>
      <c r="J87" s="19">
        <v>3699</v>
      </c>
      <c r="K87" s="19">
        <v>2537</v>
      </c>
      <c r="L87" s="19">
        <v>912</v>
      </c>
      <c r="M87" s="19">
        <v>250</v>
      </c>
      <c r="N87" s="19">
        <v>348</v>
      </c>
      <c r="O87" s="19">
        <v>228</v>
      </c>
      <c r="P87" s="19">
        <v>70</v>
      </c>
      <c r="Q87" s="19">
        <v>50</v>
      </c>
      <c r="R87" s="19">
        <v>411</v>
      </c>
      <c r="S87" s="19">
        <v>363</v>
      </c>
      <c r="T87" s="19">
        <v>40</v>
      </c>
      <c r="U87" s="19">
        <v>8</v>
      </c>
    </row>
    <row r="88" spans="1:21" ht="30" x14ac:dyDescent="0.2">
      <c r="A88" s="17" t="s">
        <v>96</v>
      </c>
      <c r="B88" s="18">
        <v>6.1</v>
      </c>
      <c r="C88" s="19">
        <v>283</v>
      </c>
      <c r="D88" s="19">
        <v>100</v>
      </c>
      <c r="E88" s="19">
        <v>14</v>
      </c>
      <c r="F88" s="19">
        <v>10</v>
      </c>
      <c r="G88" s="19">
        <v>14</v>
      </c>
      <c r="H88" s="19">
        <v>10</v>
      </c>
      <c r="I88" s="19">
        <v>52</v>
      </c>
      <c r="J88" s="19">
        <v>131</v>
      </c>
      <c r="K88" s="19">
        <v>68</v>
      </c>
      <c r="L88" s="19">
        <v>54</v>
      </c>
      <c r="M88" s="19">
        <v>9</v>
      </c>
      <c r="N88" s="19">
        <v>7</v>
      </c>
      <c r="O88" s="19" t="s">
        <v>20</v>
      </c>
      <c r="P88" s="19" t="s">
        <v>20</v>
      </c>
      <c r="Q88" s="19" t="s">
        <v>20</v>
      </c>
      <c r="R88" s="19">
        <v>45</v>
      </c>
      <c r="S88" s="19">
        <v>28</v>
      </c>
      <c r="T88" s="19">
        <v>17</v>
      </c>
      <c r="U88" s="19" t="s">
        <v>24</v>
      </c>
    </row>
    <row r="89" spans="1:21" x14ac:dyDescent="0.2">
      <c r="A89" s="17" t="s">
        <v>97</v>
      </c>
      <c r="B89" s="18">
        <v>5.5</v>
      </c>
      <c r="C89" s="19">
        <v>241</v>
      </c>
      <c r="D89" s="19">
        <v>117</v>
      </c>
      <c r="E89" s="19">
        <v>18</v>
      </c>
      <c r="F89" s="19">
        <v>21</v>
      </c>
      <c r="G89" s="19">
        <v>16</v>
      </c>
      <c r="H89" s="19">
        <v>9</v>
      </c>
      <c r="I89" s="19">
        <v>54</v>
      </c>
      <c r="J89" s="19">
        <v>114</v>
      </c>
      <c r="K89" s="19">
        <v>61</v>
      </c>
      <c r="L89" s="19">
        <v>45</v>
      </c>
      <c r="M89" s="19">
        <v>7</v>
      </c>
      <c r="N89" s="19">
        <v>3</v>
      </c>
      <c r="O89" s="19" t="s">
        <v>20</v>
      </c>
      <c r="P89" s="19" t="s">
        <v>20</v>
      </c>
      <c r="Q89" s="19" t="s">
        <v>20</v>
      </c>
      <c r="R89" s="19" t="s">
        <v>20</v>
      </c>
      <c r="S89" s="19" t="s">
        <v>20</v>
      </c>
      <c r="T89" s="19" t="s">
        <v>20</v>
      </c>
      <c r="U89" s="19" t="s">
        <v>24</v>
      </c>
    </row>
    <row r="90" spans="1:21" x14ac:dyDescent="0.2">
      <c r="A90" s="17" t="s">
        <v>98</v>
      </c>
      <c r="B90" s="18">
        <v>0.9</v>
      </c>
      <c r="C90" s="19">
        <v>50</v>
      </c>
      <c r="D90" s="19">
        <v>25</v>
      </c>
      <c r="E90" s="19">
        <v>4</v>
      </c>
      <c r="F90" s="19">
        <v>3</v>
      </c>
      <c r="G90" s="19">
        <v>3</v>
      </c>
      <c r="H90" s="19">
        <v>1</v>
      </c>
      <c r="I90" s="19">
        <v>12</v>
      </c>
      <c r="J90" s="19">
        <v>21</v>
      </c>
      <c r="K90" s="19">
        <v>12</v>
      </c>
      <c r="L90" s="19">
        <v>8</v>
      </c>
      <c r="M90" s="19" t="s">
        <v>20</v>
      </c>
      <c r="N90" s="19" t="s">
        <v>20</v>
      </c>
      <c r="O90" s="19" t="s">
        <v>20</v>
      </c>
      <c r="P90" s="19" t="s">
        <v>20</v>
      </c>
      <c r="Q90" s="19" t="s">
        <v>20</v>
      </c>
      <c r="R90" s="19" t="s">
        <v>20</v>
      </c>
      <c r="S90" s="19" t="s">
        <v>20</v>
      </c>
      <c r="T90" s="19" t="s">
        <v>20</v>
      </c>
      <c r="U90" s="19" t="s">
        <v>24</v>
      </c>
    </row>
    <row r="91" spans="1:21" ht="24" customHeight="1" x14ac:dyDescent="0.2">
      <c r="A91" s="27" t="s">
        <v>99</v>
      </c>
      <c r="B91" s="23" t="s">
        <v>18</v>
      </c>
      <c r="C91" s="24" t="s">
        <v>18</v>
      </c>
      <c r="D91" s="24" t="s">
        <v>18</v>
      </c>
      <c r="E91" s="24" t="s">
        <v>18</v>
      </c>
      <c r="F91" s="24" t="s">
        <v>18</v>
      </c>
      <c r="G91" s="24" t="s">
        <v>18</v>
      </c>
      <c r="H91" s="24" t="s">
        <v>18</v>
      </c>
      <c r="I91" s="24" t="s">
        <v>18</v>
      </c>
      <c r="J91" s="24" t="s">
        <v>18</v>
      </c>
      <c r="K91" s="24" t="s">
        <v>18</v>
      </c>
      <c r="L91" s="24" t="s">
        <v>18</v>
      </c>
      <c r="M91" s="24" t="s">
        <v>18</v>
      </c>
      <c r="N91" s="24" t="s">
        <v>18</v>
      </c>
      <c r="O91" s="24" t="s">
        <v>18</v>
      </c>
      <c r="P91" s="24" t="s">
        <v>18</v>
      </c>
      <c r="Q91" s="24" t="s">
        <v>18</v>
      </c>
      <c r="R91" s="24" t="s">
        <v>18</v>
      </c>
      <c r="S91" s="24" t="s">
        <v>18</v>
      </c>
      <c r="T91" s="24" t="s">
        <v>18</v>
      </c>
      <c r="U91" s="24" t="s">
        <v>18</v>
      </c>
    </row>
    <row r="92" spans="1:21" x14ac:dyDescent="0.2">
      <c r="A92" s="26" t="s">
        <v>5</v>
      </c>
      <c r="B92" s="18">
        <v>57.7</v>
      </c>
      <c r="C92" s="19">
        <v>5517</v>
      </c>
      <c r="D92" s="19">
        <v>1753</v>
      </c>
      <c r="E92" s="19">
        <v>73</v>
      </c>
      <c r="F92" s="19">
        <v>101</v>
      </c>
      <c r="G92" s="19">
        <v>352</v>
      </c>
      <c r="H92" s="19">
        <v>155</v>
      </c>
      <c r="I92" s="19">
        <v>1073</v>
      </c>
      <c r="J92" s="19">
        <v>3758</v>
      </c>
      <c r="K92" s="19">
        <v>2663</v>
      </c>
      <c r="L92" s="19">
        <v>890</v>
      </c>
      <c r="M92" s="19">
        <v>205</v>
      </c>
      <c r="N92" s="19">
        <v>3</v>
      </c>
      <c r="O92" s="19" t="s">
        <v>20</v>
      </c>
      <c r="P92" s="19" t="s">
        <v>20</v>
      </c>
      <c r="Q92" s="19" t="s">
        <v>20</v>
      </c>
      <c r="R92" s="19">
        <v>3</v>
      </c>
      <c r="S92" s="19">
        <v>2</v>
      </c>
      <c r="T92" s="19" t="s">
        <v>20</v>
      </c>
      <c r="U92" s="19" t="s">
        <v>20</v>
      </c>
    </row>
    <row r="93" spans="1:21" x14ac:dyDescent="0.2">
      <c r="A93" s="26" t="s">
        <v>4</v>
      </c>
      <c r="B93" s="18">
        <v>40.9</v>
      </c>
      <c r="C93" s="19">
        <v>2096</v>
      </c>
      <c r="D93" s="19">
        <v>1902</v>
      </c>
      <c r="E93" s="19">
        <v>528</v>
      </c>
      <c r="F93" s="19">
        <v>371</v>
      </c>
      <c r="G93" s="19">
        <v>277</v>
      </c>
      <c r="H93" s="19">
        <v>98</v>
      </c>
      <c r="I93" s="19">
        <v>627</v>
      </c>
      <c r="J93" s="19">
        <v>133</v>
      </c>
      <c r="K93" s="19">
        <v>9</v>
      </c>
      <c r="L93" s="19">
        <v>75</v>
      </c>
      <c r="M93" s="19">
        <v>48</v>
      </c>
      <c r="N93" s="19">
        <v>57</v>
      </c>
      <c r="O93" s="19">
        <v>17</v>
      </c>
      <c r="P93" s="19">
        <v>14</v>
      </c>
      <c r="Q93" s="19">
        <v>26</v>
      </c>
      <c r="R93" s="19" t="s">
        <v>20</v>
      </c>
      <c r="S93" s="19">
        <v>1</v>
      </c>
      <c r="T93" s="19" t="s">
        <v>20</v>
      </c>
      <c r="U93" s="19" t="s">
        <v>20</v>
      </c>
    </row>
    <row r="94" spans="1:21" x14ac:dyDescent="0.2">
      <c r="A94" s="26" t="s">
        <v>7</v>
      </c>
      <c r="B94" s="18">
        <v>5.8</v>
      </c>
      <c r="C94" s="19">
        <v>645</v>
      </c>
      <c r="D94" s="19">
        <v>175</v>
      </c>
      <c r="E94" s="19">
        <v>11</v>
      </c>
      <c r="F94" s="19">
        <v>31</v>
      </c>
      <c r="G94" s="19">
        <v>20</v>
      </c>
      <c r="H94" s="19">
        <v>13</v>
      </c>
      <c r="I94" s="19">
        <v>101</v>
      </c>
      <c r="J94" s="19">
        <v>16</v>
      </c>
      <c r="K94" s="19" t="s">
        <v>20</v>
      </c>
      <c r="L94" s="19">
        <v>10</v>
      </c>
      <c r="M94" s="19">
        <v>6</v>
      </c>
      <c r="N94" s="19">
        <v>12</v>
      </c>
      <c r="O94" s="19">
        <v>4</v>
      </c>
      <c r="P94" s="19" t="s">
        <v>20</v>
      </c>
      <c r="Q94" s="19">
        <v>5</v>
      </c>
      <c r="R94" s="19">
        <v>443</v>
      </c>
      <c r="S94" s="19">
        <v>385</v>
      </c>
      <c r="T94" s="19">
        <v>52</v>
      </c>
      <c r="U94" s="19" t="s">
        <v>20</v>
      </c>
    </row>
    <row r="95" spans="1:21" x14ac:dyDescent="0.2">
      <c r="A95" s="26" t="s">
        <v>6</v>
      </c>
      <c r="B95" s="18">
        <v>5</v>
      </c>
      <c r="C95" s="19">
        <v>468</v>
      </c>
      <c r="D95" s="19">
        <v>206</v>
      </c>
      <c r="E95" s="19">
        <v>14</v>
      </c>
      <c r="F95" s="19">
        <v>29</v>
      </c>
      <c r="G95" s="19">
        <v>28</v>
      </c>
      <c r="H95" s="19">
        <v>15</v>
      </c>
      <c r="I95" s="19">
        <v>120</v>
      </c>
      <c r="J95" s="19" t="s">
        <v>20</v>
      </c>
      <c r="K95" s="19" t="s">
        <v>24</v>
      </c>
      <c r="L95" s="19" t="s">
        <v>20</v>
      </c>
      <c r="M95" s="19" t="s">
        <v>20</v>
      </c>
      <c r="N95" s="19">
        <v>259</v>
      </c>
      <c r="O95" s="19">
        <v>205</v>
      </c>
      <c r="P95" s="19">
        <v>43</v>
      </c>
      <c r="Q95" s="19">
        <v>11</v>
      </c>
      <c r="R95" s="19" t="s">
        <v>20</v>
      </c>
      <c r="S95" s="19" t="s">
        <v>24</v>
      </c>
      <c r="T95" s="19" t="s">
        <v>20</v>
      </c>
      <c r="U95" s="19" t="s">
        <v>24</v>
      </c>
    </row>
    <row r="96" spans="1:21" ht="16" thickBot="1" x14ac:dyDescent="0.25">
      <c r="A96" s="28"/>
      <c r="B96" s="28"/>
      <c r="C96" s="28"/>
      <c r="D96" s="28"/>
      <c r="E96" s="28"/>
      <c r="F96" s="28"/>
      <c r="G96" s="28"/>
      <c r="H96" s="28"/>
      <c r="I96" s="28"/>
      <c r="J96" s="28"/>
      <c r="K96" s="28"/>
      <c r="L96" s="28"/>
      <c r="M96" s="28"/>
      <c r="N96" s="28"/>
      <c r="O96" s="28"/>
      <c r="P96" s="28"/>
      <c r="Q96" s="28"/>
      <c r="R96" s="28"/>
      <c r="S96" s="28"/>
      <c r="T96" s="28"/>
      <c r="U96" s="28"/>
    </row>
    <row r="97" spans="1:21" ht="207.75" customHeight="1" x14ac:dyDescent="0.2">
      <c r="A97" s="42" t="s">
        <v>100</v>
      </c>
      <c r="B97" s="42"/>
      <c r="C97" s="42"/>
      <c r="D97" s="42"/>
      <c r="E97" s="42"/>
      <c r="F97" s="42"/>
      <c r="G97" s="42"/>
      <c r="H97" s="42"/>
      <c r="I97" s="42"/>
      <c r="J97" s="42"/>
      <c r="K97" s="42"/>
      <c r="L97" s="42"/>
      <c r="M97" s="42"/>
      <c r="N97" s="42"/>
      <c r="O97" s="42"/>
      <c r="P97" s="42"/>
      <c r="Q97" s="42"/>
      <c r="R97" s="42"/>
      <c r="S97" s="42"/>
      <c r="T97" s="42"/>
      <c r="U97" s="42"/>
    </row>
  </sheetData>
  <mergeCells count="7">
    <mergeCell ref="A97:U97"/>
    <mergeCell ref="A2:U2"/>
    <mergeCell ref="C3:U3"/>
    <mergeCell ref="D5:I5"/>
    <mergeCell ref="J5:M5"/>
    <mergeCell ref="N5:Q5"/>
    <mergeCell ref="R5:U5"/>
  </mergeCells>
  <pageMargins left="0.7" right="0.7" top="0.6" bottom="0.6" header="0.3" footer="0.3"/>
  <pageSetup scale="70" fitToHeight="0" orientation="landscape" r:id="rId1"/>
  <headerFooter>
    <oddFooter>&amp;C&amp;10U.S. Energy Information Administration
2015 Residential Energy Consumption Survey:  Energy Consumption and Expenditures Tables</oddFooter>
  </headerFooter>
  <rowBreaks count="3" manualBreakCount="3">
    <brk id="38" max="16383" man="1"/>
    <brk id="69" max="16383" man="1"/>
    <brk id="95"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1B73E-BEA9-4EB8-8ED7-9CAFAE3D06C9}">
  <sheetPr>
    <pageSetUpPr fitToPage="1"/>
  </sheetPr>
  <dimension ref="A1:N90"/>
  <sheetViews>
    <sheetView showGridLines="0" zoomScaleNormal="100" workbookViewId="0">
      <pane ySplit="5" topLeftCell="A6" activePane="bottomLeft" state="frozen"/>
      <selection pane="bottomLeft" activeCell="B5" sqref="B5:M5"/>
    </sheetView>
  </sheetViews>
  <sheetFormatPr baseColWidth="10" defaultColWidth="9.1640625" defaultRowHeight="15" x14ac:dyDescent="0.2"/>
  <cols>
    <col min="1" max="1" width="28.6640625" customWidth="1"/>
    <col min="2" max="13" width="7.83203125" customWidth="1"/>
  </cols>
  <sheetData>
    <row r="1" spans="1:14" ht="16" x14ac:dyDescent="0.2">
      <c r="A1" s="1" t="s">
        <v>0</v>
      </c>
    </row>
    <row r="2" spans="1:14" ht="24" customHeight="1" x14ac:dyDescent="0.2">
      <c r="A2" s="43" t="s">
        <v>122</v>
      </c>
      <c r="B2" s="44"/>
      <c r="C2" s="44"/>
      <c r="D2" s="44"/>
      <c r="E2" s="44"/>
      <c r="F2" s="44"/>
      <c r="G2" s="44"/>
      <c r="H2" s="44"/>
      <c r="I2" s="44"/>
      <c r="J2" s="44"/>
      <c r="K2" s="44"/>
      <c r="L2" s="44"/>
      <c r="M2" s="44"/>
    </row>
    <row r="3" spans="1:14" s="5" customFormat="1" ht="34" customHeight="1" x14ac:dyDescent="0.2">
      <c r="A3" s="3"/>
      <c r="B3" s="45" t="s">
        <v>120</v>
      </c>
      <c r="C3" s="46"/>
      <c r="D3" s="46"/>
      <c r="E3" s="46"/>
      <c r="F3" s="46"/>
      <c r="G3" s="46"/>
      <c r="H3" s="46"/>
      <c r="I3" s="46"/>
      <c r="J3" s="46"/>
      <c r="K3" s="46"/>
      <c r="L3" s="46"/>
      <c r="M3" s="46"/>
    </row>
    <row r="4" spans="1:14" ht="60" customHeight="1" thickBot="1" x14ac:dyDescent="0.25">
      <c r="A4" s="9"/>
      <c r="B4" s="10" t="s">
        <v>123</v>
      </c>
      <c r="C4" s="10" t="s">
        <v>124</v>
      </c>
      <c r="D4" s="10" t="s">
        <v>125</v>
      </c>
      <c r="E4" s="10" t="s">
        <v>126</v>
      </c>
      <c r="F4" s="10" t="s">
        <v>127</v>
      </c>
      <c r="G4" s="10" t="s">
        <v>128</v>
      </c>
      <c r="H4" s="10" t="s">
        <v>129</v>
      </c>
      <c r="I4" s="10" t="s">
        <v>130</v>
      </c>
      <c r="J4" s="10" t="s">
        <v>11</v>
      </c>
      <c r="K4" s="10" t="s">
        <v>131</v>
      </c>
      <c r="L4" s="10" t="s">
        <v>132</v>
      </c>
      <c r="M4" s="10" t="s">
        <v>133</v>
      </c>
    </row>
    <row r="5" spans="1:14" ht="24" customHeight="1" thickTop="1" x14ac:dyDescent="0.2">
      <c r="A5" s="22" t="s">
        <v>16</v>
      </c>
      <c r="B5" s="29">
        <v>637.9</v>
      </c>
      <c r="C5" s="29">
        <v>71.3</v>
      </c>
      <c r="D5" s="29">
        <v>730.8</v>
      </c>
      <c r="E5" s="29">
        <v>33.799999999999997</v>
      </c>
      <c r="F5" s="29">
        <v>11.5</v>
      </c>
      <c r="G5" s="29">
        <v>78.400000000000006</v>
      </c>
      <c r="H5" s="29">
        <v>52.7</v>
      </c>
      <c r="I5" s="29">
        <v>25.8</v>
      </c>
      <c r="J5" s="29">
        <v>590.4</v>
      </c>
      <c r="K5" s="29">
        <v>19.5</v>
      </c>
      <c r="L5" s="29">
        <v>195.9</v>
      </c>
      <c r="M5" s="29">
        <v>445.6</v>
      </c>
      <c r="N5" s="34"/>
    </row>
    <row r="6" spans="1:14" ht="24" customHeight="1" x14ac:dyDescent="0.2">
      <c r="A6" s="22" t="s">
        <v>17</v>
      </c>
      <c r="B6" s="23" t="s">
        <v>18</v>
      </c>
      <c r="C6" s="23" t="s">
        <v>18</v>
      </c>
      <c r="D6" s="23" t="s">
        <v>18</v>
      </c>
      <c r="E6" s="23" t="s">
        <v>18</v>
      </c>
      <c r="F6" s="23" t="s">
        <v>18</v>
      </c>
      <c r="G6" s="23" t="s">
        <v>18</v>
      </c>
      <c r="H6" s="23" t="s">
        <v>18</v>
      </c>
      <c r="I6" s="23" t="s">
        <v>18</v>
      </c>
      <c r="J6" s="23" t="s">
        <v>18</v>
      </c>
      <c r="K6" s="23" t="s">
        <v>18</v>
      </c>
      <c r="L6" s="23" t="s">
        <v>18</v>
      </c>
      <c r="M6" s="23" t="s">
        <v>18</v>
      </c>
    </row>
    <row r="7" spans="1:14" ht="15" customHeight="1" x14ac:dyDescent="0.2">
      <c r="A7" s="17" t="s">
        <v>19</v>
      </c>
      <c r="B7" s="18">
        <v>69.2</v>
      </c>
      <c r="C7" s="18">
        <v>16.8</v>
      </c>
      <c r="D7" s="18">
        <v>60.5</v>
      </c>
      <c r="E7" s="18">
        <v>1.7</v>
      </c>
      <c r="F7" s="18" t="s">
        <v>24</v>
      </c>
      <c r="G7" s="18">
        <v>7.8</v>
      </c>
      <c r="H7" s="18">
        <v>15.9</v>
      </c>
      <c r="I7" s="18">
        <v>6.1</v>
      </c>
      <c r="J7" s="18">
        <v>71.5</v>
      </c>
      <c r="K7" s="18">
        <v>2.9</v>
      </c>
      <c r="L7" s="18">
        <v>25.8</v>
      </c>
      <c r="M7" s="18">
        <v>71.099999999999994</v>
      </c>
    </row>
    <row r="8" spans="1:14" x14ac:dyDescent="0.2">
      <c r="A8" s="20" t="s">
        <v>21</v>
      </c>
      <c r="B8" s="18">
        <v>11.8</v>
      </c>
      <c r="C8" s="18">
        <v>4.7</v>
      </c>
      <c r="D8" s="18">
        <v>9.4</v>
      </c>
      <c r="E8" s="18">
        <v>0.2</v>
      </c>
      <c r="F8" s="18" t="s">
        <v>24</v>
      </c>
      <c r="G8" s="18">
        <v>2.1</v>
      </c>
      <c r="H8" s="18">
        <v>4.0999999999999996</v>
      </c>
      <c r="I8" s="18">
        <v>1.6</v>
      </c>
      <c r="J8" s="18">
        <v>19</v>
      </c>
      <c r="K8" s="18">
        <v>0.8</v>
      </c>
      <c r="L8" s="18">
        <v>7.8</v>
      </c>
      <c r="M8" s="18">
        <v>17.899999999999999</v>
      </c>
    </row>
    <row r="9" spans="1:14" x14ac:dyDescent="0.2">
      <c r="A9" s="20" t="s">
        <v>22</v>
      </c>
      <c r="B9" s="18">
        <v>57.4</v>
      </c>
      <c r="C9" s="18">
        <v>12.1</v>
      </c>
      <c r="D9" s="18">
        <v>51.1</v>
      </c>
      <c r="E9" s="18">
        <v>1.5</v>
      </c>
      <c r="F9" s="18" t="s">
        <v>24</v>
      </c>
      <c r="G9" s="18">
        <v>5.8</v>
      </c>
      <c r="H9" s="18">
        <v>11.8</v>
      </c>
      <c r="I9" s="18">
        <v>4.5999999999999996</v>
      </c>
      <c r="J9" s="18">
        <v>52.5</v>
      </c>
      <c r="K9" s="18">
        <v>2.1</v>
      </c>
      <c r="L9" s="18">
        <v>18.100000000000001</v>
      </c>
      <c r="M9" s="18">
        <v>53.2</v>
      </c>
    </row>
    <row r="10" spans="1:14" x14ac:dyDescent="0.2">
      <c r="A10" s="17" t="s">
        <v>23</v>
      </c>
      <c r="B10" s="18">
        <v>131.4</v>
      </c>
      <c r="C10" s="18">
        <v>30.7</v>
      </c>
      <c r="D10" s="18">
        <v>96.8</v>
      </c>
      <c r="E10" s="18">
        <v>4.5999999999999996</v>
      </c>
      <c r="F10" s="18" t="s">
        <v>24</v>
      </c>
      <c r="G10" s="18">
        <v>16</v>
      </c>
      <c r="H10" s="18">
        <v>20.3</v>
      </c>
      <c r="I10" s="18">
        <v>10.4</v>
      </c>
      <c r="J10" s="18">
        <v>102.3</v>
      </c>
      <c r="K10" s="18">
        <v>4.7</v>
      </c>
      <c r="L10" s="18">
        <v>41.6</v>
      </c>
      <c r="M10" s="18">
        <v>103.7</v>
      </c>
    </row>
    <row r="11" spans="1:14" x14ac:dyDescent="0.2">
      <c r="A11" s="20" t="s">
        <v>25</v>
      </c>
      <c r="B11" s="18">
        <v>84.2</v>
      </c>
      <c r="C11" s="18">
        <v>22.2</v>
      </c>
      <c r="D11" s="18">
        <v>61.5</v>
      </c>
      <c r="E11" s="18">
        <v>2.8</v>
      </c>
      <c r="F11" s="18" t="s">
        <v>24</v>
      </c>
      <c r="G11" s="18">
        <v>9.4</v>
      </c>
      <c r="H11" s="18">
        <v>14.5</v>
      </c>
      <c r="I11" s="18">
        <v>6.7</v>
      </c>
      <c r="J11" s="18">
        <v>68</v>
      </c>
      <c r="K11" s="18">
        <v>3.2</v>
      </c>
      <c r="L11" s="18">
        <v>25.2</v>
      </c>
      <c r="M11" s="18">
        <v>66</v>
      </c>
    </row>
    <row r="12" spans="1:14" ht="15" customHeight="1" x14ac:dyDescent="0.2">
      <c r="A12" s="20" t="s">
        <v>26</v>
      </c>
      <c r="B12" s="18">
        <v>47.2</v>
      </c>
      <c r="C12" s="18">
        <v>8.5</v>
      </c>
      <c r="D12" s="18">
        <v>35.299999999999997</v>
      </c>
      <c r="E12" s="18">
        <v>1.8</v>
      </c>
      <c r="F12" s="18" t="s">
        <v>24</v>
      </c>
      <c r="G12" s="18">
        <v>6.6</v>
      </c>
      <c r="H12" s="18">
        <v>5.7</v>
      </c>
      <c r="I12" s="18">
        <v>3.6</v>
      </c>
      <c r="J12" s="18">
        <v>34.299999999999997</v>
      </c>
      <c r="K12" s="18">
        <v>1.4</v>
      </c>
      <c r="L12" s="18">
        <v>16.399999999999999</v>
      </c>
      <c r="M12" s="18">
        <v>37.700000000000003</v>
      </c>
    </row>
    <row r="13" spans="1:14" x14ac:dyDescent="0.2">
      <c r="A13" s="17" t="s">
        <v>27</v>
      </c>
      <c r="B13" s="18">
        <v>334.4</v>
      </c>
      <c r="C13" s="18">
        <v>15</v>
      </c>
      <c r="D13" s="18">
        <v>478.6</v>
      </c>
      <c r="E13" s="18">
        <v>22.7</v>
      </c>
      <c r="F13" s="18">
        <v>3.1</v>
      </c>
      <c r="G13" s="18">
        <v>41.4</v>
      </c>
      <c r="H13" s="18">
        <v>13.1</v>
      </c>
      <c r="I13" s="18">
        <v>6.2</v>
      </c>
      <c r="J13" s="18">
        <v>324.2</v>
      </c>
      <c r="K13" s="18">
        <v>8</v>
      </c>
      <c r="L13" s="18">
        <v>90.5</v>
      </c>
      <c r="M13" s="18">
        <v>184.8</v>
      </c>
    </row>
    <row r="14" spans="1:14" x14ac:dyDescent="0.2">
      <c r="A14" s="20" t="s">
        <v>28</v>
      </c>
      <c r="B14" s="18">
        <v>161.1</v>
      </c>
      <c r="C14" s="18">
        <v>8.3000000000000007</v>
      </c>
      <c r="D14" s="18">
        <v>238.4</v>
      </c>
      <c r="E14" s="18">
        <v>11.6</v>
      </c>
      <c r="F14" s="18">
        <v>1.9</v>
      </c>
      <c r="G14" s="18">
        <v>20.2</v>
      </c>
      <c r="H14" s="18">
        <v>10.5</v>
      </c>
      <c r="I14" s="18">
        <v>4.2</v>
      </c>
      <c r="J14" s="18">
        <v>175.8</v>
      </c>
      <c r="K14" s="18">
        <v>4</v>
      </c>
      <c r="L14" s="18">
        <v>45.3</v>
      </c>
      <c r="M14" s="18">
        <v>98.1</v>
      </c>
    </row>
    <row r="15" spans="1:14" x14ac:dyDescent="0.2">
      <c r="A15" s="20" t="s">
        <v>29</v>
      </c>
      <c r="B15" s="18">
        <v>73.3</v>
      </c>
      <c r="C15" s="18">
        <v>2.2000000000000002</v>
      </c>
      <c r="D15" s="18">
        <v>60.8</v>
      </c>
      <c r="E15" s="18">
        <v>2.6</v>
      </c>
      <c r="F15" s="18" t="s">
        <v>20</v>
      </c>
      <c r="G15" s="18">
        <v>6.3</v>
      </c>
      <c r="H15" s="18">
        <v>1.2</v>
      </c>
      <c r="I15" s="18">
        <v>0.6</v>
      </c>
      <c r="J15" s="18">
        <v>65.3</v>
      </c>
      <c r="K15" s="18">
        <v>1.5</v>
      </c>
      <c r="L15" s="18">
        <v>16.3</v>
      </c>
      <c r="M15" s="18">
        <v>29.5</v>
      </c>
    </row>
    <row r="16" spans="1:14" ht="15" customHeight="1" x14ac:dyDescent="0.2">
      <c r="A16" s="20" t="s">
        <v>30</v>
      </c>
      <c r="B16" s="18">
        <v>100</v>
      </c>
      <c r="C16" s="18">
        <v>4.5</v>
      </c>
      <c r="D16" s="18">
        <v>179.4</v>
      </c>
      <c r="E16" s="18">
        <v>8.5</v>
      </c>
      <c r="F16" s="18" t="s">
        <v>20</v>
      </c>
      <c r="G16" s="18">
        <v>14.9</v>
      </c>
      <c r="H16" s="18">
        <v>1.5</v>
      </c>
      <c r="I16" s="18">
        <v>1.4</v>
      </c>
      <c r="J16" s="18">
        <v>83.2</v>
      </c>
      <c r="K16" s="18">
        <v>2.5</v>
      </c>
      <c r="L16" s="18">
        <v>28.9</v>
      </c>
      <c r="M16" s="18">
        <v>57.2</v>
      </c>
    </row>
    <row r="17" spans="1:13" x14ac:dyDescent="0.2">
      <c r="A17" s="17" t="s">
        <v>31</v>
      </c>
      <c r="B17" s="18">
        <v>102.9</v>
      </c>
      <c r="C17" s="18">
        <v>8.8000000000000007</v>
      </c>
      <c r="D17" s="18">
        <v>94.8</v>
      </c>
      <c r="E17" s="18">
        <v>4.8</v>
      </c>
      <c r="F17" s="18">
        <v>8.5</v>
      </c>
      <c r="G17" s="18">
        <v>13.1</v>
      </c>
      <c r="H17" s="18">
        <v>3.4</v>
      </c>
      <c r="I17" s="18">
        <v>3.2</v>
      </c>
      <c r="J17" s="18">
        <v>92.4</v>
      </c>
      <c r="K17" s="18">
        <v>4</v>
      </c>
      <c r="L17" s="18">
        <v>37.9</v>
      </c>
      <c r="M17" s="18">
        <v>86.1</v>
      </c>
    </row>
    <row r="18" spans="1:13" x14ac:dyDescent="0.2">
      <c r="A18" s="20" t="s">
        <v>32</v>
      </c>
      <c r="B18" s="18">
        <v>27.3</v>
      </c>
      <c r="C18" s="18">
        <v>4.5999999999999996</v>
      </c>
      <c r="D18" s="18">
        <v>49.6</v>
      </c>
      <c r="E18" s="18">
        <v>2.7</v>
      </c>
      <c r="F18" s="18">
        <v>4.5999999999999996</v>
      </c>
      <c r="G18" s="18">
        <v>6.8</v>
      </c>
      <c r="H18" s="18">
        <v>0.6</v>
      </c>
      <c r="I18" s="18">
        <v>1.4</v>
      </c>
      <c r="J18" s="18">
        <v>25.5</v>
      </c>
      <c r="K18" s="18">
        <v>1.4</v>
      </c>
      <c r="L18" s="18">
        <v>14.2</v>
      </c>
      <c r="M18" s="18">
        <v>30.5</v>
      </c>
    </row>
    <row r="19" spans="1:13" x14ac:dyDescent="0.2">
      <c r="A19" s="21" t="s">
        <v>33</v>
      </c>
      <c r="B19" s="18">
        <v>14.4</v>
      </c>
      <c r="C19" s="18">
        <v>3.5</v>
      </c>
      <c r="D19" s="18">
        <v>9.1</v>
      </c>
      <c r="E19" s="18">
        <v>0.5</v>
      </c>
      <c r="F19" s="18">
        <v>1.6</v>
      </c>
      <c r="G19" s="18">
        <v>2.6</v>
      </c>
      <c r="H19" s="18" t="s">
        <v>20</v>
      </c>
      <c r="I19" s="18">
        <v>0.9</v>
      </c>
      <c r="J19" s="18">
        <v>11.1</v>
      </c>
      <c r="K19" s="18">
        <v>0.7</v>
      </c>
      <c r="L19" s="18">
        <v>8.5</v>
      </c>
      <c r="M19" s="18">
        <v>16.5</v>
      </c>
    </row>
    <row r="20" spans="1:13" x14ac:dyDescent="0.2">
      <c r="A20" s="21" t="s">
        <v>34</v>
      </c>
      <c r="B20" s="18">
        <v>12.8</v>
      </c>
      <c r="C20" s="18">
        <v>1.2</v>
      </c>
      <c r="D20" s="18">
        <v>40.5</v>
      </c>
      <c r="E20" s="18">
        <v>2.2000000000000002</v>
      </c>
      <c r="F20" s="18">
        <v>3.1</v>
      </c>
      <c r="G20" s="18">
        <v>4.3</v>
      </c>
      <c r="H20" s="18" t="s">
        <v>20</v>
      </c>
      <c r="I20" s="18">
        <v>0.5</v>
      </c>
      <c r="J20" s="18">
        <v>14.4</v>
      </c>
      <c r="K20" s="18">
        <v>0.7</v>
      </c>
      <c r="L20" s="18">
        <v>5.7</v>
      </c>
      <c r="M20" s="18">
        <v>14</v>
      </c>
    </row>
    <row r="21" spans="1:13" x14ac:dyDescent="0.2">
      <c r="A21" s="20" t="s">
        <v>35</v>
      </c>
      <c r="B21" s="18">
        <v>75.599999999999994</v>
      </c>
      <c r="C21" s="18">
        <v>4.2</v>
      </c>
      <c r="D21" s="18">
        <v>45.3</v>
      </c>
      <c r="E21" s="18">
        <v>2.2000000000000002</v>
      </c>
      <c r="F21" s="18">
        <v>3.8</v>
      </c>
      <c r="G21" s="18">
        <v>6.3</v>
      </c>
      <c r="H21" s="18">
        <v>2.7</v>
      </c>
      <c r="I21" s="18">
        <v>1.8</v>
      </c>
      <c r="J21" s="18">
        <v>66.900000000000006</v>
      </c>
      <c r="K21" s="18">
        <v>2.6</v>
      </c>
      <c r="L21" s="18">
        <v>23.7</v>
      </c>
      <c r="M21" s="18">
        <v>55.5</v>
      </c>
    </row>
    <row r="22" spans="1:13" ht="24" customHeight="1" x14ac:dyDescent="0.2">
      <c r="A22" s="22" t="s">
        <v>134</v>
      </c>
      <c r="B22" s="23" t="s">
        <v>18</v>
      </c>
      <c r="C22" s="23" t="s">
        <v>18</v>
      </c>
      <c r="D22" s="23" t="s">
        <v>18</v>
      </c>
      <c r="E22" s="23" t="s">
        <v>18</v>
      </c>
      <c r="F22" s="23" t="s">
        <v>18</v>
      </c>
      <c r="G22" s="23" t="s">
        <v>18</v>
      </c>
      <c r="H22" s="23" t="s">
        <v>18</v>
      </c>
      <c r="I22" s="23" t="s">
        <v>18</v>
      </c>
      <c r="J22" s="23" t="s">
        <v>18</v>
      </c>
      <c r="K22" s="23" t="s">
        <v>18</v>
      </c>
      <c r="L22" s="23" t="s">
        <v>18</v>
      </c>
      <c r="M22" s="23" t="s">
        <v>18</v>
      </c>
    </row>
    <row r="23" spans="1:13" x14ac:dyDescent="0.2">
      <c r="A23" s="17" t="s">
        <v>37</v>
      </c>
      <c r="B23" s="18">
        <v>397.8</v>
      </c>
      <c r="C23" s="18">
        <v>55.7</v>
      </c>
      <c r="D23" s="18">
        <v>587.70000000000005</v>
      </c>
      <c r="E23" s="18">
        <v>27.5</v>
      </c>
      <c r="F23" s="18">
        <v>10</v>
      </c>
      <c r="G23" s="18">
        <v>58.9</v>
      </c>
      <c r="H23" s="18">
        <v>36.299999999999997</v>
      </c>
      <c r="I23" s="18">
        <v>19.600000000000001</v>
      </c>
      <c r="J23" s="18">
        <v>396.5</v>
      </c>
      <c r="K23" s="18">
        <v>14.5</v>
      </c>
      <c r="L23" s="18">
        <v>143.30000000000001</v>
      </c>
      <c r="M23" s="18">
        <v>346.5</v>
      </c>
    </row>
    <row r="24" spans="1:13" s="25" customFormat="1" x14ac:dyDescent="0.2">
      <c r="A24" s="20" t="s">
        <v>38</v>
      </c>
      <c r="B24" s="18">
        <v>325.3</v>
      </c>
      <c r="C24" s="18">
        <v>46.6</v>
      </c>
      <c r="D24" s="18">
        <v>523.5</v>
      </c>
      <c r="E24" s="18">
        <v>24.7</v>
      </c>
      <c r="F24" s="18">
        <v>8.9</v>
      </c>
      <c r="G24" s="18">
        <v>52</v>
      </c>
      <c r="H24" s="18">
        <v>30.1</v>
      </c>
      <c r="I24" s="18">
        <v>17.399999999999999</v>
      </c>
      <c r="J24" s="18">
        <v>329.3</v>
      </c>
      <c r="K24" s="18">
        <v>12.3</v>
      </c>
      <c r="L24" s="18">
        <v>118.7</v>
      </c>
      <c r="M24" s="18">
        <v>300.60000000000002</v>
      </c>
    </row>
    <row r="25" spans="1:13" s="25" customFormat="1" x14ac:dyDescent="0.2">
      <c r="A25" s="20" t="s">
        <v>39</v>
      </c>
      <c r="B25" s="18">
        <v>72.5</v>
      </c>
      <c r="C25" s="18">
        <v>9.1</v>
      </c>
      <c r="D25" s="18">
        <v>64.2</v>
      </c>
      <c r="E25" s="18">
        <v>2.8</v>
      </c>
      <c r="F25" s="18" t="s">
        <v>20</v>
      </c>
      <c r="G25" s="18">
        <v>6.9</v>
      </c>
      <c r="H25" s="18">
        <v>6.2</v>
      </c>
      <c r="I25" s="18">
        <v>2.2000000000000002</v>
      </c>
      <c r="J25" s="18">
        <v>67.2</v>
      </c>
      <c r="K25" s="18">
        <v>2.2000000000000002</v>
      </c>
      <c r="L25" s="18">
        <v>24.6</v>
      </c>
      <c r="M25" s="18">
        <v>45.9</v>
      </c>
    </row>
    <row r="26" spans="1:13" x14ac:dyDescent="0.2">
      <c r="A26" s="17" t="s">
        <v>40</v>
      </c>
      <c r="B26" s="18">
        <v>240.1</v>
      </c>
      <c r="C26" s="18">
        <v>15.6</v>
      </c>
      <c r="D26" s="18">
        <v>143.1</v>
      </c>
      <c r="E26" s="18">
        <v>6.2</v>
      </c>
      <c r="F26" s="18">
        <v>1.6</v>
      </c>
      <c r="G26" s="18">
        <v>19.5</v>
      </c>
      <c r="H26" s="18">
        <v>16.3</v>
      </c>
      <c r="I26" s="18">
        <v>6.2</v>
      </c>
      <c r="J26" s="18">
        <v>194</v>
      </c>
      <c r="K26" s="18">
        <v>5</v>
      </c>
      <c r="L26" s="18">
        <v>52.6</v>
      </c>
      <c r="M26" s="18">
        <v>99.1</v>
      </c>
    </row>
    <row r="27" spans="1:13" ht="34" customHeight="1" x14ac:dyDescent="0.2">
      <c r="A27" s="22" t="s">
        <v>41</v>
      </c>
      <c r="B27" s="23" t="s">
        <v>18</v>
      </c>
      <c r="C27" s="23" t="s">
        <v>18</v>
      </c>
      <c r="D27" s="23" t="s">
        <v>18</v>
      </c>
      <c r="E27" s="23" t="s">
        <v>18</v>
      </c>
      <c r="F27" s="23" t="s">
        <v>18</v>
      </c>
      <c r="G27" s="23" t="s">
        <v>18</v>
      </c>
      <c r="H27" s="23" t="s">
        <v>18</v>
      </c>
      <c r="I27" s="23" t="s">
        <v>18</v>
      </c>
      <c r="J27" s="23" t="s">
        <v>18</v>
      </c>
      <c r="K27" s="23" t="s">
        <v>18</v>
      </c>
      <c r="L27" s="23" t="s">
        <v>18</v>
      </c>
      <c r="M27" s="23" t="s">
        <v>18</v>
      </c>
    </row>
    <row r="28" spans="1:13" x14ac:dyDescent="0.2">
      <c r="A28" s="17" t="s">
        <v>42</v>
      </c>
      <c r="B28" s="18">
        <v>456.4</v>
      </c>
      <c r="C28" s="18">
        <v>58.5</v>
      </c>
      <c r="D28" s="18">
        <v>621.5</v>
      </c>
      <c r="E28" s="18">
        <v>29.4</v>
      </c>
      <c r="F28" s="18">
        <v>10.8</v>
      </c>
      <c r="G28" s="18">
        <v>65.8</v>
      </c>
      <c r="H28" s="18">
        <v>43.3</v>
      </c>
      <c r="I28" s="18">
        <v>22.1</v>
      </c>
      <c r="J28" s="18">
        <v>441.2</v>
      </c>
      <c r="K28" s="18">
        <v>15.6</v>
      </c>
      <c r="L28" s="18">
        <v>153.1</v>
      </c>
      <c r="M28" s="18">
        <v>371.4</v>
      </c>
    </row>
    <row r="29" spans="1:13" x14ac:dyDescent="0.2">
      <c r="A29" s="17" t="s">
        <v>43</v>
      </c>
      <c r="B29" s="18">
        <v>120</v>
      </c>
      <c r="C29" s="18">
        <v>8.4</v>
      </c>
      <c r="D29" s="18">
        <v>62.7</v>
      </c>
      <c r="E29" s="18">
        <v>2.6</v>
      </c>
      <c r="F29" s="18" t="s">
        <v>20</v>
      </c>
      <c r="G29" s="18">
        <v>7.6</v>
      </c>
      <c r="H29" s="18">
        <v>6.7</v>
      </c>
      <c r="I29" s="18">
        <v>2.5</v>
      </c>
      <c r="J29" s="18">
        <v>92.1</v>
      </c>
      <c r="K29" s="18">
        <v>2.4</v>
      </c>
      <c r="L29" s="18">
        <v>26.2</v>
      </c>
      <c r="M29" s="18">
        <v>46.6</v>
      </c>
    </row>
    <row r="30" spans="1:13" ht="30" x14ac:dyDescent="0.2">
      <c r="A30" s="17" t="s">
        <v>44</v>
      </c>
      <c r="B30" s="18">
        <v>61.5</v>
      </c>
      <c r="C30" s="18">
        <v>4.4000000000000004</v>
      </c>
      <c r="D30" s="18">
        <v>46.6</v>
      </c>
      <c r="E30" s="18">
        <v>1.8</v>
      </c>
      <c r="F30" s="18" t="s">
        <v>20</v>
      </c>
      <c r="G30" s="18">
        <v>5</v>
      </c>
      <c r="H30" s="18">
        <v>2.7</v>
      </c>
      <c r="I30" s="18">
        <v>1.2</v>
      </c>
      <c r="J30" s="18">
        <v>57.1</v>
      </c>
      <c r="K30" s="18">
        <v>1.6</v>
      </c>
      <c r="L30" s="18">
        <v>16.5</v>
      </c>
      <c r="M30" s="18">
        <v>27.7</v>
      </c>
    </row>
    <row r="31" spans="1:13" ht="24" customHeight="1" x14ac:dyDescent="0.2">
      <c r="A31" s="22" t="s">
        <v>135</v>
      </c>
      <c r="B31" s="23" t="s">
        <v>18</v>
      </c>
      <c r="C31" s="23" t="s">
        <v>18</v>
      </c>
      <c r="D31" s="23" t="s">
        <v>18</v>
      </c>
      <c r="E31" s="23" t="s">
        <v>18</v>
      </c>
      <c r="F31" s="23" t="s">
        <v>18</v>
      </c>
      <c r="G31" s="23" t="s">
        <v>18</v>
      </c>
      <c r="H31" s="23" t="s">
        <v>18</v>
      </c>
      <c r="I31" s="23" t="s">
        <v>18</v>
      </c>
      <c r="J31" s="23" t="s">
        <v>18</v>
      </c>
      <c r="K31" s="23" t="s">
        <v>18</v>
      </c>
      <c r="L31" s="23" t="s">
        <v>18</v>
      </c>
      <c r="M31" s="23" t="s">
        <v>18</v>
      </c>
    </row>
    <row r="32" spans="1:13" x14ac:dyDescent="0.2">
      <c r="A32" s="17" t="s">
        <v>46</v>
      </c>
      <c r="B32" s="18">
        <v>181.4</v>
      </c>
      <c r="C32" s="18">
        <v>44.8</v>
      </c>
      <c r="D32" s="18">
        <v>108.5</v>
      </c>
      <c r="E32" s="18">
        <v>4.5999999999999996</v>
      </c>
      <c r="F32" s="18">
        <v>2.5</v>
      </c>
      <c r="G32" s="18">
        <v>21.3</v>
      </c>
      <c r="H32" s="18">
        <v>31</v>
      </c>
      <c r="I32" s="18">
        <v>14.8</v>
      </c>
      <c r="J32" s="18">
        <v>158.4</v>
      </c>
      <c r="K32" s="18">
        <v>6.9</v>
      </c>
      <c r="L32" s="18">
        <v>64.099999999999994</v>
      </c>
      <c r="M32" s="18">
        <v>154.9</v>
      </c>
    </row>
    <row r="33" spans="1:13" x14ac:dyDescent="0.2">
      <c r="A33" s="17" t="s">
        <v>47</v>
      </c>
      <c r="B33" s="18">
        <v>268.60000000000002</v>
      </c>
      <c r="C33" s="18">
        <v>18.399999999999999</v>
      </c>
      <c r="D33" s="18">
        <v>218.9</v>
      </c>
      <c r="E33" s="18">
        <v>9.9</v>
      </c>
      <c r="F33" s="18" t="s">
        <v>20</v>
      </c>
      <c r="G33" s="18">
        <v>25.4</v>
      </c>
      <c r="H33" s="18">
        <v>15.8</v>
      </c>
      <c r="I33" s="18">
        <v>8</v>
      </c>
      <c r="J33" s="18">
        <v>215.3</v>
      </c>
      <c r="K33" s="18">
        <v>5.8</v>
      </c>
      <c r="L33" s="18">
        <v>62</v>
      </c>
      <c r="M33" s="18">
        <v>140.9</v>
      </c>
    </row>
    <row r="34" spans="1:13" x14ac:dyDescent="0.2">
      <c r="A34" s="17" t="s">
        <v>48</v>
      </c>
      <c r="B34" s="18">
        <v>20.7</v>
      </c>
      <c r="C34" s="18">
        <v>2.2000000000000002</v>
      </c>
      <c r="D34" s="18">
        <v>74.7</v>
      </c>
      <c r="E34" s="18">
        <v>3.9</v>
      </c>
      <c r="F34" s="18">
        <v>5.7</v>
      </c>
      <c r="G34" s="18">
        <v>7.4</v>
      </c>
      <c r="H34" s="18">
        <v>0.7</v>
      </c>
      <c r="I34" s="18">
        <v>1</v>
      </c>
      <c r="J34" s="18">
        <v>22.8</v>
      </c>
      <c r="K34" s="18">
        <v>1.8</v>
      </c>
      <c r="L34" s="18">
        <v>13.5</v>
      </c>
      <c r="M34" s="18">
        <v>37.6</v>
      </c>
    </row>
    <row r="35" spans="1:13" x14ac:dyDescent="0.2">
      <c r="A35" s="17" t="s">
        <v>49</v>
      </c>
      <c r="B35" s="18">
        <v>122.9</v>
      </c>
      <c r="C35" s="18">
        <v>4</v>
      </c>
      <c r="D35" s="18">
        <v>323.39999999999998</v>
      </c>
      <c r="E35" s="18">
        <v>15.2</v>
      </c>
      <c r="F35" s="18">
        <v>2.5</v>
      </c>
      <c r="G35" s="18">
        <v>22.3</v>
      </c>
      <c r="H35" s="18">
        <v>3.3</v>
      </c>
      <c r="I35" s="18">
        <v>1.5</v>
      </c>
      <c r="J35" s="18">
        <v>151.5</v>
      </c>
      <c r="K35" s="18">
        <v>4</v>
      </c>
      <c r="L35" s="18">
        <v>44</v>
      </c>
      <c r="M35" s="18">
        <v>87.9</v>
      </c>
    </row>
    <row r="36" spans="1:13" x14ac:dyDescent="0.2">
      <c r="A36" s="17" t="s">
        <v>50</v>
      </c>
      <c r="B36" s="18">
        <v>44.3</v>
      </c>
      <c r="C36" s="18">
        <v>1.9</v>
      </c>
      <c r="D36" s="18">
        <v>5.3</v>
      </c>
      <c r="E36" s="18">
        <v>0.2</v>
      </c>
      <c r="F36" s="18" t="s">
        <v>20</v>
      </c>
      <c r="G36" s="18">
        <v>2</v>
      </c>
      <c r="H36" s="18">
        <v>1.9</v>
      </c>
      <c r="I36" s="18">
        <v>0.7</v>
      </c>
      <c r="J36" s="18">
        <v>42.4</v>
      </c>
      <c r="K36" s="18">
        <v>1.1000000000000001</v>
      </c>
      <c r="L36" s="18">
        <v>12.3</v>
      </c>
      <c r="M36" s="18">
        <v>24.4</v>
      </c>
    </row>
    <row r="37" spans="1:13" ht="24" customHeight="1" x14ac:dyDescent="0.2">
      <c r="A37" s="22" t="s">
        <v>51</v>
      </c>
      <c r="B37" s="23" t="s">
        <v>18</v>
      </c>
      <c r="C37" s="23" t="s">
        <v>18</v>
      </c>
      <c r="D37" s="23" t="s">
        <v>18</v>
      </c>
      <c r="E37" s="23" t="s">
        <v>18</v>
      </c>
      <c r="F37" s="23" t="s">
        <v>18</v>
      </c>
      <c r="G37" s="23" t="s">
        <v>18</v>
      </c>
      <c r="H37" s="23" t="s">
        <v>18</v>
      </c>
      <c r="I37" s="23" t="s">
        <v>18</v>
      </c>
      <c r="J37" s="23" t="s">
        <v>18</v>
      </c>
      <c r="K37" s="23" t="s">
        <v>18</v>
      </c>
      <c r="L37" s="23" t="s">
        <v>18</v>
      </c>
      <c r="M37" s="23" t="s">
        <v>18</v>
      </c>
    </row>
    <row r="38" spans="1:13" x14ac:dyDescent="0.2">
      <c r="A38" s="17" t="s">
        <v>52</v>
      </c>
      <c r="B38" s="18">
        <v>454.9</v>
      </c>
      <c r="C38" s="18">
        <v>63.2</v>
      </c>
      <c r="D38" s="18">
        <v>585.9</v>
      </c>
      <c r="E38" s="18">
        <v>29.1</v>
      </c>
      <c r="F38" s="18">
        <v>7.9</v>
      </c>
      <c r="G38" s="18">
        <v>67.099999999999994</v>
      </c>
      <c r="H38" s="18">
        <v>47.3</v>
      </c>
      <c r="I38" s="18">
        <v>22.3</v>
      </c>
      <c r="J38" s="18">
        <v>363.9</v>
      </c>
      <c r="K38" s="18">
        <v>15</v>
      </c>
      <c r="L38" s="18">
        <v>150.1</v>
      </c>
      <c r="M38" s="18">
        <v>331.8</v>
      </c>
    </row>
    <row r="39" spans="1:13" x14ac:dyDescent="0.2">
      <c r="A39" s="17" t="s">
        <v>53</v>
      </c>
      <c r="B39" s="18">
        <v>28.6</v>
      </c>
      <c r="C39" s="18">
        <v>3.1</v>
      </c>
      <c r="D39" s="18">
        <v>32.700000000000003</v>
      </c>
      <c r="E39" s="18">
        <v>1.3</v>
      </c>
      <c r="F39" s="18" t="s">
        <v>20</v>
      </c>
      <c r="G39" s="18">
        <v>2.9</v>
      </c>
      <c r="H39" s="18">
        <v>2.2000000000000002</v>
      </c>
      <c r="I39" s="18">
        <v>1.3</v>
      </c>
      <c r="J39" s="18">
        <v>28.2</v>
      </c>
      <c r="K39" s="18">
        <v>1.1000000000000001</v>
      </c>
      <c r="L39" s="18">
        <v>9.4</v>
      </c>
      <c r="M39" s="18">
        <v>23.2</v>
      </c>
    </row>
    <row r="40" spans="1:13" x14ac:dyDescent="0.2">
      <c r="A40" s="17" t="s">
        <v>104</v>
      </c>
      <c r="B40" s="18">
        <v>35.799999999999997</v>
      </c>
      <c r="C40" s="18">
        <v>1.9</v>
      </c>
      <c r="D40" s="18">
        <v>24.8</v>
      </c>
      <c r="E40" s="18">
        <v>0.7</v>
      </c>
      <c r="F40" s="18" t="s">
        <v>20</v>
      </c>
      <c r="G40" s="18">
        <v>1.7</v>
      </c>
      <c r="H40" s="18">
        <v>0.8</v>
      </c>
      <c r="I40" s="18">
        <v>0.6</v>
      </c>
      <c r="J40" s="18">
        <v>36.299999999999997</v>
      </c>
      <c r="K40" s="18">
        <v>0.8</v>
      </c>
      <c r="L40" s="18">
        <v>7.3</v>
      </c>
      <c r="M40" s="18">
        <v>23.2</v>
      </c>
    </row>
    <row r="41" spans="1:13" ht="30" x14ac:dyDescent="0.2">
      <c r="A41" s="17" t="s">
        <v>55</v>
      </c>
      <c r="B41" s="18">
        <v>60.7</v>
      </c>
      <c r="C41" s="18">
        <v>1.8</v>
      </c>
      <c r="D41" s="18">
        <v>51.4</v>
      </c>
      <c r="E41" s="18">
        <v>1.7</v>
      </c>
      <c r="F41" s="18">
        <v>1.6</v>
      </c>
      <c r="G41" s="18">
        <v>3.1</v>
      </c>
      <c r="H41" s="18">
        <v>1.3</v>
      </c>
      <c r="I41" s="18">
        <v>1.2</v>
      </c>
      <c r="J41" s="18">
        <v>92.2</v>
      </c>
      <c r="K41" s="18">
        <v>1.4</v>
      </c>
      <c r="L41" s="18">
        <v>15.8</v>
      </c>
      <c r="M41" s="18">
        <v>48.1</v>
      </c>
    </row>
    <row r="42" spans="1:13" x14ac:dyDescent="0.2">
      <c r="A42" s="17" t="s">
        <v>56</v>
      </c>
      <c r="B42" s="18">
        <v>57.8</v>
      </c>
      <c r="C42" s="18">
        <v>1.3</v>
      </c>
      <c r="D42" s="18">
        <v>36</v>
      </c>
      <c r="E42" s="18">
        <v>0.9</v>
      </c>
      <c r="F42" s="18">
        <v>1</v>
      </c>
      <c r="G42" s="18">
        <v>3.6</v>
      </c>
      <c r="H42" s="18">
        <v>1.1000000000000001</v>
      </c>
      <c r="I42" s="18">
        <v>0.5</v>
      </c>
      <c r="J42" s="18">
        <v>69.8</v>
      </c>
      <c r="K42" s="18">
        <v>1.2</v>
      </c>
      <c r="L42" s="18">
        <v>13.3</v>
      </c>
      <c r="M42" s="18">
        <v>19.399999999999999</v>
      </c>
    </row>
    <row r="43" spans="1:13" ht="24" customHeight="1" x14ac:dyDescent="0.2">
      <c r="A43" s="22" t="s">
        <v>57</v>
      </c>
      <c r="B43" s="23" t="s">
        <v>18</v>
      </c>
      <c r="C43" s="23" t="s">
        <v>18</v>
      </c>
      <c r="D43" s="23" t="s">
        <v>18</v>
      </c>
      <c r="E43" s="23" t="s">
        <v>18</v>
      </c>
      <c r="F43" s="23" t="s">
        <v>18</v>
      </c>
      <c r="G43" s="23" t="s">
        <v>18</v>
      </c>
      <c r="H43" s="23" t="s">
        <v>18</v>
      </c>
      <c r="I43" s="23" t="s">
        <v>18</v>
      </c>
      <c r="J43" s="23" t="s">
        <v>18</v>
      </c>
      <c r="K43" s="23" t="s">
        <v>18</v>
      </c>
      <c r="L43" s="23" t="s">
        <v>18</v>
      </c>
      <c r="M43" s="23" t="s">
        <v>18</v>
      </c>
    </row>
    <row r="44" spans="1:13" x14ac:dyDescent="0.2">
      <c r="A44" s="17" t="s">
        <v>58</v>
      </c>
      <c r="B44" s="18">
        <v>438.4</v>
      </c>
      <c r="C44" s="18">
        <v>60.2</v>
      </c>
      <c r="D44" s="18">
        <v>565.6</v>
      </c>
      <c r="E44" s="18">
        <v>27.6</v>
      </c>
      <c r="F44" s="18">
        <v>8</v>
      </c>
      <c r="G44" s="18">
        <v>65.3</v>
      </c>
      <c r="H44" s="18">
        <v>46.7</v>
      </c>
      <c r="I44" s="18">
        <v>21.9</v>
      </c>
      <c r="J44" s="18">
        <v>363.1</v>
      </c>
      <c r="K44" s="18">
        <v>14.3</v>
      </c>
      <c r="L44" s="18">
        <v>141.1</v>
      </c>
      <c r="M44" s="18">
        <v>325.2</v>
      </c>
    </row>
    <row r="45" spans="1:13" x14ac:dyDescent="0.2">
      <c r="A45" s="20" t="s">
        <v>59</v>
      </c>
      <c r="B45" s="18">
        <v>392.7</v>
      </c>
      <c r="C45" s="18">
        <v>58.6</v>
      </c>
      <c r="D45" s="18">
        <v>525.1</v>
      </c>
      <c r="E45" s="18">
        <v>26.5</v>
      </c>
      <c r="F45" s="18">
        <v>6.8</v>
      </c>
      <c r="G45" s="18">
        <v>61.6</v>
      </c>
      <c r="H45" s="18">
        <v>45.4</v>
      </c>
      <c r="I45" s="18">
        <v>21.3</v>
      </c>
      <c r="J45" s="18">
        <v>305.60000000000002</v>
      </c>
      <c r="K45" s="18">
        <v>13</v>
      </c>
      <c r="L45" s="18">
        <v>127.8</v>
      </c>
      <c r="M45" s="18">
        <v>301.2</v>
      </c>
    </row>
    <row r="46" spans="1:13" x14ac:dyDescent="0.2">
      <c r="A46" s="20" t="s">
        <v>60</v>
      </c>
      <c r="B46" s="18">
        <v>5.8</v>
      </c>
      <c r="C46" s="18">
        <v>0.6</v>
      </c>
      <c r="D46" s="18">
        <v>12.4</v>
      </c>
      <c r="E46" s="18">
        <v>0.4</v>
      </c>
      <c r="F46" s="18" t="s">
        <v>20</v>
      </c>
      <c r="G46" s="18">
        <v>0.8</v>
      </c>
      <c r="H46" s="18">
        <v>0.9</v>
      </c>
      <c r="I46" s="18">
        <v>0.3</v>
      </c>
      <c r="J46" s="18">
        <v>9.4</v>
      </c>
      <c r="K46" s="18">
        <v>0.4</v>
      </c>
      <c r="L46" s="18">
        <v>3.6</v>
      </c>
      <c r="M46" s="18">
        <v>10.4</v>
      </c>
    </row>
    <row r="47" spans="1:13" x14ac:dyDescent="0.2">
      <c r="A47" s="20" t="s">
        <v>56</v>
      </c>
      <c r="B47" s="18">
        <v>39.9</v>
      </c>
      <c r="C47" s="18">
        <v>1</v>
      </c>
      <c r="D47" s="18">
        <v>28.1</v>
      </c>
      <c r="E47" s="18">
        <v>0.7</v>
      </c>
      <c r="F47" s="18">
        <v>0.8</v>
      </c>
      <c r="G47" s="18">
        <v>2.8</v>
      </c>
      <c r="H47" s="18" t="s">
        <v>20</v>
      </c>
      <c r="I47" s="18">
        <v>0.3</v>
      </c>
      <c r="J47" s="18">
        <v>48.1</v>
      </c>
      <c r="K47" s="18">
        <v>0.9</v>
      </c>
      <c r="L47" s="18">
        <v>9.6999999999999993</v>
      </c>
      <c r="M47" s="18">
        <v>13.6</v>
      </c>
    </row>
    <row r="48" spans="1:13" ht="17" x14ac:dyDescent="0.2">
      <c r="A48" s="17" t="s">
        <v>136</v>
      </c>
      <c r="B48" s="18">
        <v>199.5</v>
      </c>
      <c r="C48" s="18">
        <v>11.1</v>
      </c>
      <c r="D48" s="18">
        <v>165.2</v>
      </c>
      <c r="E48" s="18">
        <v>6.1</v>
      </c>
      <c r="F48" s="18">
        <v>3.6</v>
      </c>
      <c r="G48" s="18">
        <v>13.1</v>
      </c>
      <c r="H48" s="18">
        <v>6</v>
      </c>
      <c r="I48" s="18">
        <v>3.9</v>
      </c>
      <c r="J48" s="18">
        <v>227.3</v>
      </c>
      <c r="K48" s="18">
        <v>5.2</v>
      </c>
      <c r="L48" s="18">
        <v>54.7</v>
      </c>
      <c r="M48" s="18">
        <v>120.4</v>
      </c>
    </row>
    <row r="49" spans="1:13" x14ac:dyDescent="0.2">
      <c r="A49" s="20" t="s">
        <v>59</v>
      </c>
      <c r="B49" s="18">
        <v>90.9</v>
      </c>
      <c r="C49" s="18">
        <v>7.7</v>
      </c>
      <c r="D49" s="18">
        <v>93.4</v>
      </c>
      <c r="E49" s="18">
        <v>3.9</v>
      </c>
      <c r="F49" s="18">
        <v>1.5</v>
      </c>
      <c r="G49" s="18">
        <v>8.4</v>
      </c>
      <c r="H49" s="18">
        <v>4</v>
      </c>
      <c r="I49" s="18">
        <v>2.2999999999999998</v>
      </c>
      <c r="J49" s="18">
        <v>86.5</v>
      </c>
      <c r="K49" s="18">
        <v>3</v>
      </c>
      <c r="L49" s="18">
        <v>31.7</v>
      </c>
      <c r="M49" s="18">
        <v>53.7</v>
      </c>
    </row>
    <row r="50" spans="1:13" x14ac:dyDescent="0.2">
      <c r="A50" s="20" t="s">
        <v>60</v>
      </c>
      <c r="B50" s="18">
        <v>90.7</v>
      </c>
      <c r="C50" s="18">
        <v>3.1</v>
      </c>
      <c r="D50" s="18">
        <v>63.9</v>
      </c>
      <c r="E50" s="18">
        <v>2</v>
      </c>
      <c r="F50" s="18">
        <v>1.8</v>
      </c>
      <c r="G50" s="18">
        <v>3.9</v>
      </c>
      <c r="H50" s="18">
        <v>1.3</v>
      </c>
      <c r="I50" s="18">
        <v>1.5</v>
      </c>
      <c r="J50" s="18">
        <v>119</v>
      </c>
      <c r="K50" s="18">
        <v>1.8</v>
      </c>
      <c r="L50" s="18">
        <v>19.5</v>
      </c>
      <c r="M50" s="18">
        <v>60.9</v>
      </c>
    </row>
    <row r="51" spans="1:13" x14ac:dyDescent="0.2">
      <c r="A51" s="20" t="s">
        <v>56</v>
      </c>
      <c r="B51" s="18">
        <v>17.899999999999999</v>
      </c>
      <c r="C51" s="18">
        <v>0.3</v>
      </c>
      <c r="D51" s="18">
        <v>7.9</v>
      </c>
      <c r="E51" s="18">
        <v>0.2</v>
      </c>
      <c r="F51" s="18" t="s">
        <v>20</v>
      </c>
      <c r="G51" s="18">
        <v>0.7</v>
      </c>
      <c r="H51" s="18" t="s">
        <v>20</v>
      </c>
      <c r="I51" s="18" t="s">
        <v>20</v>
      </c>
      <c r="J51" s="18">
        <v>21.7</v>
      </c>
      <c r="K51" s="18">
        <v>0.3</v>
      </c>
      <c r="L51" s="18">
        <v>3.5</v>
      </c>
      <c r="M51" s="18">
        <v>5.8</v>
      </c>
    </row>
    <row r="52" spans="1:13" ht="24" customHeight="1" x14ac:dyDescent="0.2">
      <c r="A52" s="22" t="s">
        <v>62</v>
      </c>
      <c r="B52" s="23" t="s">
        <v>18</v>
      </c>
      <c r="C52" s="23" t="s">
        <v>18</v>
      </c>
      <c r="D52" s="23" t="s">
        <v>18</v>
      </c>
      <c r="E52" s="23" t="s">
        <v>18</v>
      </c>
      <c r="F52" s="23" t="s">
        <v>18</v>
      </c>
      <c r="G52" s="23" t="s">
        <v>18</v>
      </c>
      <c r="H52" s="23" t="s">
        <v>18</v>
      </c>
      <c r="I52" s="23" t="s">
        <v>18</v>
      </c>
      <c r="J52" s="23" t="s">
        <v>18</v>
      </c>
      <c r="K52" s="23" t="s">
        <v>18</v>
      </c>
      <c r="L52" s="23" t="s">
        <v>18</v>
      </c>
      <c r="M52" s="23" t="s">
        <v>18</v>
      </c>
    </row>
    <row r="53" spans="1:13" x14ac:dyDescent="0.2">
      <c r="A53" s="17" t="s">
        <v>63</v>
      </c>
      <c r="B53" s="18">
        <v>91</v>
      </c>
      <c r="C53" s="18">
        <v>17</v>
      </c>
      <c r="D53" s="18">
        <v>92.4</v>
      </c>
      <c r="E53" s="18">
        <v>2.9</v>
      </c>
      <c r="F53" s="18">
        <v>0.9</v>
      </c>
      <c r="G53" s="18">
        <v>8.8000000000000007</v>
      </c>
      <c r="H53" s="18">
        <v>11.4</v>
      </c>
      <c r="I53" s="18">
        <v>4</v>
      </c>
      <c r="J53" s="18">
        <v>75.599999999999994</v>
      </c>
      <c r="K53" s="18">
        <v>3.2</v>
      </c>
      <c r="L53" s="18">
        <v>28.1</v>
      </c>
      <c r="M53" s="18">
        <v>67.3</v>
      </c>
    </row>
    <row r="54" spans="1:13" x14ac:dyDescent="0.2">
      <c r="A54" s="17" t="s">
        <v>64</v>
      </c>
      <c r="B54" s="18">
        <v>53.8</v>
      </c>
      <c r="C54" s="18">
        <v>10.1</v>
      </c>
      <c r="D54" s="18">
        <v>76.3</v>
      </c>
      <c r="E54" s="18">
        <v>2.9</v>
      </c>
      <c r="F54" s="18">
        <v>0.8</v>
      </c>
      <c r="G54" s="18">
        <v>6.9</v>
      </c>
      <c r="H54" s="18">
        <v>6.3</v>
      </c>
      <c r="I54" s="18">
        <v>2.5</v>
      </c>
      <c r="J54" s="18">
        <v>45.4</v>
      </c>
      <c r="K54" s="18">
        <v>2.1</v>
      </c>
      <c r="L54" s="18">
        <v>18.899999999999999</v>
      </c>
      <c r="M54" s="18">
        <v>38.6</v>
      </c>
    </row>
    <row r="55" spans="1:13" x14ac:dyDescent="0.2">
      <c r="A55" s="17" t="s">
        <v>65</v>
      </c>
      <c r="B55" s="18">
        <v>57.9</v>
      </c>
      <c r="C55" s="18">
        <v>8.1</v>
      </c>
      <c r="D55" s="18">
        <v>83.2</v>
      </c>
      <c r="E55" s="18">
        <v>3.5</v>
      </c>
      <c r="F55" s="18">
        <v>1.8</v>
      </c>
      <c r="G55" s="18">
        <v>6.5</v>
      </c>
      <c r="H55" s="18">
        <v>6.2</v>
      </c>
      <c r="I55" s="18">
        <v>2.8</v>
      </c>
      <c r="J55" s="18">
        <v>46.3</v>
      </c>
      <c r="K55" s="18">
        <v>1.9</v>
      </c>
      <c r="L55" s="18">
        <v>18</v>
      </c>
      <c r="M55" s="18">
        <v>40.200000000000003</v>
      </c>
    </row>
    <row r="56" spans="1:13" x14ac:dyDescent="0.2">
      <c r="A56" s="17" t="s">
        <v>66</v>
      </c>
      <c r="B56" s="18">
        <v>126.6</v>
      </c>
      <c r="C56" s="18">
        <v>10.1</v>
      </c>
      <c r="D56" s="18">
        <v>107.6</v>
      </c>
      <c r="E56" s="18">
        <v>4.9000000000000004</v>
      </c>
      <c r="F56" s="18">
        <v>2.6</v>
      </c>
      <c r="G56" s="18">
        <v>10.3</v>
      </c>
      <c r="H56" s="18">
        <v>8.1</v>
      </c>
      <c r="I56" s="18">
        <v>3.7</v>
      </c>
      <c r="J56" s="18">
        <v>99.5</v>
      </c>
      <c r="K56" s="18">
        <v>2.9</v>
      </c>
      <c r="L56" s="18">
        <v>30.2</v>
      </c>
      <c r="M56" s="18">
        <v>65.2</v>
      </c>
    </row>
    <row r="57" spans="1:13" x14ac:dyDescent="0.2">
      <c r="A57" s="17" t="s">
        <v>67</v>
      </c>
      <c r="B57" s="18">
        <v>86.3</v>
      </c>
      <c r="C57" s="18">
        <v>6.2</v>
      </c>
      <c r="D57" s="18">
        <v>102.2</v>
      </c>
      <c r="E57" s="18">
        <v>5</v>
      </c>
      <c r="F57" s="18">
        <v>2.2000000000000002</v>
      </c>
      <c r="G57" s="18">
        <v>11.5</v>
      </c>
      <c r="H57" s="18">
        <v>6.3</v>
      </c>
      <c r="I57" s="18">
        <v>2.7</v>
      </c>
      <c r="J57" s="18">
        <v>87.7</v>
      </c>
      <c r="K57" s="18">
        <v>2.4</v>
      </c>
      <c r="L57" s="18">
        <v>24.4</v>
      </c>
      <c r="M57" s="18">
        <v>60.1</v>
      </c>
    </row>
    <row r="58" spans="1:13" x14ac:dyDescent="0.2">
      <c r="A58" s="17" t="s">
        <v>68</v>
      </c>
      <c r="B58" s="18">
        <v>99.5</v>
      </c>
      <c r="C58" s="18">
        <v>9.1999999999999993</v>
      </c>
      <c r="D58" s="18">
        <v>118.7</v>
      </c>
      <c r="E58" s="18">
        <v>6.2</v>
      </c>
      <c r="F58" s="18">
        <v>2.2999999999999998</v>
      </c>
      <c r="G58" s="18">
        <v>14.4</v>
      </c>
      <c r="H58" s="18">
        <v>7.6</v>
      </c>
      <c r="I58" s="18">
        <v>4.2</v>
      </c>
      <c r="J58" s="18">
        <v>102.4</v>
      </c>
      <c r="K58" s="18">
        <v>3.2</v>
      </c>
      <c r="L58" s="18">
        <v>33.299999999999997</v>
      </c>
      <c r="M58" s="18">
        <v>74.900000000000006</v>
      </c>
    </row>
    <row r="59" spans="1:13" x14ac:dyDescent="0.2">
      <c r="A59" s="17" t="s">
        <v>69</v>
      </c>
      <c r="B59" s="18">
        <v>101.8</v>
      </c>
      <c r="C59" s="18">
        <v>8.9</v>
      </c>
      <c r="D59" s="18">
        <v>127.3</v>
      </c>
      <c r="E59" s="18">
        <v>7.1</v>
      </c>
      <c r="F59" s="18">
        <v>0.9</v>
      </c>
      <c r="G59" s="18">
        <v>17</v>
      </c>
      <c r="H59" s="18">
        <v>5.7</v>
      </c>
      <c r="I59" s="18">
        <v>5</v>
      </c>
      <c r="J59" s="18">
        <v>104.7</v>
      </c>
      <c r="K59" s="18">
        <v>3.2</v>
      </c>
      <c r="L59" s="18">
        <v>34.9</v>
      </c>
      <c r="M59" s="18">
        <v>83.2</v>
      </c>
    </row>
    <row r="60" spans="1:13" x14ac:dyDescent="0.2">
      <c r="A60" s="17" t="s">
        <v>70</v>
      </c>
      <c r="B60" s="18">
        <v>21</v>
      </c>
      <c r="C60" s="18">
        <v>1.7</v>
      </c>
      <c r="D60" s="18">
        <v>23.1</v>
      </c>
      <c r="E60" s="18">
        <v>1.3</v>
      </c>
      <c r="F60" s="18" t="s">
        <v>24</v>
      </c>
      <c r="G60" s="18">
        <v>2.9</v>
      </c>
      <c r="H60" s="18">
        <v>1</v>
      </c>
      <c r="I60" s="18">
        <v>0.9</v>
      </c>
      <c r="J60" s="18">
        <v>28.9</v>
      </c>
      <c r="K60" s="18">
        <v>0.7</v>
      </c>
      <c r="L60" s="18">
        <v>7.9</v>
      </c>
      <c r="M60" s="18">
        <v>16.2</v>
      </c>
    </row>
    <row r="61" spans="1:13" ht="24" customHeight="1" x14ac:dyDescent="0.2">
      <c r="A61" s="22" t="s">
        <v>137</v>
      </c>
      <c r="B61" s="23" t="s">
        <v>18</v>
      </c>
      <c r="C61" s="23" t="s">
        <v>18</v>
      </c>
      <c r="D61" s="23" t="s">
        <v>18</v>
      </c>
      <c r="E61" s="23" t="s">
        <v>18</v>
      </c>
      <c r="F61" s="23" t="s">
        <v>18</v>
      </c>
      <c r="G61" s="23" t="s">
        <v>18</v>
      </c>
      <c r="H61" s="23" t="s">
        <v>18</v>
      </c>
      <c r="I61" s="23" t="s">
        <v>18</v>
      </c>
      <c r="J61" s="23" t="s">
        <v>18</v>
      </c>
      <c r="K61" s="23" t="s">
        <v>18</v>
      </c>
      <c r="L61" s="23" t="s">
        <v>18</v>
      </c>
      <c r="M61" s="23" t="s">
        <v>18</v>
      </c>
    </row>
    <row r="62" spans="1:13" x14ac:dyDescent="0.2">
      <c r="A62" s="17" t="s">
        <v>72</v>
      </c>
      <c r="B62" s="18">
        <v>98.2</v>
      </c>
      <c r="C62" s="18">
        <v>3.3</v>
      </c>
      <c r="D62" s="18">
        <v>72.2</v>
      </c>
      <c r="E62" s="18">
        <v>1.9</v>
      </c>
      <c r="F62" s="18">
        <v>1.9</v>
      </c>
      <c r="G62" s="18">
        <v>4.7</v>
      </c>
      <c r="H62" s="18">
        <v>1.9</v>
      </c>
      <c r="I62" s="18">
        <v>1.3</v>
      </c>
      <c r="J62" s="18">
        <v>118.8</v>
      </c>
      <c r="K62" s="18">
        <v>2.2999999999999998</v>
      </c>
      <c r="L62" s="18">
        <v>23.1</v>
      </c>
      <c r="M62" s="18">
        <v>57.4</v>
      </c>
    </row>
    <row r="63" spans="1:13" x14ac:dyDescent="0.2">
      <c r="A63" s="26" t="s">
        <v>73</v>
      </c>
      <c r="B63" s="18">
        <v>144.30000000000001</v>
      </c>
      <c r="C63" s="18">
        <v>6.6</v>
      </c>
      <c r="D63" s="18">
        <v>140.80000000000001</v>
      </c>
      <c r="E63" s="18">
        <v>5.3</v>
      </c>
      <c r="F63" s="18">
        <v>3.5</v>
      </c>
      <c r="G63" s="18">
        <v>12.2</v>
      </c>
      <c r="H63" s="18">
        <v>4.9000000000000004</v>
      </c>
      <c r="I63" s="18">
        <v>2.7</v>
      </c>
      <c r="J63" s="18">
        <v>160.4</v>
      </c>
      <c r="K63" s="18">
        <v>4.0999999999999996</v>
      </c>
      <c r="L63" s="18">
        <v>41.9</v>
      </c>
      <c r="M63" s="18">
        <v>84.1</v>
      </c>
    </row>
    <row r="64" spans="1:13" x14ac:dyDescent="0.2">
      <c r="A64" s="26" t="s">
        <v>74</v>
      </c>
      <c r="B64" s="18">
        <v>111</v>
      </c>
      <c r="C64" s="18">
        <v>9.1999999999999993</v>
      </c>
      <c r="D64" s="18">
        <v>135</v>
      </c>
      <c r="E64" s="18">
        <v>5.8</v>
      </c>
      <c r="F64" s="18">
        <v>1.9</v>
      </c>
      <c r="G64" s="18">
        <v>13.5</v>
      </c>
      <c r="H64" s="18">
        <v>6.3</v>
      </c>
      <c r="I64" s="18">
        <v>3.6</v>
      </c>
      <c r="J64" s="18">
        <v>97.5</v>
      </c>
      <c r="K64" s="18">
        <v>3.4</v>
      </c>
      <c r="L64" s="18">
        <v>35.700000000000003</v>
      </c>
      <c r="M64" s="18">
        <v>64.3</v>
      </c>
    </row>
    <row r="65" spans="1:13" x14ac:dyDescent="0.2">
      <c r="A65" s="17" t="s">
        <v>75</v>
      </c>
      <c r="B65" s="18">
        <v>75.2</v>
      </c>
      <c r="C65" s="18">
        <v>10.8</v>
      </c>
      <c r="D65" s="18">
        <v>101.3</v>
      </c>
      <c r="E65" s="18">
        <v>4.8</v>
      </c>
      <c r="F65" s="18">
        <v>1.3</v>
      </c>
      <c r="G65" s="18">
        <v>12.3</v>
      </c>
      <c r="H65" s="18">
        <v>8.3000000000000007</v>
      </c>
      <c r="I65" s="18">
        <v>3.8</v>
      </c>
      <c r="J65" s="18">
        <v>68.5</v>
      </c>
      <c r="K65" s="18">
        <v>2.6</v>
      </c>
      <c r="L65" s="18">
        <v>26.4</v>
      </c>
      <c r="M65" s="18">
        <v>55</v>
      </c>
    </row>
    <row r="66" spans="1:13" x14ac:dyDescent="0.2">
      <c r="A66" s="17" t="s">
        <v>76</v>
      </c>
      <c r="B66" s="18">
        <v>64.8</v>
      </c>
      <c r="C66" s="18">
        <v>10.7</v>
      </c>
      <c r="D66" s="18">
        <v>81.099999999999994</v>
      </c>
      <c r="E66" s="18">
        <v>4</v>
      </c>
      <c r="F66" s="18">
        <v>0.9</v>
      </c>
      <c r="G66" s="18">
        <v>9.8000000000000007</v>
      </c>
      <c r="H66" s="18">
        <v>9.1</v>
      </c>
      <c r="I66" s="18">
        <v>3.8</v>
      </c>
      <c r="J66" s="18">
        <v>43.3</v>
      </c>
      <c r="K66" s="18">
        <v>2.2000000000000002</v>
      </c>
      <c r="L66" s="18">
        <v>21.3</v>
      </c>
      <c r="M66" s="18">
        <v>48.4</v>
      </c>
    </row>
    <row r="67" spans="1:13" x14ac:dyDescent="0.2">
      <c r="A67" s="26" t="s">
        <v>77</v>
      </c>
      <c r="B67" s="18">
        <v>144.30000000000001</v>
      </c>
      <c r="C67" s="18">
        <v>30.7</v>
      </c>
      <c r="D67" s="18">
        <v>200.4</v>
      </c>
      <c r="E67" s="18">
        <v>11.8</v>
      </c>
      <c r="F67" s="18">
        <v>2.1</v>
      </c>
      <c r="G67" s="18">
        <v>25.9</v>
      </c>
      <c r="H67" s="18">
        <v>22.2</v>
      </c>
      <c r="I67" s="18">
        <v>10.7</v>
      </c>
      <c r="J67" s="18">
        <v>101.8</v>
      </c>
      <c r="K67" s="18">
        <v>4.9000000000000004</v>
      </c>
      <c r="L67" s="18">
        <v>47.5</v>
      </c>
      <c r="M67" s="18">
        <v>136.5</v>
      </c>
    </row>
    <row r="68" spans="1:13" ht="24" customHeight="1" x14ac:dyDescent="0.2">
      <c r="A68" s="22" t="s">
        <v>78</v>
      </c>
      <c r="B68" s="23" t="s">
        <v>18</v>
      </c>
      <c r="C68" s="23" t="s">
        <v>18</v>
      </c>
      <c r="D68" s="23" t="s">
        <v>18</v>
      </c>
      <c r="E68" s="23" t="s">
        <v>18</v>
      </c>
      <c r="F68" s="23" t="s">
        <v>18</v>
      </c>
      <c r="G68" s="23" t="s">
        <v>18</v>
      </c>
      <c r="H68" s="23" t="s">
        <v>18</v>
      </c>
      <c r="I68" s="23" t="s">
        <v>18</v>
      </c>
      <c r="J68" s="23" t="s">
        <v>18</v>
      </c>
      <c r="K68" s="23" t="s">
        <v>18</v>
      </c>
      <c r="L68" s="23" t="s">
        <v>18</v>
      </c>
      <c r="M68" s="23" t="s">
        <v>18</v>
      </c>
    </row>
    <row r="69" spans="1:13" x14ac:dyDescent="0.2">
      <c r="A69" s="17" t="s">
        <v>79</v>
      </c>
      <c r="B69" s="18">
        <v>133.5</v>
      </c>
      <c r="C69" s="18">
        <v>11.2</v>
      </c>
      <c r="D69" s="18">
        <v>126.7</v>
      </c>
      <c r="E69" s="18">
        <v>5.0999999999999996</v>
      </c>
      <c r="F69" s="18">
        <v>2.4</v>
      </c>
      <c r="G69" s="18">
        <v>10.6</v>
      </c>
      <c r="H69" s="18">
        <v>7.8</v>
      </c>
      <c r="I69" s="18">
        <v>3.4</v>
      </c>
      <c r="J69" s="18">
        <v>72.3</v>
      </c>
      <c r="K69" s="18">
        <v>2.2999999999999998</v>
      </c>
      <c r="L69" s="18">
        <v>22.6</v>
      </c>
      <c r="M69" s="18">
        <v>73.3</v>
      </c>
    </row>
    <row r="70" spans="1:13" x14ac:dyDescent="0.2">
      <c r="A70" s="26" t="s">
        <v>80</v>
      </c>
      <c r="B70" s="18">
        <v>246.9</v>
      </c>
      <c r="C70" s="18">
        <v>26.9</v>
      </c>
      <c r="D70" s="18">
        <v>276.60000000000002</v>
      </c>
      <c r="E70" s="18">
        <v>13</v>
      </c>
      <c r="F70" s="18">
        <v>4.5999999999999996</v>
      </c>
      <c r="G70" s="18">
        <v>30.6</v>
      </c>
      <c r="H70" s="18">
        <v>22</v>
      </c>
      <c r="I70" s="18">
        <v>9.8000000000000007</v>
      </c>
      <c r="J70" s="18">
        <v>186.6</v>
      </c>
      <c r="K70" s="18">
        <v>6.7</v>
      </c>
      <c r="L70" s="18">
        <v>66.5</v>
      </c>
      <c r="M70" s="18">
        <v>158.30000000000001</v>
      </c>
    </row>
    <row r="71" spans="1:13" x14ac:dyDescent="0.2">
      <c r="A71" s="26" t="s">
        <v>81</v>
      </c>
      <c r="B71" s="18">
        <v>98.7</v>
      </c>
      <c r="C71" s="18">
        <v>12.6</v>
      </c>
      <c r="D71" s="18">
        <v>127.4</v>
      </c>
      <c r="E71" s="18">
        <v>6</v>
      </c>
      <c r="F71" s="18">
        <v>1.9</v>
      </c>
      <c r="G71" s="18">
        <v>15.1</v>
      </c>
      <c r="H71" s="18">
        <v>9</v>
      </c>
      <c r="I71" s="18">
        <v>5</v>
      </c>
      <c r="J71" s="18">
        <v>111</v>
      </c>
      <c r="K71" s="18">
        <v>3.7</v>
      </c>
      <c r="L71" s="18">
        <v>36.700000000000003</v>
      </c>
      <c r="M71" s="18">
        <v>76.400000000000006</v>
      </c>
    </row>
    <row r="72" spans="1:13" x14ac:dyDescent="0.2">
      <c r="A72" s="17" t="s">
        <v>82</v>
      </c>
      <c r="B72" s="18">
        <v>86.1</v>
      </c>
      <c r="C72" s="18">
        <v>11.9</v>
      </c>
      <c r="D72" s="18">
        <v>114.5</v>
      </c>
      <c r="E72" s="18">
        <v>5.8</v>
      </c>
      <c r="F72" s="18">
        <v>1.3</v>
      </c>
      <c r="G72" s="18">
        <v>12.5</v>
      </c>
      <c r="H72" s="18">
        <v>8.6999999999999993</v>
      </c>
      <c r="I72" s="18">
        <v>4.8</v>
      </c>
      <c r="J72" s="18">
        <v>109</v>
      </c>
      <c r="K72" s="18">
        <v>3.6</v>
      </c>
      <c r="L72" s="18">
        <v>36.6</v>
      </c>
      <c r="M72" s="18">
        <v>74</v>
      </c>
    </row>
    <row r="73" spans="1:13" x14ac:dyDescent="0.2">
      <c r="A73" s="26" t="s">
        <v>83</v>
      </c>
      <c r="B73" s="18">
        <v>47.4</v>
      </c>
      <c r="C73" s="18">
        <v>5.0999999999999996</v>
      </c>
      <c r="D73" s="18">
        <v>55.6</v>
      </c>
      <c r="E73" s="18">
        <v>2.6</v>
      </c>
      <c r="F73" s="18" t="s">
        <v>20</v>
      </c>
      <c r="G73" s="18">
        <v>6</v>
      </c>
      <c r="H73" s="18">
        <v>3</v>
      </c>
      <c r="I73" s="18">
        <v>1.8</v>
      </c>
      <c r="J73" s="18">
        <v>68.400000000000006</v>
      </c>
      <c r="K73" s="18">
        <v>1.9</v>
      </c>
      <c r="L73" s="18">
        <v>19.600000000000001</v>
      </c>
      <c r="M73" s="18">
        <v>39.799999999999997</v>
      </c>
    </row>
    <row r="74" spans="1:13" x14ac:dyDescent="0.2">
      <c r="A74" s="26" t="s">
        <v>84</v>
      </c>
      <c r="B74" s="18">
        <v>25.4</v>
      </c>
      <c r="C74" s="18">
        <v>3.6</v>
      </c>
      <c r="D74" s="18">
        <v>30</v>
      </c>
      <c r="E74" s="18">
        <v>1.3</v>
      </c>
      <c r="F74" s="18">
        <v>0.9</v>
      </c>
      <c r="G74" s="18">
        <v>3.6</v>
      </c>
      <c r="H74" s="18">
        <v>2.2000000000000002</v>
      </c>
      <c r="I74" s="18">
        <v>1.1000000000000001</v>
      </c>
      <c r="J74" s="18">
        <v>43.2</v>
      </c>
      <c r="K74" s="18">
        <v>1.3</v>
      </c>
      <c r="L74" s="18">
        <v>13.9</v>
      </c>
      <c r="M74" s="18">
        <v>23.9</v>
      </c>
    </row>
    <row r="75" spans="1:13" ht="24" customHeight="1" x14ac:dyDescent="0.2">
      <c r="A75" s="22" t="s">
        <v>85</v>
      </c>
      <c r="B75" s="23" t="s">
        <v>18</v>
      </c>
      <c r="C75" s="23" t="s">
        <v>18</v>
      </c>
      <c r="D75" s="23" t="s">
        <v>18</v>
      </c>
      <c r="E75" s="23" t="s">
        <v>18</v>
      </c>
      <c r="F75" s="23" t="s">
        <v>18</v>
      </c>
      <c r="G75" s="23" t="s">
        <v>18</v>
      </c>
      <c r="H75" s="23" t="s">
        <v>18</v>
      </c>
      <c r="I75" s="23" t="s">
        <v>18</v>
      </c>
      <c r="J75" s="23" t="s">
        <v>18</v>
      </c>
      <c r="K75" s="23" t="s">
        <v>18</v>
      </c>
      <c r="L75" s="23" t="s">
        <v>18</v>
      </c>
      <c r="M75" s="23" t="s">
        <v>18</v>
      </c>
    </row>
    <row r="76" spans="1:13" x14ac:dyDescent="0.2">
      <c r="A76" s="17" t="s">
        <v>86</v>
      </c>
      <c r="B76" s="18">
        <v>130.19999999999999</v>
      </c>
      <c r="C76" s="18">
        <v>7.1</v>
      </c>
      <c r="D76" s="18">
        <v>98.3</v>
      </c>
      <c r="E76" s="18">
        <v>3.2</v>
      </c>
      <c r="F76" s="18">
        <v>2</v>
      </c>
      <c r="G76" s="18">
        <v>7.8</v>
      </c>
      <c r="H76" s="18">
        <v>4</v>
      </c>
      <c r="I76" s="18">
        <v>1.8</v>
      </c>
      <c r="J76" s="18">
        <v>116.7</v>
      </c>
      <c r="K76" s="18">
        <v>2.5</v>
      </c>
      <c r="L76" s="18">
        <v>24.1</v>
      </c>
      <c r="M76" s="18">
        <v>55.4</v>
      </c>
    </row>
    <row r="77" spans="1:13" x14ac:dyDescent="0.2">
      <c r="A77" s="17" t="s">
        <v>87</v>
      </c>
      <c r="B77" s="18">
        <v>144.6</v>
      </c>
      <c r="C77" s="18">
        <v>14.5</v>
      </c>
      <c r="D77" s="18">
        <v>145.4</v>
      </c>
      <c r="E77" s="18">
        <v>6</v>
      </c>
      <c r="F77" s="18">
        <v>3.4</v>
      </c>
      <c r="G77" s="18">
        <v>14.4</v>
      </c>
      <c r="H77" s="18">
        <v>7.5</v>
      </c>
      <c r="I77" s="18">
        <v>4.4000000000000004</v>
      </c>
      <c r="J77" s="18">
        <v>139.80000000000001</v>
      </c>
      <c r="K77" s="18">
        <v>4.0999999999999996</v>
      </c>
      <c r="L77" s="18">
        <v>41.1</v>
      </c>
      <c r="M77" s="18">
        <v>85</v>
      </c>
    </row>
    <row r="78" spans="1:13" x14ac:dyDescent="0.2">
      <c r="A78" s="17" t="s">
        <v>88</v>
      </c>
      <c r="B78" s="18">
        <v>101.6</v>
      </c>
      <c r="C78" s="18">
        <v>10.5</v>
      </c>
      <c r="D78" s="18">
        <v>120.6</v>
      </c>
      <c r="E78" s="18">
        <v>5.3</v>
      </c>
      <c r="F78" s="18">
        <v>1.6</v>
      </c>
      <c r="G78" s="18">
        <v>12.7</v>
      </c>
      <c r="H78" s="18">
        <v>7.6</v>
      </c>
      <c r="I78" s="18">
        <v>3.2</v>
      </c>
      <c r="J78" s="18">
        <v>97.1</v>
      </c>
      <c r="K78" s="18">
        <v>3.3</v>
      </c>
      <c r="L78" s="18">
        <v>32.799999999999997</v>
      </c>
      <c r="M78" s="18">
        <v>64</v>
      </c>
    </row>
    <row r="79" spans="1:13" x14ac:dyDescent="0.2">
      <c r="A79" s="17" t="s">
        <v>89</v>
      </c>
      <c r="B79" s="18">
        <v>83.5</v>
      </c>
      <c r="C79" s="18">
        <v>10.199999999999999</v>
      </c>
      <c r="D79" s="18">
        <v>93.5</v>
      </c>
      <c r="E79" s="18">
        <v>4.5</v>
      </c>
      <c r="F79" s="18">
        <v>1.6</v>
      </c>
      <c r="G79" s="18">
        <v>10.8</v>
      </c>
      <c r="H79" s="18">
        <v>8.5</v>
      </c>
      <c r="I79" s="18">
        <v>3.5</v>
      </c>
      <c r="J79" s="18">
        <v>86</v>
      </c>
      <c r="K79" s="18">
        <v>2.8</v>
      </c>
      <c r="L79" s="18">
        <v>28.8</v>
      </c>
      <c r="M79" s="18">
        <v>59.7</v>
      </c>
    </row>
    <row r="80" spans="1:13" x14ac:dyDescent="0.2">
      <c r="A80" s="17" t="s">
        <v>90</v>
      </c>
      <c r="B80" s="18">
        <v>46.9</v>
      </c>
      <c r="C80" s="18">
        <v>7.4</v>
      </c>
      <c r="D80" s="18">
        <v>68.3</v>
      </c>
      <c r="E80" s="18">
        <v>3.5</v>
      </c>
      <c r="F80" s="18">
        <v>0.7</v>
      </c>
      <c r="G80" s="18">
        <v>8.3000000000000007</v>
      </c>
      <c r="H80" s="18">
        <v>6.9</v>
      </c>
      <c r="I80" s="18">
        <v>2.8</v>
      </c>
      <c r="J80" s="18">
        <v>47.3</v>
      </c>
      <c r="K80" s="18">
        <v>1.8</v>
      </c>
      <c r="L80" s="18">
        <v>18.600000000000001</v>
      </c>
      <c r="M80" s="18">
        <v>39.4</v>
      </c>
    </row>
    <row r="81" spans="1:13" x14ac:dyDescent="0.2">
      <c r="A81" s="17" t="s">
        <v>91</v>
      </c>
      <c r="B81" s="18">
        <v>48.4</v>
      </c>
      <c r="C81" s="18">
        <v>6.4</v>
      </c>
      <c r="D81" s="18">
        <v>58.1</v>
      </c>
      <c r="E81" s="18">
        <v>3</v>
      </c>
      <c r="F81" s="18">
        <v>0.8</v>
      </c>
      <c r="G81" s="18">
        <v>7.3</v>
      </c>
      <c r="H81" s="18">
        <v>5.4</v>
      </c>
      <c r="I81" s="18">
        <v>2.7</v>
      </c>
      <c r="J81" s="18">
        <v>38.6</v>
      </c>
      <c r="K81" s="18">
        <v>1.7</v>
      </c>
      <c r="L81" s="18">
        <v>17.600000000000001</v>
      </c>
      <c r="M81" s="18">
        <v>40</v>
      </c>
    </row>
    <row r="82" spans="1:13" x14ac:dyDescent="0.2">
      <c r="A82" s="17" t="s">
        <v>92</v>
      </c>
      <c r="B82" s="18">
        <v>27.5</v>
      </c>
      <c r="C82" s="18">
        <v>4.7</v>
      </c>
      <c r="D82" s="18">
        <v>45.8</v>
      </c>
      <c r="E82" s="18">
        <v>2.5</v>
      </c>
      <c r="F82" s="18" t="s">
        <v>20</v>
      </c>
      <c r="G82" s="18">
        <v>5.2</v>
      </c>
      <c r="H82" s="18">
        <v>4.0999999999999996</v>
      </c>
      <c r="I82" s="18">
        <v>1.8</v>
      </c>
      <c r="J82" s="18">
        <v>27.3</v>
      </c>
      <c r="K82" s="18">
        <v>1.1000000000000001</v>
      </c>
      <c r="L82" s="18">
        <v>9.9</v>
      </c>
      <c r="M82" s="18">
        <v>27.4</v>
      </c>
    </row>
    <row r="83" spans="1:13" x14ac:dyDescent="0.2">
      <c r="A83" s="17" t="s">
        <v>93</v>
      </c>
      <c r="B83" s="18">
        <v>55.2</v>
      </c>
      <c r="C83" s="18">
        <v>10.5</v>
      </c>
      <c r="D83" s="18">
        <v>100.9</v>
      </c>
      <c r="E83" s="18">
        <v>5.8</v>
      </c>
      <c r="F83" s="18" t="s">
        <v>20</v>
      </c>
      <c r="G83" s="18">
        <v>12</v>
      </c>
      <c r="H83" s="18">
        <v>8.6</v>
      </c>
      <c r="I83" s="18">
        <v>5.6</v>
      </c>
      <c r="J83" s="18">
        <v>37.700000000000003</v>
      </c>
      <c r="K83" s="18">
        <v>2.2000000000000002</v>
      </c>
      <c r="L83" s="18">
        <v>23.1</v>
      </c>
      <c r="M83" s="18">
        <v>74.7</v>
      </c>
    </row>
    <row r="84" spans="1:13" ht="24" customHeight="1" x14ac:dyDescent="0.2">
      <c r="A84" s="22" t="s">
        <v>94</v>
      </c>
      <c r="B84" s="23" t="s">
        <v>18</v>
      </c>
      <c r="C84" s="23" t="s">
        <v>18</v>
      </c>
      <c r="D84" s="23" t="s">
        <v>18</v>
      </c>
      <c r="E84" s="23" t="s">
        <v>18</v>
      </c>
      <c r="F84" s="23" t="s">
        <v>18</v>
      </c>
      <c r="G84" s="23" t="s">
        <v>18</v>
      </c>
      <c r="H84" s="23" t="s">
        <v>18</v>
      </c>
      <c r="I84" s="23" t="s">
        <v>18</v>
      </c>
      <c r="J84" s="23" t="s">
        <v>18</v>
      </c>
      <c r="K84" s="23" t="s">
        <v>18</v>
      </c>
      <c r="L84" s="23" t="s">
        <v>18</v>
      </c>
      <c r="M84" s="23" t="s">
        <v>18</v>
      </c>
    </row>
    <row r="85" spans="1:13" x14ac:dyDescent="0.2">
      <c r="A85" s="17" t="s">
        <v>95</v>
      </c>
      <c r="B85" s="18">
        <v>601.4</v>
      </c>
      <c r="C85" s="18">
        <v>68.900000000000006</v>
      </c>
      <c r="D85" s="18">
        <v>697.4</v>
      </c>
      <c r="E85" s="18">
        <v>33</v>
      </c>
      <c r="F85" s="18">
        <v>11</v>
      </c>
      <c r="G85" s="18">
        <v>76.5</v>
      </c>
      <c r="H85" s="18">
        <v>50.9</v>
      </c>
      <c r="I85" s="18">
        <v>24.8</v>
      </c>
      <c r="J85" s="18">
        <v>556.70000000000005</v>
      </c>
      <c r="K85" s="18">
        <v>18.7</v>
      </c>
      <c r="L85" s="18">
        <v>188.1</v>
      </c>
      <c r="M85" s="18">
        <v>416</v>
      </c>
    </row>
    <row r="86" spans="1:13" ht="30" x14ac:dyDescent="0.2">
      <c r="A86" s="17" t="s">
        <v>96</v>
      </c>
      <c r="B86" s="18">
        <v>14.3</v>
      </c>
      <c r="C86" s="18">
        <v>1</v>
      </c>
      <c r="D86" s="18">
        <v>13.8</v>
      </c>
      <c r="E86" s="18">
        <v>0.3</v>
      </c>
      <c r="F86" s="18" t="s">
        <v>20</v>
      </c>
      <c r="G86" s="18">
        <v>0.7</v>
      </c>
      <c r="H86" s="18">
        <v>0.5</v>
      </c>
      <c r="I86" s="18">
        <v>0.5</v>
      </c>
      <c r="J86" s="18">
        <v>9.9</v>
      </c>
      <c r="K86" s="18">
        <v>0.3</v>
      </c>
      <c r="L86" s="18">
        <v>2.8</v>
      </c>
      <c r="M86" s="18">
        <v>11.5</v>
      </c>
    </row>
    <row r="87" spans="1:13" x14ac:dyDescent="0.2">
      <c r="A87" s="17" t="s">
        <v>97</v>
      </c>
      <c r="B87" s="18">
        <v>17.7</v>
      </c>
      <c r="C87" s="18">
        <v>1</v>
      </c>
      <c r="D87" s="18">
        <v>16.2</v>
      </c>
      <c r="E87" s="18">
        <v>0.4</v>
      </c>
      <c r="F87" s="18" t="s">
        <v>20</v>
      </c>
      <c r="G87" s="18">
        <v>0.8</v>
      </c>
      <c r="H87" s="18">
        <v>0.9</v>
      </c>
      <c r="I87" s="18">
        <v>0.4</v>
      </c>
      <c r="J87" s="18">
        <v>20.6</v>
      </c>
      <c r="K87" s="18">
        <v>0.4</v>
      </c>
      <c r="L87" s="18">
        <v>3.6</v>
      </c>
      <c r="M87" s="18">
        <v>16.2</v>
      </c>
    </row>
    <row r="88" spans="1:13" x14ac:dyDescent="0.2">
      <c r="A88" s="17" t="s">
        <v>98</v>
      </c>
      <c r="B88" s="18">
        <v>4.5</v>
      </c>
      <c r="C88" s="18">
        <v>0.4</v>
      </c>
      <c r="D88" s="18">
        <v>3.5</v>
      </c>
      <c r="E88" s="18">
        <v>0.1</v>
      </c>
      <c r="F88" s="18" t="s">
        <v>20</v>
      </c>
      <c r="G88" s="18">
        <v>0.3</v>
      </c>
      <c r="H88" s="18" t="s">
        <v>20</v>
      </c>
      <c r="I88" s="18" t="s">
        <v>20</v>
      </c>
      <c r="J88" s="18">
        <v>3.2</v>
      </c>
      <c r="K88" s="18">
        <v>0.1</v>
      </c>
      <c r="L88" s="18">
        <v>1.3</v>
      </c>
      <c r="M88" s="18">
        <v>2</v>
      </c>
    </row>
    <row r="89" spans="1:13" ht="16" thickBot="1" x14ac:dyDescent="0.25">
      <c r="A89" s="28"/>
      <c r="B89" s="28"/>
      <c r="C89" s="28"/>
      <c r="D89" s="28"/>
      <c r="E89" s="28"/>
      <c r="F89" s="28"/>
      <c r="G89" s="28"/>
      <c r="H89" s="28"/>
      <c r="I89" s="28"/>
      <c r="J89" s="28"/>
      <c r="K89" s="28"/>
      <c r="L89" s="28"/>
      <c r="M89" s="28"/>
    </row>
    <row r="90" spans="1:13" ht="230.25" customHeight="1" x14ac:dyDescent="0.2">
      <c r="A90" s="42" t="s">
        <v>138</v>
      </c>
      <c r="B90" s="42"/>
      <c r="C90" s="42"/>
      <c r="D90" s="42"/>
      <c r="E90" s="42"/>
      <c r="F90" s="42"/>
      <c r="G90" s="42"/>
      <c r="H90" s="42"/>
      <c r="I90" s="42"/>
      <c r="J90" s="42"/>
      <c r="K90" s="42"/>
      <c r="L90" s="42"/>
      <c r="M90" s="42"/>
    </row>
  </sheetData>
  <mergeCells count="3">
    <mergeCell ref="A2:M2"/>
    <mergeCell ref="B3:M3"/>
    <mergeCell ref="A90:M90"/>
  </mergeCells>
  <pageMargins left="0.7" right="0.7" top="0.6" bottom="0.6" header="0.3" footer="0.3"/>
  <pageSetup scale="99" fitToHeight="0" orientation="landscape" r:id="rId1"/>
  <headerFooter>
    <oddFooter>&amp;C&amp;10U.S. Energy Information Administration
2015 Residential Energy Consumption Survey:  Energy Consumption and Expenditures Tables</oddFooter>
  </headerFooter>
  <rowBreaks count="2" manualBreakCount="2">
    <brk id="26" max="16383" man="1"/>
    <brk id="42"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79F68-9738-43EC-84AB-3F4C6DFDFF06}">
  <sheetPr>
    <pageSetUpPr fitToPage="1"/>
  </sheetPr>
  <dimension ref="A1:O90"/>
  <sheetViews>
    <sheetView showGridLines="0" zoomScaleNormal="100" workbookViewId="0">
      <pane ySplit="5" topLeftCell="A6" activePane="bottomLeft" state="frozen"/>
      <selection pane="bottomLeft" activeCell="B4" sqref="B4:N5"/>
    </sheetView>
  </sheetViews>
  <sheetFormatPr baseColWidth="10" defaultColWidth="9.1640625" defaultRowHeight="15" x14ac:dyDescent="0.2"/>
  <cols>
    <col min="1" max="1" width="28.6640625" customWidth="1"/>
    <col min="2" max="14" width="7.83203125" customWidth="1"/>
  </cols>
  <sheetData>
    <row r="1" spans="1:15" ht="16" x14ac:dyDescent="0.2">
      <c r="A1" s="1" t="s">
        <v>0</v>
      </c>
    </row>
    <row r="2" spans="1:15" ht="24" customHeight="1" x14ac:dyDescent="0.2">
      <c r="A2" s="43" t="s">
        <v>121</v>
      </c>
      <c r="B2" s="44"/>
      <c r="C2" s="44"/>
      <c r="D2" s="44"/>
      <c r="E2" s="44"/>
      <c r="F2" s="44"/>
      <c r="G2" s="44"/>
      <c r="H2" s="44"/>
      <c r="I2" s="44"/>
      <c r="J2" s="44"/>
      <c r="K2" s="44"/>
      <c r="L2" s="44"/>
      <c r="M2" s="44"/>
      <c r="N2" s="44"/>
    </row>
    <row r="3" spans="1:15" s="5" customFormat="1" ht="34" customHeight="1" x14ac:dyDescent="0.2">
      <c r="A3" s="3"/>
      <c r="B3" s="45" t="s">
        <v>120</v>
      </c>
      <c r="C3" s="46"/>
      <c r="D3" s="46"/>
      <c r="E3" s="46"/>
      <c r="F3" s="46"/>
      <c r="G3" s="46"/>
      <c r="H3" s="46"/>
      <c r="I3" s="46"/>
      <c r="J3" s="46"/>
      <c r="K3" s="46"/>
      <c r="L3" s="46"/>
      <c r="M3" s="46"/>
      <c r="N3" s="46"/>
    </row>
    <row r="4" spans="1:15" ht="60" customHeight="1" thickBot="1" x14ac:dyDescent="0.25">
      <c r="A4" s="9"/>
      <c r="B4" s="10" t="s">
        <v>119</v>
      </c>
      <c r="C4" s="10" t="s">
        <v>118</v>
      </c>
      <c r="D4" s="10" t="s">
        <v>117</v>
      </c>
      <c r="E4" s="10" t="s">
        <v>116</v>
      </c>
      <c r="F4" s="10" t="s">
        <v>115</v>
      </c>
      <c r="G4" s="10" t="s">
        <v>114</v>
      </c>
      <c r="H4" s="10" t="s">
        <v>113</v>
      </c>
      <c r="I4" s="10" t="s">
        <v>112</v>
      </c>
      <c r="J4" s="10" t="s">
        <v>111</v>
      </c>
      <c r="K4" s="10" t="s">
        <v>110</v>
      </c>
      <c r="L4" s="10" t="s">
        <v>109</v>
      </c>
      <c r="M4" s="10" t="s">
        <v>108</v>
      </c>
      <c r="N4" s="10" t="s">
        <v>107</v>
      </c>
    </row>
    <row r="5" spans="1:15" ht="24" customHeight="1" thickTop="1" x14ac:dyDescent="0.2">
      <c r="A5" s="22" t="s">
        <v>16</v>
      </c>
      <c r="B5" s="29">
        <v>302.8</v>
      </c>
      <c r="C5" s="29">
        <v>234.5</v>
      </c>
      <c r="D5" s="29">
        <v>54.9</v>
      </c>
      <c r="E5" s="29">
        <v>69.8</v>
      </c>
      <c r="F5" s="29">
        <v>61.7</v>
      </c>
      <c r="G5" s="29">
        <v>47.1</v>
      </c>
      <c r="H5" s="29">
        <v>24.5</v>
      </c>
      <c r="I5" s="29">
        <v>298</v>
      </c>
      <c r="J5" s="29">
        <v>91.7</v>
      </c>
      <c r="K5" s="29">
        <v>33.1</v>
      </c>
      <c r="L5" s="29">
        <v>41.3</v>
      </c>
      <c r="M5" s="29">
        <v>6.1</v>
      </c>
      <c r="N5" s="29">
        <v>16.8</v>
      </c>
      <c r="O5" s="29"/>
    </row>
    <row r="6" spans="1:15" ht="24" customHeight="1" x14ac:dyDescent="0.2">
      <c r="A6" s="22" t="s">
        <v>17</v>
      </c>
      <c r="B6" s="23" t="s">
        <v>18</v>
      </c>
      <c r="C6" s="23" t="s">
        <v>18</v>
      </c>
      <c r="D6" s="23" t="s">
        <v>18</v>
      </c>
      <c r="E6" s="23" t="s">
        <v>18</v>
      </c>
      <c r="F6" s="23" t="s">
        <v>18</v>
      </c>
      <c r="G6" s="23" t="s">
        <v>18</v>
      </c>
      <c r="H6" s="23" t="s">
        <v>18</v>
      </c>
      <c r="I6" s="23" t="s">
        <v>18</v>
      </c>
      <c r="J6" s="23" t="s">
        <v>18</v>
      </c>
      <c r="K6" s="23" t="s">
        <v>18</v>
      </c>
      <c r="L6" s="23" t="s">
        <v>18</v>
      </c>
      <c r="M6" s="23" t="s">
        <v>18</v>
      </c>
      <c r="N6" s="23" t="s">
        <v>18</v>
      </c>
    </row>
    <row r="7" spans="1:15" ht="15" customHeight="1" x14ac:dyDescent="0.2">
      <c r="A7" s="17" t="s">
        <v>19</v>
      </c>
      <c r="B7" s="18">
        <v>48.8</v>
      </c>
      <c r="C7" s="18">
        <v>37.700000000000003</v>
      </c>
      <c r="D7" s="18">
        <v>9</v>
      </c>
      <c r="E7" s="18">
        <v>10.9</v>
      </c>
      <c r="F7" s="18">
        <v>8.3000000000000007</v>
      </c>
      <c r="G7" s="18">
        <v>7.7</v>
      </c>
      <c r="H7" s="18">
        <v>3.7</v>
      </c>
      <c r="I7" s="18">
        <v>51.6</v>
      </c>
      <c r="J7" s="18">
        <v>15.3</v>
      </c>
      <c r="K7" s="18">
        <v>5.5</v>
      </c>
      <c r="L7" s="18">
        <v>7</v>
      </c>
      <c r="M7" s="18">
        <v>1.1000000000000001</v>
      </c>
      <c r="N7" s="18">
        <v>3.2</v>
      </c>
    </row>
    <row r="8" spans="1:15" x14ac:dyDescent="0.2">
      <c r="A8" s="20" t="s">
        <v>21</v>
      </c>
      <c r="B8" s="18">
        <v>12.4</v>
      </c>
      <c r="C8" s="18">
        <v>9.8000000000000007</v>
      </c>
      <c r="D8" s="18">
        <v>2.1</v>
      </c>
      <c r="E8" s="18">
        <v>2.5</v>
      </c>
      <c r="F8" s="18">
        <v>3</v>
      </c>
      <c r="G8" s="18">
        <v>2.1</v>
      </c>
      <c r="H8" s="18">
        <v>1</v>
      </c>
      <c r="I8" s="18">
        <v>13.6</v>
      </c>
      <c r="J8" s="18">
        <v>3.8</v>
      </c>
      <c r="K8" s="18">
        <v>1.4</v>
      </c>
      <c r="L8" s="18">
        <v>2.2000000000000002</v>
      </c>
      <c r="M8" s="18">
        <v>0.4</v>
      </c>
      <c r="N8" s="18">
        <v>1.2</v>
      </c>
    </row>
    <row r="9" spans="1:15" x14ac:dyDescent="0.2">
      <c r="A9" s="20" t="s">
        <v>22</v>
      </c>
      <c r="B9" s="18">
        <v>36.4</v>
      </c>
      <c r="C9" s="18">
        <v>27.9</v>
      </c>
      <c r="D9" s="18">
        <v>6.9</v>
      </c>
      <c r="E9" s="18">
        <v>8.4</v>
      </c>
      <c r="F9" s="18">
        <v>5.3</v>
      </c>
      <c r="G9" s="18">
        <v>5.6</v>
      </c>
      <c r="H9" s="18">
        <v>2.7</v>
      </c>
      <c r="I9" s="18">
        <v>37.9</v>
      </c>
      <c r="J9" s="18">
        <v>11.5</v>
      </c>
      <c r="K9" s="18">
        <v>4.0999999999999996</v>
      </c>
      <c r="L9" s="18">
        <v>4.8</v>
      </c>
      <c r="M9" s="18">
        <v>0.7</v>
      </c>
      <c r="N9" s="18">
        <v>2</v>
      </c>
    </row>
    <row r="10" spans="1:15" x14ac:dyDescent="0.2">
      <c r="A10" s="17" t="s">
        <v>23</v>
      </c>
      <c r="B10" s="18">
        <v>68.2</v>
      </c>
      <c r="C10" s="18">
        <v>52.4</v>
      </c>
      <c r="D10" s="18">
        <v>12.5</v>
      </c>
      <c r="E10" s="18">
        <v>19</v>
      </c>
      <c r="F10" s="18">
        <v>13.6</v>
      </c>
      <c r="G10" s="18">
        <v>11.2</v>
      </c>
      <c r="H10" s="18">
        <v>5.5</v>
      </c>
      <c r="I10" s="18">
        <v>65.599999999999994</v>
      </c>
      <c r="J10" s="18">
        <v>20.399999999999999</v>
      </c>
      <c r="K10" s="18">
        <v>6.9</v>
      </c>
      <c r="L10" s="18">
        <v>4.8</v>
      </c>
      <c r="M10" s="18">
        <v>1.3</v>
      </c>
      <c r="N10" s="18">
        <v>3.8</v>
      </c>
    </row>
    <row r="11" spans="1:15" x14ac:dyDescent="0.2">
      <c r="A11" s="20" t="s">
        <v>25</v>
      </c>
      <c r="B11" s="18">
        <v>46.2</v>
      </c>
      <c r="C11" s="18">
        <v>36</v>
      </c>
      <c r="D11" s="18">
        <v>8.3000000000000007</v>
      </c>
      <c r="E11" s="18">
        <v>11.6</v>
      </c>
      <c r="F11" s="18">
        <v>8.4</v>
      </c>
      <c r="G11" s="18">
        <v>7.7</v>
      </c>
      <c r="H11" s="18">
        <v>3.5</v>
      </c>
      <c r="I11" s="18">
        <v>44.5</v>
      </c>
      <c r="J11" s="18">
        <v>14</v>
      </c>
      <c r="K11" s="18">
        <v>4.7</v>
      </c>
      <c r="L11" s="18">
        <v>4.2</v>
      </c>
      <c r="M11" s="18">
        <v>0.9</v>
      </c>
      <c r="N11" s="18">
        <v>2.6</v>
      </c>
    </row>
    <row r="12" spans="1:15" ht="15" customHeight="1" x14ac:dyDescent="0.2">
      <c r="A12" s="20" t="s">
        <v>26</v>
      </c>
      <c r="B12" s="18">
        <v>21.9</v>
      </c>
      <c r="C12" s="18">
        <v>16.399999999999999</v>
      </c>
      <c r="D12" s="18">
        <v>4.2</v>
      </c>
      <c r="E12" s="18">
        <v>7.4</v>
      </c>
      <c r="F12" s="18">
        <v>5.0999999999999996</v>
      </c>
      <c r="G12" s="18">
        <v>3.6</v>
      </c>
      <c r="H12" s="18">
        <v>2</v>
      </c>
      <c r="I12" s="18">
        <v>21.1</v>
      </c>
      <c r="J12" s="18">
        <v>6.4</v>
      </c>
      <c r="K12" s="18">
        <v>2.1</v>
      </c>
      <c r="L12" s="18">
        <v>0.6</v>
      </c>
      <c r="M12" s="18">
        <v>0.4</v>
      </c>
      <c r="N12" s="18">
        <v>1.2</v>
      </c>
    </row>
    <row r="13" spans="1:15" x14ac:dyDescent="0.2">
      <c r="A13" s="17" t="s">
        <v>27</v>
      </c>
      <c r="B13" s="18">
        <v>116.8</v>
      </c>
      <c r="C13" s="18">
        <v>90.8</v>
      </c>
      <c r="D13" s="18">
        <v>20.399999999999999</v>
      </c>
      <c r="E13" s="18">
        <v>25.7</v>
      </c>
      <c r="F13" s="18">
        <v>27.7</v>
      </c>
      <c r="G13" s="18">
        <v>17.7</v>
      </c>
      <c r="H13" s="18">
        <v>9.5</v>
      </c>
      <c r="I13" s="18">
        <v>119.9</v>
      </c>
      <c r="J13" s="18">
        <v>37.200000000000003</v>
      </c>
      <c r="K13" s="18">
        <v>14.4</v>
      </c>
      <c r="L13" s="18">
        <v>21.4</v>
      </c>
      <c r="M13" s="18">
        <v>1.6</v>
      </c>
      <c r="N13" s="18">
        <v>4.0999999999999996</v>
      </c>
    </row>
    <row r="14" spans="1:15" x14ac:dyDescent="0.2">
      <c r="A14" s="20" t="s">
        <v>28</v>
      </c>
      <c r="B14" s="18">
        <v>60.8</v>
      </c>
      <c r="C14" s="18">
        <v>47.8</v>
      </c>
      <c r="D14" s="18">
        <v>10.3</v>
      </c>
      <c r="E14" s="18">
        <v>11.2</v>
      </c>
      <c r="F14" s="18">
        <v>14.3</v>
      </c>
      <c r="G14" s="18">
        <v>9.6</v>
      </c>
      <c r="H14" s="18">
        <v>5.0999999999999996</v>
      </c>
      <c r="I14" s="18">
        <v>62.4</v>
      </c>
      <c r="J14" s="18">
        <v>19.3</v>
      </c>
      <c r="K14" s="18">
        <v>7.5</v>
      </c>
      <c r="L14" s="18">
        <v>13.2</v>
      </c>
      <c r="M14" s="18">
        <v>1</v>
      </c>
      <c r="N14" s="18">
        <v>2.6</v>
      </c>
    </row>
    <row r="15" spans="1:15" x14ac:dyDescent="0.2">
      <c r="A15" s="20" t="s">
        <v>29</v>
      </c>
      <c r="B15" s="18">
        <v>17.8</v>
      </c>
      <c r="C15" s="18">
        <v>14.1</v>
      </c>
      <c r="D15" s="18">
        <v>2.9</v>
      </c>
      <c r="E15" s="18">
        <v>5.4</v>
      </c>
      <c r="F15" s="18">
        <v>5.4</v>
      </c>
      <c r="G15" s="18">
        <v>2.6</v>
      </c>
      <c r="H15" s="18">
        <v>1.3</v>
      </c>
      <c r="I15" s="18">
        <v>19.3</v>
      </c>
      <c r="J15" s="18">
        <v>6.2</v>
      </c>
      <c r="K15" s="18">
        <v>2.6</v>
      </c>
      <c r="L15" s="18">
        <v>1.9</v>
      </c>
      <c r="M15" s="18" t="s">
        <v>20</v>
      </c>
      <c r="N15" s="18" t="s">
        <v>20</v>
      </c>
    </row>
    <row r="16" spans="1:15" ht="15" customHeight="1" x14ac:dyDescent="0.2">
      <c r="A16" s="20" t="s">
        <v>30</v>
      </c>
      <c r="B16" s="18">
        <v>38.200000000000003</v>
      </c>
      <c r="C16" s="18">
        <v>28.9</v>
      </c>
      <c r="D16" s="18">
        <v>7.2</v>
      </c>
      <c r="E16" s="18">
        <v>9.1</v>
      </c>
      <c r="F16" s="18">
        <v>8.1</v>
      </c>
      <c r="G16" s="18">
        <v>5.6</v>
      </c>
      <c r="H16" s="18">
        <v>3.1</v>
      </c>
      <c r="I16" s="18">
        <v>38.200000000000003</v>
      </c>
      <c r="J16" s="18">
        <v>11.7</v>
      </c>
      <c r="K16" s="18">
        <v>4.3</v>
      </c>
      <c r="L16" s="18">
        <v>6.2</v>
      </c>
      <c r="M16" s="18">
        <v>0.5</v>
      </c>
      <c r="N16" s="18">
        <v>1</v>
      </c>
    </row>
    <row r="17" spans="1:14" x14ac:dyDescent="0.2">
      <c r="A17" s="17" t="s">
        <v>31</v>
      </c>
      <c r="B17" s="18">
        <v>69.099999999999994</v>
      </c>
      <c r="C17" s="18">
        <v>53.6</v>
      </c>
      <c r="D17" s="18">
        <v>12.9</v>
      </c>
      <c r="E17" s="18">
        <v>14.2</v>
      </c>
      <c r="F17" s="18">
        <v>12.1</v>
      </c>
      <c r="G17" s="18">
        <v>10.5</v>
      </c>
      <c r="H17" s="18">
        <v>5.8</v>
      </c>
      <c r="I17" s="18">
        <v>61</v>
      </c>
      <c r="J17" s="18">
        <v>18.7</v>
      </c>
      <c r="K17" s="18">
        <v>6.4</v>
      </c>
      <c r="L17" s="18">
        <v>8.1999999999999993</v>
      </c>
      <c r="M17" s="18">
        <v>2.2000000000000002</v>
      </c>
      <c r="N17" s="18">
        <v>5.7</v>
      </c>
    </row>
    <row r="18" spans="1:14" x14ac:dyDescent="0.2">
      <c r="A18" s="20" t="s">
        <v>32</v>
      </c>
      <c r="B18" s="18">
        <v>22.9</v>
      </c>
      <c r="C18" s="18">
        <v>17.899999999999999</v>
      </c>
      <c r="D18" s="18">
        <v>4.0999999999999996</v>
      </c>
      <c r="E18" s="18">
        <v>5.8</v>
      </c>
      <c r="F18" s="18">
        <v>4.3</v>
      </c>
      <c r="G18" s="18">
        <v>3.3</v>
      </c>
      <c r="H18" s="18">
        <v>1.9</v>
      </c>
      <c r="I18" s="18">
        <v>20.7</v>
      </c>
      <c r="J18" s="18">
        <v>6.5</v>
      </c>
      <c r="K18" s="18">
        <v>2.1</v>
      </c>
      <c r="L18" s="18">
        <v>3.4</v>
      </c>
      <c r="M18" s="18">
        <v>0.7</v>
      </c>
      <c r="N18" s="18">
        <v>2</v>
      </c>
    </row>
    <row r="19" spans="1:14" x14ac:dyDescent="0.2">
      <c r="A19" s="21" t="s">
        <v>33</v>
      </c>
      <c r="B19" s="18">
        <v>11.7</v>
      </c>
      <c r="C19" s="18">
        <v>9</v>
      </c>
      <c r="D19" s="18">
        <v>2.2999999999999998</v>
      </c>
      <c r="E19" s="18">
        <v>3.3</v>
      </c>
      <c r="F19" s="18">
        <v>2.6</v>
      </c>
      <c r="G19" s="18">
        <v>1.7</v>
      </c>
      <c r="H19" s="18">
        <v>1.1000000000000001</v>
      </c>
      <c r="I19" s="18">
        <v>9.8000000000000007</v>
      </c>
      <c r="J19" s="18">
        <v>2.8</v>
      </c>
      <c r="K19" s="18">
        <v>1.1000000000000001</v>
      </c>
      <c r="L19" s="18" t="s">
        <v>20</v>
      </c>
      <c r="M19" s="18">
        <v>0.2</v>
      </c>
      <c r="N19" s="18">
        <v>0.8</v>
      </c>
    </row>
    <row r="20" spans="1:14" x14ac:dyDescent="0.2">
      <c r="A20" s="21" t="s">
        <v>34</v>
      </c>
      <c r="B20" s="18">
        <v>11.1</v>
      </c>
      <c r="C20" s="18">
        <v>9</v>
      </c>
      <c r="D20" s="18">
        <v>1.8</v>
      </c>
      <c r="E20" s="18">
        <v>2.5</v>
      </c>
      <c r="F20" s="18">
        <v>1.7</v>
      </c>
      <c r="G20" s="18">
        <v>1.6</v>
      </c>
      <c r="H20" s="18">
        <v>0.8</v>
      </c>
      <c r="I20" s="18">
        <v>10.9</v>
      </c>
      <c r="J20" s="18">
        <v>3.7</v>
      </c>
      <c r="K20" s="18">
        <v>1.1000000000000001</v>
      </c>
      <c r="L20" s="18">
        <v>3.2</v>
      </c>
      <c r="M20" s="18">
        <v>0.5</v>
      </c>
      <c r="N20" s="18">
        <v>1.2</v>
      </c>
    </row>
    <row r="21" spans="1:14" x14ac:dyDescent="0.2">
      <c r="A21" s="20" t="s">
        <v>35</v>
      </c>
      <c r="B21" s="18">
        <v>46.2</v>
      </c>
      <c r="C21" s="18">
        <v>35.700000000000003</v>
      </c>
      <c r="D21" s="18">
        <v>8.9</v>
      </c>
      <c r="E21" s="18">
        <v>8.4</v>
      </c>
      <c r="F21" s="18">
        <v>7.8</v>
      </c>
      <c r="G21" s="18">
        <v>7.2</v>
      </c>
      <c r="H21" s="18">
        <v>3.8</v>
      </c>
      <c r="I21" s="18">
        <v>40.200000000000003</v>
      </c>
      <c r="J21" s="18">
        <v>12.1</v>
      </c>
      <c r="K21" s="18">
        <v>4.2</v>
      </c>
      <c r="L21" s="18">
        <v>4.8</v>
      </c>
      <c r="M21" s="18">
        <v>1.5</v>
      </c>
      <c r="N21" s="18">
        <v>3.7</v>
      </c>
    </row>
    <row r="22" spans="1:14" ht="24" customHeight="1" x14ac:dyDescent="0.2">
      <c r="A22" s="22" t="s">
        <v>106</v>
      </c>
      <c r="B22" s="23" t="s">
        <v>18</v>
      </c>
      <c r="C22" s="23" t="s">
        <v>18</v>
      </c>
      <c r="D22" s="23" t="s">
        <v>18</v>
      </c>
      <c r="E22" s="23" t="s">
        <v>18</v>
      </c>
      <c r="F22" s="23" t="s">
        <v>18</v>
      </c>
      <c r="G22" s="23" t="s">
        <v>18</v>
      </c>
      <c r="H22" s="23" t="s">
        <v>18</v>
      </c>
      <c r="I22" s="23" t="s">
        <v>18</v>
      </c>
      <c r="J22" s="23" t="s">
        <v>18</v>
      </c>
      <c r="K22" s="23" t="s">
        <v>18</v>
      </c>
      <c r="L22" s="23" t="s">
        <v>18</v>
      </c>
      <c r="M22" s="23" t="s">
        <v>18</v>
      </c>
      <c r="N22" s="23" t="s">
        <v>18</v>
      </c>
    </row>
    <row r="23" spans="1:14" x14ac:dyDescent="0.2">
      <c r="A23" s="17" t="s">
        <v>37</v>
      </c>
      <c r="B23" s="18">
        <v>235.4</v>
      </c>
      <c r="C23" s="18">
        <v>185.6</v>
      </c>
      <c r="D23" s="18">
        <v>39.6</v>
      </c>
      <c r="E23" s="18">
        <v>43.5</v>
      </c>
      <c r="F23" s="18">
        <v>45.9</v>
      </c>
      <c r="G23" s="18">
        <v>37.5</v>
      </c>
      <c r="H23" s="18">
        <v>19.3</v>
      </c>
      <c r="I23" s="18">
        <v>236.7</v>
      </c>
      <c r="J23" s="18">
        <v>72.3</v>
      </c>
      <c r="K23" s="18">
        <v>26.2</v>
      </c>
      <c r="L23" s="18">
        <v>32.200000000000003</v>
      </c>
      <c r="M23" s="18">
        <v>4</v>
      </c>
      <c r="N23" s="18">
        <v>9.8000000000000007</v>
      </c>
    </row>
    <row r="24" spans="1:14" s="25" customFormat="1" x14ac:dyDescent="0.2">
      <c r="A24" s="20" t="s">
        <v>38</v>
      </c>
      <c r="B24" s="18">
        <v>204.4</v>
      </c>
      <c r="C24" s="18">
        <v>161.1</v>
      </c>
      <c r="D24" s="18">
        <v>34.299999999999997</v>
      </c>
      <c r="E24" s="18">
        <v>35.200000000000003</v>
      </c>
      <c r="F24" s="18">
        <v>39.1</v>
      </c>
      <c r="G24" s="18">
        <v>32.1</v>
      </c>
      <c r="H24" s="18">
        <v>16.899999999999999</v>
      </c>
      <c r="I24" s="18">
        <v>206.5</v>
      </c>
      <c r="J24" s="18">
        <v>62.4</v>
      </c>
      <c r="K24" s="18">
        <v>22.7</v>
      </c>
      <c r="L24" s="18">
        <v>29.8</v>
      </c>
      <c r="M24" s="18">
        <v>3.6</v>
      </c>
      <c r="N24" s="18">
        <v>8.8000000000000007</v>
      </c>
    </row>
    <row r="25" spans="1:14" s="25" customFormat="1" x14ac:dyDescent="0.2">
      <c r="A25" s="20" t="s">
        <v>39</v>
      </c>
      <c r="B25" s="18">
        <v>31</v>
      </c>
      <c r="C25" s="18">
        <v>24.5</v>
      </c>
      <c r="D25" s="18">
        <v>5.3</v>
      </c>
      <c r="E25" s="18">
        <v>8.3000000000000007</v>
      </c>
      <c r="F25" s="18">
        <v>6.8</v>
      </c>
      <c r="G25" s="18">
        <v>5.4</v>
      </c>
      <c r="H25" s="18">
        <v>2.4</v>
      </c>
      <c r="I25" s="18">
        <v>30.2</v>
      </c>
      <c r="J25" s="18">
        <v>9.8000000000000007</v>
      </c>
      <c r="K25" s="18">
        <v>3.6</v>
      </c>
      <c r="L25" s="18">
        <v>2.4</v>
      </c>
      <c r="M25" s="18">
        <v>0.4</v>
      </c>
      <c r="N25" s="18">
        <v>1</v>
      </c>
    </row>
    <row r="26" spans="1:14" x14ac:dyDescent="0.2">
      <c r="A26" s="17" t="s">
        <v>40</v>
      </c>
      <c r="B26" s="18">
        <v>67.400000000000006</v>
      </c>
      <c r="C26" s="18">
        <v>48.8</v>
      </c>
      <c r="D26" s="18">
        <v>15.3</v>
      </c>
      <c r="E26" s="18">
        <v>26.4</v>
      </c>
      <c r="F26" s="18">
        <v>15.8</v>
      </c>
      <c r="G26" s="18">
        <v>9.6999999999999993</v>
      </c>
      <c r="H26" s="18">
        <v>5.0999999999999996</v>
      </c>
      <c r="I26" s="18">
        <v>61.3</v>
      </c>
      <c r="J26" s="18">
        <v>19.399999999999999</v>
      </c>
      <c r="K26" s="18">
        <v>6.9</v>
      </c>
      <c r="L26" s="18">
        <v>9.1</v>
      </c>
      <c r="M26" s="18">
        <v>2.2000000000000002</v>
      </c>
      <c r="N26" s="18">
        <v>7</v>
      </c>
    </row>
    <row r="27" spans="1:14" ht="34" customHeight="1" x14ac:dyDescent="0.2">
      <c r="A27" s="22" t="s">
        <v>41</v>
      </c>
      <c r="B27" s="23" t="s">
        <v>18</v>
      </c>
      <c r="C27" s="23" t="s">
        <v>18</v>
      </c>
      <c r="D27" s="23" t="s">
        <v>18</v>
      </c>
      <c r="E27" s="23" t="s">
        <v>18</v>
      </c>
      <c r="F27" s="23" t="s">
        <v>18</v>
      </c>
      <c r="G27" s="23" t="s">
        <v>18</v>
      </c>
      <c r="H27" s="23" t="s">
        <v>18</v>
      </c>
      <c r="I27" s="23" t="s">
        <v>18</v>
      </c>
      <c r="J27" s="23" t="s">
        <v>18</v>
      </c>
      <c r="K27" s="23" t="s">
        <v>18</v>
      </c>
      <c r="L27" s="23" t="s">
        <v>18</v>
      </c>
      <c r="M27" s="23" t="s">
        <v>18</v>
      </c>
      <c r="N27" s="23" t="s">
        <v>18</v>
      </c>
    </row>
    <row r="28" spans="1:14" x14ac:dyDescent="0.2">
      <c r="A28" s="17" t="s">
        <v>42</v>
      </c>
      <c r="B28" s="18">
        <v>252.6</v>
      </c>
      <c r="C28" s="18">
        <v>195.6</v>
      </c>
      <c r="D28" s="18">
        <v>45.4</v>
      </c>
      <c r="E28" s="18">
        <v>51.3</v>
      </c>
      <c r="F28" s="18">
        <v>50</v>
      </c>
      <c r="G28" s="18">
        <v>39.200000000000003</v>
      </c>
      <c r="H28" s="18">
        <v>20.8</v>
      </c>
      <c r="I28" s="18">
        <v>248.8</v>
      </c>
      <c r="J28" s="18">
        <v>75.400000000000006</v>
      </c>
      <c r="K28" s="18">
        <v>27</v>
      </c>
      <c r="L28" s="18">
        <v>36.299999999999997</v>
      </c>
      <c r="M28" s="18">
        <v>5.6</v>
      </c>
      <c r="N28" s="18">
        <v>15</v>
      </c>
    </row>
    <row r="29" spans="1:14" x14ac:dyDescent="0.2">
      <c r="A29" s="17" t="s">
        <v>43</v>
      </c>
      <c r="B29" s="18">
        <v>31.5</v>
      </c>
      <c r="C29" s="18">
        <v>24.3</v>
      </c>
      <c r="D29" s="18">
        <v>5.8</v>
      </c>
      <c r="E29" s="18">
        <v>10.8</v>
      </c>
      <c r="F29" s="18">
        <v>7.2</v>
      </c>
      <c r="G29" s="18">
        <v>5.2</v>
      </c>
      <c r="H29" s="18">
        <v>2.5</v>
      </c>
      <c r="I29" s="18">
        <v>31.2</v>
      </c>
      <c r="J29" s="18">
        <v>10.4</v>
      </c>
      <c r="K29" s="18">
        <v>3.9</v>
      </c>
      <c r="L29" s="18">
        <v>3.4</v>
      </c>
      <c r="M29" s="18">
        <v>0.4</v>
      </c>
      <c r="N29" s="18">
        <v>1.2</v>
      </c>
    </row>
    <row r="30" spans="1:14" ht="30" x14ac:dyDescent="0.2">
      <c r="A30" s="17" t="s">
        <v>44</v>
      </c>
      <c r="B30" s="18">
        <v>18.7</v>
      </c>
      <c r="C30" s="18">
        <v>14.6</v>
      </c>
      <c r="D30" s="18">
        <v>3.7</v>
      </c>
      <c r="E30" s="18">
        <v>7.7</v>
      </c>
      <c r="F30" s="18">
        <v>4.5</v>
      </c>
      <c r="G30" s="18">
        <v>2.7</v>
      </c>
      <c r="H30" s="18">
        <v>1.2</v>
      </c>
      <c r="I30" s="18">
        <v>17.899999999999999</v>
      </c>
      <c r="J30" s="18">
        <v>5.9</v>
      </c>
      <c r="K30" s="18">
        <v>2.2000000000000002</v>
      </c>
      <c r="L30" s="18">
        <v>1.6</v>
      </c>
      <c r="M30" s="18" t="s">
        <v>20</v>
      </c>
      <c r="N30" s="18" t="s">
        <v>20</v>
      </c>
    </row>
    <row r="31" spans="1:14" ht="24" customHeight="1" x14ac:dyDescent="0.2">
      <c r="A31" s="22" t="s">
        <v>105</v>
      </c>
      <c r="B31" s="23" t="s">
        <v>18</v>
      </c>
      <c r="C31" s="23" t="s">
        <v>18</v>
      </c>
      <c r="D31" s="23" t="s">
        <v>18</v>
      </c>
      <c r="E31" s="23" t="s">
        <v>18</v>
      </c>
      <c r="F31" s="23" t="s">
        <v>18</v>
      </c>
      <c r="G31" s="23" t="s">
        <v>18</v>
      </c>
      <c r="H31" s="23" t="s">
        <v>18</v>
      </c>
      <c r="I31" s="23" t="s">
        <v>18</v>
      </c>
      <c r="J31" s="23" t="s">
        <v>18</v>
      </c>
      <c r="K31" s="23" t="s">
        <v>18</v>
      </c>
      <c r="L31" s="23" t="s">
        <v>18</v>
      </c>
      <c r="M31" s="23" t="s">
        <v>18</v>
      </c>
      <c r="N31" s="23" t="s">
        <v>18</v>
      </c>
    </row>
    <row r="32" spans="1:14" x14ac:dyDescent="0.2">
      <c r="A32" s="17" t="s">
        <v>46</v>
      </c>
      <c r="B32" s="18">
        <v>105.7</v>
      </c>
      <c r="C32" s="18">
        <v>81.599999999999994</v>
      </c>
      <c r="D32" s="18">
        <v>19.7</v>
      </c>
      <c r="E32" s="18">
        <v>29.7</v>
      </c>
      <c r="F32" s="18">
        <v>20.399999999999999</v>
      </c>
      <c r="G32" s="18">
        <v>17</v>
      </c>
      <c r="H32" s="18">
        <v>8.8000000000000007</v>
      </c>
      <c r="I32" s="18">
        <v>105.3</v>
      </c>
      <c r="J32" s="18">
        <v>32.4</v>
      </c>
      <c r="K32" s="18">
        <v>11.3</v>
      </c>
      <c r="L32" s="18">
        <v>8.9</v>
      </c>
      <c r="M32" s="18">
        <v>2.5</v>
      </c>
      <c r="N32" s="18">
        <v>7.6</v>
      </c>
    </row>
    <row r="33" spans="1:14" x14ac:dyDescent="0.2">
      <c r="A33" s="17" t="s">
        <v>47</v>
      </c>
      <c r="B33" s="18">
        <v>85.4</v>
      </c>
      <c r="C33" s="18">
        <v>66.2</v>
      </c>
      <c r="D33" s="18">
        <v>14.6</v>
      </c>
      <c r="E33" s="18">
        <v>19.5</v>
      </c>
      <c r="F33" s="18">
        <v>19.2</v>
      </c>
      <c r="G33" s="18">
        <v>13.3</v>
      </c>
      <c r="H33" s="18">
        <v>7.1</v>
      </c>
      <c r="I33" s="18">
        <v>87.9</v>
      </c>
      <c r="J33" s="18">
        <v>27</v>
      </c>
      <c r="K33" s="18">
        <v>10</v>
      </c>
      <c r="L33" s="18">
        <v>10.4</v>
      </c>
      <c r="M33" s="18">
        <v>1.3</v>
      </c>
      <c r="N33" s="18">
        <v>4.0999999999999996</v>
      </c>
    </row>
    <row r="34" spans="1:14" x14ac:dyDescent="0.2">
      <c r="A34" s="17" t="s">
        <v>48</v>
      </c>
      <c r="B34" s="18">
        <v>33.299999999999997</v>
      </c>
      <c r="C34" s="18">
        <v>26.6</v>
      </c>
      <c r="D34" s="18">
        <v>5.8</v>
      </c>
      <c r="E34" s="18">
        <v>3.8</v>
      </c>
      <c r="F34" s="18">
        <v>4.4000000000000004</v>
      </c>
      <c r="G34" s="18">
        <v>5</v>
      </c>
      <c r="H34" s="18">
        <v>2.4</v>
      </c>
      <c r="I34" s="18">
        <v>29.6</v>
      </c>
      <c r="J34" s="18">
        <v>9</v>
      </c>
      <c r="K34" s="18">
        <v>3.1</v>
      </c>
      <c r="L34" s="18">
        <v>7.3</v>
      </c>
      <c r="M34" s="18">
        <v>0.9</v>
      </c>
      <c r="N34" s="18">
        <v>1.4</v>
      </c>
    </row>
    <row r="35" spans="1:14" x14ac:dyDescent="0.2">
      <c r="A35" s="17" t="s">
        <v>49</v>
      </c>
      <c r="B35" s="18">
        <v>60.3</v>
      </c>
      <c r="C35" s="18">
        <v>46.8</v>
      </c>
      <c r="D35" s="18">
        <v>10.8</v>
      </c>
      <c r="E35" s="18">
        <v>12.1</v>
      </c>
      <c r="F35" s="18">
        <v>13.7</v>
      </c>
      <c r="G35" s="18">
        <v>9</v>
      </c>
      <c r="H35" s="18">
        <v>4.5</v>
      </c>
      <c r="I35" s="18">
        <v>60.1</v>
      </c>
      <c r="J35" s="18">
        <v>18.7</v>
      </c>
      <c r="K35" s="18">
        <v>7</v>
      </c>
      <c r="L35" s="18">
        <v>14.2</v>
      </c>
      <c r="M35" s="18">
        <v>0.8</v>
      </c>
      <c r="N35" s="18">
        <v>1.4</v>
      </c>
    </row>
    <row r="36" spans="1:14" x14ac:dyDescent="0.2">
      <c r="A36" s="17" t="s">
        <v>50</v>
      </c>
      <c r="B36" s="18">
        <v>18.100000000000001</v>
      </c>
      <c r="C36" s="18">
        <v>13.2</v>
      </c>
      <c r="D36" s="18">
        <v>4</v>
      </c>
      <c r="E36" s="18">
        <v>4.8</v>
      </c>
      <c r="F36" s="18">
        <v>3.9</v>
      </c>
      <c r="G36" s="18">
        <v>2.8</v>
      </c>
      <c r="H36" s="18">
        <v>1.8</v>
      </c>
      <c r="I36" s="18">
        <v>15.2</v>
      </c>
      <c r="J36" s="18">
        <v>4.5999999999999996</v>
      </c>
      <c r="K36" s="18">
        <v>1.6</v>
      </c>
      <c r="L36" s="18" t="s">
        <v>20</v>
      </c>
      <c r="M36" s="18">
        <v>0.7</v>
      </c>
      <c r="N36" s="18">
        <v>2.2000000000000002</v>
      </c>
    </row>
    <row r="37" spans="1:14" ht="24" customHeight="1" x14ac:dyDescent="0.2">
      <c r="A37" s="22" t="s">
        <v>51</v>
      </c>
      <c r="B37" s="23" t="s">
        <v>18</v>
      </c>
      <c r="C37" s="23" t="s">
        <v>18</v>
      </c>
      <c r="D37" s="23" t="s">
        <v>18</v>
      </c>
      <c r="E37" s="23" t="s">
        <v>18</v>
      </c>
      <c r="F37" s="23" t="s">
        <v>18</v>
      </c>
      <c r="G37" s="23" t="s">
        <v>18</v>
      </c>
      <c r="H37" s="23" t="s">
        <v>18</v>
      </c>
      <c r="I37" s="23" t="s">
        <v>18</v>
      </c>
      <c r="J37" s="23" t="s">
        <v>18</v>
      </c>
      <c r="K37" s="23" t="s">
        <v>18</v>
      </c>
      <c r="L37" s="23" t="s">
        <v>18</v>
      </c>
      <c r="M37" s="23" t="s">
        <v>18</v>
      </c>
      <c r="N37" s="23" t="s">
        <v>18</v>
      </c>
    </row>
    <row r="38" spans="1:14" x14ac:dyDescent="0.2">
      <c r="A38" s="17" t="s">
        <v>52</v>
      </c>
      <c r="B38" s="18">
        <v>220.9</v>
      </c>
      <c r="C38" s="18">
        <v>159.9</v>
      </c>
      <c r="D38" s="18">
        <v>48.8</v>
      </c>
      <c r="E38" s="18">
        <v>58.9</v>
      </c>
      <c r="F38" s="18">
        <v>45.2</v>
      </c>
      <c r="G38" s="18">
        <v>32.6</v>
      </c>
      <c r="H38" s="18">
        <v>18.600000000000001</v>
      </c>
      <c r="I38" s="18">
        <v>207.1</v>
      </c>
      <c r="J38" s="18">
        <v>58.8</v>
      </c>
      <c r="K38" s="18">
        <v>21.5</v>
      </c>
      <c r="L38" s="18">
        <v>40.6</v>
      </c>
      <c r="M38" s="18">
        <v>5.5</v>
      </c>
      <c r="N38" s="18">
        <v>15</v>
      </c>
    </row>
    <row r="39" spans="1:14" x14ac:dyDescent="0.2">
      <c r="A39" s="17" t="s">
        <v>53</v>
      </c>
      <c r="B39" s="18">
        <v>16.100000000000001</v>
      </c>
      <c r="C39" s="18">
        <v>13.5</v>
      </c>
      <c r="D39" s="18">
        <v>2.2999999999999998</v>
      </c>
      <c r="E39" s="18">
        <v>2.4</v>
      </c>
      <c r="F39" s="18">
        <v>2.6</v>
      </c>
      <c r="G39" s="18">
        <v>2.5</v>
      </c>
      <c r="H39" s="18">
        <v>1.3</v>
      </c>
      <c r="I39" s="18">
        <v>16.100000000000001</v>
      </c>
      <c r="J39" s="18">
        <v>5.2</v>
      </c>
      <c r="K39" s="18">
        <v>1.9</v>
      </c>
      <c r="L39" s="18" t="s">
        <v>20</v>
      </c>
      <c r="M39" s="18">
        <v>0.2</v>
      </c>
      <c r="N39" s="18" t="s">
        <v>20</v>
      </c>
    </row>
    <row r="40" spans="1:14" x14ac:dyDescent="0.2">
      <c r="A40" s="17" t="s">
        <v>104</v>
      </c>
      <c r="B40" s="18">
        <v>16.8</v>
      </c>
      <c r="C40" s="18">
        <v>15</v>
      </c>
      <c r="D40" s="18">
        <v>1.2</v>
      </c>
      <c r="E40" s="18">
        <v>1.9</v>
      </c>
      <c r="F40" s="18">
        <v>3.9</v>
      </c>
      <c r="G40" s="18">
        <v>3.2</v>
      </c>
      <c r="H40" s="18">
        <v>0.8</v>
      </c>
      <c r="I40" s="18">
        <v>19.100000000000001</v>
      </c>
      <c r="J40" s="18">
        <v>7.4</v>
      </c>
      <c r="K40" s="18">
        <v>2.4</v>
      </c>
      <c r="L40" s="18" t="s">
        <v>24</v>
      </c>
      <c r="M40" s="18" t="s">
        <v>20</v>
      </c>
      <c r="N40" s="18" t="s">
        <v>20</v>
      </c>
    </row>
    <row r="41" spans="1:14" ht="30" x14ac:dyDescent="0.2">
      <c r="A41" s="17" t="s">
        <v>55</v>
      </c>
      <c r="B41" s="18">
        <v>34.6</v>
      </c>
      <c r="C41" s="18">
        <v>33.799999999999997</v>
      </c>
      <c r="D41" s="18">
        <v>0.7</v>
      </c>
      <c r="E41" s="18">
        <v>2.2000000000000002</v>
      </c>
      <c r="F41" s="18">
        <v>7.1</v>
      </c>
      <c r="G41" s="18">
        <v>6.4</v>
      </c>
      <c r="H41" s="18">
        <v>3</v>
      </c>
      <c r="I41" s="18">
        <v>37.6</v>
      </c>
      <c r="J41" s="18">
        <v>13.7</v>
      </c>
      <c r="K41" s="18">
        <v>4.8</v>
      </c>
      <c r="L41" s="18" t="s">
        <v>24</v>
      </c>
      <c r="M41" s="18">
        <v>0.2</v>
      </c>
      <c r="N41" s="18" t="s">
        <v>20</v>
      </c>
    </row>
    <row r="42" spans="1:14" x14ac:dyDescent="0.2">
      <c r="A42" s="17" t="s">
        <v>56</v>
      </c>
      <c r="B42" s="18">
        <v>14.4</v>
      </c>
      <c r="C42" s="18">
        <v>12.3</v>
      </c>
      <c r="D42" s="18">
        <v>1.9</v>
      </c>
      <c r="E42" s="18">
        <v>4.5</v>
      </c>
      <c r="F42" s="18">
        <v>2.8</v>
      </c>
      <c r="G42" s="18">
        <v>2.4</v>
      </c>
      <c r="H42" s="18">
        <v>0.8</v>
      </c>
      <c r="I42" s="18">
        <v>18.2</v>
      </c>
      <c r="J42" s="18">
        <v>6.5</v>
      </c>
      <c r="K42" s="18">
        <v>2.6</v>
      </c>
      <c r="L42" s="18" t="s">
        <v>20</v>
      </c>
      <c r="M42" s="18" t="s">
        <v>20</v>
      </c>
      <c r="N42" s="18" t="s">
        <v>20</v>
      </c>
    </row>
    <row r="43" spans="1:14" ht="24" customHeight="1" x14ac:dyDescent="0.2">
      <c r="A43" s="22" t="s">
        <v>57</v>
      </c>
      <c r="B43" s="23" t="s">
        <v>18</v>
      </c>
      <c r="C43" s="23" t="s">
        <v>18</v>
      </c>
      <c r="D43" s="23" t="s">
        <v>18</v>
      </c>
      <c r="E43" s="23" t="s">
        <v>18</v>
      </c>
      <c r="F43" s="23" t="s">
        <v>18</v>
      </c>
      <c r="G43" s="23" t="s">
        <v>18</v>
      </c>
      <c r="H43" s="23" t="s">
        <v>18</v>
      </c>
      <c r="I43" s="23" t="s">
        <v>18</v>
      </c>
      <c r="J43" s="23" t="s">
        <v>18</v>
      </c>
      <c r="K43" s="23" t="s">
        <v>18</v>
      </c>
      <c r="L43" s="23" t="s">
        <v>18</v>
      </c>
      <c r="M43" s="23" t="s">
        <v>18</v>
      </c>
      <c r="N43" s="23" t="s">
        <v>18</v>
      </c>
    </row>
    <row r="44" spans="1:14" x14ac:dyDescent="0.2">
      <c r="A44" s="17" t="s">
        <v>58</v>
      </c>
      <c r="B44" s="18">
        <v>220.9</v>
      </c>
      <c r="C44" s="18">
        <v>160.5</v>
      </c>
      <c r="D44" s="18">
        <v>48.7</v>
      </c>
      <c r="E44" s="18">
        <v>58.8</v>
      </c>
      <c r="F44" s="18">
        <v>41.5</v>
      </c>
      <c r="G44" s="18">
        <v>31.7</v>
      </c>
      <c r="H44" s="18">
        <v>18.2</v>
      </c>
      <c r="I44" s="18">
        <v>204.9</v>
      </c>
      <c r="J44" s="18">
        <v>58.5</v>
      </c>
      <c r="K44" s="18">
        <v>20.9</v>
      </c>
      <c r="L44" s="18">
        <v>40</v>
      </c>
      <c r="M44" s="18">
        <v>5.7</v>
      </c>
      <c r="N44" s="18">
        <v>15.7</v>
      </c>
    </row>
    <row r="45" spans="1:14" x14ac:dyDescent="0.2">
      <c r="A45" s="20" t="s">
        <v>59</v>
      </c>
      <c r="B45" s="18">
        <v>202.4</v>
      </c>
      <c r="C45" s="18">
        <v>144.69999999999999</v>
      </c>
      <c r="D45" s="18">
        <v>46.3</v>
      </c>
      <c r="E45" s="18">
        <v>54.7</v>
      </c>
      <c r="F45" s="18">
        <v>38.799999999999997</v>
      </c>
      <c r="G45" s="18">
        <v>28.8</v>
      </c>
      <c r="H45" s="18">
        <v>17.100000000000001</v>
      </c>
      <c r="I45" s="18">
        <v>184.9</v>
      </c>
      <c r="J45" s="18">
        <v>51.6</v>
      </c>
      <c r="K45" s="18">
        <v>18.5</v>
      </c>
      <c r="L45" s="18">
        <v>39.700000000000003</v>
      </c>
      <c r="M45" s="18">
        <v>5.5</v>
      </c>
      <c r="N45" s="18">
        <v>14.9</v>
      </c>
    </row>
    <row r="46" spans="1:14" x14ac:dyDescent="0.2">
      <c r="A46" s="20" t="s">
        <v>60</v>
      </c>
      <c r="B46" s="18">
        <v>7.6</v>
      </c>
      <c r="C46" s="18">
        <v>6.6</v>
      </c>
      <c r="D46" s="18">
        <v>0.8</v>
      </c>
      <c r="E46" s="18">
        <v>0.7</v>
      </c>
      <c r="F46" s="18">
        <v>0.8</v>
      </c>
      <c r="G46" s="18">
        <v>1.2</v>
      </c>
      <c r="H46" s="18">
        <v>0.5</v>
      </c>
      <c r="I46" s="18">
        <v>6.4</v>
      </c>
      <c r="J46" s="18">
        <v>2.2000000000000002</v>
      </c>
      <c r="K46" s="18">
        <v>0.6</v>
      </c>
      <c r="L46" s="18" t="s">
        <v>24</v>
      </c>
      <c r="M46" s="18" t="s">
        <v>20</v>
      </c>
      <c r="N46" s="18" t="s">
        <v>20</v>
      </c>
    </row>
    <row r="47" spans="1:14" x14ac:dyDescent="0.2">
      <c r="A47" s="20" t="s">
        <v>56</v>
      </c>
      <c r="B47" s="18">
        <v>11</v>
      </c>
      <c r="C47" s="18">
        <v>9.1999999999999993</v>
      </c>
      <c r="D47" s="18">
        <v>1.6</v>
      </c>
      <c r="E47" s="18">
        <v>3.4</v>
      </c>
      <c r="F47" s="18">
        <v>1.9</v>
      </c>
      <c r="G47" s="18">
        <v>1.7</v>
      </c>
      <c r="H47" s="18">
        <v>0.6</v>
      </c>
      <c r="I47" s="18">
        <v>13.6</v>
      </c>
      <c r="J47" s="18">
        <v>4.5999999999999996</v>
      </c>
      <c r="K47" s="18">
        <v>1.7</v>
      </c>
      <c r="L47" s="18" t="s">
        <v>20</v>
      </c>
      <c r="M47" s="18" t="s">
        <v>20</v>
      </c>
      <c r="N47" s="18" t="s">
        <v>20</v>
      </c>
    </row>
    <row r="48" spans="1:14" ht="17" x14ac:dyDescent="0.2">
      <c r="A48" s="17" t="s">
        <v>103</v>
      </c>
      <c r="B48" s="18">
        <v>81.900000000000006</v>
      </c>
      <c r="C48" s="18">
        <v>73.900000000000006</v>
      </c>
      <c r="D48" s="18">
        <v>6.2</v>
      </c>
      <c r="E48" s="18">
        <v>11.1</v>
      </c>
      <c r="F48" s="18">
        <v>20.2</v>
      </c>
      <c r="G48" s="18">
        <v>15.4</v>
      </c>
      <c r="H48" s="18">
        <v>6.2</v>
      </c>
      <c r="I48" s="18">
        <v>93.1</v>
      </c>
      <c r="J48" s="18">
        <v>33.200000000000003</v>
      </c>
      <c r="K48" s="18">
        <v>12.2</v>
      </c>
      <c r="L48" s="18">
        <v>1.3</v>
      </c>
      <c r="M48" s="18">
        <v>0.4</v>
      </c>
      <c r="N48" s="18">
        <v>1.1000000000000001</v>
      </c>
    </row>
    <row r="49" spans="1:14" x14ac:dyDescent="0.2">
      <c r="A49" s="20" t="s">
        <v>59</v>
      </c>
      <c r="B49" s="18">
        <v>34.6</v>
      </c>
      <c r="C49" s="18">
        <v>28.6</v>
      </c>
      <c r="D49" s="18">
        <v>4.8</v>
      </c>
      <c r="E49" s="18">
        <v>6.6</v>
      </c>
      <c r="F49" s="18">
        <v>9</v>
      </c>
      <c r="G49" s="18">
        <v>6.3</v>
      </c>
      <c r="H49" s="18">
        <v>2.8</v>
      </c>
      <c r="I49" s="18">
        <v>38.200000000000003</v>
      </c>
      <c r="J49" s="18">
        <v>12.5</v>
      </c>
      <c r="K49" s="18">
        <v>4.8</v>
      </c>
      <c r="L49" s="18">
        <v>1.2</v>
      </c>
      <c r="M49" s="18">
        <v>0.2</v>
      </c>
      <c r="N49" s="18" t="s">
        <v>20</v>
      </c>
    </row>
    <row r="50" spans="1:14" x14ac:dyDescent="0.2">
      <c r="A50" s="20" t="s">
        <v>60</v>
      </c>
      <c r="B50" s="18">
        <v>43.8</v>
      </c>
      <c r="C50" s="18">
        <v>42.3</v>
      </c>
      <c r="D50" s="18">
        <v>1.1000000000000001</v>
      </c>
      <c r="E50" s="18">
        <v>3.4</v>
      </c>
      <c r="F50" s="18">
        <v>10.199999999999999</v>
      </c>
      <c r="G50" s="18">
        <v>8.5</v>
      </c>
      <c r="H50" s="18">
        <v>3.3</v>
      </c>
      <c r="I50" s="18">
        <v>50.2</v>
      </c>
      <c r="J50" s="18">
        <v>18.899999999999999</v>
      </c>
      <c r="K50" s="18">
        <v>6.5</v>
      </c>
      <c r="L50" s="18" t="s">
        <v>24</v>
      </c>
      <c r="M50" s="18" t="s">
        <v>20</v>
      </c>
      <c r="N50" s="18" t="s">
        <v>20</v>
      </c>
    </row>
    <row r="51" spans="1:14" x14ac:dyDescent="0.2">
      <c r="A51" s="20" t="s">
        <v>56</v>
      </c>
      <c r="B51" s="18">
        <v>3.4</v>
      </c>
      <c r="C51" s="18">
        <v>3</v>
      </c>
      <c r="D51" s="18">
        <v>0.3</v>
      </c>
      <c r="E51" s="18">
        <v>1.1000000000000001</v>
      </c>
      <c r="F51" s="18">
        <v>1</v>
      </c>
      <c r="G51" s="18">
        <v>0.7</v>
      </c>
      <c r="H51" s="18" t="s">
        <v>20</v>
      </c>
      <c r="I51" s="18">
        <v>4.5999999999999996</v>
      </c>
      <c r="J51" s="18">
        <v>1.9</v>
      </c>
      <c r="K51" s="18">
        <v>0.9</v>
      </c>
      <c r="L51" s="18" t="s">
        <v>20</v>
      </c>
      <c r="M51" s="18" t="s">
        <v>24</v>
      </c>
      <c r="N51" s="18" t="s">
        <v>24</v>
      </c>
    </row>
    <row r="52" spans="1:14" ht="24" customHeight="1" x14ac:dyDescent="0.2">
      <c r="A52" s="22" t="s">
        <v>62</v>
      </c>
      <c r="B52" s="23" t="s">
        <v>18</v>
      </c>
      <c r="C52" s="23" t="s">
        <v>18</v>
      </c>
      <c r="D52" s="23" t="s">
        <v>18</v>
      </c>
      <c r="E52" s="23" t="s">
        <v>18</v>
      </c>
      <c r="F52" s="23" t="s">
        <v>18</v>
      </c>
      <c r="G52" s="23" t="s">
        <v>18</v>
      </c>
      <c r="H52" s="23" t="s">
        <v>18</v>
      </c>
      <c r="I52" s="23" t="s">
        <v>18</v>
      </c>
      <c r="J52" s="23" t="s">
        <v>18</v>
      </c>
      <c r="K52" s="23" t="s">
        <v>18</v>
      </c>
      <c r="L52" s="23" t="s">
        <v>18</v>
      </c>
      <c r="M52" s="23" t="s">
        <v>18</v>
      </c>
      <c r="N52" s="23" t="s">
        <v>18</v>
      </c>
    </row>
    <row r="53" spans="1:14" x14ac:dyDescent="0.2">
      <c r="A53" s="17" t="s">
        <v>63</v>
      </c>
      <c r="B53" s="18">
        <v>45.1</v>
      </c>
      <c r="C53" s="18">
        <v>37.4</v>
      </c>
      <c r="D53" s="18">
        <v>6.6</v>
      </c>
      <c r="E53" s="18">
        <v>13.2</v>
      </c>
      <c r="F53" s="18">
        <v>8.1999999999999993</v>
      </c>
      <c r="G53" s="18">
        <v>8.1999999999999993</v>
      </c>
      <c r="H53" s="18">
        <v>2.7</v>
      </c>
      <c r="I53" s="18">
        <v>46.3</v>
      </c>
      <c r="J53" s="18">
        <v>14.9</v>
      </c>
      <c r="K53" s="18">
        <v>5.4</v>
      </c>
      <c r="L53" s="18">
        <v>2.7</v>
      </c>
      <c r="M53" s="18">
        <v>0.8</v>
      </c>
      <c r="N53" s="18">
        <v>2.2000000000000002</v>
      </c>
    </row>
    <row r="54" spans="1:14" x14ac:dyDescent="0.2">
      <c r="A54" s="17" t="s">
        <v>64</v>
      </c>
      <c r="B54" s="18">
        <v>30.4</v>
      </c>
      <c r="C54" s="18">
        <v>24.2</v>
      </c>
      <c r="D54" s="18">
        <v>5.2</v>
      </c>
      <c r="E54" s="18">
        <v>7.7</v>
      </c>
      <c r="F54" s="18">
        <v>6.1</v>
      </c>
      <c r="G54" s="18">
        <v>4.9000000000000004</v>
      </c>
      <c r="H54" s="18">
        <v>2</v>
      </c>
      <c r="I54" s="18">
        <v>31.9</v>
      </c>
      <c r="J54" s="18">
        <v>10.4</v>
      </c>
      <c r="K54" s="18">
        <v>3.5</v>
      </c>
      <c r="L54" s="18">
        <v>3.1</v>
      </c>
      <c r="M54" s="18">
        <v>0.2</v>
      </c>
      <c r="N54" s="18">
        <v>0.6</v>
      </c>
    </row>
    <row r="55" spans="1:14" x14ac:dyDescent="0.2">
      <c r="A55" s="17" t="s">
        <v>65</v>
      </c>
      <c r="B55" s="18">
        <v>31.3</v>
      </c>
      <c r="C55" s="18">
        <v>24.1</v>
      </c>
      <c r="D55" s="18">
        <v>5.4</v>
      </c>
      <c r="E55" s="18">
        <v>6.7</v>
      </c>
      <c r="F55" s="18">
        <v>6.4</v>
      </c>
      <c r="G55" s="18">
        <v>5.0999999999999996</v>
      </c>
      <c r="H55" s="18">
        <v>2</v>
      </c>
      <c r="I55" s="18">
        <v>30.9</v>
      </c>
      <c r="J55" s="18">
        <v>10.1</v>
      </c>
      <c r="K55" s="18">
        <v>3.5</v>
      </c>
      <c r="L55" s="18">
        <v>3.6</v>
      </c>
      <c r="M55" s="18">
        <v>0.3</v>
      </c>
      <c r="N55" s="18">
        <v>1</v>
      </c>
    </row>
    <row r="56" spans="1:14" x14ac:dyDescent="0.2">
      <c r="A56" s="17" t="s">
        <v>66</v>
      </c>
      <c r="B56" s="18">
        <v>45.5</v>
      </c>
      <c r="C56" s="18">
        <v>35.6</v>
      </c>
      <c r="D56" s="18">
        <v>8.4</v>
      </c>
      <c r="E56" s="18">
        <v>10.5</v>
      </c>
      <c r="F56" s="18">
        <v>10.199999999999999</v>
      </c>
      <c r="G56" s="18">
        <v>7.3</v>
      </c>
      <c r="H56" s="18">
        <v>3.6</v>
      </c>
      <c r="I56" s="18">
        <v>44.9</v>
      </c>
      <c r="J56" s="18">
        <v>14.7</v>
      </c>
      <c r="K56" s="18">
        <v>5.2</v>
      </c>
      <c r="L56" s="18">
        <v>5.8</v>
      </c>
      <c r="M56" s="18">
        <v>0.7</v>
      </c>
      <c r="N56" s="18">
        <v>2</v>
      </c>
    </row>
    <row r="57" spans="1:14" x14ac:dyDescent="0.2">
      <c r="A57" s="17" t="s">
        <v>67</v>
      </c>
      <c r="B57" s="18">
        <v>41.1</v>
      </c>
      <c r="C57" s="18">
        <v>31.9</v>
      </c>
      <c r="D57" s="18">
        <v>7.6</v>
      </c>
      <c r="E57" s="18">
        <v>8.4</v>
      </c>
      <c r="F57" s="18">
        <v>9.3000000000000007</v>
      </c>
      <c r="G57" s="18">
        <v>6.2</v>
      </c>
      <c r="H57" s="18">
        <v>3.4</v>
      </c>
      <c r="I57" s="18">
        <v>39.6</v>
      </c>
      <c r="J57" s="18">
        <v>12.8</v>
      </c>
      <c r="K57" s="18">
        <v>4.5999999999999996</v>
      </c>
      <c r="L57" s="18">
        <v>8</v>
      </c>
      <c r="M57" s="18">
        <v>1</v>
      </c>
      <c r="N57" s="18">
        <v>3.1</v>
      </c>
    </row>
    <row r="58" spans="1:14" x14ac:dyDescent="0.2">
      <c r="A58" s="17" t="s">
        <v>68</v>
      </c>
      <c r="B58" s="18">
        <v>48.8</v>
      </c>
      <c r="C58" s="18">
        <v>36.4</v>
      </c>
      <c r="D58" s="18">
        <v>9.9</v>
      </c>
      <c r="E58" s="18">
        <v>10.9</v>
      </c>
      <c r="F58" s="18">
        <v>9.3000000000000007</v>
      </c>
      <c r="G58" s="18">
        <v>6.9</v>
      </c>
      <c r="H58" s="18">
        <v>4.3</v>
      </c>
      <c r="I58" s="18">
        <v>46</v>
      </c>
      <c r="J58" s="18">
        <v>13.2</v>
      </c>
      <c r="K58" s="18">
        <v>4.7</v>
      </c>
      <c r="L58" s="18">
        <v>9</v>
      </c>
      <c r="M58" s="18">
        <v>1.3</v>
      </c>
      <c r="N58" s="18">
        <v>3.1</v>
      </c>
    </row>
    <row r="59" spans="1:14" x14ac:dyDescent="0.2">
      <c r="A59" s="17" t="s">
        <v>69</v>
      </c>
      <c r="B59" s="18">
        <v>51.3</v>
      </c>
      <c r="C59" s="18">
        <v>37.200000000000003</v>
      </c>
      <c r="D59" s="18">
        <v>10.4</v>
      </c>
      <c r="E59" s="18">
        <v>10.6</v>
      </c>
      <c r="F59" s="18">
        <v>9.6999999999999993</v>
      </c>
      <c r="G59" s="18">
        <v>6.8</v>
      </c>
      <c r="H59" s="18">
        <v>5.2</v>
      </c>
      <c r="I59" s="18">
        <v>47.9</v>
      </c>
      <c r="J59" s="18">
        <v>12.7</v>
      </c>
      <c r="K59" s="18">
        <v>4.9000000000000004</v>
      </c>
      <c r="L59" s="18">
        <v>8</v>
      </c>
      <c r="M59" s="18">
        <v>1.6</v>
      </c>
      <c r="N59" s="18">
        <v>4.2</v>
      </c>
    </row>
    <row r="60" spans="1:14" x14ac:dyDescent="0.2">
      <c r="A60" s="17" t="s">
        <v>70</v>
      </c>
      <c r="B60" s="18">
        <v>9.3000000000000007</v>
      </c>
      <c r="C60" s="18">
        <v>7.7</v>
      </c>
      <c r="D60" s="18">
        <v>1.4</v>
      </c>
      <c r="E60" s="18">
        <v>1.9</v>
      </c>
      <c r="F60" s="18">
        <v>2.5</v>
      </c>
      <c r="G60" s="18">
        <v>1.6</v>
      </c>
      <c r="H60" s="18">
        <v>1.3</v>
      </c>
      <c r="I60" s="18">
        <v>10.5</v>
      </c>
      <c r="J60" s="18">
        <v>2.9</v>
      </c>
      <c r="K60" s="18">
        <v>1.2</v>
      </c>
      <c r="L60" s="18">
        <v>1</v>
      </c>
      <c r="M60" s="18">
        <v>0.2</v>
      </c>
      <c r="N60" s="18" t="s">
        <v>20</v>
      </c>
    </row>
    <row r="61" spans="1:14" ht="24" customHeight="1" x14ac:dyDescent="0.2">
      <c r="A61" s="22" t="s">
        <v>102</v>
      </c>
      <c r="B61" s="23" t="s">
        <v>18</v>
      </c>
      <c r="C61" s="23" t="s">
        <v>18</v>
      </c>
      <c r="D61" s="23" t="s">
        <v>18</v>
      </c>
      <c r="E61" s="23" t="s">
        <v>18</v>
      </c>
      <c r="F61" s="23" t="s">
        <v>18</v>
      </c>
      <c r="G61" s="23" t="s">
        <v>18</v>
      </c>
      <c r="H61" s="23" t="s">
        <v>18</v>
      </c>
      <c r="I61" s="23" t="s">
        <v>18</v>
      </c>
      <c r="J61" s="23" t="s">
        <v>18</v>
      </c>
      <c r="K61" s="23" t="s">
        <v>18</v>
      </c>
      <c r="L61" s="23" t="s">
        <v>18</v>
      </c>
      <c r="M61" s="23" t="s">
        <v>18</v>
      </c>
      <c r="N61" s="23" t="s">
        <v>18</v>
      </c>
    </row>
    <row r="62" spans="1:14" x14ac:dyDescent="0.2">
      <c r="A62" s="17" t="s">
        <v>72</v>
      </c>
      <c r="B62" s="18">
        <v>45</v>
      </c>
      <c r="C62" s="18">
        <v>42.6</v>
      </c>
      <c r="D62" s="18">
        <v>2.1</v>
      </c>
      <c r="E62" s="18">
        <v>4.9000000000000004</v>
      </c>
      <c r="F62" s="18">
        <v>9.8000000000000007</v>
      </c>
      <c r="G62" s="18">
        <v>8.5</v>
      </c>
      <c r="H62" s="18">
        <v>2.4</v>
      </c>
      <c r="I62" s="18">
        <v>48.2</v>
      </c>
      <c r="J62" s="18">
        <v>18.600000000000001</v>
      </c>
      <c r="K62" s="18">
        <v>6.1</v>
      </c>
      <c r="L62" s="18" t="s">
        <v>20</v>
      </c>
      <c r="M62" s="18">
        <v>0.3</v>
      </c>
      <c r="N62" s="18">
        <v>0.9</v>
      </c>
    </row>
    <row r="63" spans="1:14" x14ac:dyDescent="0.2">
      <c r="A63" s="26" t="s">
        <v>73</v>
      </c>
      <c r="B63" s="18">
        <v>57.6</v>
      </c>
      <c r="C63" s="18">
        <v>49.5</v>
      </c>
      <c r="D63" s="18">
        <v>7.1</v>
      </c>
      <c r="E63" s="18">
        <v>11.7</v>
      </c>
      <c r="F63" s="18">
        <v>12.6</v>
      </c>
      <c r="G63" s="18">
        <v>9.5</v>
      </c>
      <c r="H63" s="18">
        <v>4.4000000000000004</v>
      </c>
      <c r="I63" s="18">
        <v>62.7</v>
      </c>
      <c r="J63" s="18">
        <v>21.4</v>
      </c>
      <c r="K63" s="18">
        <v>7.9</v>
      </c>
      <c r="L63" s="18">
        <v>3.1</v>
      </c>
      <c r="M63" s="18">
        <v>0.5</v>
      </c>
      <c r="N63" s="18">
        <v>1.6</v>
      </c>
    </row>
    <row r="64" spans="1:14" x14ac:dyDescent="0.2">
      <c r="A64" s="26" t="s">
        <v>74</v>
      </c>
      <c r="B64" s="18">
        <v>48.9</v>
      </c>
      <c r="C64" s="18">
        <v>37</v>
      </c>
      <c r="D64" s="18">
        <v>10</v>
      </c>
      <c r="E64" s="18">
        <v>12.1</v>
      </c>
      <c r="F64" s="18">
        <v>9.6999999999999993</v>
      </c>
      <c r="G64" s="18">
        <v>7.3</v>
      </c>
      <c r="H64" s="18">
        <v>3.9</v>
      </c>
      <c r="I64" s="18">
        <v>45.2</v>
      </c>
      <c r="J64" s="18">
        <v>14</v>
      </c>
      <c r="K64" s="18">
        <v>4.9000000000000004</v>
      </c>
      <c r="L64" s="18">
        <v>8.5</v>
      </c>
      <c r="M64" s="18">
        <v>0.8</v>
      </c>
      <c r="N64" s="18">
        <v>2.4</v>
      </c>
    </row>
    <row r="65" spans="1:14" x14ac:dyDescent="0.2">
      <c r="A65" s="17" t="s">
        <v>75</v>
      </c>
      <c r="B65" s="18">
        <v>40.700000000000003</v>
      </c>
      <c r="C65" s="18">
        <v>30.3</v>
      </c>
      <c r="D65" s="18">
        <v>8.6999999999999993</v>
      </c>
      <c r="E65" s="18">
        <v>11.5</v>
      </c>
      <c r="F65" s="18">
        <v>7.9</v>
      </c>
      <c r="G65" s="18">
        <v>5.8</v>
      </c>
      <c r="H65" s="18">
        <v>3.2</v>
      </c>
      <c r="I65" s="18">
        <v>38.200000000000003</v>
      </c>
      <c r="J65" s="18">
        <v>11.2</v>
      </c>
      <c r="K65" s="18">
        <v>4.2</v>
      </c>
      <c r="L65" s="18">
        <v>6.5</v>
      </c>
      <c r="M65" s="18">
        <v>1.1000000000000001</v>
      </c>
      <c r="N65" s="18">
        <v>3.1</v>
      </c>
    </row>
    <row r="66" spans="1:14" x14ac:dyDescent="0.2">
      <c r="A66" s="17" t="s">
        <v>76</v>
      </c>
      <c r="B66" s="18">
        <v>32.5</v>
      </c>
      <c r="C66" s="18">
        <v>23.6</v>
      </c>
      <c r="D66" s="18">
        <v>7.3</v>
      </c>
      <c r="E66" s="18">
        <v>8.9</v>
      </c>
      <c r="F66" s="18">
        <v>6.5</v>
      </c>
      <c r="G66" s="18">
        <v>4.9000000000000004</v>
      </c>
      <c r="H66" s="18">
        <v>2.7</v>
      </c>
      <c r="I66" s="18">
        <v>29.8</v>
      </c>
      <c r="J66" s="18">
        <v>8.5</v>
      </c>
      <c r="K66" s="18">
        <v>3.2</v>
      </c>
      <c r="L66" s="18">
        <v>5.8</v>
      </c>
      <c r="M66" s="18">
        <v>0.8</v>
      </c>
      <c r="N66" s="18">
        <v>2</v>
      </c>
    </row>
    <row r="67" spans="1:14" x14ac:dyDescent="0.2">
      <c r="A67" s="26" t="s">
        <v>77</v>
      </c>
      <c r="B67" s="18">
        <v>78.2</v>
      </c>
      <c r="C67" s="18">
        <v>51.5</v>
      </c>
      <c r="D67" s="18">
        <v>19.8</v>
      </c>
      <c r="E67" s="18">
        <v>20.8</v>
      </c>
      <c r="F67" s="18">
        <v>15.1</v>
      </c>
      <c r="G67" s="18">
        <v>11.2</v>
      </c>
      <c r="H67" s="18">
        <v>7.8</v>
      </c>
      <c r="I67" s="18">
        <v>74</v>
      </c>
      <c r="J67" s="18">
        <v>18</v>
      </c>
      <c r="K67" s="18">
        <v>6.8</v>
      </c>
      <c r="L67" s="18">
        <v>16.899999999999999</v>
      </c>
      <c r="M67" s="18">
        <v>2.6</v>
      </c>
      <c r="N67" s="18">
        <v>6.8</v>
      </c>
    </row>
    <row r="68" spans="1:14" ht="24" customHeight="1" x14ac:dyDescent="0.2">
      <c r="A68" s="22" t="s">
        <v>78</v>
      </c>
      <c r="B68" s="23" t="s">
        <v>18</v>
      </c>
      <c r="C68" s="23" t="s">
        <v>18</v>
      </c>
      <c r="D68" s="23" t="s">
        <v>18</v>
      </c>
      <c r="E68" s="23" t="s">
        <v>18</v>
      </c>
      <c r="F68" s="23" t="s">
        <v>18</v>
      </c>
      <c r="G68" s="23" t="s">
        <v>18</v>
      </c>
      <c r="H68" s="23" t="s">
        <v>18</v>
      </c>
      <c r="I68" s="23" t="s">
        <v>18</v>
      </c>
      <c r="J68" s="23" t="s">
        <v>18</v>
      </c>
      <c r="K68" s="23" t="s">
        <v>18</v>
      </c>
      <c r="L68" s="23" t="s">
        <v>18</v>
      </c>
      <c r="M68" s="23" t="s">
        <v>18</v>
      </c>
      <c r="N68" s="23" t="s">
        <v>18</v>
      </c>
    </row>
    <row r="69" spans="1:14" x14ac:dyDescent="0.2">
      <c r="A69" s="17" t="s">
        <v>79</v>
      </c>
      <c r="B69" s="18">
        <v>60.5</v>
      </c>
      <c r="C69" s="18">
        <v>53.3</v>
      </c>
      <c r="D69" s="18">
        <v>6.1</v>
      </c>
      <c r="E69" s="18">
        <v>10.5</v>
      </c>
      <c r="F69" s="18">
        <v>9.6999999999999993</v>
      </c>
      <c r="G69" s="18">
        <v>8.6999999999999993</v>
      </c>
      <c r="H69" s="18">
        <v>2.8</v>
      </c>
      <c r="I69" s="18">
        <v>47.6</v>
      </c>
      <c r="J69" s="18">
        <v>18.899999999999999</v>
      </c>
      <c r="K69" s="18">
        <v>4.8</v>
      </c>
      <c r="L69" s="18">
        <v>3.7</v>
      </c>
      <c r="M69" s="18">
        <v>0.5</v>
      </c>
      <c r="N69" s="18">
        <v>1.5</v>
      </c>
    </row>
    <row r="70" spans="1:14" x14ac:dyDescent="0.2">
      <c r="A70" s="26" t="s">
        <v>80</v>
      </c>
      <c r="B70" s="18">
        <v>113.6</v>
      </c>
      <c r="C70" s="18">
        <v>86.2</v>
      </c>
      <c r="D70" s="18">
        <v>22.9</v>
      </c>
      <c r="E70" s="18">
        <v>30.7</v>
      </c>
      <c r="F70" s="18">
        <v>22.5</v>
      </c>
      <c r="G70" s="18">
        <v>16.600000000000001</v>
      </c>
      <c r="H70" s="18">
        <v>8.5</v>
      </c>
      <c r="I70" s="18">
        <v>104.2</v>
      </c>
      <c r="J70" s="18">
        <v>34</v>
      </c>
      <c r="K70" s="18">
        <v>11.3</v>
      </c>
      <c r="L70" s="18">
        <v>17</v>
      </c>
      <c r="M70" s="18">
        <v>3</v>
      </c>
      <c r="N70" s="18">
        <v>8.6</v>
      </c>
    </row>
    <row r="71" spans="1:14" x14ac:dyDescent="0.2">
      <c r="A71" s="26" t="s">
        <v>81</v>
      </c>
      <c r="B71" s="18">
        <v>51.6</v>
      </c>
      <c r="C71" s="18">
        <v>39.700000000000003</v>
      </c>
      <c r="D71" s="18">
        <v>9.1999999999999993</v>
      </c>
      <c r="E71" s="18">
        <v>11.5</v>
      </c>
      <c r="F71" s="18">
        <v>10.7</v>
      </c>
      <c r="G71" s="18">
        <v>8.3000000000000007</v>
      </c>
      <c r="H71" s="18">
        <v>4.5999999999999996</v>
      </c>
      <c r="I71" s="18">
        <v>55.9</v>
      </c>
      <c r="J71" s="18">
        <v>15.6</v>
      </c>
      <c r="K71" s="18">
        <v>6.4</v>
      </c>
      <c r="L71" s="18">
        <v>7.4</v>
      </c>
      <c r="M71" s="18">
        <v>1.1000000000000001</v>
      </c>
      <c r="N71" s="18">
        <v>3.1</v>
      </c>
    </row>
    <row r="72" spans="1:14" x14ac:dyDescent="0.2">
      <c r="A72" s="17" t="s">
        <v>82</v>
      </c>
      <c r="B72" s="18">
        <v>43.9</v>
      </c>
      <c r="C72" s="18">
        <v>31.9</v>
      </c>
      <c r="D72" s="18">
        <v>9.6</v>
      </c>
      <c r="E72" s="18">
        <v>8.5</v>
      </c>
      <c r="F72" s="18">
        <v>10</v>
      </c>
      <c r="G72" s="18">
        <v>7.3</v>
      </c>
      <c r="H72" s="18">
        <v>5</v>
      </c>
      <c r="I72" s="18">
        <v>50.4</v>
      </c>
      <c r="J72" s="18">
        <v>12.7</v>
      </c>
      <c r="K72" s="18">
        <v>5.6</v>
      </c>
      <c r="L72" s="18">
        <v>7.5</v>
      </c>
      <c r="M72" s="18">
        <v>1</v>
      </c>
      <c r="N72" s="18">
        <v>2.1</v>
      </c>
    </row>
    <row r="73" spans="1:14" x14ac:dyDescent="0.2">
      <c r="A73" s="26" t="s">
        <v>83</v>
      </c>
      <c r="B73" s="18">
        <v>20.3</v>
      </c>
      <c r="C73" s="18">
        <v>14.4</v>
      </c>
      <c r="D73" s="18">
        <v>4.5</v>
      </c>
      <c r="E73" s="18">
        <v>4.5999999999999996</v>
      </c>
      <c r="F73" s="18">
        <v>5.5</v>
      </c>
      <c r="G73" s="18">
        <v>3.6</v>
      </c>
      <c r="H73" s="18">
        <v>2.2999999999999998</v>
      </c>
      <c r="I73" s="18">
        <v>23.4</v>
      </c>
      <c r="J73" s="18">
        <v>6.1</v>
      </c>
      <c r="K73" s="18">
        <v>3.1</v>
      </c>
      <c r="L73" s="18">
        <v>3.5</v>
      </c>
      <c r="M73" s="18">
        <v>0.4</v>
      </c>
      <c r="N73" s="18">
        <v>1.1000000000000001</v>
      </c>
    </row>
    <row r="74" spans="1:14" x14ac:dyDescent="0.2">
      <c r="A74" s="26" t="s">
        <v>84</v>
      </c>
      <c r="B74" s="18">
        <v>12.8</v>
      </c>
      <c r="C74" s="18">
        <v>8.9</v>
      </c>
      <c r="D74" s="18">
        <v>2.7</v>
      </c>
      <c r="E74" s="18">
        <v>3.9</v>
      </c>
      <c r="F74" s="18">
        <v>3.3</v>
      </c>
      <c r="G74" s="18">
        <v>2.7</v>
      </c>
      <c r="H74" s="18">
        <v>1.3</v>
      </c>
      <c r="I74" s="18">
        <v>16.399999999999999</v>
      </c>
      <c r="J74" s="18">
        <v>4.4000000000000004</v>
      </c>
      <c r="K74" s="18">
        <v>1.9</v>
      </c>
      <c r="L74" s="18">
        <v>2.2999999999999998</v>
      </c>
      <c r="M74" s="18">
        <v>0.1</v>
      </c>
      <c r="N74" s="18">
        <v>0.5</v>
      </c>
    </row>
    <row r="75" spans="1:14" ht="24" customHeight="1" x14ac:dyDescent="0.2">
      <c r="A75" s="22" t="s">
        <v>85</v>
      </c>
      <c r="B75" s="23" t="s">
        <v>18</v>
      </c>
      <c r="C75" s="23" t="s">
        <v>18</v>
      </c>
      <c r="D75" s="23" t="s">
        <v>18</v>
      </c>
      <c r="E75" s="23" t="s">
        <v>18</v>
      </c>
      <c r="F75" s="23" t="s">
        <v>18</v>
      </c>
      <c r="G75" s="23" t="s">
        <v>18</v>
      </c>
      <c r="H75" s="23" t="s">
        <v>18</v>
      </c>
      <c r="I75" s="23" t="s">
        <v>18</v>
      </c>
      <c r="J75" s="23" t="s">
        <v>18</v>
      </c>
      <c r="K75" s="23" t="s">
        <v>18</v>
      </c>
      <c r="L75" s="23" t="s">
        <v>18</v>
      </c>
      <c r="M75" s="23" t="s">
        <v>18</v>
      </c>
      <c r="N75" s="23" t="s">
        <v>18</v>
      </c>
    </row>
    <row r="76" spans="1:14" x14ac:dyDescent="0.2">
      <c r="A76" s="17" t="s">
        <v>86</v>
      </c>
      <c r="B76" s="18">
        <v>43.9</v>
      </c>
      <c r="C76" s="18">
        <v>38.4</v>
      </c>
      <c r="D76" s="18">
        <v>4.4000000000000004</v>
      </c>
      <c r="E76" s="18">
        <v>9</v>
      </c>
      <c r="F76" s="18">
        <v>9.6999999999999993</v>
      </c>
      <c r="G76" s="18">
        <v>8.3000000000000007</v>
      </c>
      <c r="H76" s="18">
        <v>1.9</v>
      </c>
      <c r="I76" s="18">
        <v>48</v>
      </c>
      <c r="J76" s="18">
        <v>19.3</v>
      </c>
      <c r="K76" s="18">
        <v>6.6</v>
      </c>
      <c r="L76" s="18">
        <v>1.8</v>
      </c>
      <c r="M76" s="18">
        <v>0.3</v>
      </c>
      <c r="N76" s="18" t="s">
        <v>20</v>
      </c>
    </row>
    <row r="77" spans="1:14" x14ac:dyDescent="0.2">
      <c r="A77" s="17" t="s">
        <v>87</v>
      </c>
      <c r="B77" s="18">
        <v>64.3</v>
      </c>
      <c r="C77" s="18">
        <v>53.3</v>
      </c>
      <c r="D77" s="18">
        <v>8.8000000000000007</v>
      </c>
      <c r="E77" s="18">
        <v>15.5</v>
      </c>
      <c r="F77" s="18">
        <v>13.7</v>
      </c>
      <c r="G77" s="18">
        <v>10.3</v>
      </c>
      <c r="H77" s="18">
        <v>4</v>
      </c>
      <c r="I77" s="18">
        <v>64.3</v>
      </c>
      <c r="J77" s="18">
        <v>21.7</v>
      </c>
      <c r="K77" s="18">
        <v>8.5</v>
      </c>
      <c r="L77" s="18">
        <v>4.8</v>
      </c>
      <c r="M77" s="18">
        <v>0.5</v>
      </c>
      <c r="N77" s="18">
        <v>1.7</v>
      </c>
    </row>
    <row r="78" spans="1:14" x14ac:dyDescent="0.2">
      <c r="A78" s="17" t="s">
        <v>88</v>
      </c>
      <c r="B78" s="18">
        <v>45.5</v>
      </c>
      <c r="C78" s="18">
        <v>37.200000000000003</v>
      </c>
      <c r="D78" s="18">
        <v>7.6</v>
      </c>
      <c r="E78" s="18">
        <v>11.9</v>
      </c>
      <c r="F78" s="18">
        <v>9.9</v>
      </c>
      <c r="G78" s="18">
        <v>7.1</v>
      </c>
      <c r="H78" s="18">
        <v>3.3</v>
      </c>
      <c r="I78" s="18">
        <v>46.5</v>
      </c>
      <c r="J78" s="18">
        <v>14.8</v>
      </c>
      <c r="K78" s="18">
        <v>5.2</v>
      </c>
      <c r="L78" s="18">
        <v>3.5</v>
      </c>
      <c r="M78" s="18">
        <v>0.7</v>
      </c>
      <c r="N78" s="18">
        <v>2</v>
      </c>
    </row>
    <row r="79" spans="1:14" x14ac:dyDescent="0.2">
      <c r="A79" s="17" t="s">
        <v>89</v>
      </c>
      <c r="B79" s="18">
        <v>40.700000000000003</v>
      </c>
      <c r="C79" s="18">
        <v>30.6</v>
      </c>
      <c r="D79" s="18">
        <v>8</v>
      </c>
      <c r="E79" s="18">
        <v>10.4</v>
      </c>
      <c r="F79" s="18">
        <v>9</v>
      </c>
      <c r="G79" s="18">
        <v>6.1</v>
      </c>
      <c r="H79" s="18">
        <v>4</v>
      </c>
      <c r="I79" s="18">
        <v>38.1</v>
      </c>
      <c r="J79" s="18">
        <v>11.2</v>
      </c>
      <c r="K79" s="18">
        <v>4</v>
      </c>
      <c r="L79" s="18">
        <v>5.8</v>
      </c>
      <c r="M79" s="18">
        <v>0.9</v>
      </c>
      <c r="N79" s="18">
        <v>2.6</v>
      </c>
    </row>
    <row r="80" spans="1:14" x14ac:dyDescent="0.2">
      <c r="A80" s="17" t="s">
        <v>90</v>
      </c>
      <c r="B80" s="18">
        <v>28.7</v>
      </c>
      <c r="C80" s="18">
        <v>20.8</v>
      </c>
      <c r="D80" s="18">
        <v>6.5</v>
      </c>
      <c r="E80" s="18">
        <v>7.1</v>
      </c>
      <c r="F80" s="18">
        <v>5.4</v>
      </c>
      <c r="G80" s="18">
        <v>3.7</v>
      </c>
      <c r="H80" s="18">
        <v>2.7</v>
      </c>
      <c r="I80" s="18">
        <v>27.1</v>
      </c>
      <c r="J80" s="18">
        <v>7.7</v>
      </c>
      <c r="K80" s="18">
        <v>2.7</v>
      </c>
      <c r="L80" s="18">
        <v>6.1</v>
      </c>
      <c r="M80" s="18">
        <v>0.6</v>
      </c>
      <c r="N80" s="18">
        <v>1.7</v>
      </c>
    </row>
    <row r="81" spans="1:14" x14ac:dyDescent="0.2">
      <c r="A81" s="17" t="s">
        <v>91</v>
      </c>
      <c r="B81" s="18">
        <v>24.2</v>
      </c>
      <c r="C81" s="18">
        <v>17.5</v>
      </c>
      <c r="D81" s="18">
        <v>5.5</v>
      </c>
      <c r="E81" s="18">
        <v>5.4</v>
      </c>
      <c r="F81" s="18">
        <v>4.5</v>
      </c>
      <c r="G81" s="18">
        <v>3.6</v>
      </c>
      <c r="H81" s="18">
        <v>2.7</v>
      </c>
      <c r="I81" s="18">
        <v>21.8</v>
      </c>
      <c r="J81" s="18">
        <v>5.6</v>
      </c>
      <c r="K81" s="18">
        <v>2</v>
      </c>
      <c r="L81" s="18">
        <v>4.5999999999999996</v>
      </c>
      <c r="M81" s="18">
        <v>0.8</v>
      </c>
      <c r="N81" s="18">
        <v>2.1</v>
      </c>
    </row>
    <row r="82" spans="1:14" x14ac:dyDescent="0.2">
      <c r="A82" s="17" t="s">
        <v>92</v>
      </c>
      <c r="B82" s="18">
        <v>16.600000000000001</v>
      </c>
      <c r="C82" s="18">
        <v>11.7</v>
      </c>
      <c r="D82" s="18">
        <v>4.0999999999999996</v>
      </c>
      <c r="E82" s="18">
        <v>4.0999999999999996</v>
      </c>
      <c r="F82" s="18">
        <v>3.3</v>
      </c>
      <c r="G82" s="18">
        <v>2.5</v>
      </c>
      <c r="H82" s="18">
        <v>1.7</v>
      </c>
      <c r="I82" s="18">
        <v>16.3</v>
      </c>
      <c r="J82" s="18">
        <v>3.7</v>
      </c>
      <c r="K82" s="18">
        <v>1.3</v>
      </c>
      <c r="L82" s="18">
        <v>4.5999999999999996</v>
      </c>
      <c r="M82" s="18">
        <v>0.5</v>
      </c>
      <c r="N82" s="18">
        <v>1.3</v>
      </c>
    </row>
    <row r="83" spans="1:14" x14ac:dyDescent="0.2">
      <c r="A83" s="17" t="s">
        <v>93</v>
      </c>
      <c r="B83" s="18">
        <v>38.9</v>
      </c>
      <c r="C83" s="18">
        <v>24.8</v>
      </c>
      <c r="D83" s="18">
        <v>10</v>
      </c>
      <c r="E83" s="18">
        <v>6.5</v>
      </c>
      <c r="F83" s="18">
        <v>6</v>
      </c>
      <c r="G83" s="18">
        <v>5.4</v>
      </c>
      <c r="H83" s="18">
        <v>4.3</v>
      </c>
      <c r="I83" s="18">
        <v>35.799999999999997</v>
      </c>
      <c r="J83" s="18">
        <v>7.8</v>
      </c>
      <c r="K83" s="18">
        <v>2.8</v>
      </c>
      <c r="L83" s="18">
        <v>9.9</v>
      </c>
      <c r="M83" s="18">
        <v>1.8</v>
      </c>
      <c r="N83" s="18">
        <v>4.5</v>
      </c>
    </row>
    <row r="84" spans="1:14" ht="24" customHeight="1" x14ac:dyDescent="0.2">
      <c r="A84" s="22" t="s">
        <v>94</v>
      </c>
      <c r="B84" s="23" t="s">
        <v>18</v>
      </c>
      <c r="C84" s="23" t="s">
        <v>18</v>
      </c>
      <c r="D84" s="23" t="s">
        <v>18</v>
      </c>
      <c r="E84" s="23" t="s">
        <v>18</v>
      </c>
      <c r="F84" s="23" t="s">
        <v>18</v>
      </c>
      <c r="G84" s="23" t="s">
        <v>18</v>
      </c>
      <c r="H84" s="23" t="s">
        <v>18</v>
      </c>
      <c r="I84" s="23" t="s">
        <v>18</v>
      </c>
      <c r="J84" s="23" t="s">
        <v>18</v>
      </c>
      <c r="K84" s="23" t="s">
        <v>18</v>
      </c>
      <c r="L84" s="23" t="s">
        <v>18</v>
      </c>
      <c r="M84" s="23" t="s">
        <v>18</v>
      </c>
      <c r="N84" s="23" t="s">
        <v>18</v>
      </c>
    </row>
    <row r="85" spans="1:14" x14ac:dyDescent="0.2">
      <c r="A85" s="17" t="s">
        <v>95</v>
      </c>
      <c r="B85" s="18">
        <v>282.10000000000002</v>
      </c>
      <c r="C85" s="18">
        <v>215</v>
      </c>
      <c r="D85" s="18">
        <v>53.9</v>
      </c>
      <c r="E85" s="18">
        <v>67.5</v>
      </c>
      <c r="F85" s="18">
        <v>57.8</v>
      </c>
      <c r="G85" s="18">
        <v>43.3</v>
      </c>
      <c r="H85" s="18">
        <v>23.3</v>
      </c>
      <c r="I85" s="18">
        <v>275.10000000000002</v>
      </c>
      <c r="J85" s="18">
        <v>83.4</v>
      </c>
      <c r="K85" s="18">
        <v>30.4</v>
      </c>
      <c r="L85" s="18">
        <v>41.1</v>
      </c>
      <c r="M85" s="18">
        <v>6</v>
      </c>
      <c r="N85" s="18">
        <v>16.5</v>
      </c>
    </row>
    <row r="86" spans="1:14" ht="30" x14ac:dyDescent="0.2">
      <c r="A86" s="17" t="s">
        <v>96</v>
      </c>
      <c r="B86" s="18">
        <v>10.199999999999999</v>
      </c>
      <c r="C86" s="18">
        <v>9.9</v>
      </c>
      <c r="D86" s="18">
        <v>0.3</v>
      </c>
      <c r="E86" s="18">
        <v>0.8</v>
      </c>
      <c r="F86" s="18">
        <v>1.6</v>
      </c>
      <c r="G86" s="18">
        <v>1.7</v>
      </c>
      <c r="H86" s="18">
        <v>0.6</v>
      </c>
      <c r="I86" s="18">
        <v>9.9</v>
      </c>
      <c r="J86" s="18">
        <v>3.5</v>
      </c>
      <c r="K86" s="18">
        <v>1.2</v>
      </c>
      <c r="L86" s="18" t="s">
        <v>20</v>
      </c>
      <c r="M86" s="18" t="s">
        <v>20</v>
      </c>
      <c r="N86" s="18" t="s">
        <v>20</v>
      </c>
    </row>
    <row r="87" spans="1:14" x14ac:dyDescent="0.2">
      <c r="A87" s="17" t="s">
        <v>97</v>
      </c>
      <c r="B87" s="18">
        <v>9.1</v>
      </c>
      <c r="C87" s="18">
        <v>8.3000000000000007</v>
      </c>
      <c r="D87" s="18">
        <v>0.6</v>
      </c>
      <c r="E87" s="18">
        <v>1</v>
      </c>
      <c r="F87" s="18">
        <v>1.8</v>
      </c>
      <c r="G87" s="18">
        <v>1.8</v>
      </c>
      <c r="H87" s="18">
        <v>0.4</v>
      </c>
      <c r="I87" s="18">
        <v>11.2</v>
      </c>
      <c r="J87" s="18">
        <v>4</v>
      </c>
      <c r="K87" s="18">
        <v>1.4</v>
      </c>
      <c r="L87" s="18" t="s">
        <v>24</v>
      </c>
      <c r="M87" s="18" t="s">
        <v>20</v>
      </c>
      <c r="N87" s="18" t="s">
        <v>20</v>
      </c>
    </row>
    <row r="88" spans="1:14" x14ac:dyDescent="0.2">
      <c r="A88" s="17" t="s">
        <v>98</v>
      </c>
      <c r="B88" s="18">
        <v>1.4</v>
      </c>
      <c r="C88" s="18">
        <v>1.2</v>
      </c>
      <c r="D88" s="18" t="s">
        <v>20</v>
      </c>
      <c r="E88" s="18">
        <v>0.5</v>
      </c>
      <c r="F88" s="18">
        <v>0.4</v>
      </c>
      <c r="G88" s="18">
        <v>0.3</v>
      </c>
      <c r="H88" s="18">
        <v>0.1</v>
      </c>
      <c r="I88" s="18">
        <v>1.7</v>
      </c>
      <c r="J88" s="18">
        <v>0.8</v>
      </c>
      <c r="K88" s="18">
        <v>0.1</v>
      </c>
      <c r="L88" s="18" t="s">
        <v>20</v>
      </c>
      <c r="M88" s="18" t="s">
        <v>20</v>
      </c>
      <c r="N88" s="18" t="s">
        <v>20</v>
      </c>
    </row>
    <row r="89" spans="1:14" ht="16" thickBot="1" x14ac:dyDescent="0.25">
      <c r="A89" s="28"/>
      <c r="B89" s="28"/>
      <c r="C89" s="28"/>
      <c r="D89" s="28"/>
      <c r="E89" s="28"/>
      <c r="F89" s="28"/>
      <c r="G89" s="28"/>
      <c r="H89" s="28"/>
      <c r="I89" s="28"/>
      <c r="J89" s="28"/>
      <c r="K89" s="28"/>
      <c r="L89" s="28"/>
      <c r="M89" s="28"/>
      <c r="N89" s="28"/>
    </row>
    <row r="90" spans="1:14" ht="253.5" customHeight="1" x14ac:dyDescent="0.2">
      <c r="A90" s="42" t="s">
        <v>101</v>
      </c>
      <c r="B90" s="42"/>
      <c r="C90" s="42"/>
      <c r="D90" s="42"/>
      <c r="E90" s="42"/>
      <c r="F90" s="42"/>
      <c r="G90" s="42"/>
      <c r="H90" s="42"/>
      <c r="I90" s="42"/>
      <c r="J90" s="42"/>
      <c r="K90" s="42"/>
      <c r="L90" s="42"/>
      <c r="M90" s="42"/>
      <c r="N90" s="42"/>
    </row>
  </sheetData>
  <mergeCells count="3">
    <mergeCell ref="A2:N2"/>
    <mergeCell ref="B3:N3"/>
    <mergeCell ref="A90:N90"/>
  </mergeCells>
  <pageMargins left="0.7" right="0.7" top="0.6" bottom="0.6" header="0.3" footer="0.3"/>
  <pageSetup scale="93" fitToHeight="0" orientation="landscape" r:id="rId1"/>
  <headerFooter>
    <oddFooter>&amp;C&amp;10U.S. Energy Information Administration
2015 Residential Energy Consumption Survey:  Energy Consumption and Expenditures Tables</oddFooter>
  </headerFooter>
  <rowBreaks count="3" manualBreakCount="3">
    <brk id="26" max="16383" man="1"/>
    <brk id="42" max="16383" man="1"/>
    <brk id="67"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49185-BCC6-495C-A5D6-AD2ABE52C3AC}">
  <sheetPr>
    <pageSetUpPr fitToPage="1"/>
  </sheetPr>
  <dimension ref="A1:M92"/>
  <sheetViews>
    <sheetView showGridLines="0" zoomScaleNormal="100" workbookViewId="0">
      <pane ySplit="7" topLeftCell="A8" activePane="bottomLeft" state="frozen"/>
      <selection pane="bottomLeft" activeCell="H6" sqref="H6:K7"/>
    </sheetView>
  </sheetViews>
  <sheetFormatPr baseColWidth="10" defaultColWidth="9.1640625" defaultRowHeight="15" x14ac:dyDescent="0.2"/>
  <cols>
    <col min="1" max="1" width="28.6640625" customWidth="1"/>
    <col min="2" max="11" width="7.83203125" customWidth="1"/>
  </cols>
  <sheetData>
    <row r="1" spans="1:13" ht="16" x14ac:dyDescent="0.2">
      <c r="A1" s="1" t="s">
        <v>0</v>
      </c>
    </row>
    <row r="2" spans="1:13" ht="24" customHeight="1" x14ac:dyDescent="0.2">
      <c r="A2" s="43" t="s">
        <v>139</v>
      </c>
      <c r="B2" s="44"/>
      <c r="C2" s="44"/>
      <c r="D2" s="44"/>
      <c r="E2" s="44"/>
      <c r="F2" s="44"/>
      <c r="G2" s="44"/>
      <c r="H2" s="44"/>
      <c r="I2" s="44"/>
      <c r="J2" s="44"/>
      <c r="K2" s="44"/>
    </row>
    <row r="3" spans="1:13" ht="34" customHeight="1" x14ac:dyDescent="0.2">
      <c r="A3" s="30"/>
      <c r="B3" s="50" t="s">
        <v>140</v>
      </c>
      <c r="C3" s="50"/>
      <c r="D3" s="50"/>
      <c r="E3" s="50"/>
      <c r="F3" s="50"/>
      <c r="G3" s="50"/>
      <c r="H3" s="50"/>
      <c r="I3" s="50"/>
      <c r="J3" s="50"/>
      <c r="K3" s="50"/>
    </row>
    <row r="4" spans="1:13" ht="0.75" customHeight="1" x14ac:dyDescent="0.2"/>
    <row r="5" spans="1:13" s="5" customFormat="1" ht="19.5" customHeight="1" x14ac:dyDescent="0.2">
      <c r="A5" s="3"/>
      <c r="B5" s="51" t="s">
        <v>5</v>
      </c>
      <c r="C5" s="52"/>
      <c r="D5" s="52"/>
      <c r="E5" s="52"/>
      <c r="F5" s="52"/>
      <c r="G5" s="53"/>
      <c r="H5" s="51" t="s">
        <v>6</v>
      </c>
      <c r="I5" s="52"/>
      <c r="J5" s="52"/>
      <c r="K5" s="52"/>
    </row>
    <row r="6" spans="1:13" ht="48.75" customHeight="1" thickBot="1" x14ac:dyDescent="0.25">
      <c r="A6" s="9"/>
      <c r="B6" s="10" t="s">
        <v>141</v>
      </c>
      <c r="C6" s="10" t="s">
        <v>11</v>
      </c>
      <c r="D6" s="10" t="s">
        <v>142</v>
      </c>
      <c r="E6" s="10" t="s">
        <v>143</v>
      </c>
      <c r="F6" s="10" t="s">
        <v>144</v>
      </c>
      <c r="G6" s="10" t="s">
        <v>107</v>
      </c>
      <c r="H6" s="10" t="s">
        <v>141</v>
      </c>
      <c r="I6" s="10" t="s">
        <v>11</v>
      </c>
      <c r="J6" s="10" t="s">
        <v>142</v>
      </c>
      <c r="K6" s="10" t="s">
        <v>143</v>
      </c>
    </row>
    <row r="7" spans="1:13" ht="24" customHeight="1" thickTop="1" x14ac:dyDescent="0.2">
      <c r="A7" s="22" t="s">
        <v>16</v>
      </c>
      <c r="B7" s="31">
        <v>2677.6</v>
      </c>
      <c r="C7" s="31">
        <v>1019.1</v>
      </c>
      <c r="D7" s="31">
        <v>36.4</v>
      </c>
      <c r="E7" s="31">
        <v>113</v>
      </c>
      <c r="F7" s="31">
        <v>11.5</v>
      </c>
      <c r="G7" s="31">
        <v>5.6</v>
      </c>
      <c r="H7" s="31">
        <v>232.8</v>
      </c>
      <c r="I7" s="31">
        <v>76.3</v>
      </c>
      <c r="J7" s="31">
        <v>3</v>
      </c>
      <c r="K7" s="31">
        <v>19.399999999999999</v>
      </c>
      <c r="L7" s="35"/>
      <c r="M7" s="35"/>
    </row>
    <row r="8" spans="1:13" ht="24" customHeight="1" x14ac:dyDescent="0.2">
      <c r="A8" s="22" t="s">
        <v>17</v>
      </c>
      <c r="B8" s="32" t="s">
        <v>18</v>
      </c>
      <c r="C8" s="32" t="s">
        <v>18</v>
      </c>
      <c r="D8" s="32" t="s">
        <v>18</v>
      </c>
      <c r="E8" s="32" t="s">
        <v>18</v>
      </c>
      <c r="F8" s="32" t="s">
        <v>18</v>
      </c>
      <c r="G8" s="32" t="s">
        <v>18</v>
      </c>
      <c r="H8" s="32" t="s">
        <v>18</v>
      </c>
      <c r="I8" s="32" t="s">
        <v>18</v>
      </c>
      <c r="J8" s="32" t="s">
        <v>18</v>
      </c>
      <c r="K8" s="32" t="s">
        <v>18</v>
      </c>
    </row>
    <row r="9" spans="1:13" ht="15" customHeight="1" x14ac:dyDescent="0.2">
      <c r="A9" s="17" t="s">
        <v>19</v>
      </c>
      <c r="B9" s="33">
        <v>646</v>
      </c>
      <c r="C9" s="33">
        <v>212.1</v>
      </c>
      <c r="D9" s="33">
        <v>8.1</v>
      </c>
      <c r="E9" s="33">
        <v>31</v>
      </c>
      <c r="F9" s="33" t="s">
        <v>20</v>
      </c>
      <c r="G9" s="33" t="s">
        <v>20</v>
      </c>
      <c r="H9" s="33">
        <v>52.3</v>
      </c>
      <c r="I9" s="33">
        <v>16</v>
      </c>
      <c r="J9" s="33">
        <v>0.9</v>
      </c>
      <c r="K9" s="33">
        <v>5.7</v>
      </c>
    </row>
    <row r="10" spans="1:13" x14ac:dyDescent="0.2">
      <c r="A10" s="20" t="s">
        <v>21</v>
      </c>
      <c r="B10" s="33">
        <v>108.6</v>
      </c>
      <c r="C10" s="33">
        <v>42.6</v>
      </c>
      <c r="D10" s="33">
        <v>1.2</v>
      </c>
      <c r="E10" s="33">
        <v>4.4000000000000004</v>
      </c>
      <c r="F10" s="33" t="s">
        <v>24</v>
      </c>
      <c r="G10" s="33" t="s">
        <v>24</v>
      </c>
      <c r="H10" s="33">
        <v>21.8</v>
      </c>
      <c r="I10" s="33">
        <v>7.3</v>
      </c>
      <c r="J10" s="33">
        <v>0.4</v>
      </c>
      <c r="K10" s="33">
        <v>3.2</v>
      </c>
    </row>
    <row r="11" spans="1:13" x14ac:dyDescent="0.2">
      <c r="A11" s="20" t="s">
        <v>22</v>
      </c>
      <c r="B11" s="33">
        <v>537.4</v>
      </c>
      <c r="C11" s="33">
        <v>169.5</v>
      </c>
      <c r="D11" s="33">
        <v>6.8</v>
      </c>
      <c r="E11" s="33">
        <v>26.6</v>
      </c>
      <c r="F11" s="33" t="s">
        <v>20</v>
      </c>
      <c r="G11" s="33" t="s">
        <v>20</v>
      </c>
      <c r="H11" s="33">
        <v>30.4</v>
      </c>
      <c r="I11" s="33">
        <v>8.8000000000000007</v>
      </c>
      <c r="J11" s="33" t="s">
        <v>20</v>
      </c>
      <c r="K11" s="33">
        <v>2.6</v>
      </c>
    </row>
    <row r="12" spans="1:13" x14ac:dyDescent="0.2">
      <c r="A12" s="17" t="s">
        <v>23</v>
      </c>
      <c r="B12" s="33">
        <v>1157.8</v>
      </c>
      <c r="C12" s="33">
        <v>297.7</v>
      </c>
      <c r="D12" s="33">
        <v>12.8</v>
      </c>
      <c r="E12" s="33">
        <v>26.8</v>
      </c>
      <c r="F12" s="33">
        <v>1.7</v>
      </c>
      <c r="G12" s="33" t="s">
        <v>20</v>
      </c>
      <c r="H12" s="33">
        <v>81</v>
      </c>
      <c r="I12" s="33">
        <v>18.8</v>
      </c>
      <c r="J12" s="33">
        <v>0.9</v>
      </c>
      <c r="K12" s="33">
        <v>2.9</v>
      </c>
    </row>
    <row r="13" spans="1:13" x14ac:dyDescent="0.2">
      <c r="A13" s="20" t="s">
        <v>25</v>
      </c>
      <c r="B13" s="33">
        <v>863.4</v>
      </c>
      <c r="C13" s="33">
        <v>213.9</v>
      </c>
      <c r="D13" s="33">
        <v>11.4</v>
      </c>
      <c r="E13" s="33">
        <v>22.3</v>
      </c>
      <c r="F13" s="33">
        <v>1.5</v>
      </c>
      <c r="G13" s="33" t="s">
        <v>20</v>
      </c>
      <c r="H13" s="33">
        <v>46.5</v>
      </c>
      <c r="I13" s="33" t="s">
        <v>20</v>
      </c>
      <c r="J13" s="33" t="s">
        <v>20</v>
      </c>
      <c r="K13" s="33">
        <v>1.7</v>
      </c>
    </row>
    <row r="14" spans="1:13" ht="15" customHeight="1" x14ac:dyDescent="0.2">
      <c r="A14" s="20" t="s">
        <v>26</v>
      </c>
      <c r="B14" s="33">
        <v>294.39999999999998</v>
      </c>
      <c r="C14" s="33">
        <v>83.8</v>
      </c>
      <c r="D14" s="33">
        <v>1.4</v>
      </c>
      <c r="E14" s="33">
        <v>4.5</v>
      </c>
      <c r="F14" s="33" t="s">
        <v>20</v>
      </c>
      <c r="G14" s="33" t="s">
        <v>20</v>
      </c>
      <c r="H14" s="33">
        <v>34.5</v>
      </c>
      <c r="I14" s="33">
        <v>6.7</v>
      </c>
      <c r="J14" s="33" t="s">
        <v>20</v>
      </c>
      <c r="K14" s="33">
        <v>1.3</v>
      </c>
    </row>
    <row r="15" spans="1:13" x14ac:dyDescent="0.2">
      <c r="A15" s="17" t="s">
        <v>27</v>
      </c>
      <c r="B15" s="33">
        <v>493.5</v>
      </c>
      <c r="C15" s="33">
        <v>212.8</v>
      </c>
      <c r="D15" s="33">
        <v>5.3</v>
      </c>
      <c r="E15" s="33">
        <v>27.2</v>
      </c>
      <c r="F15" s="33">
        <v>4.5999999999999996</v>
      </c>
      <c r="G15" s="33">
        <v>1.7</v>
      </c>
      <c r="H15" s="33">
        <v>75.599999999999994</v>
      </c>
      <c r="I15" s="33">
        <v>21.5</v>
      </c>
      <c r="J15" s="33" t="s">
        <v>20</v>
      </c>
      <c r="K15" s="33">
        <v>6.6</v>
      </c>
    </row>
    <row r="16" spans="1:13" x14ac:dyDescent="0.2">
      <c r="A16" s="20" t="s">
        <v>28</v>
      </c>
      <c r="B16" s="33">
        <v>251.7</v>
      </c>
      <c r="C16" s="33">
        <v>103.6</v>
      </c>
      <c r="D16" s="33">
        <v>2.2000000000000002</v>
      </c>
      <c r="E16" s="33">
        <v>12.3</v>
      </c>
      <c r="F16" s="33" t="s">
        <v>20</v>
      </c>
      <c r="G16" s="33">
        <v>0.8</v>
      </c>
      <c r="H16" s="33">
        <v>40.9</v>
      </c>
      <c r="I16" s="33">
        <v>10.7</v>
      </c>
      <c r="J16" s="33" t="s">
        <v>20</v>
      </c>
      <c r="K16" s="33">
        <v>3.1</v>
      </c>
    </row>
    <row r="17" spans="1:11" x14ac:dyDescent="0.2">
      <c r="A17" s="20" t="s">
        <v>29</v>
      </c>
      <c r="B17" s="33">
        <v>77.2</v>
      </c>
      <c r="C17" s="33">
        <v>27</v>
      </c>
      <c r="D17" s="33">
        <v>0.5</v>
      </c>
      <c r="E17" s="33">
        <v>4</v>
      </c>
      <c r="F17" s="33" t="s">
        <v>20</v>
      </c>
      <c r="G17" s="33" t="s">
        <v>24</v>
      </c>
      <c r="H17" s="33">
        <v>15.2</v>
      </c>
      <c r="I17" s="33">
        <v>3.4</v>
      </c>
      <c r="J17" s="33" t="s">
        <v>20</v>
      </c>
      <c r="K17" s="33">
        <v>1.1000000000000001</v>
      </c>
    </row>
    <row r="18" spans="1:11" ht="15" customHeight="1" x14ac:dyDescent="0.2">
      <c r="A18" s="20" t="s">
        <v>30</v>
      </c>
      <c r="B18" s="33">
        <v>164.7</v>
      </c>
      <c r="C18" s="33">
        <v>82.3</v>
      </c>
      <c r="D18" s="33">
        <v>2.6</v>
      </c>
      <c r="E18" s="33">
        <v>10.9</v>
      </c>
      <c r="F18" s="33" t="s">
        <v>20</v>
      </c>
      <c r="G18" s="33">
        <v>0.9</v>
      </c>
      <c r="H18" s="33">
        <v>19.5</v>
      </c>
      <c r="I18" s="33">
        <v>7.3</v>
      </c>
      <c r="J18" s="33" t="s">
        <v>20</v>
      </c>
      <c r="K18" s="33">
        <v>2.5</v>
      </c>
    </row>
    <row r="19" spans="1:11" x14ac:dyDescent="0.2">
      <c r="A19" s="17" t="s">
        <v>31</v>
      </c>
      <c r="B19" s="33">
        <v>380.3</v>
      </c>
      <c r="C19" s="33">
        <v>296.5</v>
      </c>
      <c r="D19" s="33">
        <v>10.3</v>
      </c>
      <c r="E19" s="33">
        <v>28</v>
      </c>
      <c r="F19" s="33">
        <v>4.5999999999999996</v>
      </c>
      <c r="G19" s="33">
        <v>2.5</v>
      </c>
      <c r="H19" s="33">
        <v>24</v>
      </c>
      <c r="I19" s="33">
        <v>19.899999999999999</v>
      </c>
      <c r="J19" s="33" t="s">
        <v>20</v>
      </c>
      <c r="K19" s="33">
        <v>4</v>
      </c>
    </row>
    <row r="20" spans="1:11" x14ac:dyDescent="0.2">
      <c r="A20" s="20" t="s">
        <v>32</v>
      </c>
      <c r="B20" s="33">
        <v>212.3</v>
      </c>
      <c r="C20" s="33">
        <v>103.4</v>
      </c>
      <c r="D20" s="33">
        <v>2.5</v>
      </c>
      <c r="E20" s="33">
        <v>7</v>
      </c>
      <c r="F20" s="33" t="s">
        <v>20</v>
      </c>
      <c r="G20" s="33" t="s">
        <v>20</v>
      </c>
      <c r="H20" s="33">
        <v>11.4</v>
      </c>
      <c r="I20" s="33">
        <v>9.1</v>
      </c>
      <c r="J20" s="33" t="s">
        <v>20</v>
      </c>
      <c r="K20" s="33" t="s">
        <v>20</v>
      </c>
    </row>
    <row r="21" spans="1:11" x14ac:dyDescent="0.2">
      <c r="A21" s="21" t="s">
        <v>33</v>
      </c>
      <c r="B21" s="33">
        <v>150.4</v>
      </c>
      <c r="C21" s="33">
        <v>66.5</v>
      </c>
      <c r="D21" s="33">
        <v>0.8</v>
      </c>
      <c r="E21" s="33">
        <v>3.6</v>
      </c>
      <c r="F21" s="33" t="s">
        <v>20</v>
      </c>
      <c r="G21" s="33" t="s">
        <v>20</v>
      </c>
      <c r="H21" s="33" t="s">
        <v>20</v>
      </c>
      <c r="I21" s="33" t="s">
        <v>20</v>
      </c>
      <c r="J21" s="33" t="s">
        <v>20</v>
      </c>
      <c r="K21" s="33" t="s">
        <v>20</v>
      </c>
    </row>
    <row r="22" spans="1:11" x14ac:dyDescent="0.2">
      <c r="A22" s="21" t="s">
        <v>34</v>
      </c>
      <c r="B22" s="33">
        <v>62</v>
      </c>
      <c r="C22" s="33">
        <v>36.799999999999997</v>
      </c>
      <c r="D22" s="33">
        <v>1.8</v>
      </c>
      <c r="E22" s="33">
        <v>3.5</v>
      </c>
      <c r="F22" s="33" t="s">
        <v>20</v>
      </c>
      <c r="G22" s="33" t="s">
        <v>20</v>
      </c>
      <c r="H22" s="33" t="s">
        <v>20</v>
      </c>
      <c r="I22" s="33">
        <v>7.2</v>
      </c>
      <c r="J22" s="33" t="s">
        <v>20</v>
      </c>
      <c r="K22" s="33" t="s">
        <v>20</v>
      </c>
    </row>
    <row r="23" spans="1:11" x14ac:dyDescent="0.2">
      <c r="A23" s="20" t="s">
        <v>35</v>
      </c>
      <c r="B23" s="33">
        <v>167.9</v>
      </c>
      <c r="C23" s="33">
        <v>193.1</v>
      </c>
      <c r="D23" s="33">
        <v>7.7</v>
      </c>
      <c r="E23" s="33">
        <v>20.9</v>
      </c>
      <c r="F23" s="33">
        <v>3.1</v>
      </c>
      <c r="G23" s="33">
        <v>1.9</v>
      </c>
      <c r="H23" s="33">
        <v>12.6</v>
      </c>
      <c r="I23" s="33">
        <v>10.8</v>
      </c>
      <c r="J23" s="33" t="s">
        <v>20</v>
      </c>
      <c r="K23" s="33">
        <v>2.7</v>
      </c>
    </row>
    <row r="24" spans="1:11" ht="24" customHeight="1" x14ac:dyDescent="0.2">
      <c r="A24" s="22" t="s">
        <v>106</v>
      </c>
      <c r="B24" s="32" t="s">
        <v>18</v>
      </c>
      <c r="C24" s="32" t="s">
        <v>18</v>
      </c>
      <c r="D24" s="32" t="s">
        <v>18</v>
      </c>
      <c r="E24" s="32" t="s">
        <v>18</v>
      </c>
      <c r="F24" s="32" t="s">
        <v>18</v>
      </c>
      <c r="G24" s="32" t="s">
        <v>18</v>
      </c>
      <c r="H24" s="32" t="s">
        <v>18</v>
      </c>
      <c r="I24" s="32" t="s">
        <v>18</v>
      </c>
      <c r="J24" s="32" t="s">
        <v>18</v>
      </c>
      <c r="K24" s="32" t="s">
        <v>18</v>
      </c>
    </row>
    <row r="25" spans="1:11" x14ac:dyDescent="0.2">
      <c r="A25" s="17" t="s">
        <v>37</v>
      </c>
      <c r="B25" s="33">
        <v>2399.9</v>
      </c>
      <c r="C25" s="33">
        <v>940.7</v>
      </c>
      <c r="D25" s="33">
        <v>33.1</v>
      </c>
      <c r="E25" s="33">
        <v>103.7</v>
      </c>
      <c r="F25" s="33">
        <v>10.8</v>
      </c>
      <c r="G25" s="33">
        <v>5</v>
      </c>
      <c r="H25" s="33">
        <v>51.7</v>
      </c>
      <c r="I25" s="33">
        <v>20.3</v>
      </c>
      <c r="J25" s="33" t="s">
        <v>20</v>
      </c>
      <c r="K25" s="33">
        <v>5.7</v>
      </c>
    </row>
    <row r="26" spans="1:11" s="25" customFormat="1" x14ac:dyDescent="0.2">
      <c r="A26" s="20" t="s">
        <v>38</v>
      </c>
      <c r="B26" s="33">
        <v>2097.3000000000002</v>
      </c>
      <c r="C26" s="33">
        <v>838.8</v>
      </c>
      <c r="D26" s="33">
        <v>30.7</v>
      </c>
      <c r="E26" s="33">
        <v>93.6</v>
      </c>
      <c r="F26" s="33">
        <v>10.199999999999999</v>
      </c>
      <c r="G26" s="33">
        <v>4.5</v>
      </c>
      <c r="H26" s="33">
        <v>38.6</v>
      </c>
      <c r="I26" s="33">
        <v>16.8</v>
      </c>
      <c r="J26" s="33" t="s">
        <v>20</v>
      </c>
      <c r="K26" s="33">
        <v>4.5</v>
      </c>
    </row>
    <row r="27" spans="1:11" s="25" customFormat="1" x14ac:dyDescent="0.2">
      <c r="A27" s="20" t="s">
        <v>39</v>
      </c>
      <c r="B27" s="33">
        <v>302.60000000000002</v>
      </c>
      <c r="C27" s="33">
        <v>101.9</v>
      </c>
      <c r="D27" s="33">
        <v>2.5</v>
      </c>
      <c r="E27" s="33">
        <v>10</v>
      </c>
      <c r="F27" s="33" t="s">
        <v>20</v>
      </c>
      <c r="G27" s="33" t="s">
        <v>20</v>
      </c>
      <c r="H27" s="33">
        <v>13</v>
      </c>
      <c r="I27" s="33">
        <v>3.5</v>
      </c>
      <c r="J27" s="33" t="s">
        <v>20</v>
      </c>
      <c r="K27" s="33">
        <v>1.3</v>
      </c>
    </row>
    <row r="28" spans="1:11" x14ac:dyDescent="0.2">
      <c r="A28" s="17" t="s">
        <v>40</v>
      </c>
      <c r="B28" s="33">
        <v>277.7</v>
      </c>
      <c r="C28" s="33">
        <v>78.5</v>
      </c>
      <c r="D28" s="33">
        <v>3.3</v>
      </c>
      <c r="E28" s="33">
        <v>9.3000000000000007</v>
      </c>
      <c r="F28" s="33" t="s">
        <v>20</v>
      </c>
      <c r="G28" s="33" t="s">
        <v>20</v>
      </c>
      <c r="H28" s="33">
        <v>181.2</v>
      </c>
      <c r="I28" s="33">
        <v>56</v>
      </c>
      <c r="J28" s="33">
        <v>2.5</v>
      </c>
      <c r="K28" s="33">
        <v>13.6</v>
      </c>
    </row>
    <row r="29" spans="1:11" ht="34" customHeight="1" x14ac:dyDescent="0.2">
      <c r="A29" s="22" t="s">
        <v>41</v>
      </c>
      <c r="B29" s="32" t="s">
        <v>18</v>
      </c>
      <c r="C29" s="32" t="s">
        <v>18</v>
      </c>
      <c r="D29" s="32" t="s">
        <v>18</v>
      </c>
      <c r="E29" s="32" t="s">
        <v>18</v>
      </c>
      <c r="F29" s="32" t="s">
        <v>18</v>
      </c>
      <c r="G29" s="32" t="s">
        <v>18</v>
      </c>
      <c r="H29" s="32" t="s">
        <v>18</v>
      </c>
      <c r="I29" s="32" t="s">
        <v>18</v>
      </c>
      <c r="J29" s="32" t="s">
        <v>18</v>
      </c>
      <c r="K29" s="32" t="s">
        <v>18</v>
      </c>
    </row>
    <row r="30" spans="1:11" x14ac:dyDescent="0.2">
      <c r="A30" s="17" t="s">
        <v>42</v>
      </c>
      <c r="B30" s="33">
        <v>2344.1</v>
      </c>
      <c r="C30" s="33">
        <v>920.3</v>
      </c>
      <c r="D30" s="33">
        <v>33.6</v>
      </c>
      <c r="E30" s="33">
        <v>101.5</v>
      </c>
      <c r="F30" s="33">
        <v>11.1</v>
      </c>
      <c r="G30" s="33">
        <v>5.4</v>
      </c>
      <c r="H30" s="33">
        <v>151.9</v>
      </c>
      <c r="I30" s="33">
        <v>58.8</v>
      </c>
      <c r="J30" s="33">
        <v>2.4</v>
      </c>
      <c r="K30" s="33">
        <v>11.7</v>
      </c>
    </row>
    <row r="31" spans="1:11" x14ac:dyDescent="0.2">
      <c r="A31" s="17" t="s">
        <v>43</v>
      </c>
      <c r="B31" s="33">
        <v>234.4</v>
      </c>
      <c r="C31" s="33">
        <v>67.5</v>
      </c>
      <c r="D31" s="33">
        <v>1.8</v>
      </c>
      <c r="E31" s="33">
        <v>8.6999999999999993</v>
      </c>
      <c r="F31" s="33" t="s">
        <v>20</v>
      </c>
      <c r="G31" s="33" t="s">
        <v>20</v>
      </c>
      <c r="H31" s="33">
        <v>35</v>
      </c>
      <c r="I31" s="33">
        <v>7.8</v>
      </c>
      <c r="J31" s="33" t="s">
        <v>20</v>
      </c>
      <c r="K31" s="33">
        <v>3.2</v>
      </c>
    </row>
    <row r="32" spans="1:11" ht="30" x14ac:dyDescent="0.2">
      <c r="A32" s="17" t="s">
        <v>44</v>
      </c>
      <c r="B32" s="33">
        <v>99.1</v>
      </c>
      <c r="C32" s="33">
        <v>31.4</v>
      </c>
      <c r="D32" s="33">
        <v>0.9</v>
      </c>
      <c r="E32" s="33">
        <v>2.8</v>
      </c>
      <c r="F32" s="33" t="s">
        <v>20</v>
      </c>
      <c r="G32" s="33" t="s">
        <v>20</v>
      </c>
      <c r="H32" s="33">
        <v>45.9</v>
      </c>
      <c r="I32" s="33">
        <v>9.6</v>
      </c>
      <c r="J32" s="33">
        <v>0.5</v>
      </c>
      <c r="K32" s="33">
        <v>4.4000000000000004</v>
      </c>
    </row>
    <row r="33" spans="1:11" ht="24" customHeight="1" x14ac:dyDescent="0.2">
      <c r="A33" s="22" t="s">
        <v>105</v>
      </c>
      <c r="B33" s="32" t="s">
        <v>18</v>
      </c>
      <c r="C33" s="32" t="s">
        <v>18</v>
      </c>
      <c r="D33" s="32" t="s">
        <v>18</v>
      </c>
      <c r="E33" s="32" t="s">
        <v>18</v>
      </c>
      <c r="F33" s="32" t="s">
        <v>18</v>
      </c>
      <c r="G33" s="32" t="s">
        <v>18</v>
      </c>
      <c r="H33" s="32" t="s">
        <v>18</v>
      </c>
      <c r="I33" s="32" t="s">
        <v>18</v>
      </c>
      <c r="J33" s="32" t="s">
        <v>18</v>
      </c>
      <c r="K33" s="32" t="s">
        <v>18</v>
      </c>
    </row>
    <row r="34" spans="1:11" x14ac:dyDescent="0.2">
      <c r="A34" s="17" t="s">
        <v>46</v>
      </c>
      <c r="B34" s="33">
        <v>1656</v>
      </c>
      <c r="C34" s="33">
        <v>474</v>
      </c>
      <c r="D34" s="33">
        <v>17.8</v>
      </c>
      <c r="E34" s="33">
        <v>47.9</v>
      </c>
      <c r="F34" s="33">
        <v>2</v>
      </c>
      <c r="G34" s="33">
        <v>1.3</v>
      </c>
      <c r="H34" s="33">
        <v>119.4</v>
      </c>
      <c r="I34" s="33">
        <v>39.9</v>
      </c>
      <c r="J34" s="33">
        <v>1.4</v>
      </c>
      <c r="K34" s="33">
        <v>8.9</v>
      </c>
    </row>
    <row r="35" spans="1:11" x14ac:dyDescent="0.2">
      <c r="A35" s="17" t="s">
        <v>47</v>
      </c>
      <c r="B35" s="33">
        <v>696.2</v>
      </c>
      <c r="C35" s="33">
        <v>240.6</v>
      </c>
      <c r="D35" s="33">
        <v>6.6</v>
      </c>
      <c r="E35" s="33">
        <v>29.8</v>
      </c>
      <c r="F35" s="33" t="s">
        <v>20</v>
      </c>
      <c r="G35" s="33" t="s">
        <v>20</v>
      </c>
      <c r="H35" s="33">
        <v>91.7</v>
      </c>
      <c r="I35" s="33">
        <v>19.100000000000001</v>
      </c>
      <c r="J35" s="33">
        <v>0.9</v>
      </c>
      <c r="K35" s="33">
        <v>4.7</v>
      </c>
    </row>
    <row r="36" spans="1:11" x14ac:dyDescent="0.2">
      <c r="A36" s="17" t="s">
        <v>48</v>
      </c>
      <c r="B36" s="33">
        <v>112.1</v>
      </c>
      <c r="C36" s="33">
        <v>153.19999999999999</v>
      </c>
      <c r="D36" s="33">
        <v>7.2</v>
      </c>
      <c r="E36" s="33">
        <v>16.899999999999999</v>
      </c>
      <c r="F36" s="33">
        <v>4</v>
      </c>
      <c r="G36" s="33">
        <v>2</v>
      </c>
      <c r="H36" s="33">
        <v>4.5</v>
      </c>
      <c r="I36" s="33">
        <v>7.6</v>
      </c>
      <c r="J36" s="33" t="s">
        <v>20</v>
      </c>
      <c r="K36" s="33">
        <v>1.2</v>
      </c>
    </row>
    <row r="37" spans="1:11" x14ac:dyDescent="0.2">
      <c r="A37" s="17" t="s">
        <v>49</v>
      </c>
      <c r="B37" s="33">
        <v>140.6</v>
      </c>
      <c r="C37" s="33">
        <v>90.1</v>
      </c>
      <c r="D37" s="33">
        <v>3.1</v>
      </c>
      <c r="E37" s="33">
        <v>12.5</v>
      </c>
      <c r="F37" s="33">
        <v>4.4000000000000004</v>
      </c>
      <c r="G37" s="33">
        <v>1.5</v>
      </c>
      <c r="H37" s="33">
        <v>9.1</v>
      </c>
      <c r="I37" s="33">
        <v>5.8</v>
      </c>
      <c r="J37" s="33" t="s">
        <v>20</v>
      </c>
      <c r="K37" s="33">
        <v>3.6</v>
      </c>
    </row>
    <row r="38" spans="1:11" x14ac:dyDescent="0.2">
      <c r="A38" s="17" t="s">
        <v>50</v>
      </c>
      <c r="B38" s="33">
        <v>72.7</v>
      </c>
      <c r="C38" s="33">
        <v>61.3</v>
      </c>
      <c r="D38" s="33">
        <v>1.6</v>
      </c>
      <c r="E38" s="33">
        <v>5.9</v>
      </c>
      <c r="F38" s="33" t="s">
        <v>20</v>
      </c>
      <c r="G38" s="33" t="s">
        <v>20</v>
      </c>
      <c r="H38" s="33" t="s">
        <v>20</v>
      </c>
      <c r="I38" s="33" t="s">
        <v>20</v>
      </c>
      <c r="J38" s="33" t="s">
        <v>20</v>
      </c>
      <c r="K38" s="33">
        <v>1</v>
      </c>
    </row>
    <row r="39" spans="1:11" ht="24" customHeight="1" x14ac:dyDescent="0.2">
      <c r="A39" s="22" t="s">
        <v>51</v>
      </c>
      <c r="B39" s="32" t="s">
        <v>18</v>
      </c>
      <c r="C39" s="32" t="s">
        <v>18</v>
      </c>
      <c r="D39" s="32" t="s">
        <v>18</v>
      </c>
      <c r="E39" s="32" t="s">
        <v>18</v>
      </c>
      <c r="F39" s="32" t="s">
        <v>18</v>
      </c>
      <c r="G39" s="32" t="s">
        <v>18</v>
      </c>
      <c r="H39" s="32" t="s">
        <v>18</v>
      </c>
      <c r="I39" s="32" t="s">
        <v>18</v>
      </c>
      <c r="J39" s="32" t="s">
        <v>18</v>
      </c>
      <c r="K39" s="32" t="s">
        <v>18</v>
      </c>
    </row>
    <row r="40" spans="1:11" x14ac:dyDescent="0.2">
      <c r="A40" s="17" t="s">
        <v>52</v>
      </c>
      <c r="B40" s="33">
        <v>2190.6</v>
      </c>
      <c r="C40" s="33">
        <v>724.5</v>
      </c>
      <c r="D40" s="33">
        <v>30.8</v>
      </c>
      <c r="E40" s="33">
        <v>77.2</v>
      </c>
      <c r="F40" s="33">
        <v>11.3</v>
      </c>
      <c r="G40" s="33">
        <v>4.9000000000000004</v>
      </c>
      <c r="H40" s="33">
        <v>210.3</v>
      </c>
      <c r="I40" s="33">
        <v>58.9</v>
      </c>
      <c r="J40" s="33">
        <v>2.8</v>
      </c>
      <c r="K40" s="33">
        <v>15.5</v>
      </c>
    </row>
    <row r="41" spans="1:11" x14ac:dyDescent="0.2">
      <c r="A41" s="17" t="s">
        <v>53</v>
      </c>
      <c r="B41" s="33">
        <v>189</v>
      </c>
      <c r="C41" s="33">
        <v>64.8</v>
      </c>
      <c r="D41" s="33">
        <v>2.7</v>
      </c>
      <c r="E41" s="33">
        <v>8.9</v>
      </c>
      <c r="F41" s="33" t="s">
        <v>20</v>
      </c>
      <c r="G41" s="33" t="s">
        <v>20</v>
      </c>
      <c r="H41" s="33" t="s">
        <v>20</v>
      </c>
      <c r="I41" s="33" t="s">
        <v>20</v>
      </c>
      <c r="J41" s="33" t="s">
        <v>20</v>
      </c>
      <c r="K41" s="33" t="s">
        <v>20</v>
      </c>
    </row>
    <row r="42" spans="1:11" x14ac:dyDescent="0.2">
      <c r="A42" s="17" t="s">
        <v>104</v>
      </c>
      <c r="B42" s="33">
        <v>139.19999999999999</v>
      </c>
      <c r="C42" s="33">
        <v>90.6</v>
      </c>
      <c r="D42" s="33">
        <v>1.2</v>
      </c>
      <c r="E42" s="33">
        <v>10</v>
      </c>
      <c r="F42" s="33" t="s">
        <v>24</v>
      </c>
      <c r="G42" s="33" t="s">
        <v>20</v>
      </c>
      <c r="H42" s="33" t="s">
        <v>20</v>
      </c>
      <c r="I42" s="33" t="s">
        <v>20</v>
      </c>
      <c r="J42" s="33" t="s">
        <v>24</v>
      </c>
      <c r="K42" s="33" t="s">
        <v>20</v>
      </c>
    </row>
    <row r="43" spans="1:11" ht="30" x14ac:dyDescent="0.2">
      <c r="A43" s="17" t="s">
        <v>55</v>
      </c>
      <c r="B43" s="33">
        <v>106.1</v>
      </c>
      <c r="C43" s="33">
        <v>122.4</v>
      </c>
      <c r="D43" s="33">
        <v>1.2</v>
      </c>
      <c r="E43" s="33">
        <v>14.1</v>
      </c>
      <c r="F43" s="33" t="s">
        <v>24</v>
      </c>
      <c r="G43" s="33" t="s">
        <v>20</v>
      </c>
      <c r="H43" s="33" t="s">
        <v>20</v>
      </c>
      <c r="I43" s="33" t="s">
        <v>20</v>
      </c>
      <c r="J43" s="33" t="s">
        <v>24</v>
      </c>
      <c r="K43" s="33" t="s">
        <v>20</v>
      </c>
    </row>
    <row r="44" spans="1:11" x14ac:dyDescent="0.2">
      <c r="A44" s="17" t="s">
        <v>56</v>
      </c>
      <c r="B44" s="33">
        <v>52.7</v>
      </c>
      <c r="C44" s="33">
        <v>16.899999999999999</v>
      </c>
      <c r="D44" s="33">
        <v>0.5</v>
      </c>
      <c r="E44" s="33">
        <v>2.7</v>
      </c>
      <c r="F44" s="33" t="s">
        <v>24</v>
      </c>
      <c r="G44" s="33" t="s">
        <v>20</v>
      </c>
      <c r="H44" s="33">
        <v>15.1</v>
      </c>
      <c r="I44" s="33">
        <v>8.6999999999999993</v>
      </c>
      <c r="J44" s="33" t="s">
        <v>20</v>
      </c>
      <c r="K44" s="33">
        <v>2.2000000000000002</v>
      </c>
    </row>
    <row r="45" spans="1:11" ht="24" customHeight="1" x14ac:dyDescent="0.2">
      <c r="A45" s="22" t="s">
        <v>57</v>
      </c>
      <c r="B45" s="32" t="s">
        <v>18</v>
      </c>
      <c r="C45" s="32" t="s">
        <v>18</v>
      </c>
      <c r="D45" s="32" t="s">
        <v>18</v>
      </c>
      <c r="E45" s="32" t="s">
        <v>18</v>
      </c>
      <c r="F45" s="32" t="s">
        <v>18</v>
      </c>
      <c r="G45" s="32" t="s">
        <v>18</v>
      </c>
      <c r="H45" s="32" t="s">
        <v>18</v>
      </c>
      <c r="I45" s="32" t="s">
        <v>18</v>
      </c>
      <c r="J45" s="32" t="s">
        <v>18</v>
      </c>
      <c r="K45" s="32" t="s">
        <v>18</v>
      </c>
    </row>
    <row r="46" spans="1:11" x14ac:dyDescent="0.2">
      <c r="A46" s="17" t="s">
        <v>58</v>
      </c>
      <c r="B46" s="33">
        <v>2136.6</v>
      </c>
      <c r="C46" s="33">
        <v>688.1</v>
      </c>
      <c r="D46" s="33">
        <v>30.1</v>
      </c>
      <c r="E46" s="33">
        <v>76.3</v>
      </c>
      <c r="F46" s="33">
        <v>11.3</v>
      </c>
      <c r="G46" s="33">
        <v>5.2</v>
      </c>
      <c r="H46" s="33">
        <v>211.1</v>
      </c>
      <c r="I46" s="33">
        <v>63.5</v>
      </c>
      <c r="J46" s="33">
        <v>2.6</v>
      </c>
      <c r="K46" s="33">
        <v>16.5</v>
      </c>
    </row>
    <row r="47" spans="1:11" x14ac:dyDescent="0.2">
      <c r="A47" s="20" t="s">
        <v>59</v>
      </c>
      <c r="B47" s="33">
        <v>2039.9</v>
      </c>
      <c r="C47" s="33">
        <v>648</v>
      </c>
      <c r="D47" s="33">
        <v>28.7</v>
      </c>
      <c r="E47" s="33">
        <v>70.5</v>
      </c>
      <c r="F47" s="33">
        <v>11.3</v>
      </c>
      <c r="G47" s="33">
        <v>4.9000000000000004</v>
      </c>
      <c r="H47" s="33">
        <v>200.9</v>
      </c>
      <c r="I47" s="33">
        <v>56.9</v>
      </c>
      <c r="J47" s="33">
        <v>2.5</v>
      </c>
      <c r="K47" s="33">
        <v>14.8</v>
      </c>
    </row>
    <row r="48" spans="1:11" x14ac:dyDescent="0.2">
      <c r="A48" s="20" t="s">
        <v>60</v>
      </c>
      <c r="B48" s="33">
        <v>50.7</v>
      </c>
      <c r="C48" s="33">
        <v>29</v>
      </c>
      <c r="D48" s="33">
        <v>0.9</v>
      </c>
      <c r="E48" s="33">
        <v>3.6</v>
      </c>
      <c r="F48" s="33" t="s">
        <v>24</v>
      </c>
      <c r="G48" s="33" t="s">
        <v>20</v>
      </c>
      <c r="H48" s="33" t="s">
        <v>20</v>
      </c>
      <c r="I48" s="33" t="s">
        <v>20</v>
      </c>
      <c r="J48" s="33" t="s">
        <v>24</v>
      </c>
      <c r="K48" s="33" t="s">
        <v>24</v>
      </c>
    </row>
    <row r="49" spans="1:11" x14ac:dyDescent="0.2">
      <c r="A49" s="20" t="s">
        <v>56</v>
      </c>
      <c r="B49" s="33">
        <v>46</v>
      </c>
      <c r="C49" s="33">
        <v>11</v>
      </c>
      <c r="D49" s="33">
        <v>0.5</v>
      </c>
      <c r="E49" s="33">
        <v>2.2999999999999998</v>
      </c>
      <c r="F49" s="33" t="s">
        <v>24</v>
      </c>
      <c r="G49" s="33" t="s">
        <v>20</v>
      </c>
      <c r="H49" s="33">
        <v>9.6999999999999993</v>
      </c>
      <c r="I49" s="33">
        <v>6</v>
      </c>
      <c r="J49" s="33" t="s">
        <v>20</v>
      </c>
      <c r="K49" s="33">
        <v>1.7</v>
      </c>
    </row>
    <row r="50" spans="1:11" ht="17" x14ac:dyDescent="0.2">
      <c r="A50" s="17" t="s">
        <v>103</v>
      </c>
      <c r="B50" s="33">
        <v>541</v>
      </c>
      <c r="C50" s="33">
        <v>331.1</v>
      </c>
      <c r="D50" s="33">
        <v>6.3</v>
      </c>
      <c r="E50" s="33">
        <v>36.700000000000003</v>
      </c>
      <c r="F50" s="33" t="s">
        <v>20</v>
      </c>
      <c r="G50" s="33" t="s">
        <v>20</v>
      </c>
      <c r="H50" s="33">
        <v>21.7</v>
      </c>
      <c r="I50" s="33">
        <v>12.8</v>
      </c>
      <c r="J50" s="33" t="s">
        <v>20</v>
      </c>
      <c r="K50" s="33">
        <v>2.9</v>
      </c>
    </row>
    <row r="51" spans="1:11" x14ac:dyDescent="0.2">
      <c r="A51" s="20" t="s">
        <v>59</v>
      </c>
      <c r="B51" s="33">
        <v>339.7</v>
      </c>
      <c r="C51" s="33">
        <v>141.19999999999999</v>
      </c>
      <c r="D51" s="33">
        <v>4.7</v>
      </c>
      <c r="E51" s="33">
        <v>15.7</v>
      </c>
      <c r="F51" s="33" t="s">
        <v>20</v>
      </c>
      <c r="G51" s="33" t="s">
        <v>20</v>
      </c>
      <c r="H51" s="33">
        <v>11.8</v>
      </c>
      <c r="I51" s="33">
        <v>3.6</v>
      </c>
      <c r="J51" s="33" t="s">
        <v>20</v>
      </c>
      <c r="K51" s="33">
        <v>1.1000000000000001</v>
      </c>
    </row>
    <row r="52" spans="1:11" x14ac:dyDescent="0.2">
      <c r="A52" s="20" t="s">
        <v>60</v>
      </c>
      <c r="B52" s="33">
        <v>194.6</v>
      </c>
      <c r="C52" s="33">
        <v>184</v>
      </c>
      <c r="D52" s="33">
        <v>1.5</v>
      </c>
      <c r="E52" s="33">
        <v>20.5</v>
      </c>
      <c r="F52" s="33" t="s">
        <v>24</v>
      </c>
      <c r="G52" s="33" t="s">
        <v>20</v>
      </c>
      <c r="H52" s="33" t="s">
        <v>20</v>
      </c>
      <c r="I52" s="33">
        <v>6.4</v>
      </c>
      <c r="J52" s="33" t="s">
        <v>24</v>
      </c>
      <c r="K52" s="33" t="s">
        <v>20</v>
      </c>
    </row>
    <row r="53" spans="1:11" x14ac:dyDescent="0.2">
      <c r="A53" s="20" t="s">
        <v>56</v>
      </c>
      <c r="B53" s="33" t="s">
        <v>20</v>
      </c>
      <c r="C53" s="33" t="s">
        <v>20</v>
      </c>
      <c r="D53" s="33" t="s">
        <v>20</v>
      </c>
      <c r="E53" s="33">
        <v>0.5</v>
      </c>
      <c r="F53" s="33" t="s">
        <v>24</v>
      </c>
      <c r="G53" s="33" t="s">
        <v>24</v>
      </c>
      <c r="H53" s="33" t="s">
        <v>20</v>
      </c>
      <c r="I53" s="33" t="s">
        <v>20</v>
      </c>
      <c r="J53" s="33" t="s">
        <v>20</v>
      </c>
      <c r="K53" s="33" t="s">
        <v>20</v>
      </c>
    </row>
    <row r="54" spans="1:11" ht="24" customHeight="1" x14ac:dyDescent="0.2">
      <c r="A54" s="22" t="s">
        <v>62</v>
      </c>
      <c r="B54" s="32" t="s">
        <v>18</v>
      </c>
      <c r="C54" s="32" t="s">
        <v>18</v>
      </c>
      <c r="D54" s="32" t="s">
        <v>18</v>
      </c>
      <c r="E54" s="32" t="s">
        <v>18</v>
      </c>
      <c r="F54" s="32" t="s">
        <v>18</v>
      </c>
      <c r="G54" s="32" t="s">
        <v>18</v>
      </c>
      <c r="H54" s="32" t="s">
        <v>18</v>
      </c>
      <c r="I54" s="32" t="s">
        <v>18</v>
      </c>
      <c r="J54" s="32" t="s">
        <v>18</v>
      </c>
      <c r="K54" s="32" t="s">
        <v>18</v>
      </c>
    </row>
    <row r="55" spans="1:11" x14ac:dyDescent="0.2">
      <c r="A55" s="17" t="s">
        <v>63</v>
      </c>
      <c r="B55" s="33">
        <v>736</v>
      </c>
      <c r="C55" s="33">
        <v>222.8</v>
      </c>
      <c r="D55" s="33">
        <v>7.4</v>
      </c>
      <c r="E55" s="33">
        <v>30.5</v>
      </c>
      <c r="F55" s="33" t="s">
        <v>20</v>
      </c>
      <c r="G55" s="33" t="s">
        <v>20</v>
      </c>
      <c r="H55" s="33">
        <v>46.2</v>
      </c>
      <c r="I55" s="33">
        <v>10.1</v>
      </c>
      <c r="J55" s="33">
        <v>0.8</v>
      </c>
      <c r="K55" s="33">
        <v>3.5</v>
      </c>
    </row>
    <row r="56" spans="1:11" x14ac:dyDescent="0.2">
      <c r="A56" s="17" t="s">
        <v>64</v>
      </c>
      <c r="B56" s="33">
        <v>389.1</v>
      </c>
      <c r="C56" s="33">
        <v>127.1</v>
      </c>
      <c r="D56" s="33">
        <v>4.7</v>
      </c>
      <c r="E56" s="33">
        <v>14.2</v>
      </c>
      <c r="F56" s="33" t="s">
        <v>20</v>
      </c>
      <c r="G56" s="33" t="s">
        <v>20</v>
      </c>
      <c r="H56" s="33">
        <v>15.6</v>
      </c>
      <c r="I56" s="33">
        <v>5.9</v>
      </c>
      <c r="J56" s="33" t="s">
        <v>20</v>
      </c>
      <c r="K56" s="33">
        <v>1.7</v>
      </c>
    </row>
    <row r="57" spans="1:11" x14ac:dyDescent="0.2">
      <c r="A57" s="17" t="s">
        <v>65</v>
      </c>
      <c r="B57" s="33">
        <v>304.10000000000002</v>
      </c>
      <c r="C57" s="33">
        <v>115.6</v>
      </c>
      <c r="D57" s="33">
        <v>4.0999999999999996</v>
      </c>
      <c r="E57" s="33">
        <v>14.6</v>
      </c>
      <c r="F57" s="33" t="s">
        <v>20</v>
      </c>
      <c r="G57" s="33" t="s">
        <v>20</v>
      </c>
      <c r="H57" s="33">
        <v>22.6</v>
      </c>
      <c r="I57" s="33">
        <v>7.6</v>
      </c>
      <c r="J57" s="33" t="s">
        <v>20</v>
      </c>
      <c r="K57" s="33">
        <v>1.4</v>
      </c>
    </row>
    <row r="58" spans="1:11" x14ac:dyDescent="0.2">
      <c r="A58" s="17" t="s">
        <v>66</v>
      </c>
      <c r="B58" s="33">
        <v>338.9</v>
      </c>
      <c r="C58" s="33">
        <v>141.6</v>
      </c>
      <c r="D58" s="33">
        <v>4</v>
      </c>
      <c r="E58" s="33">
        <v>12.9</v>
      </c>
      <c r="F58" s="33">
        <v>1.5</v>
      </c>
      <c r="G58" s="33">
        <v>0.6</v>
      </c>
      <c r="H58" s="33">
        <v>29.4</v>
      </c>
      <c r="I58" s="33">
        <v>6.9</v>
      </c>
      <c r="J58" s="33" t="s">
        <v>20</v>
      </c>
      <c r="K58" s="33">
        <v>2.5</v>
      </c>
    </row>
    <row r="59" spans="1:11" x14ac:dyDescent="0.2">
      <c r="A59" s="17" t="s">
        <v>67</v>
      </c>
      <c r="B59" s="33">
        <v>221.2</v>
      </c>
      <c r="C59" s="33">
        <v>110.8</v>
      </c>
      <c r="D59" s="33">
        <v>3.6</v>
      </c>
      <c r="E59" s="33">
        <v>9.9</v>
      </c>
      <c r="F59" s="33">
        <v>1.5</v>
      </c>
      <c r="G59" s="33">
        <v>0.5</v>
      </c>
      <c r="H59" s="33">
        <v>21</v>
      </c>
      <c r="I59" s="33">
        <v>8.1999999999999993</v>
      </c>
      <c r="J59" s="33">
        <v>0.2</v>
      </c>
      <c r="K59" s="33">
        <v>2.6</v>
      </c>
    </row>
    <row r="60" spans="1:11" x14ac:dyDescent="0.2">
      <c r="A60" s="17" t="s">
        <v>68</v>
      </c>
      <c r="B60" s="33">
        <v>342.8</v>
      </c>
      <c r="C60" s="33">
        <v>142</v>
      </c>
      <c r="D60" s="33">
        <v>6.5</v>
      </c>
      <c r="E60" s="33">
        <v>14.2</v>
      </c>
      <c r="F60" s="33">
        <v>3.4</v>
      </c>
      <c r="G60" s="33">
        <v>1.6</v>
      </c>
      <c r="H60" s="33">
        <v>40</v>
      </c>
      <c r="I60" s="33">
        <v>16.2</v>
      </c>
      <c r="J60" s="33">
        <v>0.5</v>
      </c>
      <c r="K60" s="33">
        <v>3.3</v>
      </c>
    </row>
    <row r="61" spans="1:11" x14ac:dyDescent="0.2">
      <c r="A61" s="17" t="s">
        <v>69</v>
      </c>
      <c r="B61" s="33">
        <v>290.10000000000002</v>
      </c>
      <c r="C61" s="33">
        <v>136.5</v>
      </c>
      <c r="D61" s="33">
        <v>5.0999999999999996</v>
      </c>
      <c r="E61" s="33">
        <v>13.8</v>
      </c>
      <c r="F61" s="33">
        <v>3.5</v>
      </c>
      <c r="G61" s="33">
        <v>1.8</v>
      </c>
      <c r="H61" s="33">
        <v>47.1</v>
      </c>
      <c r="I61" s="33">
        <v>17</v>
      </c>
      <c r="J61" s="33" t="s">
        <v>20</v>
      </c>
      <c r="K61" s="33">
        <v>3.5</v>
      </c>
    </row>
    <row r="62" spans="1:11" x14ac:dyDescent="0.2">
      <c r="A62" s="17" t="s">
        <v>70</v>
      </c>
      <c r="B62" s="33">
        <v>55.4</v>
      </c>
      <c r="C62" s="33">
        <v>22.7</v>
      </c>
      <c r="D62" s="33">
        <v>1.1000000000000001</v>
      </c>
      <c r="E62" s="33">
        <v>2.8</v>
      </c>
      <c r="F62" s="33" t="s">
        <v>20</v>
      </c>
      <c r="G62" s="33" t="s">
        <v>20</v>
      </c>
      <c r="H62" s="33">
        <v>10.9</v>
      </c>
      <c r="I62" s="33">
        <v>4.3</v>
      </c>
      <c r="J62" s="33" t="s">
        <v>20</v>
      </c>
      <c r="K62" s="33">
        <v>0.8</v>
      </c>
    </row>
    <row r="63" spans="1:11" ht="24" customHeight="1" x14ac:dyDescent="0.2">
      <c r="A63" s="22" t="s">
        <v>102</v>
      </c>
      <c r="B63" s="32" t="s">
        <v>18</v>
      </c>
      <c r="C63" s="32" t="s">
        <v>18</v>
      </c>
      <c r="D63" s="32" t="s">
        <v>18</v>
      </c>
      <c r="E63" s="32" t="s">
        <v>18</v>
      </c>
      <c r="F63" s="32" t="s">
        <v>18</v>
      </c>
      <c r="G63" s="32" t="s">
        <v>18</v>
      </c>
      <c r="H63" s="32" t="s">
        <v>18</v>
      </c>
      <c r="I63" s="32" t="s">
        <v>18</v>
      </c>
      <c r="J63" s="32" t="s">
        <v>18</v>
      </c>
      <c r="K63" s="32" t="s">
        <v>18</v>
      </c>
    </row>
    <row r="64" spans="1:11" x14ac:dyDescent="0.2">
      <c r="A64" s="17" t="s">
        <v>72</v>
      </c>
      <c r="B64" s="33">
        <v>201.8</v>
      </c>
      <c r="C64" s="33">
        <v>170.4</v>
      </c>
      <c r="D64" s="33">
        <v>2.4</v>
      </c>
      <c r="E64" s="33">
        <v>18.899999999999999</v>
      </c>
      <c r="F64" s="33" t="s">
        <v>24</v>
      </c>
      <c r="G64" s="33" t="s">
        <v>20</v>
      </c>
      <c r="H64" s="33">
        <v>9.9</v>
      </c>
      <c r="I64" s="33">
        <v>11</v>
      </c>
      <c r="J64" s="33" t="s">
        <v>20</v>
      </c>
      <c r="K64" s="33">
        <v>2.9</v>
      </c>
    </row>
    <row r="65" spans="1:11" x14ac:dyDescent="0.2">
      <c r="A65" s="26" t="s">
        <v>73</v>
      </c>
      <c r="B65" s="33">
        <v>341.2</v>
      </c>
      <c r="C65" s="33">
        <v>183.6</v>
      </c>
      <c r="D65" s="33">
        <v>4.8</v>
      </c>
      <c r="E65" s="33">
        <v>22.8</v>
      </c>
      <c r="F65" s="33" t="s">
        <v>24</v>
      </c>
      <c r="G65" s="33" t="s">
        <v>20</v>
      </c>
      <c r="H65" s="33">
        <v>23.8</v>
      </c>
      <c r="I65" s="33">
        <v>9.6</v>
      </c>
      <c r="J65" s="33" t="s">
        <v>20</v>
      </c>
      <c r="K65" s="33">
        <v>2.7</v>
      </c>
    </row>
    <row r="66" spans="1:11" x14ac:dyDescent="0.2">
      <c r="A66" s="26" t="s">
        <v>74</v>
      </c>
      <c r="B66" s="33">
        <v>372.1</v>
      </c>
      <c r="C66" s="33">
        <v>144.1</v>
      </c>
      <c r="D66" s="33">
        <v>4.9000000000000004</v>
      </c>
      <c r="E66" s="33">
        <v>16.8</v>
      </c>
      <c r="F66" s="33" t="s">
        <v>20</v>
      </c>
      <c r="G66" s="33">
        <v>0.5</v>
      </c>
      <c r="H66" s="33">
        <v>33.6</v>
      </c>
      <c r="I66" s="33">
        <v>7.5</v>
      </c>
      <c r="J66" s="33" t="s">
        <v>20</v>
      </c>
      <c r="K66" s="33">
        <v>2.2999999999999998</v>
      </c>
    </row>
    <row r="67" spans="1:11" x14ac:dyDescent="0.2">
      <c r="A67" s="17" t="s">
        <v>75</v>
      </c>
      <c r="B67" s="33">
        <v>409.8</v>
      </c>
      <c r="C67" s="33">
        <v>136.1</v>
      </c>
      <c r="D67" s="33">
        <v>5.2</v>
      </c>
      <c r="E67" s="33">
        <v>13.6</v>
      </c>
      <c r="F67" s="33" t="s">
        <v>20</v>
      </c>
      <c r="G67" s="33">
        <v>1.1000000000000001</v>
      </c>
      <c r="H67" s="33">
        <v>49.8</v>
      </c>
      <c r="I67" s="33">
        <v>12.5</v>
      </c>
      <c r="J67" s="33" t="s">
        <v>20</v>
      </c>
      <c r="K67" s="33">
        <v>2.9</v>
      </c>
    </row>
    <row r="68" spans="1:11" x14ac:dyDescent="0.2">
      <c r="A68" s="17" t="s">
        <v>76</v>
      </c>
      <c r="B68" s="33">
        <v>395.6</v>
      </c>
      <c r="C68" s="33">
        <v>115.5</v>
      </c>
      <c r="D68" s="33">
        <v>5</v>
      </c>
      <c r="E68" s="33">
        <v>11.1</v>
      </c>
      <c r="F68" s="33">
        <v>2.6</v>
      </c>
      <c r="G68" s="33">
        <v>1</v>
      </c>
      <c r="H68" s="33">
        <v>24.6</v>
      </c>
      <c r="I68" s="33">
        <v>7.5</v>
      </c>
      <c r="J68" s="33">
        <v>0.4</v>
      </c>
      <c r="K68" s="33">
        <v>2.1</v>
      </c>
    </row>
    <row r="69" spans="1:11" x14ac:dyDescent="0.2">
      <c r="A69" s="26" t="s">
        <v>77</v>
      </c>
      <c r="B69" s="33">
        <v>957.1</v>
      </c>
      <c r="C69" s="33">
        <v>269.60000000000002</v>
      </c>
      <c r="D69" s="33">
        <v>14.1</v>
      </c>
      <c r="E69" s="33">
        <v>29.8</v>
      </c>
      <c r="F69" s="33">
        <v>6.9</v>
      </c>
      <c r="G69" s="33">
        <v>2.6</v>
      </c>
      <c r="H69" s="33">
        <v>91.1</v>
      </c>
      <c r="I69" s="33">
        <v>28.1</v>
      </c>
      <c r="J69" s="33">
        <v>1.8</v>
      </c>
      <c r="K69" s="33">
        <v>6.4</v>
      </c>
    </row>
    <row r="70" spans="1:11" ht="24" customHeight="1" x14ac:dyDescent="0.2">
      <c r="A70" s="22" t="s">
        <v>78</v>
      </c>
      <c r="B70" s="32" t="s">
        <v>18</v>
      </c>
      <c r="C70" s="32" t="s">
        <v>18</v>
      </c>
      <c r="D70" s="32" t="s">
        <v>18</v>
      </c>
      <c r="E70" s="32" t="s">
        <v>18</v>
      </c>
      <c r="F70" s="32" t="s">
        <v>18</v>
      </c>
      <c r="G70" s="32" t="s">
        <v>18</v>
      </c>
      <c r="H70" s="32" t="s">
        <v>18</v>
      </c>
      <c r="I70" s="32" t="s">
        <v>18</v>
      </c>
      <c r="J70" s="32" t="s">
        <v>18</v>
      </c>
      <c r="K70" s="32" t="s">
        <v>18</v>
      </c>
    </row>
    <row r="71" spans="1:11" x14ac:dyDescent="0.2">
      <c r="A71" s="17" t="s">
        <v>79</v>
      </c>
      <c r="B71" s="33">
        <v>577.1</v>
      </c>
      <c r="C71" s="33">
        <v>126.2</v>
      </c>
      <c r="D71" s="33">
        <v>3.4</v>
      </c>
      <c r="E71" s="33">
        <v>16.8</v>
      </c>
      <c r="F71" s="33" t="s">
        <v>20</v>
      </c>
      <c r="G71" s="33" t="s">
        <v>20</v>
      </c>
      <c r="H71" s="33">
        <v>35.5</v>
      </c>
      <c r="I71" s="33">
        <v>8.6</v>
      </c>
      <c r="J71" s="33">
        <v>0.3</v>
      </c>
      <c r="K71" s="33">
        <v>2.7</v>
      </c>
    </row>
    <row r="72" spans="1:11" x14ac:dyDescent="0.2">
      <c r="A72" s="26" t="s">
        <v>80</v>
      </c>
      <c r="B72" s="33">
        <v>960.4</v>
      </c>
      <c r="C72" s="33">
        <v>293.3</v>
      </c>
      <c r="D72" s="33">
        <v>12.5</v>
      </c>
      <c r="E72" s="33">
        <v>36.700000000000003</v>
      </c>
      <c r="F72" s="33">
        <v>5.2</v>
      </c>
      <c r="G72" s="33">
        <v>2.6</v>
      </c>
      <c r="H72" s="33">
        <v>105.3</v>
      </c>
      <c r="I72" s="33">
        <v>29.5</v>
      </c>
      <c r="J72" s="33">
        <v>1.1000000000000001</v>
      </c>
      <c r="K72" s="33">
        <v>8.1999999999999993</v>
      </c>
    </row>
    <row r="73" spans="1:11" x14ac:dyDescent="0.2">
      <c r="A73" s="26" t="s">
        <v>81</v>
      </c>
      <c r="B73" s="33">
        <v>472.1</v>
      </c>
      <c r="C73" s="33">
        <v>205.9</v>
      </c>
      <c r="D73" s="33">
        <v>7.2</v>
      </c>
      <c r="E73" s="33">
        <v>21.6</v>
      </c>
      <c r="F73" s="33" t="s">
        <v>20</v>
      </c>
      <c r="G73" s="33" t="s">
        <v>20</v>
      </c>
      <c r="H73" s="33">
        <v>40.9</v>
      </c>
      <c r="I73" s="33">
        <v>13.3</v>
      </c>
      <c r="J73" s="33" t="s">
        <v>20</v>
      </c>
      <c r="K73" s="33">
        <v>3.4</v>
      </c>
    </row>
    <row r="74" spans="1:11" x14ac:dyDescent="0.2">
      <c r="A74" s="17" t="s">
        <v>82</v>
      </c>
      <c r="B74" s="33">
        <v>374.2</v>
      </c>
      <c r="C74" s="33">
        <v>215.4</v>
      </c>
      <c r="D74" s="33">
        <v>7.2</v>
      </c>
      <c r="E74" s="33">
        <v>19.600000000000001</v>
      </c>
      <c r="F74" s="33">
        <v>2.8</v>
      </c>
      <c r="G74" s="33">
        <v>1.5</v>
      </c>
      <c r="H74" s="33">
        <v>28.8</v>
      </c>
      <c r="I74" s="33">
        <v>14.3</v>
      </c>
      <c r="J74" s="33" t="s">
        <v>20</v>
      </c>
      <c r="K74" s="33">
        <v>2.8</v>
      </c>
    </row>
    <row r="75" spans="1:11" x14ac:dyDescent="0.2">
      <c r="A75" s="26" t="s">
        <v>83</v>
      </c>
      <c r="B75" s="33">
        <v>178.9</v>
      </c>
      <c r="C75" s="33">
        <v>96.3</v>
      </c>
      <c r="D75" s="33">
        <v>3.9</v>
      </c>
      <c r="E75" s="33">
        <v>9.6</v>
      </c>
      <c r="F75" s="33" t="s">
        <v>20</v>
      </c>
      <c r="G75" s="33" t="s">
        <v>20</v>
      </c>
      <c r="H75" s="33">
        <v>15.5</v>
      </c>
      <c r="I75" s="33">
        <v>7.3</v>
      </c>
      <c r="J75" s="33" t="s">
        <v>20</v>
      </c>
      <c r="K75" s="33">
        <v>1.1000000000000001</v>
      </c>
    </row>
    <row r="76" spans="1:11" x14ac:dyDescent="0.2">
      <c r="A76" s="26" t="s">
        <v>84</v>
      </c>
      <c r="B76" s="33">
        <v>114.9</v>
      </c>
      <c r="C76" s="33">
        <v>82</v>
      </c>
      <c r="D76" s="33">
        <v>2.2000000000000002</v>
      </c>
      <c r="E76" s="33">
        <v>8.6999999999999993</v>
      </c>
      <c r="F76" s="33" t="s">
        <v>20</v>
      </c>
      <c r="G76" s="33" t="s">
        <v>20</v>
      </c>
      <c r="H76" s="33">
        <v>6.9</v>
      </c>
      <c r="I76" s="33" t="s">
        <v>20</v>
      </c>
      <c r="J76" s="33" t="s">
        <v>20</v>
      </c>
      <c r="K76" s="33">
        <v>1.2</v>
      </c>
    </row>
    <row r="77" spans="1:11" ht="24" customHeight="1" x14ac:dyDescent="0.2">
      <c r="A77" s="22" t="s">
        <v>85</v>
      </c>
      <c r="B77" s="32" t="s">
        <v>18</v>
      </c>
      <c r="C77" s="32" t="s">
        <v>18</v>
      </c>
      <c r="D77" s="32" t="s">
        <v>18</v>
      </c>
      <c r="E77" s="32" t="s">
        <v>18</v>
      </c>
      <c r="F77" s="32" t="s">
        <v>18</v>
      </c>
      <c r="G77" s="32" t="s">
        <v>18</v>
      </c>
      <c r="H77" s="32" t="s">
        <v>18</v>
      </c>
      <c r="I77" s="32" t="s">
        <v>18</v>
      </c>
      <c r="J77" s="32" t="s">
        <v>18</v>
      </c>
      <c r="K77" s="32" t="s">
        <v>18</v>
      </c>
    </row>
    <row r="78" spans="1:11" x14ac:dyDescent="0.2">
      <c r="A78" s="17" t="s">
        <v>86</v>
      </c>
      <c r="B78" s="33">
        <v>322.8</v>
      </c>
      <c r="C78" s="33">
        <v>154.69999999999999</v>
      </c>
      <c r="D78" s="33">
        <v>3.5</v>
      </c>
      <c r="E78" s="33">
        <v>20.399999999999999</v>
      </c>
      <c r="F78" s="33" t="s">
        <v>24</v>
      </c>
      <c r="G78" s="33" t="s">
        <v>20</v>
      </c>
      <c r="H78" s="33">
        <v>24.8</v>
      </c>
      <c r="I78" s="33">
        <v>11.2</v>
      </c>
      <c r="J78" s="33" t="s">
        <v>20</v>
      </c>
      <c r="K78" s="33">
        <v>3.8</v>
      </c>
    </row>
    <row r="79" spans="1:11" x14ac:dyDescent="0.2">
      <c r="A79" s="17" t="s">
        <v>87</v>
      </c>
      <c r="B79" s="33">
        <v>580.4</v>
      </c>
      <c r="C79" s="33">
        <v>208.6</v>
      </c>
      <c r="D79" s="33">
        <v>5.0999999999999996</v>
      </c>
      <c r="E79" s="33">
        <v>21.8</v>
      </c>
      <c r="F79" s="33" t="s">
        <v>20</v>
      </c>
      <c r="G79" s="33" t="s">
        <v>20</v>
      </c>
      <c r="H79" s="33">
        <v>41.8</v>
      </c>
      <c r="I79" s="33">
        <v>13.6</v>
      </c>
      <c r="J79" s="33" t="s">
        <v>20</v>
      </c>
      <c r="K79" s="33">
        <v>4.0999999999999996</v>
      </c>
    </row>
    <row r="80" spans="1:11" x14ac:dyDescent="0.2">
      <c r="A80" s="17" t="s">
        <v>88</v>
      </c>
      <c r="B80" s="33">
        <v>382.7</v>
      </c>
      <c r="C80" s="33">
        <v>145</v>
      </c>
      <c r="D80" s="33">
        <v>5.6</v>
      </c>
      <c r="E80" s="33">
        <v>16.3</v>
      </c>
      <c r="F80" s="33" t="s">
        <v>20</v>
      </c>
      <c r="G80" s="33">
        <v>0.7</v>
      </c>
      <c r="H80" s="33">
        <v>31.7</v>
      </c>
      <c r="I80" s="33">
        <v>11.5</v>
      </c>
      <c r="J80" s="33" t="s">
        <v>20</v>
      </c>
      <c r="K80" s="33">
        <v>2</v>
      </c>
    </row>
    <row r="81" spans="1:11" x14ac:dyDescent="0.2">
      <c r="A81" s="17" t="s">
        <v>89</v>
      </c>
      <c r="B81" s="33">
        <v>342.5</v>
      </c>
      <c r="C81" s="33">
        <v>123.3</v>
      </c>
      <c r="D81" s="33">
        <v>5.0999999999999996</v>
      </c>
      <c r="E81" s="33">
        <v>13.6</v>
      </c>
      <c r="F81" s="33" t="s">
        <v>20</v>
      </c>
      <c r="G81" s="33" t="s">
        <v>20</v>
      </c>
      <c r="H81" s="33">
        <v>39.6</v>
      </c>
      <c r="I81" s="33">
        <v>11</v>
      </c>
      <c r="J81" s="33" t="s">
        <v>20</v>
      </c>
      <c r="K81" s="33">
        <v>2.1</v>
      </c>
    </row>
    <row r="82" spans="1:11" x14ac:dyDescent="0.2">
      <c r="A82" s="17" t="s">
        <v>90</v>
      </c>
      <c r="B82" s="33">
        <v>261.5</v>
      </c>
      <c r="C82" s="33">
        <v>96</v>
      </c>
      <c r="D82" s="33">
        <v>3.6</v>
      </c>
      <c r="E82" s="33">
        <v>9.3000000000000007</v>
      </c>
      <c r="F82" s="33" t="s">
        <v>20</v>
      </c>
      <c r="G82" s="33" t="s">
        <v>20</v>
      </c>
      <c r="H82" s="33">
        <v>23.8</v>
      </c>
      <c r="I82" s="33">
        <v>5.6</v>
      </c>
      <c r="J82" s="33" t="s">
        <v>20</v>
      </c>
      <c r="K82" s="33">
        <v>1.5</v>
      </c>
    </row>
    <row r="83" spans="1:11" x14ac:dyDescent="0.2">
      <c r="A83" s="17" t="s">
        <v>91</v>
      </c>
      <c r="B83" s="33">
        <v>227.1</v>
      </c>
      <c r="C83" s="33">
        <v>86.4</v>
      </c>
      <c r="D83" s="33">
        <v>3.9</v>
      </c>
      <c r="E83" s="33">
        <v>10</v>
      </c>
      <c r="F83" s="33" t="s">
        <v>20</v>
      </c>
      <c r="G83" s="33">
        <v>0.6</v>
      </c>
      <c r="H83" s="33">
        <v>19.2</v>
      </c>
      <c r="I83" s="33">
        <v>6.5</v>
      </c>
      <c r="J83" s="33" t="s">
        <v>20</v>
      </c>
      <c r="K83" s="33">
        <v>1.5</v>
      </c>
    </row>
    <row r="84" spans="1:11" x14ac:dyDescent="0.2">
      <c r="A84" s="17" t="s">
        <v>92</v>
      </c>
      <c r="B84" s="33">
        <v>179.6</v>
      </c>
      <c r="C84" s="33">
        <v>60.6</v>
      </c>
      <c r="D84" s="33">
        <v>3.1</v>
      </c>
      <c r="E84" s="33">
        <v>5.3</v>
      </c>
      <c r="F84" s="33" t="s">
        <v>20</v>
      </c>
      <c r="G84" s="33">
        <v>0.7</v>
      </c>
      <c r="H84" s="33">
        <v>16.7</v>
      </c>
      <c r="I84" s="33">
        <v>4.2</v>
      </c>
      <c r="J84" s="33" t="s">
        <v>20</v>
      </c>
      <c r="K84" s="33">
        <v>1.4</v>
      </c>
    </row>
    <row r="85" spans="1:11" x14ac:dyDescent="0.2">
      <c r="A85" s="17" t="s">
        <v>93</v>
      </c>
      <c r="B85" s="33">
        <v>380.9</v>
      </c>
      <c r="C85" s="33">
        <v>144.4</v>
      </c>
      <c r="D85" s="33">
        <v>6.5</v>
      </c>
      <c r="E85" s="33">
        <v>16.2</v>
      </c>
      <c r="F85" s="33">
        <v>5.7</v>
      </c>
      <c r="G85" s="33">
        <v>2</v>
      </c>
      <c r="H85" s="33">
        <v>35.200000000000003</v>
      </c>
      <c r="I85" s="33">
        <v>12.6</v>
      </c>
      <c r="J85" s="33">
        <v>0.7</v>
      </c>
      <c r="K85" s="33">
        <v>2.9</v>
      </c>
    </row>
    <row r="86" spans="1:11" ht="24" customHeight="1" x14ac:dyDescent="0.2">
      <c r="A86" s="22" t="s">
        <v>94</v>
      </c>
      <c r="B86" s="32" t="s">
        <v>18</v>
      </c>
      <c r="C86" s="32" t="s">
        <v>18</v>
      </c>
      <c r="D86" s="32" t="s">
        <v>18</v>
      </c>
      <c r="E86" s="32" t="s">
        <v>18</v>
      </c>
      <c r="F86" s="32" t="s">
        <v>18</v>
      </c>
      <c r="G86" s="32" t="s">
        <v>18</v>
      </c>
      <c r="H86" s="32" t="s">
        <v>18</v>
      </c>
      <c r="I86" s="32" t="s">
        <v>18</v>
      </c>
      <c r="J86" s="32" t="s">
        <v>18</v>
      </c>
      <c r="K86" s="32" t="s">
        <v>18</v>
      </c>
    </row>
    <row r="87" spans="1:11" x14ac:dyDescent="0.2">
      <c r="A87" s="17" t="s">
        <v>95</v>
      </c>
      <c r="B87" s="33">
        <v>2536.8000000000002</v>
      </c>
      <c r="C87" s="33">
        <v>911.9</v>
      </c>
      <c r="D87" s="33">
        <v>35.200000000000003</v>
      </c>
      <c r="E87" s="33">
        <v>98</v>
      </c>
      <c r="F87" s="33">
        <v>11.4</v>
      </c>
      <c r="G87" s="33">
        <v>5.3</v>
      </c>
      <c r="H87" s="33">
        <v>227.9</v>
      </c>
      <c r="I87" s="33">
        <v>70.2</v>
      </c>
      <c r="J87" s="33">
        <v>3</v>
      </c>
      <c r="K87" s="33">
        <v>17.7</v>
      </c>
    </row>
    <row r="88" spans="1:11" ht="30" x14ac:dyDescent="0.2">
      <c r="A88" s="17" t="s">
        <v>96</v>
      </c>
      <c r="B88" s="33">
        <v>67.900000000000006</v>
      </c>
      <c r="C88" s="33">
        <v>54.2</v>
      </c>
      <c r="D88" s="33">
        <v>0.5</v>
      </c>
      <c r="E88" s="33">
        <v>7.9</v>
      </c>
      <c r="F88" s="33" t="s">
        <v>20</v>
      </c>
      <c r="G88" s="33" t="s">
        <v>20</v>
      </c>
      <c r="H88" s="33" t="s">
        <v>20</v>
      </c>
      <c r="I88" s="33" t="s">
        <v>20</v>
      </c>
      <c r="J88" s="33" t="s">
        <v>24</v>
      </c>
      <c r="K88" s="33" t="s">
        <v>20</v>
      </c>
    </row>
    <row r="89" spans="1:11" x14ac:dyDescent="0.2">
      <c r="A89" s="17" t="s">
        <v>97</v>
      </c>
      <c r="B89" s="33">
        <v>61.2</v>
      </c>
      <c r="C89" s="33">
        <v>45.5</v>
      </c>
      <c r="D89" s="33">
        <v>0.6</v>
      </c>
      <c r="E89" s="33">
        <v>6.6</v>
      </c>
      <c r="F89" s="33" t="s">
        <v>24</v>
      </c>
      <c r="G89" s="33" t="s">
        <v>20</v>
      </c>
      <c r="H89" s="33" t="s">
        <v>20</v>
      </c>
      <c r="I89" s="33" t="s">
        <v>20</v>
      </c>
      <c r="J89" s="33" t="s">
        <v>24</v>
      </c>
      <c r="K89" s="33" t="s">
        <v>20</v>
      </c>
    </row>
    <row r="90" spans="1:11" x14ac:dyDescent="0.2">
      <c r="A90" s="17" t="s">
        <v>98</v>
      </c>
      <c r="B90" s="33">
        <v>11.7</v>
      </c>
      <c r="C90" s="33">
        <v>7.6</v>
      </c>
      <c r="D90" s="33" t="s">
        <v>20</v>
      </c>
      <c r="E90" s="33">
        <v>0.5</v>
      </c>
      <c r="F90" s="33" t="s">
        <v>24</v>
      </c>
      <c r="G90" s="33" t="s">
        <v>24</v>
      </c>
      <c r="H90" s="33" t="s">
        <v>20</v>
      </c>
      <c r="I90" s="33" t="s">
        <v>20</v>
      </c>
      <c r="J90" s="33" t="s">
        <v>24</v>
      </c>
      <c r="K90" s="33" t="s">
        <v>20</v>
      </c>
    </row>
    <row r="91" spans="1:11" ht="16" thickBot="1" x14ac:dyDescent="0.25">
      <c r="A91" s="28"/>
      <c r="B91" s="28"/>
      <c r="C91" s="28"/>
      <c r="D91" s="28"/>
      <c r="E91" s="28"/>
      <c r="F91" s="28"/>
      <c r="G91" s="28"/>
      <c r="H91" s="28"/>
      <c r="I91" s="28"/>
      <c r="J91" s="28"/>
      <c r="K91" s="28"/>
    </row>
    <row r="92" spans="1:11" ht="270.75" customHeight="1" x14ac:dyDescent="0.2">
      <c r="A92" s="42" t="s">
        <v>145</v>
      </c>
      <c r="B92" s="42"/>
      <c r="C92" s="42"/>
      <c r="D92" s="42"/>
      <c r="E92" s="42"/>
      <c r="F92" s="42"/>
      <c r="G92" s="42"/>
      <c r="H92" s="42"/>
      <c r="I92" s="42"/>
      <c r="J92" s="42"/>
      <c r="K92" s="42"/>
    </row>
  </sheetData>
  <mergeCells count="5">
    <mergeCell ref="A2:K2"/>
    <mergeCell ref="B3:K3"/>
    <mergeCell ref="B5:G5"/>
    <mergeCell ref="H5:K5"/>
    <mergeCell ref="A92:K92"/>
  </mergeCells>
  <pageMargins left="0.7" right="0.7" top="0.6" bottom="0.6" header="0.3" footer="0.3"/>
  <pageSetup fitToHeight="0" orientation="landscape" r:id="rId1"/>
  <headerFooter>
    <oddFooter>&amp;C&amp;10U.S. Energy Information Administration
2015 Residential Energy Consumption Survey:  Energy Consumption and Expenditures Tables</oddFooter>
  </headerFooter>
  <rowBreaks count="4" manualBreakCount="4">
    <brk id="28" max="16383" man="1"/>
    <brk id="44" max="16383" man="1"/>
    <brk id="62" max="16383" man="1"/>
    <brk id="85" max="10" man="1"/>
  </row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data to plot</vt:lpstr>
      <vt:lpstr>Electricity calcs</vt:lpstr>
      <vt:lpstr>Natural gas calcs</vt:lpstr>
      <vt:lpstr>Propane calcs</vt:lpstr>
      <vt:lpstr>End use by fuel</vt:lpstr>
      <vt:lpstr>Elect end use 1</vt:lpstr>
      <vt:lpstr>Elect end use 2</vt:lpstr>
      <vt:lpstr>nat_gas&amp;propane end use</vt:lpstr>
      <vt:lpstr>'Elect end use 1'!Print_Titles</vt:lpstr>
      <vt:lpstr>'Elect end use 2'!Print_Titles</vt:lpstr>
      <vt:lpstr>'End use by fuel'!Print_Titles</vt:lpstr>
      <vt:lpstr>'nat_gas&amp;propane end use'!Print_Titles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Anjana Sainju</dc:creator>
  <cp:lastModifiedBy>Matthew Heun</cp:lastModifiedBy>
  <dcterms:created xsi:type="dcterms:W3CDTF">2021-10-10T17:35:17Z</dcterms:created>
  <dcterms:modified xsi:type="dcterms:W3CDTF">2021-10-17T01:04:39Z</dcterms:modified>
</cp:coreProperties>
</file>