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1_{90AF1C9C-24DD-2A41-8CCE-6305075D5939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PrimaryEnergyCurveFit - 195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2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<sst xmlns="http://schemas.openxmlformats.org/spreadsheetml/2006/main" count="18" uniqueCount="18">
  <si>
    <t>Year</t>
  </si>
  <si>
    <t>Coal</t>
  </si>
  <si>
    <t>Solar</t>
  </si>
  <si>
    <t>Oil</t>
  </si>
  <si>
    <t>Nat. gas</t>
  </si>
  <si>
    <t>Trad. bio.</t>
  </si>
  <si>
    <t>Other ren.</t>
  </si>
  <si>
    <t>Hydro</t>
  </si>
  <si>
    <t>Nuclear</t>
  </si>
  <si>
    <t>Wind</t>
  </si>
  <si>
    <t>Biofuels</t>
  </si>
  <si>
    <t>Total_EJ</t>
  </si>
  <si>
    <t>Fit</t>
  </si>
  <si>
    <t>values</t>
  </si>
  <si>
    <t>coeffs</t>
  </si>
  <si>
    <t>a</t>
  </si>
  <si>
    <t>b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</si>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</sst>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'PrimaryEnergyCurveFit - 1950'!$L$1</c:f>
              <c:strCache>
                <c:ptCount val="1"/>
                <c:pt idx="0">
                  <c:v>Total_EJ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'PrimaryEnergyCurveFit - 1950'!$A$2:$A$58</c:f>
              <c:numCache>
                <c:formatCode>General</c:formatCode>
                <c:ptCount val="57"/>
                <c:pt idx="0">
                  <c:v>1950</c:v>
                </c:pt>
                <c:pt idx="1">
                  <c:v>1960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xVal>
          <c:yVal>
            <c:numRef>
              <c:f>'PrimaryEnergyCurveFit - 1950'!$L$2:$L$58</c:f>
              <c:numCache>
                <c:formatCode>General</c:formatCode>
                <c:ptCount val="57"/>
                <c:pt idx="0">
                  <c:v>100.6992</c:v>
                </c:pt>
                <c:pt idx="1">
                  <c:v>146.12039999999999</c:v>
                </c:pt>
                <c:pt idx="2">
                  <c:v>182.45159999999998</c:v>
                </c:pt>
                <c:pt idx="3">
                  <c:v>190.60199999999998</c:v>
                </c:pt>
                <c:pt idx="4">
                  <c:v>196.80480000000003</c:v>
                </c:pt>
                <c:pt idx="5">
                  <c:v>206.94239999999999</c:v>
                </c:pt>
                <c:pt idx="6">
                  <c:v>218.89079999999996</c:v>
                </c:pt>
                <c:pt idx="7">
                  <c:v>230.77799999999999</c:v>
                </c:pt>
                <c:pt idx="8">
                  <c:v>238.77719999999999</c:v>
                </c:pt>
                <c:pt idx="9">
                  <c:v>249.88679999999999</c:v>
                </c:pt>
                <c:pt idx="10">
                  <c:v>262.58040000000005</c:v>
                </c:pt>
                <c:pt idx="11">
                  <c:v>262.81800000000004</c:v>
                </c:pt>
                <c:pt idx="12">
                  <c:v>263.53800000000007</c:v>
                </c:pt>
                <c:pt idx="13">
                  <c:v>276.34319999999997</c:v>
                </c:pt>
                <c:pt idx="14">
                  <c:v>284.82839999999999</c:v>
                </c:pt>
                <c:pt idx="15">
                  <c:v>292.84920000000005</c:v>
                </c:pt>
                <c:pt idx="16">
                  <c:v>301.83119999999991</c:v>
                </c:pt>
                <c:pt idx="17">
                  <c:v>299.40120000000002</c:v>
                </c:pt>
                <c:pt idx="18">
                  <c:v>297.39240000000001</c:v>
                </c:pt>
                <c:pt idx="19">
                  <c:v>295.3368000000001</c:v>
                </c:pt>
                <c:pt idx="20">
                  <c:v>298.8648</c:v>
                </c:pt>
                <c:pt idx="21">
                  <c:v>310.83839999999998</c:v>
                </c:pt>
                <c:pt idx="22">
                  <c:v>317.24640000000005</c:v>
                </c:pt>
                <c:pt idx="23">
                  <c:v>323.34839999999997</c:v>
                </c:pt>
                <c:pt idx="24">
                  <c:v>333.41760000000005</c:v>
                </c:pt>
                <c:pt idx="25">
                  <c:v>344.59199999999998</c:v>
                </c:pt>
                <c:pt idx="26">
                  <c:v>351.06119999999999</c:v>
                </c:pt>
                <c:pt idx="27">
                  <c:v>354.78360000000004</c:v>
                </c:pt>
                <c:pt idx="28">
                  <c:v>356.70960000000014</c:v>
                </c:pt>
                <c:pt idx="29">
                  <c:v>359.6112</c:v>
                </c:pt>
                <c:pt idx="30">
                  <c:v>361.15919999999994</c:v>
                </c:pt>
                <c:pt idx="31">
                  <c:v>365.73120000000006</c:v>
                </c:pt>
                <c:pt idx="32">
                  <c:v>372.13199999999995</c:v>
                </c:pt>
                <c:pt idx="33">
                  <c:v>382.47840000000002</c:v>
                </c:pt>
                <c:pt idx="34">
                  <c:v>386.28360000000004</c:v>
                </c:pt>
                <c:pt idx="35">
                  <c:v>388.66319999999996</c:v>
                </c:pt>
                <c:pt idx="36">
                  <c:v>395.39880000000005</c:v>
                </c:pt>
                <c:pt idx="37">
                  <c:v>404.57159999999999</c:v>
                </c:pt>
                <c:pt idx="38">
                  <c:v>408.80879999999991</c:v>
                </c:pt>
                <c:pt idx="39">
                  <c:v>417.03840000000002</c:v>
                </c:pt>
                <c:pt idx="40">
                  <c:v>431.73719999999997</c:v>
                </c:pt>
                <c:pt idx="41">
                  <c:v>449.7516</c:v>
                </c:pt>
                <c:pt idx="42">
                  <c:v>463.78439999999989</c:v>
                </c:pt>
                <c:pt idx="43">
                  <c:v>475.77959999999996</c:v>
                </c:pt>
                <c:pt idx="44">
                  <c:v>490.10759999999999</c:v>
                </c:pt>
                <c:pt idx="45">
                  <c:v>494.31239999999997</c:v>
                </c:pt>
                <c:pt idx="46">
                  <c:v>486.666</c:v>
                </c:pt>
                <c:pt idx="47">
                  <c:v>507.80519999999996</c:v>
                </c:pt>
                <c:pt idx="48">
                  <c:v>519.57719999999983</c:v>
                </c:pt>
                <c:pt idx="49">
                  <c:v>525.51</c:v>
                </c:pt>
                <c:pt idx="50">
                  <c:v>533.45519999999988</c:v>
                </c:pt>
                <c:pt idx="51">
                  <c:v>536.23799999999994</c:v>
                </c:pt>
                <c:pt idx="52">
                  <c:v>538.75079999999991</c:v>
                </c:pt>
                <c:pt idx="53">
                  <c:v>544.51440000000002</c:v>
                </c:pt>
                <c:pt idx="54">
                  <c:v>552.64679999999998</c:v>
                </c:pt>
                <c:pt idx="55">
                  <c:v>566.51760000000002</c:v>
                </c:pt>
                <c:pt idx="56">
                  <c:v>571.82040000000006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F-8342-B5C0-7FD8AD6F21C2}"/>
            </c:ext>
          </c:extLst>
        </c:ser>
        <c:ser>
          <c:idx val="1"/>
          <c:order val="1"/>
          <c:tx>
            <c:v>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'PrimaryEnergyCurveFit - 1950'!$A$2:$A$58</c:f>
              <c:numCache>
                <c:formatCode>General</c:formatCode>
                <c:ptCount val="57"/>
                <c:pt idx="0">
                  <c:v>1950</c:v>
                </c:pt>
                <c:pt idx="1">
                  <c:v>1960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xVal>
          <c:yVal>
            <c:numRef>
              <c:f>'PrimaryEnergyCurveFit - 1950'!$M$2:$M$58</c:f>
              <c:numCache>
                <c:formatCode>0.00E+00</c:formatCode>
                <c:ptCount val="57"/>
                <c:pt idx="0">
                  <c:v>146.83858811586049</c:v>
                </c:pt>
                <c:pt idx="1">
                  <c:v>180.79737218238051</c:v>
                </c:pt>
                <c:pt idx="2">
                  <c:v>200.61715663441836</c:v>
                </c:pt>
                <c:pt idx="3">
                  <c:v>204.83457362852278</c:v>
                </c:pt>
                <c:pt idx="4">
                  <c:v>209.14065006930792</c:v>
                </c:pt>
                <c:pt idx="5">
                  <c:v>213.53724977472274</c:v>
                </c:pt>
                <c:pt idx="6">
                  <c:v>218.02627574429638</c:v>
                </c:pt>
                <c:pt idx="7">
                  <c:v>222.60967098282475</c:v>
                </c:pt>
                <c:pt idx="8">
                  <c:v>227.28941934136353</c:v>
                </c:pt>
                <c:pt idx="9">
                  <c:v>232.06754637591649</c:v>
                </c:pt>
                <c:pt idx="10">
                  <c:v>236.94612022416129</c:v>
                </c:pt>
                <c:pt idx="11">
                  <c:v>241.92725250060542</c:v>
                </c:pt>
                <c:pt idx="12">
                  <c:v>247.0130992105754</c:v>
                </c:pt>
                <c:pt idx="13">
                  <c:v>252.2058616834037</c:v>
                </c:pt>
                <c:pt idx="14">
                  <c:v>257.50778752524297</c:v>
                </c:pt>
                <c:pt idx="15">
                  <c:v>262.92117159190008</c:v>
                </c:pt>
                <c:pt idx="16">
                  <c:v>268.44835698213956</c:v>
                </c:pt>
                <c:pt idx="17">
                  <c:v>274.09173605185197</c:v>
                </c:pt>
                <c:pt idx="18">
                  <c:v>279.85375144954173</c:v>
                </c:pt>
                <c:pt idx="19">
                  <c:v>285.73689717360133</c:v>
                </c:pt>
                <c:pt idx="20">
                  <c:v>291.74371965179137</c:v>
                </c:pt>
                <c:pt idx="21">
                  <c:v>297.87681884342658</c:v>
                </c:pt>
                <c:pt idx="22">
                  <c:v>304.13884936471885</c:v>
                </c:pt>
                <c:pt idx="23">
                  <c:v>310.53252163779916</c:v>
                </c:pt>
                <c:pt idx="24">
                  <c:v>317.06060306387531</c:v>
                </c:pt>
                <c:pt idx="25">
                  <c:v>323.72591922105141</c:v>
                </c:pt>
                <c:pt idx="26">
                  <c:v>330.5313550873488</c:v>
                </c:pt>
                <c:pt idx="27">
                  <c:v>337.47985628941456</c:v>
                </c:pt>
                <c:pt idx="28">
                  <c:v>344.57443037749488</c:v>
                </c:pt>
                <c:pt idx="29">
                  <c:v>351.81814812719648</c:v>
                </c:pt>
                <c:pt idx="30">
                  <c:v>359.21414486863824</c:v>
                </c:pt>
                <c:pt idx="31">
                  <c:v>366.76562184352309</c:v>
                </c:pt>
                <c:pt idx="32">
                  <c:v>374.47584759073743</c:v>
                </c:pt>
                <c:pt idx="33">
                  <c:v>382.34815936110243</c:v>
                </c:pt>
                <c:pt idx="34">
                  <c:v>390.38596456184098</c:v>
                </c:pt>
                <c:pt idx="35">
                  <c:v>398.5927422314258</c:v>
                </c:pt>
                <c:pt idx="36">
                  <c:v>406.97204454541605</c:v>
                </c:pt>
                <c:pt idx="37">
                  <c:v>415.52749835397731</c:v>
                </c:pt>
                <c:pt idx="38">
                  <c:v>424.26280675169943</c:v>
                </c:pt>
                <c:pt idx="39">
                  <c:v>433.18175068041353</c:v>
                </c:pt>
                <c:pt idx="40">
                  <c:v>442.28819056573207</c:v>
                </c:pt>
                <c:pt idx="41">
                  <c:v>451.5860679879612</c:v>
                </c:pt>
                <c:pt idx="42">
                  <c:v>461.07940738815932</c:v>
                </c:pt>
                <c:pt idx="43">
                  <c:v>470.77231781003957</c:v>
                </c:pt>
                <c:pt idx="44">
                  <c:v>480.66899467852573</c:v>
                </c:pt>
                <c:pt idx="45">
                  <c:v>490.77372161566603</c:v>
                </c:pt>
                <c:pt idx="46">
                  <c:v>501.09087229472198</c:v>
                </c:pt>
                <c:pt idx="47">
                  <c:v>511.62491233326512</c:v>
                </c:pt>
                <c:pt idx="48">
                  <c:v>522.38040122603604</c:v>
                </c:pt>
                <c:pt idx="49">
                  <c:v>533.3619943184575</c:v>
                </c:pt>
                <c:pt idx="50">
                  <c:v>544.5744448216135</c:v>
                </c:pt>
                <c:pt idx="51">
                  <c:v>556.0226058696245</c:v>
                </c:pt>
                <c:pt idx="52">
                  <c:v>567.71143262023986</c:v>
                </c:pt>
                <c:pt idx="53">
                  <c:v>579.64598439958843</c:v>
                </c:pt>
                <c:pt idx="54">
                  <c:v>591.8314268920526</c:v>
                </c:pt>
                <c:pt idx="55">
                  <c:v>604.27303437613807</c:v>
                </c:pt>
                <c:pt idx="56">
                  <c:v>616.97619200737211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7F-8342-B5C0-7FD8AD6F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50319"/>
        <c:axId val="597978687"/>
      </c:scatterChart>
      <c:valAx>
        <c:axId val="59865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687"/>
        <c:crosses val="autoZero"/>
        <c:crossBetween val="midCat"/>
      </c:valAx>
      <c:valAx>
        <c:axId val="5979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5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120650</xdr:rowOff>
    </xdr:from>
    <xdr:to>
      <xdr:col>23</xdr:col>
      <xdr:colOff>774700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AC5A6-D75C-EC4A-9DF0-1521303CB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topLeftCell="B1" zoomScaleNormal="100" workbookViewId="0">
      <selection activeCell="M2" sqref="M2:M5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</row>
    <row r="2" spans="1:15" x14ac:dyDescent="0.2">
      <c r="A2">
        <v>1950</v>
      </c>
      <c r="B2">
        <v>45.370800000000003</v>
      </c>
      <c r="C2">
        <v>0</v>
      </c>
      <c r="D2">
        <v>19.598400000000002</v>
      </c>
      <c r="E2">
        <v>7.5312000000000001</v>
      </c>
      <c r="F2">
        <v>27</v>
      </c>
      <c r="G2">
        <v>0</v>
      </c>
      <c r="H2">
        <v>1.1988000000000001</v>
      </c>
      <c r="I2">
        <v>0</v>
      </c>
      <c r="J2">
        <v>0</v>
      </c>
      <c r="K2">
        <v>0</v>
      </c>
      <c r="L2">
        <f t="shared" ref="L2:L51" si="0">SUM(B2:K2)</f>
        <v>100.6992</v>
      </c>
      <c r="M2" s="1">
        <f>$O$2*EXP($O$3*A2)</f>
        <v>146.83858811586049</v>
      </c>
      <c r="N2" t="s">
        <v>15</v>
      </c>
      <c r="O2" s="1">
        <v>3.5335968199999999E-16</v>
      </c>
    </row>
    <row r="3" spans="1:15" x14ac:dyDescent="0.2">
      <c r="A3">
        <v>1960</v>
      </c>
      <c r="B3">
        <v>55.591200000000001</v>
      </c>
      <c r="C3">
        <v>0</v>
      </c>
      <c r="D3">
        <v>39.949199999999998</v>
      </c>
      <c r="E3">
        <v>16.0992</v>
      </c>
      <c r="F3">
        <v>32.000399999999999</v>
      </c>
      <c r="G3">
        <v>0</v>
      </c>
      <c r="H3">
        <v>2.4803999999999999</v>
      </c>
      <c r="I3">
        <v>0</v>
      </c>
      <c r="J3">
        <v>0</v>
      </c>
      <c r="K3">
        <v>0</v>
      </c>
      <c r="L3">
        <f t="shared" si="0"/>
        <v>146.12039999999999</v>
      </c>
      <c r="M3" s="1">
        <f t="shared" ref="M3:M58" si="1">$O$2*EXP($O$3*A3)</f>
        <v>180.79737218238051</v>
      </c>
      <c r="N3" t="s">
        <v>16</v>
      </c>
      <c r="O3" s="1">
        <v>2.0804296999999999E-2</v>
      </c>
    </row>
    <row r="4" spans="1:15" x14ac:dyDescent="0.2">
      <c r="A4">
        <v>1965</v>
      </c>
      <c r="B4">
        <v>58.103999999999999</v>
      </c>
      <c r="C4">
        <v>0</v>
      </c>
      <c r="D4">
        <v>65.192400000000006</v>
      </c>
      <c r="E4">
        <v>22.690799999999999</v>
      </c>
      <c r="F4">
        <v>32.983199999999997</v>
      </c>
      <c r="G4">
        <v>6.4799999999999996E-2</v>
      </c>
      <c r="H4">
        <v>3.3228</v>
      </c>
      <c r="I4">
        <v>9.3600000000000003E-2</v>
      </c>
      <c r="J4">
        <v>0</v>
      </c>
      <c r="K4">
        <v>0</v>
      </c>
      <c r="L4">
        <f t="shared" si="0"/>
        <v>182.45159999999998</v>
      </c>
      <c r="M4" s="1">
        <f t="shared" si="1"/>
        <v>200.61715663441836</v>
      </c>
      <c r="N4" t="s">
        <v>17</v>
      </c>
      <c r="O4" s="1">
        <v>0.97875263999999995</v>
      </c>
    </row>
    <row r="5" spans="1:15" x14ac:dyDescent="0.2">
      <c r="A5">
        <v>1966</v>
      </c>
      <c r="B5">
        <v>58.766399999999997</v>
      </c>
      <c r="C5">
        <v>0</v>
      </c>
      <c r="D5">
        <v>70.185599999999994</v>
      </c>
      <c r="E5">
        <v>24.728400000000001</v>
      </c>
      <c r="F5">
        <v>33.184800000000003</v>
      </c>
      <c r="G5">
        <v>7.1999999999999995E-2</v>
      </c>
      <c r="H5">
        <v>3.5424000000000002</v>
      </c>
      <c r="I5">
        <v>0.12239999999999999</v>
      </c>
      <c r="J5">
        <v>0</v>
      </c>
      <c r="K5">
        <v>0</v>
      </c>
      <c r="L5">
        <f t="shared" si="0"/>
        <v>190.60199999999998</v>
      </c>
      <c r="M5" s="1">
        <f t="shared" si="1"/>
        <v>204.83457362852278</v>
      </c>
    </row>
    <row r="6" spans="1:15" x14ac:dyDescent="0.2">
      <c r="A6">
        <v>1967</v>
      </c>
      <c r="B6">
        <v>57.819600000000001</v>
      </c>
      <c r="C6">
        <v>0</v>
      </c>
      <c r="D6">
        <v>75.207599999999999</v>
      </c>
      <c r="E6">
        <v>26.55</v>
      </c>
      <c r="F6">
        <v>33.386400000000002</v>
      </c>
      <c r="G6">
        <v>7.1999999999999995E-2</v>
      </c>
      <c r="H6">
        <v>3.6215999999999999</v>
      </c>
      <c r="I6">
        <v>0.14760000000000001</v>
      </c>
      <c r="J6">
        <v>0</v>
      </c>
      <c r="K6">
        <v>0</v>
      </c>
      <c r="L6">
        <f t="shared" si="0"/>
        <v>196.80480000000003</v>
      </c>
      <c r="M6" s="1">
        <f t="shared" si="1"/>
        <v>209.14065006930792</v>
      </c>
    </row>
    <row r="7" spans="1:15" x14ac:dyDescent="0.2">
      <c r="A7">
        <v>1968</v>
      </c>
      <c r="B7">
        <v>58.683599999999998</v>
      </c>
      <c r="C7">
        <v>0</v>
      </c>
      <c r="D7">
        <v>81.63</v>
      </c>
      <c r="E7">
        <v>28.958400000000001</v>
      </c>
      <c r="F7">
        <v>33.5916</v>
      </c>
      <c r="G7">
        <v>7.9200000000000007E-2</v>
      </c>
      <c r="H7">
        <v>3.8123999999999998</v>
      </c>
      <c r="I7">
        <v>0.18720000000000001</v>
      </c>
      <c r="J7">
        <v>0</v>
      </c>
      <c r="K7">
        <v>0</v>
      </c>
      <c r="L7">
        <f t="shared" si="0"/>
        <v>206.94239999999999</v>
      </c>
      <c r="M7" s="1">
        <f t="shared" si="1"/>
        <v>213.53724977472274</v>
      </c>
    </row>
    <row r="8" spans="1:15" x14ac:dyDescent="0.2">
      <c r="A8">
        <v>1969</v>
      </c>
      <c r="B8">
        <v>60.476399999999998</v>
      </c>
      <c r="C8">
        <v>0</v>
      </c>
      <c r="D8">
        <v>88.477199999999996</v>
      </c>
      <c r="E8">
        <v>31.7988</v>
      </c>
      <c r="F8">
        <v>33.793199999999999</v>
      </c>
      <c r="G8">
        <v>8.2799999999999999E-2</v>
      </c>
      <c r="H8">
        <v>4.0392000000000001</v>
      </c>
      <c r="I8">
        <v>0.22320000000000001</v>
      </c>
      <c r="J8">
        <v>0</v>
      </c>
      <c r="K8">
        <v>0</v>
      </c>
      <c r="L8">
        <f t="shared" si="0"/>
        <v>218.89079999999996</v>
      </c>
      <c r="M8" s="1">
        <f t="shared" si="1"/>
        <v>218.02627574429638</v>
      </c>
    </row>
    <row r="9" spans="1:15" x14ac:dyDescent="0.2">
      <c r="A9">
        <v>1970</v>
      </c>
      <c r="B9">
        <v>61.412399999999998</v>
      </c>
      <c r="C9">
        <v>0</v>
      </c>
      <c r="D9">
        <v>96.148799999999994</v>
      </c>
      <c r="E9">
        <v>34.610399999999998</v>
      </c>
      <c r="F9">
        <v>33.998399999999997</v>
      </c>
      <c r="G9">
        <v>9.3600000000000003E-2</v>
      </c>
      <c r="H9">
        <v>4.2300000000000004</v>
      </c>
      <c r="I9">
        <v>0.28439999999999999</v>
      </c>
      <c r="J9">
        <v>0</v>
      </c>
      <c r="K9">
        <v>0</v>
      </c>
      <c r="L9">
        <f t="shared" si="0"/>
        <v>230.77799999999999</v>
      </c>
      <c r="M9" s="1">
        <f t="shared" si="1"/>
        <v>222.60967098282475</v>
      </c>
    </row>
    <row r="10" spans="1:15" x14ac:dyDescent="0.2">
      <c r="A10">
        <v>1971</v>
      </c>
      <c r="B10">
        <v>61.077599999999997</v>
      </c>
      <c r="C10">
        <v>0</v>
      </c>
      <c r="D10">
        <v>101.538</v>
      </c>
      <c r="E10">
        <v>37.051200000000001</v>
      </c>
      <c r="F10">
        <v>34.196399999999997</v>
      </c>
      <c r="G10">
        <v>0.1008</v>
      </c>
      <c r="H10">
        <v>4.4172000000000002</v>
      </c>
      <c r="I10">
        <v>0.39600000000000002</v>
      </c>
      <c r="J10">
        <v>0</v>
      </c>
      <c r="K10">
        <v>0</v>
      </c>
      <c r="L10">
        <f t="shared" si="0"/>
        <v>238.77719999999999</v>
      </c>
      <c r="M10" s="1">
        <f t="shared" si="1"/>
        <v>227.28941934136353</v>
      </c>
    </row>
    <row r="11" spans="1:15" x14ac:dyDescent="0.2">
      <c r="A11">
        <v>1972</v>
      </c>
      <c r="B11">
        <v>61.754399999999997</v>
      </c>
      <c r="C11">
        <v>0</v>
      </c>
      <c r="D11">
        <v>109.3608</v>
      </c>
      <c r="E11">
        <v>39.099600000000002</v>
      </c>
      <c r="F11">
        <v>34.390799999999999</v>
      </c>
      <c r="G11">
        <v>0.108</v>
      </c>
      <c r="H11">
        <v>4.6260000000000003</v>
      </c>
      <c r="I11">
        <v>0.54720000000000002</v>
      </c>
      <c r="J11">
        <v>0</v>
      </c>
      <c r="K11">
        <v>0</v>
      </c>
      <c r="L11">
        <f t="shared" si="0"/>
        <v>249.88679999999999</v>
      </c>
      <c r="M11" s="1">
        <f t="shared" si="1"/>
        <v>232.06754637591649</v>
      </c>
    </row>
    <row r="12" spans="1:15" x14ac:dyDescent="0.2">
      <c r="A12">
        <v>1973</v>
      </c>
      <c r="B12">
        <v>63.604799999999997</v>
      </c>
      <c r="C12">
        <v>0</v>
      </c>
      <c r="D12">
        <v>117.8856</v>
      </c>
      <c r="E12">
        <v>40.960799999999999</v>
      </c>
      <c r="F12">
        <v>34.588799999999999</v>
      </c>
      <c r="G12">
        <v>0.1152</v>
      </c>
      <c r="H12">
        <v>4.6908000000000003</v>
      </c>
      <c r="I12">
        <v>0.73440000000000005</v>
      </c>
      <c r="J12">
        <v>0</v>
      </c>
      <c r="K12">
        <v>0</v>
      </c>
      <c r="L12">
        <f t="shared" si="0"/>
        <v>262.58040000000005</v>
      </c>
      <c r="M12" s="1">
        <f t="shared" si="1"/>
        <v>236.94612022416129</v>
      </c>
    </row>
    <row r="13" spans="1:15" x14ac:dyDescent="0.2">
      <c r="A13">
        <v>1974</v>
      </c>
      <c r="B13">
        <v>63.655200000000001</v>
      </c>
      <c r="C13">
        <v>0</v>
      </c>
      <c r="D13">
        <v>116.17919999999999</v>
      </c>
      <c r="E13">
        <v>41.961599999999997</v>
      </c>
      <c r="F13">
        <v>34.786799999999999</v>
      </c>
      <c r="G13">
        <v>0.12239999999999999</v>
      </c>
      <c r="H13">
        <v>5.1516000000000002</v>
      </c>
      <c r="I13">
        <v>0.96120000000000005</v>
      </c>
      <c r="J13">
        <v>0</v>
      </c>
      <c r="K13">
        <v>0</v>
      </c>
      <c r="L13">
        <f t="shared" si="0"/>
        <v>262.81800000000004</v>
      </c>
      <c r="M13" s="1">
        <f t="shared" si="1"/>
        <v>241.92725250060542</v>
      </c>
    </row>
    <row r="14" spans="1:15" x14ac:dyDescent="0.2">
      <c r="A14">
        <v>1975</v>
      </c>
      <c r="B14">
        <v>64.89</v>
      </c>
      <c r="C14">
        <v>0</v>
      </c>
      <c r="D14">
        <v>115.0128</v>
      </c>
      <c r="E14">
        <v>41.979599999999998</v>
      </c>
      <c r="F14">
        <v>34.9848</v>
      </c>
      <c r="G14">
        <v>0.12239999999999999</v>
      </c>
      <c r="H14">
        <v>5.2164000000000001</v>
      </c>
      <c r="I14">
        <v>1.3320000000000001</v>
      </c>
      <c r="J14">
        <v>0</v>
      </c>
      <c r="K14">
        <v>0</v>
      </c>
      <c r="L14">
        <f t="shared" si="0"/>
        <v>263.53800000000007</v>
      </c>
      <c r="M14" s="1">
        <f t="shared" si="1"/>
        <v>247.0130992105754</v>
      </c>
    </row>
    <row r="15" spans="1:15" x14ac:dyDescent="0.2">
      <c r="A15">
        <v>1976</v>
      </c>
      <c r="B15">
        <v>67.276799999999994</v>
      </c>
      <c r="C15">
        <v>0</v>
      </c>
      <c r="D15">
        <v>122.508</v>
      </c>
      <c r="E15">
        <v>44.4816</v>
      </c>
      <c r="F15">
        <v>35.186399999999999</v>
      </c>
      <c r="G15">
        <v>0.1368</v>
      </c>
      <c r="H15">
        <v>5.1947999999999999</v>
      </c>
      <c r="I15">
        <v>1.5588</v>
      </c>
      <c r="J15">
        <v>0</v>
      </c>
      <c r="K15">
        <v>0</v>
      </c>
      <c r="L15">
        <f t="shared" si="0"/>
        <v>276.34319999999997</v>
      </c>
      <c r="M15" s="1">
        <f t="shared" si="1"/>
        <v>252.2058616834037</v>
      </c>
    </row>
    <row r="16" spans="1:15" x14ac:dyDescent="0.2">
      <c r="A16">
        <v>1977</v>
      </c>
      <c r="B16">
        <v>69.267600000000002</v>
      </c>
      <c r="C16">
        <v>0</v>
      </c>
      <c r="D16">
        <v>126.774</v>
      </c>
      <c r="E16">
        <v>45.939599999999999</v>
      </c>
      <c r="F16">
        <v>35.387999999999998</v>
      </c>
      <c r="G16">
        <v>0.14760000000000001</v>
      </c>
      <c r="H16">
        <v>5.3712</v>
      </c>
      <c r="I16">
        <v>1.9403999999999999</v>
      </c>
      <c r="J16">
        <v>0</v>
      </c>
      <c r="K16">
        <v>0</v>
      </c>
      <c r="L16">
        <f t="shared" si="0"/>
        <v>284.82839999999999</v>
      </c>
      <c r="M16" s="1">
        <f t="shared" si="1"/>
        <v>257.50778752524297</v>
      </c>
    </row>
    <row r="17" spans="1:13" x14ac:dyDescent="0.2">
      <c r="A17">
        <v>1978</v>
      </c>
      <c r="B17">
        <v>70.0488</v>
      </c>
      <c r="C17">
        <v>0</v>
      </c>
      <c r="D17">
        <v>131.1336</v>
      </c>
      <c r="E17">
        <v>47.858400000000003</v>
      </c>
      <c r="F17">
        <v>35.589599999999997</v>
      </c>
      <c r="G17">
        <v>0.15479999999999999</v>
      </c>
      <c r="H17">
        <v>5.8103999999999996</v>
      </c>
      <c r="I17">
        <v>2.2536</v>
      </c>
      <c r="J17">
        <v>0</v>
      </c>
      <c r="K17">
        <v>0</v>
      </c>
      <c r="L17">
        <f t="shared" si="0"/>
        <v>292.84920000000005</v>
      </c>
      <c r="M17" s="1">
        <f t="shared" si="1"/>
        <v>262.92117159190008</v>
      </c>
    </row>
    <row r="18" spans="1:13" x14ac:dyDescent="0.2">
      <c r="A18">
        <v>1979</v>
      </c>
      <c r="B18">
        <v>73.310400000000001</v>
      </c>
      <c r="C18">
        <v>0</v>
      </c>
      <c r="D18">
        <v>133.28639999999999</v>
      </c>
      <c r="E18">
        <v>50.828400000000002</v>
      </c>
      <c r="F18">
        <v>35.794800000000002</v>
      </c>
      <c r="G18">
        <v>0.1656</v>
      </c>
      <c r="H18">
        <v>6.1020000000000003</v>
      </c>
      <c r="I18">
        <v>2.3435999999999999</v>
      </c>
      <c r="J18">
        <v>0</v>
      </c>
      <c r="K18">
        <v>0</v>
      </c>
      <c r="L18">
        <f t="shared" si="0"/>
        <v>301.83119999999991</v>
      </c>
      <c r="M18" s="1">
        <f t="shared" si="1"/>
        <v>268.44835698213956</v>
      </c>
    </row>
    <row r="19" spans="1:13" x14ac:dyDescent="0.2">
      <c r="A19">
        <v>1980</v>
      </c>
      <c r="B19">
        <v>75.088800000000006</v>
      </c>
      <c r="C19">
        <v>0</v>
      </c>
      <c r="D19">
        <v>128.0772</v>
      </c>
      <c r="E19">
        <v>51.260399999999997</v>
      </c>
      <c r="F19">
        <v>36</v>
      </c>
      <c r="G19">
        <v>0.1764</v>
      </c>
      <c r="H19">
        <v>6.2351999999999999</v>
      </c>
      <c r="I19">
        <v>2.5632000000000001</v>
      </c>
      <c r="J19">
        <v>0</v>
      </c>
      <c r="K19">
        <v>0</v>
      </c>
      <c r="L19">
        <f t="shared" si="0"/>
        <v>299.40120000000002</v>
      </c>
      <c r="M19" s="1">
        <f t="shared" si="1"/>
        <v>274.09173605185197</v>
      </c>
    </row>
    <row r="20" spans="1:13" x14ac:dyDescent="0.2">
      <c r="A20">
        <v>1981</v>
      </c>
      <c r="B20">
        <v>76.14</v>
      </c>
      <c r="C20">
        <v>0</v>
      </c>
      <c r="D20">
        <v>123.46559999999999</v>
      </c>
      <c r="E20">
        <v>51.818399999999997</v>
      </c>
      <c r="F20">
        <v>36.381599999999999</v>
      </c>
      <c r="G20">
        <v>0.1908</v>
      </c>
      <c r="H20">
        <v>6.3684000000000003</v>
      </c>
      <c r="I20">
        <v>3.0276000000000001</v>
      </c>
      <c r="J20">
        <v>0</v>
      </c>
      <c r="K20">
        <v>0</v>
      </c>
      <c r="L20">
        <f t="shared" si="0"/>
        <v>297.39240000000001</v>
      </c>
      <c r="M20" s="1">
        <f t="shared" si="1"/>
        <v>279.85375144954173</v>
      </c>
    </row>
    <row r="21" spans="1:13" x14ac:dyDescent="0.2">
      <c r="A21">
        <v>1982</v>
      </c>
      <c r="B21">
        <v>76.982399999999998</v>
      </c>
      <c r="C21">
        <v>0</v>
      </c>
      <c r="D21">
        <v>119.5128</v>
      </c>
      <c r="E21">
        <v>52.0884</v>
      </c>
      <c r="F21">
        <v>36.766800000000003</v>
      </c>
      <c r="G21">
        <v>0.21959999999999999</v>
      </c>
      <c r="H21">
        <v>6.4836</v>
      </c>
      <c r="I21">
        <v>3.2831999999999999</v>
      </c>
      <c r="J21">
        <v>0</v>
      </c>
      <c r="K21">
        <v>0</v>
      </c>
      <c r="L21">
        <f t="shared" si="0"/>
        <v>295.3368000000001</v>
      </c>
      <c r="M21" s="1">
        <f t="shared" si="1"/>
        <v>285.73689717360133</v>
      </c>
    </row>
    <row r="22" spans="1:13" x14ac:dyDescent="0.2">
      <c r="A22">
        <v>1983</v>
      </c>
      <c r="B22">
        <v>79.361999999999995</v>
      </c>
      <c r="C22">
        <v>0</v>
      </c>
      <c r="D22">
        <v>118.6884</v>
      </c>
      <c r="E22">
        <v>52.930799999999998</v>
      </c>
      <c r="F22">
        <v>37.1556</v>
      </c>
      <c r="G22">
        <v>0.24479999999999999</v>
      </c>
      <c r="H22">
        <v>6.7607999999999997</v>
      </c>
      <c r="I22">
        <v>3.7223999999999999</v>
      </c>
      <c r="J22">
        <v>0</v>
      </c>
      <c r="K22">
        <v>0</v>
      </c>
      <c r="L22">
        <f t="shared" si="0"/>
        <v>298.8648</v>
      </c>
      <c r="M22" s="1">
        <f t="shared" si="1"/>
        <v>291.74371965179137</v>
      </c>
    </row>
    <row r="23" spans="1:13" x14ac:dyDescent="0.2">
      <c r="A23">
        <v>1984</v>
      </c>
      <c r="B23">
        <v>82.8</v>
      </c>
      <c r="C23">
        <v>0</v>
      </c>
      <c r="D23">
        <v>121.46040000000001</v>
      </c>
      <c r="E23">
        <v>57.250799999999998</v>
      </c>
      <c r="F23">
        <v>37.548000000000002</v>
      </c>
      <c r="G23">
        <v>0.27360000000000001</v>
      </c>
      <c r="H23">
        <v>6.9875999999999996</v>
      </c>
      <c r="I23">
        <v>4.5179999999999998</v>
      </c>
      <c r="J23">
        <v>0</v>
      </c>
      <c r="K23">
        <v>0</v>
      </c>
      <c r="L23">
        <f t="shared" si="0"/>
        <v>310.83839999999998</v>
      </c>
      <c r="M23" s="1">
        <f t="shared" si="1"/>
        <v>297.87681884342658</v>
      </c>
    </row>
    <row r="24" spans="1:13" x14ac:dyDescent="0.2">
      <c r="A24">
        <v>1985</v>
      </c>
      <c r="B24">
        <v>86.349599999999995</v>
      </c>
      <c r="C24">
        <v>0</v>
      </c>
      <c r="D24">
        <v>121.6404</v>
      </c>
      <c r="E24">
        <v>58.5396</v>
      </c>
      <c r="F24">
        <v>37.947600000000001</v>
      </c>
      <c r="G24">
        <v>0.28079999999999999</v>
      </c>
      <c r="H24">
        <v>7.1280000000000001</v>
      </c>
      <c r="I24">
        <v>5.3604000000000003</v>
      </c>
      <c r="J24">
        <v>0</v>
      </c>
      <c r="K24">
        <v>0</v>
      </c>
      <c r="L24">
        <f t="shared" si="0"/>
        <v>317.24640000000005</v>
      </c>
      <c r="M24" s="1">
        <f t="shared" si="1"/>
        <v>304.13884936471885</v>
      </c>
    </row>
    <row r="25" spans="1:13" x14ac:dyDescent="0.2">
      <c r="A25">
        <v>1986</v>
      </c>
      <c r="B25">
        <v>87.321600000000004</v>
      </c>
      <c r="C25">
        <v>0</v>
      </c>
      <c r="D25">
        <v>125.2908</v>
      </c>
      <c r="E25">
        <v>59.108400000000003</v>
      </c>
      <c r="F25">
        <v>38.3508</v>
      </c>
      <c r="G25">
        <v>0.30959999999999999</v>
      </c>
      <c r="H25">
        <v>7.2252000000000001</v>
      </c>
      <c r="I25">
        <v>5.742</v>
      </c>
      <c r="J25">
        <v>0</v>
      </c>
      <c r="K25">
        <v>0</v>
      </c>
      <c r="L25">
        <f t="shared" si="0"/>
        <v>323.34839999999997</v>
      </c>
      <c r="M25" s="1">
        <f t="shared" si="1"/>
        <v>310.53252163779916</v>
      </c>
    </row>
    <row r="26" spans="1:13" x14ac:dyDescent="0.2">
      <c r="A26">
        <v>1987</v>
      </c>
      <c r="B26">
        <v>90.756</v>
      </c>
      <c r="C26">
        <v>0</v>
      </c>
      <c r="D26">
        <v>127.79640000000001</v>
      </c>
      <c r="E26">
        <v>62.211599999999997</v>
      </c>
      <c r="F26">
        <v>38.753999999999998</v>
      </c>
      <c r="G26">
        <v>0.33119999999999999</v>
      </c>
      <c r="H26">
        <v>7.3224</v>
      </c>
      <c r="I26">
        <v>6.2460000000000004</v>
      </c>
      <c r="J26">
        <v>0</v>
      </c>
      <c r="K26">
        <v>0</v>
      </c>
      <c r="L26">
        <f t="shared" si="0"/>
        <v>333.41760000000005</v>
      </c>
      <c r="M26" s="1">
        <f t="shared" si="1"/>
        <v>317.06060306387531</v>
      </c>
    </row>
    <row r="27" spans="1:13" x14ac:dyDescent="0.2">
      <c r="A27">
        <v>1988</v>
      </c>
      <c r="B27">
        <v>93.474000000000004</v>
      </c>
      <c r="C27">
        <v>0</v>
      </c>
      <c r="D27">
        <v>132.13079999999999</v>
      </c>
      <c r="E27">
        <v>65.120400000000004</v>
      </c>
      <c r="F27">
        <v>39.164400000000001</v>
      </c>
      <c r="G27">
        <v>0.33839999999999998</v>
      </c>
      <c r="H27">
        <v>7.5564</v>
      </c>
      <c r="I27">
        <v>6.8075999999999999</v>
      </c>
      <c r="J27">
        <v>0</v>
      </c>
      <c r="K27">
        <v>0</v>
      </c>
      <c r="L27">
        <f t="shared" si="0"/>
        <v>344.59199999999998</v>
      </c>
      <c r="M27" s="1">
        <f t="shared" si="1"/>
        <v>323.72591922105141</v>
      </c>
    </row>
    <row r="28" spans="1:13" x14ac:dyDescent="0.2">
      <c r="A28">
        <v>1989</v>
      </c>
      <c r="B28">
        <v>94.366799999999998</v>
      </c>
      <c r="C28">
        <v>0</v>
      </c>
      <c r="D28">
        <v>134.28</v>
      </c>
      <c r="E28">
        <v>67.928399999999996</v>
      </c>
      <c r="F28">
        <v>39.582000000000001</v>
      </c>
      <c r="G28">
        <v>0.37440000000000001</v>
      </c>
      <c r="H28">
        <v>7.5167999999999999</v>
      </c>
      <c r="I28">
        <v>7.0019999999999998</v>
      </c>
      <c r="J28">
        <v>1.0800000000000001E-2</v>
      </c>
      <c r="K28">
        <v>0</v>
      </c>
      <c r="L28">
        <f t="shared" si="0"/>
        <v>351.06119999999999</v>
      </c>
      <c r="M28" s="1">
        <f t="shared" si="1"/>
        <v>330.5313550873488</v>
      </c>
    </row>
    <row r="29" spans="1:13" x14ac:dyDescent="0.2">
      <c r="A29">
        <v>1990</v>
      </c>
      <c r="B29">
        <v>93.221999999999994</v>
      </c>
      <c r="C29">
        <v>0</v>
      </c>
      <c r="D29">
        <v>135.6876</v>
      </c>
      <c r="E29">
        <v>70.138800000000003</v>
      </c>
      <c r="F29">
        <v>39.999600000000001</v>
      </c>
      <c r="G29">
        <v>0.42120000000000002</v>
      </c>
      <c r="H29">
        <v>7.7724000000000002</v>
      </c>
      <c r="I29">
        <v>7.2</v>
      </c>
      <c r="J29">
        <v>1.44E-2</v>
      </c>
      <c r="K29">
        <v>0.3276</v>
      </c>
      <c r="L29">
        <f t="shared" si="0"/>
        <v>354.78360000000004</v>
      </c>
      <c r="M29" s="1">
        <f t="shared" si="1"/>
        <v>337.47985628941456</v>
      </c>
    </row>
    <row r="30" spans="1:13" x14ac:dyDescent="0.2">
      <c r="A30">
        <v>1991</v>
      </c>
      <c r="B30">
        <v>92.314800000000005</v>
      </c>
      <c r="C30">
        <v>3.5999999999999999E-3</v>
      </c>
      <c r="D30">
        <v>135.6876</v>
      </c>
      <c r="E30">
        <v>71.91</v>
      </c>
      <c r="F30">
        <v>40.474800000000002</v>
      </c>
      <c r="G30">
        <v>0.43919999999999998</v>
      </c>
      <c r="H30">
        <v>7.9523999999999999</v>
      </c>
      <c r="I30">
        <v>7.5456000000000003</v>
      </c>
      <c r="J30">
        <v>1.44E-2</v>
      </c>
      <c r="K30">
        <v>0.36720000000000003</v>
      </c>
      <c r="L30">
        <f t="shared" si="0"/>
        <v>356.70960000000014</v>
      </c>
      <c r="M30" s="1">
        <f t="shared" si="1"/>
        <v>344.57443037749488</v>
      </c>
    </row>
    <row r="31" spans="1:13" x14ac:dyDescent="0.2">
      <c r="A31">
        <v>1992</v>
      </c>
      <c r="B31">
        <v>91.98</v>
      </c>
      <c r="C31">
        <v>0</v>
      </c>
      <c r="D31">
        <v>138.0384</v>
      </c>
      <c r="E31">
        <v>72.241200000000006</v>
      </c>
      <c r="F31">
        <v>40.953600000000002</v>
      </c>
      <c r="G31">
        <v>0.47160000000000002</v>
      </c>
      <c r="H31">
        <v>7.9523999999999999</v>
      </c>
      <c r="I31">
        <v>7.6032000000000002</v>
      </c>
      <c r="J31">
        <v>1.7999999999999999E-2</v>
      </c>
      <c r="K31">
        <v>0.3528</v>
      </c>
      <c r="L31">
        <f t="shared" si="0"/>
        <v>359.6112</v>
      </c>
      <c r="M31" s="1">
        <f t="shared" si="1"/>
        <v>351.81814812719648</v>
      </c>
    </row>
    <row r="32" spans="1:13" x14ac:dyDescent="0.2">
      <c r="A32">
        <v>1993</v>
      </c>
      <c r="B32">
        <v>92.43</v>
      </c>
      <c r="C32">
        <v>3.5999999999999999E-3</v>
      </c>
      <c r="D32">
        <v>137.15639999999999</v>
      </c>
      <c r="E32">
        <v>72.968400000000003</v>
      </c>
      <c r="F32">
        <v>41.439599999999999</v>
      </c>
      <c r="G32">
        <v>0.48599999999999999</v>
      </c>
      <c r="H32">
        <v>8.4276</v>
      </c>
      <c r="I32">
        <v>7.8659999999999997</v>
      </c>
      <c r="J32">
        <v>2.1600000000000001E-2</v>
      </c>
      <c r="K32">
        <v>0.36</v>
      </c>
      <c r="L32">
        <f t="shared" si="0"/>
        <v>361.15919999999994</v>
      </c>
      <c r="M32" s="1">
        <f t="shared" si="1"/>
        <v>359.21414486863824</v>
      </c>
    </row>
    <row r="33" spans="1:13" x14ac:dyDescent="0.2">
      <c r="A33">
        <v>1994</v>
      </c>
      <c r="B33">
        <v>92.7864</v>
      </c>
      <c r="C33">
        <v>3.5999999999999999E-3</v>
      </c>
      <c r="D33">
        <v>140.166</v>
      </c>
      <c r="E33">
        <v>73.418400000000005</v>
      </c>
      <c r="F33">
        <v>41.929200000000002</v>
      </c>
      <c r="G33">
        <v>0.504</v>
      </c>
      <c r="H33">
        <v>8.4852000000000007</v>
      </c>
      <c r="I33">
        <v>8.0136000000000003</v>
      </c>
      <c r="J33">
        <v>2.52E-2</v>
      </c>
      <c r="K33">
        <v>0.39960000000000001</v>
      </c>
      <c r="L33">
        <f t="shared" si="0"/>
        <v>365.73120000000006</v>
      </c>
      <c r="M33" s="1">
        <f t="shared" si="1"/>
        <v>366.76562184352309</v>
      </c>
    </row>
    <row r="34" spans="1:13" x14ac:dyDescent="0.2">
      <c r="A34">
        <v>1995</v>
      </c>
      <c r="B34">
        <v>93.434399999999997</v>
      </c>
      <c r="C34">
        <v>3.5999999999999999E-3</v>
      </c>
      <c r="D34">
        <v>142.00200000000001</v>
      </c>
      <c r="E34">
        <v>75.988799999999998</v>
      </c>
      <c r="F34">
        <v>42.426000000000002</v>
      </c>
      <c r="G34">
        <v>0.52559999999999996</v>
      </c>
      <c r="H34">
        <v>8.9496000000000002</v>
      </c>
      <c r="I34">
        <v>8.3591999999999995</v>
      </c>
      <c r="J34">
        <v>2.8799999999999999E-2</v>
      </c>
      <c r="K34">
        <v>0.41399999999999998</v>
      </c>
      <c r="L34">
        <f t="shared" si="0"/>
        <v>372.13199999999995</v>
      </c>
      <c r="M34" s="1">
        <f t="shared" si="1"/>
        <v>374.47584759073743</v>
      </c>
    </row>
    <row r="35" spans="1:13" x14ac:dyDescent="0.2">
      <c r="A35">
        <v>1996</v>
      </c>
      <c r="B35">
        <v>95.659199999999998</v>
      </c>
      <c r="C35">
        <v>3.5999999999999999E-3</v>
      </c>
      <c r="D35">
        <v>145.36799999999999</v>
      </c>
      <c r="E35">
        <v>79.790400000000005</v>
      </c>
      <c r="F35">
        <v>42.93</v>
      </c>
      <c r="G35">
        <v>0.54359999999999997</v>
      </c>
      <c r="H35">
        <v>9.0719999999999992</v>
      </c>
      <c r="I35">
        <v>8.6652000000000005</v>
      </c>
      <c r="J35">
        <v>3.2399999999999998E-2</v>
      </c>
      <c r="K35">
        <v>0.41399999999999998</v>
      </c>
      <c r="L35">
        <f t="shared" si="0"/>
        <v>382.47840000000002</v>
      </c>
      <c r="M35" s="1">
        <f t="shared" si="1"/>
        <v>382.34815936110243</v>
      </c>
    </row>
    <row r="36" spans="1:13" x14ac:dyDescent="0.2">
      <c r="A36">
        <v>1997</v>
      </c>
      <c r="B36">
        <v>95.497200000000007</v>
      </c>
      <c r="C36">
        <v>3.5999999999999999E-3</v>
      </c>
      <c r="D36">
        <v>149.08680000000001</v>
      </c>
      <c r="E36">
        <v>79.318799999999996</v>
      </c>
      <c r="F36">
        <v>43.437600000000003</v>
      </c>
      <c r="G36">
        <v>0.5796</v>
      </c>
      <c r="H36">
        <v>9.2376000000000005</v>
      </c>
      <c r="I36">
        <v>8.6039999999999992</v>
      </c>
      <c r="J36">
        <v>4.3200000000000002E-2</v>
      </c>
      <c r="K36">
        <v>0.47520000000000001</v>
      </c>
      <c r="L36">
        <f t="shared" si="0"/>
        <v>386.28360000000004</v>
      </c>
      <c r="M36" s="1">
        <f t="shared" si="1"/>
        <v>390.38596456184098</v>
      </c>
    </row>
    <row r="37" spans="1:13" x14ac:dyDescent="0.2">
      <c r="A37">
        <v>1998</v>
      </c>
      <c r="B37">
        <v>94.896000000000001</v>
      </c>
      <c r="C37">
        <v>3.5999999999999999E-3</v>
      </c>
      <c r="D37">
        <v>149.84639999999999</v>
      </c>
      <c r="E37">
        <v>80.7804</v>
      </c>
      <c r="F37">
        <v>43.952399999999997</v>
      </c>
      <c r="G37">
        <v>0.60840000000000005</v>
      </c>
      <c r="H37">
        <v>9.3132000000000001</v>
      </c>
      <c r="I37">
        <v>8.7515999999999998</v>
      </c>
      <c r="J37">
        <v>5.7599999999999998E-2</v>
      </c>
      <c r="K37">
        <v>0.4536</v>
      </c>
      <c r="L37">
        <f t="shared" si="0"/>
        <v>388.66319999999996</v>
      </c>
      <c r="M37" s="1">
        <f t="shared" si="1"/>
        <v>398.5927422314258</v>
      </c>
    </row>
    <row r="38" spans="1:13" x14ac:dyDescent="0.2">
      <c r="A38">
        <v>1999</v>
      </c>
      <c r="B38">
        <v>95.479200000000006</v>
      </c>
      <c r="C38">
        <v>3.5999999999999999E-3</v>
      </c>
      <c r="D38">
        <v>152.53559999999999</v>
      </c>
      <c r="E38">
        <v>83.07</v>
      </c>
      <c r="F38">
        <v>44.690399999999997</v>
      </c>
      <c r="G38">
        <v>0.63719999999999999</v>
      </c>
      <c r="H38">
        <v>9.3816000000000006</v>
      </c>
      <c r="I38">
        <v>9.0863999999999994</v>
      </c>
      <c r="J38">
        <v>7.5600000000000001E-2</v>
      </c>
      <c r="K38">
        <v>0.43919999999999998</v>
      </c>
      <c r="L38">
        <f t="shared" si="0"/>
        <v>395.39880000000005</v>
      </c>
      <c r="M38" s="1">
        <f t="shared" si="1"/>
        <v>406.97204454541605</v>
      </c>
    </row>
    <row r="39" spans="1:13" x14ac:dyDescent="0.2">
      <c r="A39">
        <v>2000</v>
      </c>
      <c r="B39">
        <v>98.7012</v>
      </c>
      <c r="C39">
        <v>3.5999999999999999E-3</v>
      </c>
      <c r="D39">
        <v>154.42920000000001</v>
      </c>
      <c r="E39">
        <v>86.4</v>
      </c>
      <c r="F39">
        <v>45</v>
      </c>
      <c r="G39">
        <v>0.66959999999999997</v>
      </c>
      <c r="H39">
        <v>9.5472000000000001</v>
      </c>
      <c r="I39">
        <v>9.2916000000000007</v>
      </c>
      <c r="J39">
        <v>0.1116</v>
      </c>
      <c r="K39">
        <v>0.41760000000000003</v>
      </c>
      <c r="L39">
        <f t="shared" si="0"/>
        <v>404.57159999999999</v>
      </c>
      <c r="M39" s="1">
        <f t="shared" si="1"/>
        <v>415.52749835397731</v>
      </c>
    </row>
    <row r="40" spans="1:13" x14ac:dyDescent="0.2">
      <c r="A40">
        <v>2001</v>
      </c>
      <c r="B40">
        <v>100.27079999999999</v>
      </c>
      <c r="C40">
        <v>3.5999999999999999E-3</v>
      </c>
      <c r="D40">
        <v>155.80080000000001</v>
      </c>
      <c r="E40">
        <v>87.5916</v>
      </c>
      <c r="F40">
        <v>45</v>
      </c>
      <c r="G40">
        <v>0.69120000000000004</v>
      </c>
      <c r="H40">
        <v>9.3024000000000004</v>
      </c>
      <c r="I40">
        <v>9.5543999999999993</v>
      </c>
      <c r="J40">
        <v>0.1368</v>
      </c>
      <c r="K40">
        <v>0.4572</v>
      </c>
      <c r="L40">
        <f t="shared" si="0"/>
        <v>408.80879999999991</v>
      </c>
      <c r="M40" s="1">
        <f t="shared" si="1"/>
        <v>424.26280675169943</v>
      </c>
    </row>
    <row r="41" spans="1:13" x14ac:dyDescent="0.2">
      <c r="A41">
        <v>2002</v>
      </c>
      <c r="B41">
        <v>104.202</v>
      </c>
      <c r="C41">
        <v>7.1999999999999998E-3</v>
      </c>
      <c r="D41">
        <v>157.10040000000001</v>
      </c>
      <c r="E41">
        <v>90.190799999999996</v>
      </c>
      <c r="F41">
        <v>44.892000000000003</v>
      </c>
      <c r="G41">
        <v>0.74160000000000004</v>
      </c>
      <c r="H41">
        <v>9.4751999999999992</v>
      </c>
      <c r="I41">
        <v>9.7056000000000004</v>
      </c>
      <c r="J41">
        <v>0.18720000000000001</v>
      </c>
      <c r="K41">
        <v>0.53639999999999999</v>
      </c>
      <c r="L41">
        <f t="shared" si="0"/>
        <v>417.03840000000002</v>
      </c>
      <c r="M41" s="1">
        <f t="shared" si="1"/>
        <v>433.18175068041353</v>
      </c>
    </row>
    <row r="42" spans="1:13" x14ac:dyDescent="0.2">
      <c r="A42">
        <v>2003</v>
      </c>
      <c r="B42">
        <v>113.3892</v>
      </c>
      <c r="C42">
        <v>7.1999999999999998E-3</v>
      </c>
      <c r="D42">
        <v>160.596</v>
      </c>
      <c r="E42">
        <v>92.710800000000006</v>
      </c>
      <c r="F42">
        <v>44.384399999999999</v>
      </c>
      <c r="G42">
        <v>0.78480000000000005</v>
      </c>
      <c r="H42">
        <v>9.4608000000000008</v>
      </c>
      <c r="I42">
        <v>9.5112000000000005</v>
      </c>
      <c r="J42">
        <v>0.2268</v>
      </c>
      <c r="K42">
        <v>0.66600000000000004</v>
      </c>
      <c r="L42">
        <f t="shared" si="0"/>
        <v>431.73719999999997</v>
      </c>
      <c r="M42" s="1">
        <f t="shared" si="1"/>
        <v>442.28819056573207</v>
      </c>
    </row>
    <row r="43" spans="1:13" x14ac:dyDescent="0.2">
      <c r="A43">
        <v>2004</v>
      </c>
      <c r="B43">
        <v>121.1904</v>
      </c>
      <c r="C43">
        <v>1.0800000000000001E-2</v>
      </c>
      <c r="D43">
        <v>166.52160000000001</v>
      </c>
      <c r="E43">
        <v>96.249600000000001</v>
      </c>
      <c r="F43">
        <v>43.776000000000003</v>
      </c>
      <c r="G43">
        <v>0.84599999999999997</v>
      </c>
      <c r="H43">
        <v>10.1556</v>
      </c>
      <c r="I43">
        <v>9.9431999999999992</v>
      </c>
      <c r="J43">
        <v>0.30599999999999999</v>
      </c>
      <c r="K43">
        <v>0.75239999999999996</v>
      </c>
      <c r="L43">
        <f t="shared" si="0"/>
        <v>449.7516</v>
      </c>
      <c r="M43" s="1">
        <f t="shared" si="1"/>
        <v>451.5860679879612</v>
      </c>
    </row>
    <row r="44" spans="1:13" x14ac:dyDescent="0.2">
      <c r="A44">
        <v>2005</v>
      </c>
      <c r="B44">
        <v>130.21559999999999</v>
      </c>
      <c r="C44">
        <v>1.44E-2</v>
      </c>
      <c r="D44">
        <v>168.56639999999999</v>
      </c>
      <c r="E44">
        <v>98.870400000000004</v>
      </c>
      <c r="F44">
        <v>43.473599999999998</v>
      </c>
      <c r="G44">
        <v>0.91800000000000004</v>
      </c>
      <c r="H44">
        <v>10.4976</v>
      </c>
      <c r="I44">
        <v>9.9684000000000008</v>
      </c>
      <c r="J44">
        <v>0.37440000000000001</v>
      </c>
      <c r="K44">
        <v>0.88560000000000005</v>
      </c>
      <c r="L44">
        <f t="shared" si="0"/>
        <v>463.78439999999989</v>
      </c>
      <c r="M44" s="1">
        <f t="shared" si="1"/>
        <v>461.07940738815932</v>
      </c>
    </row>
    <row r="45" spans="1:13" x14ac:dyDescent="0.2">
      <c r="A45">
        <v>2006</v>
      </c>
      <c r="B45">
        <v>137.0556</v>
      </c>
      <c r="C45">
        <v>2.1600000000000001E-2</v>
      </c>
      <c r="D45">
        <v>170.52119999999999</v>
      </c>
      <c r="E45">
        <v>101.43</v>
      </c>
      <c r="F45">
        <v>43.174799999999998</v>
      </c>
      <c r="G45">
        <v>0.97919999999999996</v>
      </c>
      <c r="H45">
        <v>10.9008</v>
      </c>
      <c r="I45">
        <v>10.0908</v>
      </c>
      <c r="J45">
        <v>0.4788</v>
      </c>
      <c r="K45">
        <v>1.1268</v>
      </c>
      <c r="L45">
        <f t="shared" si="0"/>
        <v>475.77959999999996</v>
      </c>
      <c r="M45" s="1">
        <f t="shared" si="1"/>
        <v>470.77231781003957</v>
      </c>
    </row>
    <row r="46" spans="1:13" x14ac:dyDescent="0.2">
      <c r="A46">
        <v>2007</v>
      </c>
      <c r="B46">
        <v>144.8064</v>
      </c>
      <c r="C46">
        <v>2.8799999999999999E-2</v>
      </c>
      <c r="D46">
        <v>172.64879999999999</v>
      </c>
      <c r="E46">
        <v>105.57</v>
      </c>
      <c r="F46">
        <v>42.879600000000003</v>
      </c>
      <c r="G46">
        <v>1.0620000000000001</v>
      </c>
      <c r="H46">
        <v>11.0844</v>
      </c>
      <c r="I46">
        <v>9.8856000000000002</v>
      </c>
      <c r="J46">
        <v>0.61560000000000004</v>
      </c>
      <c r="K46">
        <v>1.5264</v>
      </c>
      <c r="L46">
        <f t="shared" si="0"/>
        <v>490.10759999999999</v>
      </c>
      <c r="M46" s="1">
        <f t="shared" si="1"/>
        <v>480.66899467852573</v>
      </c>
    </row>
    <row r="47" spans="1:13" x14ac:dyDescent="0.2">
      <c r="A47">
        <v>2008</v>
      </c>
      <c r="B47">
        <v>146.77199999999999</v>
      </c>
      <c r="C47">
        <v>4.6800000000000001E-2</v>
      </c>
      <c r="D47">
        <v>171.23759999999999</v>
      </c>
      <c r="E47">
        <v>108.09</v>
      </c>
      <c r="F47">
        <v>42.584400000000002</v>
      </c>
      <c r="G47">
        <v>1.1375999999999999</v>
      </c>
      <c r="H47">
        <v>11.725199999999999</v>
      </c>
      <c r="I47">
        <v>9.8567999999999998</v>
      </c>
      <c r="J47">
        <v>0.79559999999999997</v>
      </c>
      <c r="K47">
        <v>2.0663999999999998</v>
      </c>
      <c r="L47">
        <f t="shared" si="0"/>
        <v>494.31239999999997</v>
      </c>
      <c r="M47" s="1">
        <f t="shared" si="1"/>
        <v>490.77372161566603</v>
      </c>
    </row>
    <row r="48" spans="1:13" x14ac:dyDescent="0.2">
      <c r="A48">
        <v>2009</v>
      </c>
      <c r="B48">
        <v>144.53639999999999</v>
      </c>
      <c r="C48">
        <v>7.5600000000000001E-2</v>
      </c>
      <c r="D48">
        <v>167.95439999999999</v>
      </c>
      <c r="E48">
        <v>105.8796</v>
      </c>
      <c r="F48">
        <v>42.289200000000001</v>
      </c>
      <c r="G48">
        <v>1.224</v>
      </c>
      <c r="H48">
        <v>11.7072</v>
      </c>
      <c r="I48">
        <v>9.7164000000000001</v>
      </c>
      <c r="J48">
        <v>0.99360000000000004</v>
      </c>
      <c r="K48">
        <v>2.2896000000000001</v>
      </c>
      <c r="L48">
        <f t="shared" si="0"/>
        <v>486.666</v>
      </c>
      <c r="M48" s="1">
        <f t="shared" si="1"/>
        <v>501.09087229472198</v>
      </c>
    </row>
    <row r="49" spans="1:13" x14ac:dyDescent="0.2">
      <c r="A49">
        <v>2010</v>
      </c>
      <c r="B49">
        <v>151.1892</v>
      </c>
      <c r="C49">
        <v>0.12239999999999999</v>
      </c>
      <c r="D49">
        <v>173.11320000000001</v>
      </c>
      <c r="E49">
        <v>113.7816</v>
      </c>
      <c r="F49">
        <v>42.001199999999997</v>
      </c>
      <c r="G49">
        <v>1.3680000000000001</v>
      </c>
      <c r="H49">
        <v>12.3696</v>
      </c>
      <c r="I49">
        <v>9.9684000000000008</v>
      </c>
      <c r="J49">
        <v>1.2492000000000001</v>
      </c>
      <c r="K49">
        <v>2.6423999999999999</v>
      </c>
      <c r="L49">
        <f t="shared" si="0"/>
        <v>507.80519999999996</v>
      </c>
      <c r="M49" s="1">
        <f t="shared" si="1"/>
        <v>511.62491233326512</v>
      </c>
    </row>
    <row r="50" spans="1:13" x14ac:dyDescent="0.2">
      <c r="A50">
        <v>2011</v>
      </c>
      <c r="B50">
        <v>158.4648</v>
      </c>
      <c r="C50">
        <v>0.23400000000000001</v>
      </c>
      <c r="D50">
        <v>174.78</v>
      </c>
      <c r="E50">
        <v>116.53919999999999</v>
      </c>
      <c r="F50">
        <v>41.590800000000002</v>
      </c>
      <c r="G50">
        <v>1.4363999999999999</v>
      </c>
      <c r="H50">
        <v>12.6036</v>
      </c>
      <c r="I50">
        <v>9.5508000000000006</v>
      </c>
      <c r="J50">
        <v>1.5875999999999999</v>
      </c>
      <c r="K50">
        <v>2.79</v>
      </c>
      <c r="L50">
        <f t="shared" si="0"/>
        <v>519.57719999999983</v>
      </c>
      <c r="M50" s="1">
        <f t="shared" si="1"/>
        <v>522.38040122603604</v>
      </c>
    </row>
    <row r="51" spans="1:13" x14ac:dyDescent="0.2">
      <c r="A51">
        <v>2012</v>
      </c>
      <c r="B51">
        <v>159.066</v>
      </c>
      <c r="C51">
        <v>0.36359999999999998</v>
      </c>
      <c r="D51">
        <v>176.96520000000001</v>
      </c>
      <c r="E51">
        <v>119.58839999999999</v>
      </c>
      <c r="F51">
        <v>41.187600000000003</v>
      </c>
      <c r="G51">
        <v>1.5516000000000001</v>
      </c>
      <c r="H51">
        <v>13.14</v>
      </c>
      <c r="I51">
        <v>8.8956</v>
      </c>
      <c r="J51">
        <v>1.9116</v>
      </c>
      <c r="K51">
        <v>2.8403999999999998</v>
      </c>
      <c r="L51">
        <f t="shared" si="0"/>
        <v>525.51</v>
      </c>
      <c r="M51" s="1">
        <f t="shared" si="1"/>
        <v>533.3619943184575</v>
      </c>
    </row>
    <row r="52" spans="1:13" x14ac:dyDescent="0.2">
      <c r="A52">
        <v>2013</v>
      </c>
      <c r="B52">
        <v>161.97479999999999</v>
      </c>
      <c r="C52">
        <v>0.50039999999999996</v>
      </c>
      <c r="D52">
        <v>178.88040000000001</v>
      </c>
      <c r="E52">
        <v>121.5612</v>
      </c>
      <c r="F52">
        <v>40.787999999999997</v>
      </c>
      <c r="G52">
        <v>1.6704000000000001</v>
      </c>
      <c r="H52">
        <v>13.730399999999999</v>
      </c>
      <c r="I52">
        <v>8.9748000000000001</v>
      </c>
      <c r="J52">
        <v>2.2896000000000001</v>
      </c>
      <c r="K52">
        <v>3.0851999999999999</v>
      </c>
      <c r="L52">
        <f t="shared" ref="L52:L58" si="2">SUM(B52:K52)</f>
        <v>533.45519999999988</v>
      </c>
      <c r="M52" s="1">
        <f t="shared" si="1"/>
        <v>544.5744448216135</v>
      </c>
    </row>
    <row r="53" spans="1:13" x14ac:dyDescent="0.2">
      <c r="A53">
        <v>2014</v>
      </c>
      <c r="B53">
        <v>161.83439999999999</v>
      </c>
      <c r="C53">
        <v>0.71279999999999999</v>
      </c>
      <c r="D53">
        <v>180.0504</v>
      </c>
      <c r="E53">
        <v>122.3784</v>
      </c>
      <c r="F53">
        <v>40.392000000000003</v>
      </c>
      <c r="G53">
        <v>1.8036000000000001</v>
      </c>
      <c r="H53">
        <v>14.0184</v>
      </c>
      <c r="I53">
        <v>9.1476000000000006</v>
      </c>
      <c r="J53">
        <v>2.5415999999999999</v>
      </c>
      <c r="K53">
        <v>3.3588</v>
      </c>
      <c r="L53">
        <f t="shared" si="2"/>
        <v>536.23799999999994</v>
      </c>
      <c r="M53" s="1">
        <f t="shared" si="1"/>
        <v>556.0226058696245</v>
      </c>
    </row>
    <row r="54" spans="1:13" x14ac:dyDescent="0.2">
      <c r="A54">
        <v>2015</v>
      </c>
      <c r="B54">
        <v>157.83840000000001</v>
      </c>
      <c r="C54">
        <v>0.92520000000000002</v>
      </c>
      <c r="D54">
        <v>183.21119999999999</v>
      </c>
      <c r="E54">
        <v>125.2116</v>
      </c>
      <c r="F54">
        <v>39.999600000000001</v>
      </c>
      <c r="G54">
        <v>1.9368000000000001</v>
      </c>
      <c r="H54">
        <v>13.986000000000001</v>
      </c>
      <c r="I54">
        <v>9.2736000000000001</v>
      </c>
      <c r="J54">
        <v>2.9952000000000001</v>
      </c>
      <c r="K54">
        <v>3.3732000000000002</v>
      </c>
      <c r="L54">
        <f t="shared" si="2"/>
        <v>538.75079999999991</v>
      </c>
      <c r="M54" s="1">
        <f t="shared" si="1"/>
        <v>567.71143262023986</v>
      </c>
    </row>
    <row r="55" spans="1:13" x14ac:dyDescent="0.2">
      <c r="A55">
        <v>2016</v>
      </c>
      <c r="B55">
        <v>155.50559999999999</v>
      </c>
      <c r="C55">
        <v>1.1808000000000001</v>
      </c>
      <c r="D55">
        <v>186.91200000000001</v>
      </c>
      <c r="E55">
        <v>128.12039999999999</v>
      </c>
      <c r="F55">
        <v>39.999600000000001</v>
      </c>
      <c r="G55">
        <v>1.9728000000000001</v>
      </c>
      <c r="H55">
        <v>14.4468</v>
      </c>
      <c r="I55">
        <v>9.4139999999999997</v>
      </c>
      <c r="J55">
        <v>3.4704000000000002</v>
      </c>
      <c r="K55">
        <v>3.492</v>
      </c>
      <c r="L55">
        <f t="shared" si="2"/>
        <v>544.51440000000002</v>
      </c>
      <c r="M55" s="1">
        <f t="shared" si="1"/>
        <v>579.64598439958843</v>
      </c>
    </row>
    <row r="56" spans="1:13" x14ac:dyDescent="0.2">
      <c r="A56">
        <v>2017</v>
      </c>
      <c r="B56">
        <v>156.096</v>
      </c>
      <c r="C56">
        <v>1.6092</v>
      </c>
      <c r="D56">
        <v>189.2448</v>
      </c>
      <c r="E56">
        <v>131.70959999999999</v>
      </c>
      <c r="F56">
        <v>39.999600000000001</v>
      </c>
      <c r="G56">
        <v>2.0988000000000002</v>
      </c>
      <c r="H56">
        <v>14.637600000000001</v>
      </c>
      <c r="I56">
        <v>9.5004000000000008</v>
      </c>
      <c r="J56">
        <v>4.1075999999999997</v>
      </c>
      <c r="K56">
        <v>3.6432000000000002</v>
      </c>
      <c r="L56">
        <f t="shared" si="2"/>
        <v>552.64679999999998</v>
      </c>
      <c r="M56" s="1">
        <f t="shared" si="1"/>
        <v>591.8314268920526</v>
      </c>
    </row>
    <row r="57" spans="1:13" x14ac:dyDescent="0.2">
      <c r="A57">
        <v>2018</v>
      </c>
      <c r="B57">
        <v>158.79239999999999</v>
      </c>
      <c r="C57">
        <v>2.0988000000000002</v>
      </c>
      <c r="D57">
        <v>191.45160000000001</v>
      </c>
      <c r="E57">
        <v>138.66120000000001</v>
      </c>
      <c r="F57">
        <v>39.999600000000001</v>
      </c>
      <c r="G57">
        <v>2.214</v>
      </c>
      <c r="H57">
        <v>15.015599999999999</v>
      </c>
      <c r="I57">
        <v>9.7200000000000006</v>
      </c>
      <c r="J57">
        <v>4.5720000000000001</v>
      </c>
      <c r="K57">
        <v>3.9923999999999999</v>
      </c>
      <c r="L57">
        <f t="shared" si="2"/>
        <v>566.51760000000002</v>
      </c>
      <c r="M57" s="1">
        <f t="shared" si="1"/>
        <v>604.27303437613807</v>
      </c>
    </row>
    <row r="58" spans="1:13" x14ac:dyDescent="0.2">
      <c r="A58">
        <v>2019</v>
      </c>
      <c r="B58">
        <v>157.85640000000001</v>
      </c>
      <c r="C58">
        <v>2.6063999999999998</v>
      </c>
      <c r="D58">
        <v>193.03200000000001</v>
      </c>
      <c r="E58">
        <v>141.4512</v>
      </c>
      <c r="F58">
        <v>39.999600000000001</v>
      </c>
      <c r="G58">
        <v>2.3472</v>
      </c>
      <c r="H58">
        <v>15.199199999999999</v>
      </c>
      <c r="I58">
        <v>10.0656</v>
      </c>
      <c r="J58">
        <v>5.1479999999999997</v>
      </c>
      <c r="K58">
        <v>4.1147999999999998</v>
      </c>
      <c r="L58">
        <f t="shared" si="2"/>
        <v>571.82040000000006</v>
      </c>
      <c r="M58" s="1">
        <f t="shared" si="1"/>
        <v>616.97619200737211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PrimaryEnergyCurveFit - 1950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2022-01-05T18:15:39Z</dcterms:created>
  <dcterms:modified xsi:type="dcterms:W3CDTF">2022-01-06T01:50:46Z</dcterms:modified>
</cp:coreProperties>
</file>