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rb83_calvin_edu/Documents/Summer 2021 Research/Chapter 3/"/>
    </mc:Choice>
  </mc:AlternateContent>
  <xr:revisionPtr revIDLastSave="76" documentId="8_{81098F62-BA3D-49EB-847D-DF9DAF9D9C57}" xr6:coauthVersionLast="47" xr6:coauthVersionMax="47" xr10:uidLastSave="{A3176F01-6FF2-4498-A2F5-3C7B34D8ECBE}"/>
  <bookViews>
    <workbookView xWindow="-120" yWindow="-120" windowWidth="20730" windowHeight="11160" activeTab="2" xr2:uid="{DA8561D2-5A96-4A65-8174-D3F7A540B9FB}"/>
  </bookViews>
  <sheets>
    <sheet name="data to plot" sheetId="1" r:id="rId1"/>
    <sheet name="UN Female age group population" sheetId="2" r:id="rId2"/>
    <sheet name="UN Male age group pop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2" i="1" l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F191" i="1"/>
  <c r="E191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F170" i="1"/>
  <c r="E170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F149" i="1"/>
  <c r="E149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F128" i="1"/>
  <c r="E128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F107" i="1"/>
  <c r="E107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F86" i="1"/>
  <c r="E86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F65" i="1"/>
  <c r="E65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F44" i="1"/>
  <c r="E44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F23" i="1"/>
  <c r="E2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G191" i="1"/>
  <c r="G170" i="1"/>
  <c r="G149" i="1"/>
  <c r="G128" i="1"/>
  <c r="G107" i="1"/>
  <c r="G86" i="1"/>
  <c r="G65" i="1"/>
  <c r="G44" i="1"/>
  <c r="G23" i="1"/>
  <c r="G2" i="1"/>
  <c r="D191" i="1" a="1"/>
  <c r="D191" i="1" s="1"/>
  <c r="D170" i="1" a="1"/>
  <c r="D170" i="1" s="1"/>
  <c r="D149" i="1" a="1"/>
  <c r="D149" i="1" s="1"/>
  <c r="D128" i="1" a="1"/>
  <c r="D128" i="1" s="1"/>
  <c r="D107" i="1" a="1"/>
  <c r="D107" i="1" s="1"/>
  <c r="D86" i="1" a="1"/>
  <c r="D86" i="1" s="1"/>
  <c r="D65" i="1" a="1"/>
  <c r="D65" i="1" s="1"/>
  <c r="D44" i="1" a="1"/>
  <c r="D44" i="1" s="1"/>
  <c r="D23" i="1" a="1"/>
  <c r="D23" i="1" s="1"/>
  <c r="C191" i="1" a="1"/>
  <c r="C191" i="1" s="1"/>
  <c r="C170" i="1" a="1"/>
  <c r="C170" i="1" s="1"/>
  <c r="C149" i="1" a="1"/>
  <c r="C149" i="1" s="1"/>
  <c r="C128" i="1" a="1"/>
  <c r="C128" i="1" s="1"/>
  <c r="C107" i="1" a="1"/>
  <c r="C107" i="1" s="1"/>
  <c r="C86" i="1" a="1"/>
  <c r="C86" i="1" s="1"/>
  <c r="C65" i="1" a="1"/>
  <c r="C65" i="1" s="1"/>
  <c r="C44" i="1" a="1"/>
  <c r="C44" i="1" s="1"/>
  <c r="C23" i="1" a="1"/>
  <c r="C23" i="1" s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191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70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49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28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07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86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65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44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23" i="1"/>
  <c r="B191" i="1" a="1"/>
  <c r="B191" i="1" s="1"/>
  <c r="B170" i="1" a="1"/>
  <c r="B170" i="1" s="1"/>
  <c r="B149" i="1" a="1"/>
  <c r="B149" i="1" s="1"/>
  <c r="B128" i="1" a="1"/>
  <c r="B128" i="1" s="1"/>
  <c r="B107" i="1" a="1"/>
  <c r="B107" i="1" s="1"/>
  <c r="B86" i="1" a="1"/>
  <c r="B86" i="1" s="1"/>
  <c r="B65" i="1" a="1"/>
  <c r="B65" i="1" s="1"/>
  <c r="B44" i="1" a="1"/>
  <c r="B44" i="1" s="1"/>
  <c r="B23" i="1" a="1"/>
  <c r="B23" i="1" s="1"/>
  <c r="B2" i="1" a="1"/>
  <c r="B2" i="1" s="1"/>
  <c r="D2" i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<sst xmlns="http://schemas.openxmlformats.org/spreadsheetml/2006/main" count="177" uniqueCount="51">
  <si>
    <t>Index</t>
  </si>
  <si>
    <t>Variant</t>
  </si>
  <si>
    <t>Estimates</t>
  </si>
  <si>
    <t>Region, subregion, country or area *</t>
  </si>
  <si>
    <t>WORLD</t>
  </si>
  <si>
    <t>Notes</t>
  </si>
  <si>
    <t>Country code</t>
  </si>
  <si>
    <t>Type</t>
  </si>
  <si>
    <t>World</t>
  </si>
  <si>
    <t>Parent code</t>
  </si>
  <si>
    <t>Reference date (as of 1 July)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</si>
  <si>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</si>
  <si>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</si>
  <si>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</si>
  <si>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</si>
  <si>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</si>
  <si>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</si>
  <si>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</si>
  <si>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</si>
  <si>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</si>
  <si>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</si>
  <si>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</si>
  <si>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</si>
  <si>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</si>
  <si>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</si>
  <si>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</si>
  <si>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</si>
  <si>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</si>
  <si>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</si>
  <si>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</si>
  <si>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</si>
  <si>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</si>
  <si>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Year</t>
  </si>
  <si>
    <t>Age_Group</t>
  </si>
  <si>
    <t>Male_Population_Thousands</t>
  </si>
  <si>
    <t>Female_Population_Thousands</t>
  </si>
  <si>
    <t>Female population by five-year age group (thousands)</t>
  </si>
  <si>
    <t>Male population by five-year age group (thousands)</t>
  </si>
  <si>
    <t>Male_Population_Percentage</t>
  </si>
  <si>
    <t>Female_Population_Percentage</t>
  </si>
  <si>
    <t>Total_Pop_Calc</t>
  </si>
  <si>
    <t>Source Information</t>
  </si>
  <si>
    <t>Web Source</t>
  </si>
  <si>
    <t>Date Accessed</t>
  </si>
  <si>
    <t>.bib Citation</t>
  </si>
  <si>
    <t>https://population.un.org/wpp2019/Download/Standard/Population/</t>
  </si>
  <si>
    <t>@misc{UN-Population-Dynamics:2019,</t>
  </si>
  <si>
    <t xml:space="preserve">        author = {United Nations, Department of Economic and Social Affairs, Population Division},</t>
  </si>
  <si>
    <t xml:space="preserve">        title = {World Population Prospects 2019},</t>
  </si>
  <si>
    <t xml:space="preserve">        year = {2019},</t>
  </si>
  <si>
    <t xml:space="preserve">        Bdsk-Url-1 = {https://population.un.org/wpp2019/Download/Standard/Population/}}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</si>
</sst>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2" borderId="1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right"/>
    </xf>
    <xf numFmtId="0" fontId="2" fillId="2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5" fillId="0" borderId="0" xfId="2"/>
    <xf numFmtId="14" fontId="0" fillId="0" borderId="0" xfId="0" applyNumberFormat="1"/>
    <xf numFmtId="0" fontId="1" fillId="0" borderId="0" xfId="0" applyFont="1"/>
  </cellXfs>
  <cellStyles count="3">
    <cellStyle name="Hyperlink" xfId="2" builtinId="8"/>
    <cellStyle name="Normal" xfId="0" builtinId="0"/>
    <cellStyle name="Normal 2" xfId="1" xr:uid="{25F7E76A-EF47-4DCC-A984-75CF2E617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9</xdr:row>
      <xdr:rowOff>0</xdr:rowOff>
    </xdr:from>
    <xdr:to>
      <xdr:col>35</xdr:col>
      <xdr:colOff>541426</xdr:colOff>
      <xdr:row>41</xdr:row>
      <xdr:rowOff>104000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BBEEAD-AF82-4E0C-9C54-5957672EB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2209800"/>
          <a:ext cx="11990476" cy="6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400050</xdr:colOff>
      <xdr:row>8</xdr:row>
      <xdr:rowOff>85725</xdr:rowOff>
    </xdr:from>
    <xdr:to>
      <xdr:col>35</xdr:col>
      <xdr:colOff>398551</xdr:colOff>
      <xdr:row>39</xdr:row>
      <xdr:rowOff>113525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3033AF-4B26-45DA-99F7-91F7F3CE7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3650" y="1838325"/>
          <a:ext cx="11990476" cy="6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opulation.un.org/wpp2019/Download/Standard/Populatio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population.un.org/wpp2019/Download/Standard/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945B-15D8-4522-A7FA-5818F954DF6B}">
  <dimension ref="A1:G211"/>
  <sheetViews>
    <sheetView topLeftCell="C1" workbookViewId="0">
      <selection activeCell="I1" sqref="I1:J1"/>
    </sheetView>
  </sheetViews>
  <sheetFormatPr defaultRowHeight="15" x14ac:dyDescent="0.25"/>
  <cols>
    <col min="2" max="2" width="10.85546875" bestFit="1" customWidth="1"/>
    <col min="3" max="3" width="27.140625" bestFit="1" customWidth="1"/>
    <col min="4" max="4" width="29.28515625" bestFit="1" customWidth="1"/>
    <col min="5" max="5" width="27.7109375" bestFit="1" customWidth="1"/>
    <col min="6" max="6" width="30" bestFit="1" customWidth="1"/>
  </cols>
  <sheetData>
    <row r="1" spans="1:7" x14ac:dyDescent="0.25">
      <c r="A1" t="s">
        <v>32</v>
      </c>
      <c r="B1" t="s">
        <v>33</v>
      </c>
      <c r="C1" t="s">
        <v>34</v>
      </c>
      <c r="D1" t="s">
        <v>35</v>
      </c>
      <c r="E1" t="s">
        <v>38</v>
      </c>
      <c r="F1" t="s">
        <v>39</v>
      </c>
      <c r="G1" t="s">
        <v>40</v>
      </c>
    </row>
    <row r="2" spans="1:7" x14ac:dyDescent="0.25">
      <c r="A2">
        <v>1950</v>
      </c>
      <c r="B2" t="str" cm="1">
        <f t="array" ref="B2:B22">'UN Male age group population'!$A$10:$A$30</f>
        <v>0-4</v>
      </c>
      <c r="C2" cm="1">
        <f t="array" ref="C2:C22">'UN Male age group population'!B10:B30</f>
        <v>172419.83199999999</v>
      </c>
      <c r="D2" cm="1">
        <f t="array" ref="D2:D22">'UN Female age group population'!B10:B30</f>
        <v>166076.75099999999</v>
      </c>
      <c r="E2">
        <f>(C2/$G$2)*100</f>
        <v>6.7977339330897584</v>
      </c>
      <c r="F2">
        <f>(D2/$G$2)*100</f>
        <v>6.5476549459229165</v>
      </c>
      <c r="G2">
        <f>SUM(C2:D22)</f>
        <v>2536431.0180000002</v>
      </c>
    </row>
    <row r="3" spans="1:7" x14ac:dyDescent="0.25">
      <c r="A3">
        <v>1950</v>
      </c>
      <c r="B3" t="str">
        <v>5-9</v>
      </c>
      <c r="C3">
        <v>138298.389</v>
      </c>
      <c r="D3">
        <v>131785.035</v>
      </c>
      <c r="E3">
        <f t="shared" ref="E3:E23" si="0">(C3/$G$2)*100</f>
        <v>5.4524798040456703</v>
      </c>
      <c r="F3">
        <f t="shared" ref="F3:F22" si="1">(D3/$G$2)*100</f>
        <v>5.1956877228190406</v>
      </c>
    </row>
    <row r="4" spans="1:7" x14ac:dyDescent="0.25">
      <c r="A4">
        <v>1950</v>
      </c>
      <c r="B4" t="str">
        <v>10-14</v>
      </c>
      <c r="C4">
        <v>133685.70199999999</v>
      </c>
      <c r="D4">
        <v>127342.693</v>
      </c>
      <c r="E4">
        <f t="shared" si="0"/>
        <v>5.270622423842318</v>
      </c>
      <c r="F4">
        <f t="shared" si="1"/>
        <v>5.0205462753097434</v>
      </c>
    </row>
    <row r="5" spans="1:7" x14ac:dyDescent="0.25">
      <c r="A5">
        <v>1950</v>
      </c>
      <c r="B5" t="str">
        <v>15-19</v>
      </c>
      <c r="C5">
        <v>122155.285</v>
      </c>
      <c r="D5">
        <v>117332.713</v>
      </c>
      <c r="E5">
        <f t="shared" si="0"/>
        <v>4.8160302461653623</v>
      </c>
      <c r="F5">
        <f t="shared" si="1"/>
        <v>4.6258980499504361</v>
      </c>
    </row>
    <row r="6" spans="1:7" x14ac:dyDescent="0.25">
      <c r="A6">
        <v>1950</v>
      </c>
      <c r="B6" t="str">
        <v>20-24</v>
      </c>
      <c r="C6">
        <v>113206.51700000001</v>
      </c>
      <c r="D6">
        <v>109689.337</v>
      </c>
      <c r="E6">
        <f t="shared" si="0"/>
        <v>4.4632208089484893</v>
      </c>
      <c r="F6">
        <f t="shared" si="1"/>
        <v>4.3245543135839375</v>
      </c>
    </row>
    <row r="7" spans="1:7" x14ac:dyDescent="0.25">
      <c r="A7">
        <v>1950</v>
      </c>
      <c r="B7" t="str">
        <v>25-29</v>
      </c>
      <c r="C7">
        <v>97625.680999999997</v>
      </c>
      <c r="D7">
        <v>98537.657999999996</v>
      </c>
      <c r="E7">
        <f t="shared" si="0"/>
        <v>3.8489389345576908</v>
      </c>
      <c r="F7">
        <f t="shared" si="1"/>
        <v>3.8848940618025511</v>
      </c>
    </row>
    <row r="8" spans="1:7" x14ac:dyDescent="0.25">
      <c r="A8">
        <v>1950</v>
      </c>
      <c r="B8" t="str">
        <v>30-34</v>
      </c>
      <c r="C8">
        <v>84569.559000000096</v>
      </c>
      <c r="D8">
        <v>84666.453999999998</v>
      </c>
      <c r="E8">
        <f t="shared" si="0"/>
        <v>3.3341951111559895</v>
      </c>
      <c r="F8">
        <f t="shared" si="1"/>
        <v>3.3380152426443792</v>
      </c>
    </row>
    <row r="9" spans="1:7" x14ac:dyDescent="0.25">
      <c r="A9">
        <v>1950</v>
      </c>
      <c r="B9" t="str">
        <v>35-39</v>
      </c>
      <c r="C9">
        <v>81447.199999999997</v>
      </c>
      <c r="D9">
        <v>83025.587</v>
      </c>
      <c r="E9">
        <f t="shared" si="0"/>
        <v>3.2110946216160805</v>
      </c>
      <c r="F9">
        <f t="shared" si="1"/>
        <v>3.2733232802627708</v>
      </c>
    </row>
    <row r="10" spans="1:7" x14ac:dyDescent="0.25">
      <c r="A10">
        <v>1950</v>
      </c>
      <c r="B10" t="str">
        <v>40-44</v>
      </c>
      <c r="C10">
        <v>73162.817999999999</v>
      </c>
      <c r="D10">
        <v>74400.103000000003</v>
      </c>
      <c r="E10">
        <f t="shared" si="0"/>
        <v>2.8844789186377944</v>
      </c>
      <c r="F10">
        <f t="shared" si="1"/>
        <v>2.9332594686003008</v>
      </c>
    </row>
    <row r="11" spans="1:7" x14ac:dyDescent="0.25">
      <c r="A11">
        <v>1950</v>
      </c>
      <c r="B11" t="str">
        <v>45-49</v>
      </c>
      <c r="C11">
        <v>63547.845000000001</v>
      </c>
      <c r="D11">
        <v>64902.476999999999</v>
      </c>
      <c r="E11">
        <f t="shared" si="0"/>
        <v>2.5054040322416529</v>
      </c>
      <c r="F11">
        <f t="shared" si="1"/>
        <v>2.5588110435258837</v>
      </c>
    </row>
    <row r="12" spans="1:7" x14ac:dyDescent="0.25">
      <c r="A12">
        <v>1950</v>
      </c>
      <c r="B12" t="str">
        <v>50-54</v>
      </c>
      <c r="C12">
        <v>52643.999000000003</v>
      </c>
      <c r="D12">
        <v>55078.203999999998</v>
      </c>
      <c r="E12">
        <f t="shared" si="0"/>
        <v>2.0755147144317094</v>
      </c>
      <c r="F12">
        <f t="shared" si="1"/>
        <v>2.1714844050215754</v>
      </c>
    </row>
    <row r="13" spans="1:7" x14ac:dyDescent="0.25">
      <c r="A13">
        <v>1950</v>
      </c>
      <c r="B13" t="str">
        <v>55-59</v>
      </c>
      <c r="C13">
        <v>42559.548000000003</v>
      </c>
      <c r="D13">
        <v>46114.025999999998</v>
      </c>
      <c r="E13">
        <f t="shared" si="0"/>
        <v>1.6779304344558366</v>
      </c>
      <c r="F13">
        <f t="shared" si="1"/>
        <v>1.8180674212209147</v>
      </c>
    </row>
    <row r="14" spans="1:7" x14ac:dyDescent="0.25">
      <c r="A14">
        <v>1950</v>
      </c>
      <c r="B14" t="str">
        <v>60-64</v>
      </c>
      <c r="C14">
        <v>34381.408000000003</v>
      </c>
      <c r="D14">
        <v>39066.813000000002</v>
      </c>
      <c r="E14">
        <f t="shared" si="0"/>
        <v>1.355503372889284</v>
      </c>
      <c r="F14">
        <f t="shared" si="1"/>
        <v>1.5402276948499294</v>
      </c>
    </row>
    <row r="15" spans="1:7" x14ac:dyDescent="0.25">
      <c r="A15">
        <v>1950</v>
      </c>
      <c r="B15" t="str">
        <v>65-69</v>
      </c>
      <c r="C15">
        <v>25077.246999999999</v>
      </c>
      <c r="D15">
        <v>30065.688999999998</v>
      </c>
      <c r="E15">
        <f t="shared" si="0"/>
        <v>0.98868239751198295</v>
      </c>
      <c r="F15">
        <f t="shared" si="1"/>
        <v>1.1853540974162615</v>
      </c>
    </row>
    <row r="16" spans="1:7" x14ac:dyDescent="0.25">
      <c r="A16">
        <v>1950</v>
      </c>
      <c r="B16" t="str">
        <v>70-74</v>
      </c>
      <c r="C16">
        <v>16576.97</v>
      </c>
      <c r="D16">
        <v>20806.445</v>
      </c>
      <c r="E16">
        <f t="shared" si="0"/>
        <v>0.65355493141189769</v>
      </c>
      <c r="F16">
        <f t="shared" si="1"/>
        <v>0.82030399614045402</v>
      </c>
    </row>
    <row r="17" spans="1:7" x14ac:dyDescent="0.25">
      <c r="A17">
        <v>1950</v>
      </c>
      <c r="B17" t="str">
        <v>75-79</v>
      </c>
      <c r="C17">
        <v>9343.6820000000007</v>
      </c>
      <c r="D17">
        <v>12558.136</v>
      </c>
      <c r="E17">
        <f t="shared" si="0"/>
        <v>0.3683791096107783</v>
      </c>
      <c r="F17">
        <f t="shared" si="1"/>
        <v>0.49511048835470439</v>
      </c>
    </row>
    <row r="18" spans="1:7" x14ac:dyDescent="0.25">
      <c r="A18">
        <v>1950</v>
      </c>
      <c r="B18" t="str">
        <v>80-84</v>
      </c>
      <c r="C18">
        <v>3876.7190000000001</v>
      </c>
      <c r="D18">
        <v>5750.3310000000001</v>
      </c>
      <c r="E18">
        <f t="shared" si="0"/>
        <v>0.15284149154810564</v>
      </c>
      <c r="F18">
        <f t="shared" si="1"/>
        <v>0.2267095363206128</v>
      </c>
    </row>
    <row r="19" spans="1:7" x14ac:dyDescent="0.25">
      <c r="A19">
        <v>1950</v>
      </c>
      <c r="B19" t="str">
        <v>85-89</v>
      </c>
      <c r="C19">
        <v>1296.646</v>
      </c>
      <c r="D19">
        <v>2178.2820000000002</v>
      </c>
      <c r="E19">
        <f t="shared" si="0"/>
        <v>5.1120885638057591E-2</v>
      </c>
      <c r="F19">
        <f t="shared" si="1"/>
        <v>8.5879804518302891E-2</v>
      </c>
    </row>
    <row r="20" spans="1:7" x14ac:dyDescent="0.25">
      <c r="A20">
        <v>1950</v>
      </c>
      <c r="B20" t="str">
        <v>90-94</v>
      </c>
      <c r="C20">
        <v>316.51</v>
      </c>
      <c r="D20">
        <v>630.98400000000004</v>
      </c>
      <c r="E20">
        <f t="shared" si="0"/>
        <v>1.2478557380581599E-2</v>
      </c>
      <c r="F20">
        <f t="shared" si="1"/>
        <v>2.487684449220846E-2</v>
      </c>
    </row>
    <row r="21" spans="1:7" x14ac:dyDescent="0.25">
      <c r="A21">
        <v>1950</v>
      </c>
      <c r="B21" t="str">
        <v>95-99</v>
      </c>
      <c r="C21">
        <v>58.606000000000002</v>
      </c>
      <c r="D21">
        <v>139.238</v>
      </c>
      <c r="E21">
        <f t="shared" si="0"/>
        <v>2.3105694412383975E-3</v>
      </c>
      <c r="F21">
        <f t="shared" si="1"/>
        <v>5.4895244148918543E-3</v>
      </c>
    </row>
    <row r="22" spans="1:7" x14ac:dyDescent="0.25">
      <c r="A22">
        <v>1950</v>
      </c>
      <c r="B22" t="str">
        <v>100+</v>
      </c>
      <c r="C22">
        <v>9.3930000000000007</v>
      </c>
      <c r="D22">
        <v>24.506</v>
      </c>
      <c r="E22">
        <f t="shared" si="0"/>
        <v>3.703234952317556E-4</v>
      </c>
      <c r="F22">
        <f t="shared" si="1"/>
        <v>9.6616071267426832E-4</v>
      </c>
    </row>
    <row r="23" spans="1:7" x14ac:dyDescent="0.25">
      <c r="A23">
        <f>'UN Female age group population'!$C$9</f>
        <v>1955</v>
      </c>
      <c r="B23" t="str" cm="1">
        <f t="array" ref="B23:B43">'UN Male age group population'!$A$10:$A$30</f>
        <v>0-4</v>
      </c>
      <c r="C23" cm="1">
        <f t="array" ref="C23:C43">'UN Male age group population'!C10:C30</f>
        <v>207941.39199999999</v>
      </c>
      <c r="D23" cm="1">
        <f t="array" ref="D23:D43">'UN Female age group population'!C10:C30</f>
        <v>199235.71599999999</v>
      </c>
      <c r="E23">
        <f>C23/$G$23*100</f>
        <v>7.4987341733533857</v>
      </c>
      <c r="F23">
        <f>D23/$G$23*100</f>
        <v>7.1847921077768397</v>
      </c>
      <c r="G23">
        <f>SUM(C23:D43)</f>
        <v>2773019.9149999996</v>
      </c>
    </row>
    <row r="24" spans="1:7" x14ac:dyDescent="0.25">
      <c r="A24">
        <f>'UN Female age group population'!$C$9</f>
        <v>1955</v>
      </c>
      <c r="B24" t="str">
        <v>5-9</v>
      </c>
      <c r="C24">
        <v>161087.46799999999</v>
      </c>
      <c r="D24">
        <v>154926.27799999999</v>
      </c>
      <c r="E24">
        <f t="shared" ref="E24:E87" si="2">C24/$G$23*100</f>
        <v>5.8090988502691658</v>
      </c>
      <c r="F24">
        <f t="shared" ref="F24:F87" si="3">D24/$G$23*100</f>
        <v>5.5869154477384999</v>
      </c>
    </row>
    <row r="25" spans="1:7" x14ac:dyDescent="0.25">
      <c r="A25">
        <f>'UN Female age group population'!$C$9</f>
        <v>1955</v>
      </c>
      <c r="B25" t="str">
        <v>10-14</v>
      </c>
      <c r="C25">
        <v>134816.62100000001</v>
      </c>
      <c r="D25">
        <v>128615.54</v>
      </c>
      <c r="E25">
        <f t="shared" si="2"/>
        <v>4.8617256684938024</v>
      </c>
      <c r="F25">
        <f t="shared" si="3"/>
        <v>4.6381037259878468</v>
      </c>
    </row>
    <row r="26" spans="1:7" x14ac:dyDescent="0.25">
      <c r="A26">
        <f>'UN Female age group population'!$C$9</f>
        <v>1955</v>
      </c>
      <c r="B26" t="str">
        <v>15-19</v>
      </c>
      <c r="C26">
        <v>130542.26700000001</v>
      </c>
      <c r="D26">
        <v>124828.33199999999</v>
      </c>
      <c r="E26">
        <f t="shared" si="2"/>
        <v>4.7075849074816336</v>
      </c>
      <c r="F26">
        <f t="shared" si="3"/>
        <v>4.5015303108632745</v>
      </c>
    </row>
    <row r="27" spans="1:7" x14ac:dyDescent="0.25">
      <c r="A27">
        <f>'UN Female age group population'!$C$9</f>
        <v>1955</v>
      </c>
      <c r="B27" t="str">
        <v>20-24</v>
      </c>
      <c r="C27">
        <v>118354.001</v>
      </c>
      <c r="D27">
        <v>114282.974</v>
      </c>
      <c r="E27">
        <f t="shared" si="2"/>
        <v>4.2680544903335118</v>
      </c>
      <c r="F27">
        <f t="shared" si="3"/>
        <v>4.1212460603623189</v>
      </c>
    </row>
    <row r="28" spans="1:7" x14ac:dyDescent="0.25">
      <c r="A28">
        <f>'UN Female age group population'!$C$9</f>
        <v>1955</v>
      </c>
      <c r="B28" t="str">
        <v>25-29</v>
      </c>
      <c r="C28">
        <v>109514.656</v>
      </c>
      <c r="D28">
        <v>106314.63099999999</v>
      </c>
      <c r="E28">
        <f t="shared" si="2"/>
        <v>3.9492920843303794</v>
      </c>
      <c r="F28">
        <f t="shared" si="3"/>
        <v>3.8338935261487301</v>
      </c>
    </row>
    <row r="29" spans="1:7" x14ac:dyDescent="0.25">
      <c r="A29">
        <f>'UN Female age group population'!$C$9</f>
        <v>1955</v>
      </c>
      <c r="B29" t="str">
        <v>30-34</v>
      </c>
      <c r="C29">
        <v>94210.615999999995</v>
      </c>
      <c r="D29">
        <v>95222.323000000004</v>
      </c>
      <c r="E29">
        <f t="shared" si="2"/>
        <v>3.3974013489910333</v>
      </c>
      <c r="F29">
        <f t="shared" si="3"/>
        <v>3.4338852918046938</v>
      </c>
    </row>
    <row r="30" spans="1:7" x14ac:dyDescent="0.25">
      <c r="A30">
        <f>'UN Female age group population'!$C$9</f>
        <v>1955</v>
      </c>
      <c r="B30" t="str">
        <v>35-39</v>
      </c>
      <c r="C30">
        <v>81153.535999999993</v>
      </c>
      <c r="D30">
        <v>81377.963000000003</v>
      </c>
      <c r="E30">
        <f t="shared" si="2"/>
        <v>2.9265399632010936</v>
      </c>
      <c r="F30">
        <f t="shared" si="3"/>
        <v>2.9346331975405238</v>
      </c>
    </row>
    <row r="31" spans="1:7" x14ac:dyDescent="0.25">
      <c r="A31">
        <f>'UN Female age group population'!$C$9</f>
        <v>1955</v>
      </c>
      <c r="B31" t="str">
        <v>40-44</v>
      </c>
      <c r="C31">
        <v>77551.460999999996</v>
      </c>
      <c r="D31">
        <v>79460.103000000003</v>
      </c>
      <c r="E31">
        <f t="shared" si="2"/>
        <v>2.7966427713159789</v>
      </c>
      <c r="F31">
        <f t="shared" si="3"/>
        <v>2.865471775740926</v>
      </c>
    </row>
    <row r="32" spans="1:7" x14ac:dyDescent="0.25">
      <c r="A32">
        <f>'UN Female age group population'!$C$9</f>
        <v>1955</v>
      </c>
      <c r="B32" t="str">
        <v>45-49</v>
      </c>
      <c r="C32">
        <v>68433.11</v>
      </c>
      <c r="D32">
        <v>70485.0450000001</v>
      </c>
      <c r="E32">
        <f t="shared" si="2"/>
        <v>2.467818915754163</v>
      </c>
      <c r="F32">
        <f t="shared" si="3"/>
        <v>2.5418153190580353</v>
      </c>
    </row>
    <row r="33" spans="1:7" x14ac:dyDescent="0.25">
      <c r="A33">
        <f>'UN Female age group population'!$C$9</f>
        <v>1955</v>
      </c>
      <c r="B33" t="str">
        <v>50-54</v>
      </c>
      <c r="C33">
        <v>58721.707999999999</v>
      </c>
      <c r="D33">
        <v>61385.201999999997</v>
      </c>
      <c r="E33">
        <f t="shared" si="2"/>
        <v>2.1176085927965653</v>
      </c>
      <c r="F33">
        <f t="shared" si="3"/>
        <v>2.2136588946927924</v>
      </c>
    </row>
    <row r="34" spans="1:7" x14ac:dyDescent="0.25">
      <c r="A34">
        <f>'UN Female age group population'!$C$9</f>
        <v>1955</v>
      </c>
      <c r="B34" t="str">
        <v>55-59</v>
      </c>
      <c r="C34">
        <v>46807.777000000002</v>
      </c>
      <c r="D34">
        <v>50850.048999999999</v>
      </c>
      <c r="E34">
        <f t="shared" si="2"/>
        <v>1.6879711806902047</v>
      </c>
      <c r="F34">
        <f t="shared" si="3"/>
        <v>1.8337426545312068</v>
      </c>
    </row>
    <row r="35" spans="1:7" x14ac:dyDescent="0.25">
      <c r="A35">
        <f>'UN Female age group population'!$C$9</f>
        <v>1955</v>
      </c>
      <c r="B35" t="str">
        <v>60-64</v>
      </c>
      <c r="C35">
        <v>36007.392999999996</v>
      </c>
      <c r="D35">
        <v>41065.582999999999</v>
      </c>
      <c r="E35">
        <f t="shared" si="2"/>
        <v>1.2984902418199908</v>
      </c>
      <c r="F35">
        <f t="shared" si="3"/>
        <v>1.4808975145784342</v>
      </c>
    </row>
    <row r="36" spans="1:7" x14ac:dyDescent="0.25">
      <c r="A36">
        <f>'UN Female age group population'!$C$9</f>
        <v>1955</v>
      </c>
      <c r="B36" t="str">
        <v>65-69</v>
      </c>
      <c r="C36">
        <v>26899.246999999999</v>
      </c>
      <c r="D36">
        <v>32639.081999999999</v>
      </c>
      <c r="E36">
        <f t="shared" si="2"/>
        <v>0.97003439659754487</v>
      </c>
      <c r="F36">
        <f t="shared" si="3"/>
        <v>1.177022992999313</v>
      </c>
    </row>
    <row r="37" spans="1:7" x14ac:dyDescent="0.25">
      <c r="A37">
        <f>'UN Female age group population'!$C$9</f>
        <v>1955</v>
      </c>
      <c r="B37" t="str">
        <v>70-74</v>
      </c>
      <c r="C37">
        <v>17544.451000000001</v>
      </c>
      <c r="D37">
        <v>22948.374</v>
      </c>
      <c r="E37">
        <f t="shared" si="2"/>
        <v>0.63268391637209009</v>
      </c>
      <c r="F37">
        <f t="shared" si="3"/>
        <v>0.82755893226248256</v>
      </c>
    </row>
    <row r="38" spans="1:7" x14ac:dyDescent="0.25">
      <c r="A38">
        <f>'UN Female age group population'!$C$9</f>
        <v>1955</v>
      </c>
      <c r="B38" t="str">
        <v>75-79</v>
      </c>
      <c r="C38">
        <v>9942.3320000000094</v>
      </c>
      <c r="D38">
        <v>13811.369000000001</v>
      </c>
      <c r="E38">
        <f t="shared" si="2"/>
        <v>0.3585380669723755</v>
      </c>
      <c r="F38">
        <f t="shared" si="3"/>
        <v>0.49806238048600537</v>
      </c>
    </row>
    <row r="39" spans="1:7" x14ac:dyDescent="0.25">
      <c r="A39">
        <f>'UN Female age group population'!$C$9</f>
        <v>1955</v>
      </c>
      <c r="B39" t="str">
        <v>80-84</v>
      </c>
      <c r="C39">
        <v>4466.3819999999996</v>
      </c>
      <c r="D39">
        <v>6843.0709999999999</v>
      </c>
      <c r="E39">
        <f t="shared" si="2"/>
        <v>0.16106563013991193</v>
      </c>
      <c r="F39">
        <f t="shared" si="3"/>
        <v>0.2467732367511685</v>
      </c>
    </row>
    <row r="40" spans="1:7" x14ac:dyDescent="0.25">
      <c r="A40">
        <f>'UN Female age group population'!$C$9</f>
        <v>1955</v>
      </c>
      <c r="B40" t="str">
        <v>85-89</v>
      </c>
      <c r="C40">
        <v>1313.7460000000001</v>
      </c>
      <c r="D40">
        <v>2313.549</v>
      </c>
      <c r="E40">
        <f t="shared" si="2"/>
        <v>4.7376003067760158E-2</v>
      </c>
      <c r="F40">
        <f t="shared" si="3"/>
        <v>8.343066659872872E-2</v>
      </c>
    </row>
    <row r="41" spans="1:7" x14ac:dyDescent="0.25">
      <c r="A41">
        <f>'UN Female age group population'!$C$9</f>
        <v>1955</v>
      </c>
      <c r="B41" t="str">
        <v>90-94</v>
      </c>
      <c r="C41">
        <v>296.80099999999999</v>
      </c>
      <c r="D41">
        <v>620.17100000000005</v>
      </c>
      <c r="E41">
        <f t="shared" si="2"/>
        <v>1.0703168714891831E-2</v>
      </c>
      <c r="F41">
        <f t="shared" si="3"/>
        <v>2.2364462535783849E-2</v>
      </c>
    </row>
    <row r="42" spans="1:7" x14ac:dyDescent="0.25">
      <c r="A42">
        <f>'UN Female age group population'!$C$9</f>
        <v>1955</v>
      </c>
      <c r="B42" t="str">
        <v>95-99</v>
      </c>
      <c r="C42">
        <v>47.271999999999998</v>
      </c>
      <c r="D42">
        <v>118.17</v>
      </c>
      <c r="E42">
        <f t="shared" si="2"/>
        <v>1.7047118826768329E-3</v>
      </c>
      <c r="F42">
        <f t="shared" si="3"/>
        <v>4.2614190890150894E-3</v>
      </c>
    </row>
    <row r="43" spans="1:7" x14ac:dyDescent="0.25">
      <c r="A43">
        <f>'UN Female age group population'!$C$9</f>
        <v>1955</v>
      </c>
      <c r="B43" t="str">
        <v>100+</v>
      </c>
      <c r="C43">
        <v>6.0619999999999896</v>
      </c>
      <c r="D43">
        <v>18.091000000000001</v>
      </c>
      <c r="E43">
        <f t="shared" si="2"/>
        <v>2.1860643579258213E-4</v>
      </c>
      <c r="F43">
        <f t="shared" si="3"/>
        <v>6.5239343944632311E-4</v>
      </c>
    </row>
    <row r="44" spans="1:7" x14ac:dyDescent="0.25">
      <c r="A44">
        <f>'UN Female age group population'!$D$9</f>
        <v>1960</v>
      </c>
      <c r="B44" t="str" cm="1">
        <f t="array" ref="B44:B64">'UN Male age group population'!$A$10:$A$30</f>
        <v>0-4</v>
      </c>
      <c r="C44" cm="1">
        <f t="array" ref="C44:C64">'UN Male age group population'!D10:D30</f>
        <v>221606.23</v>
      </c>
      <c r="D44" cm="1">
        <f t="array" ref="D44:D64">'UN Female age group population'!D$10:D$30</f>
        <v>212401.91800000001</v>
      </c>
      <c r="E44">
        <f>C44/$G$44*100</f>
        <v>7.3018089527061587</v>
      </c>
      <c r="F44">
        <f>D44/$G$44*100</f>
        <v>6.998531703844062</v>
      </c>
      <c r="G44">
        <f>SUM(C44:D64)</f>
        <v>3034949.7149999999</v>
      </c>
    </row>
    <row r="45" spans="1:7" x14ac:dyDescent="0.25">
      <c r="A45">
        <f>'UN Female age group population'!$D$9</f>
        <v>1960</v>
      </c>
      <c r="B45" t="str">
        <v>5-9</v>
      </c>
      <c r="C45">
        <v>196202.91500000001</v>
      </c>
      <c r="D45">
        <v>187553.41200000001</v>
      </c>
      <c r="E45">
        <f t="shared" ref="E45:E64" si="4">C45/$G$44*100</f>
        <v>6.4647830581931078</v>
      </c>
      <c r="F45">
        <f t="shared" ref="F45:F64" si="5">D45/$G$44*100</f>
        <v>6.1797864746500428</v>
      </c>
    </row>
    <row r="46" spans="1:7" x14ac:dyDescent="0.25">
      <c r="A46">
        <f>'UN Female age group population'!$D$9</f>
        <v>1960</v>
      </c>
      <c r="B46" t="str">
        <v>10-14</v>
      </c>
      <c r="C46">
        <v>158034.84599999999</v>
      </c>
      <c r="D46">
        <v>151839.70800000001</v>
      </c>
      <c r="E46">
        <f t="shared" si="4"/>
        <v>5.2071652198692195</v>
      </c>
      <c r="F46">
        <f t="shared" si="5"/>
        <v>5.003038674728093</v>
      </c>
    </row>
    <row r="47" spans="1:7" x14ac:dyDescent="0.25">
      <c r="A47">
        <f>'UN Female age group population'!$D$9</f>
        <v>1960</v>
      </c>
      <c r="B47" t="str">
        <v>15-19</v>
      </c>
      <c r="C47">
        <v>131917.18400000001</v>
      </c>
      <c r="D47">
        <v>126067.867</v>
      </c>
      <c r="E47">
        <f t="shared" si="4"/>
        <v>4.3466019666820088</v>
      </c>
      <c r="F47">
        <f t="shared" si="5"/>
        <v>4.1538700419621284</v>
      </c>
    </row>
    <row r="48" spans="1:7" x14ac:dyDescent="0.25">
      <c r="A48">
        <f>'UN Female age group population'!$D$9</f>
        <v>1960</v>
      </c>
      <c r="B48" t="str">
        <v>20-24</v>
      </c>
      <c r="C48">
        <v>126960.74099999999</v>
      </c>
      <c r="D48">
        <v>122023.277</v>
      </c>
      <c r="E48">
        <f t="shared" si="4"/>
        <v>4.183289771573695</v>
      </c>
      <c r="F48">
        <f t="shared" si="5"/>
        <v>4.0206029245529029</v>
      </c>
    </row>
    <row r="49" spans="1:6" x14ac:dyDescent="0.25">
      <c r="A49">
        <f>'UN Female age group population'!$D$9</f>
        <v>1960</v>
      </c>
      <c r="B49" t="str">
        <v>25-29</v>
      </c>
      <c r="C49">
        <v>115443.47900000001</v>
      </c>
      <c r="D49">
        <v>111277.46</v>
      </c>
      <c r="E49">
        <f t="shared" si="4"/>
        <v>3.8038020343279397</v>
      </c>
      <c r="F49">
        <f t="shared" si="5"/>
        <v>3.6665338951093633</v>
      </c>
    </row>
    <row r="50" spans="1:6" x14ac:dyDescent="0.25">
      <c r="A50">
        <f>'UN Female age group population'!$D$9</f>
        <v>1960</v>
      </c>
      <c r="B50" t="str">
        <v>30-34</v>
      </c>
      <c r="C50">
        <v>106320.534</v>
      </c>
      <c r="D50">
        <v>103287.038</v>
      </c>
      <c r="E50">
        <f t="shared" si="4"/>
        <v>3.5032057854045862</v>
      </c>
      <c r="F50">
        <f t="shared" si="5"/>
        <v>3.4032536845507506</v>
      </c>
    </row>
    <row r="51" spans="1:6" x14ac:dyDescent="0.25">
      <c r="A51">
        <f>'UN Female age group population'!$D$9</f>
        <v>1960</v>
      </c>
      <c r="B51" t="str">
        <v>35-39</v>
      </c>
      <c r="C51">
        <v>90924.086999999898</v>
      </c>
      <c r="D51">
        <v>92106.862999999896</v>
      </c>
      <c r="E51">
        <f t="shared" si="4"/>
        <v>2.9959009386750219</v>
      </c>
      <c r="F51">
        <f t="shared" si="5"/>
        <v>3.0348727870109014</v>
      </c>
    </row>
    <row r="52" spans="1:6" x14ac:dyDescent="0.25">
      <c r="A52">
        <f>'UN Female age group population'!$D$9</f>
        <v>1960</v>
      </c>
      <c r="B52" t="str">
        <v>40-44</v>
      </c>
      <c r="C52">
        <v>77485.353000000003</v>
      </c>
      <c r="D52">
        <v>77941.472999999998</v>
      </c>
      <c r="E52">
        <f t="shared" si="4"/>
        <v>2.5531017076505336</v>
      </c>
      <c r="F52">
        <f t="shared" si="5"/>
        <v>2.5681306222235056</v>
      </c>
    </row>
    <row r="53" spans="1:6" x14ac:dyDescent="0.25">
      <c r="A53">
        <f>'UN Female age group population'!$D$9</f>
        <v>1960</v>
      </c>
      <c r="B53" t="str">
        <v>45-49</v>
      </c>
      <c r="C53">
        <v>73198.497000000003</v>
      </c>
      <c r="D53">
        <v>75952.744999999995</v>
      </c>
      <c r="E53">
        <f t="shared" si="4"/>
        <v>2.4118520527118519</v>
      </c>
      <c r="F53">
        <f t="shared" si="5"/>
        <v>2.5026030785488649</v>
      </c>
    </row>
    <row r="54" spans="1:6" x14ac:dyDescent="0.25">
      <c r="A54">
        <f>'UN Female age group population'!$D$9</f>
        <v>1960</v>
      </c>
      <c r="B54" t="str">
        <v>50-54</v>
      </c>
      <c r="C54">
        <v>63487.697</v>
      </c>
      <c r="D54">
        <v>66935.878999999899</v>
      </c>
      <c r="E54">
        <f t="shared" si="4"/>
        <v>2.0918862901160127</v>
      </c>
      <c r="F54">
        <f t="shared" si="5"/>
        <v>2.2055020769923992</v>
      </c>
    </row>
    <row r="55" spans="1:6" x14ac:dyDescent="0.25">
      <c r="A55">
        <f>'UN Female age group population'!$D$9</f>
        <v>1960</v>
      </c>
      <c r="B55" t="str">
        <v>55-59</v>
      </c>
      <c r="C55">
        <v>52410.457000000002</v>
      </c>
      <c r="D55">
        <v>57055.667000000001</v>
      </c>
      <c r="E55">
        <f t="shared" si="4"/>
        <v>1.7268970467934095</v>
      </c>
      <c r="F55">
        <f t="shared" si="5"/>
        <v>1.8799542779245029</v>
      </c>
    </row>
    <row r="56" spans="1:6" x14ac:dyDescent="0.25">
      <c r="A56">
        <f>'UN Female age group population'!$D$9</f>
        <v>1960</v>
      </c>
      <c r="B56" t="str">
        <v>60-64</v>
      </c>
      <c r="C56">
        <v>39687.949999999997</v>
      </c>
      <c r="D56">
        <v>45672.44</v>
      </c>
      <c r="E56">
        <f t="shared" si="4"/>
        <v>1.3076971194562279</v>
      </c>
      <c r="F56">
        <f t="shared" si="5"/>
        <v>1.5048829235709431</v>
      </c>
    </row>
    <row r="57" spans="1:6" x14ac:dyDescent="0.25">
      <c r="A57">
        <f>'UN Female age group population'!$D$9</f>
        <v>1960</v>
      </c>
      <c r="B57" t="str">
        <v>65-69</v>
      </c>
      <c r="C57">
        <v>28289.214</v>
      </c>
      <c r="D57">
        <v>34739.500999999997</v>
      </c>
      <c r="E57">
        <f t="shared" si="4"/>
        <v>0.9321147516936702</v>
      </c>
      <c r="F57">
        <f t="shared" si="5"/>
        <v>1.144648322451695</v>
      </c>
    </row>
    <row r="58" spans="1:6" x14ac:dyDescent="0.25">
      <c r="A58">
        <f>'UN Female age group population'!$D$9</f>
        <v>1960</v>
      </c>
      <c r="B58" t="str">
        <v>70-74</v>
      </c>
      <c r="C58">
        <v>18948.032999999999</v>
      </c>
      <c r="D58">
        <v>25264.017</v>
      </c>
      <c r="E58">
        <f t="shared" si="4"/>
        <v>0.62432774112700584</v>
      </c>
      <c r="F58">
        <f t="shared" si="5"/>
        <v>0.83243609853351397</v>
      </c>
    </row>
    <row r="59" spans="1:6" x14ac:dyDescent="0.25">
      <c r="A59">
        <f>'UN Female age group population'!$D$9</f>
        <v>1960</v>
      </c>
      <c r="B59" t="str">
        <v>75-79</v>
      </c>
      <c r="C59">
        <v>10560.571</v>
      </c>
      <c r="D59">
        <v>15455.925999999999</v>
      </c>
      <c r="E59">
        <f t="shared" si="4"/>
        <v>0.34796527098308117</v>
      </c>
      <c r="F59">
        <f t="shared" si="5"/>
        <v>0.50926464855777687</v>
      </c>
    </row>
    <row r="60" spans="1:6" x14ac:dyDescent="0.25">
      <c r="A60">
        <f>'UN Female age group population'!$D$9</f>
        <v>1960</v>
      </c>
      <c r="B60" t="str">
        <v>80-84</v>
      </c>
      <c r="C60">
        <v>4791.4930000000004</v>
      </c>
      <c r="D60">
        <v>7567.3860000000004</v>
      </c>
      <c r="E60">
        <f t="shared" si="4"/>
        <v>0.15787717919405464</v>
      </c>
      <c r="F60">
        <f t="shared" si="5"/>
        <v>0.2493413964191496</v>
      </c>
    </row>
    <row r="61" spans="1:6" x14ac:dyDescent="0.25">
      <c r="A61">
        <f>'UN Female age group population'!$D$9</f>
        <v>1960</v>
      </c>
      <c r="B61" t="str">
        <v>85-89</v>
      </c>
      <c r="C61">
        <v>1558.046</v>
      </c>
      <c r="D61">
        <v>2828.7730000000001</v>
      </c>
      <c r="E61">
        <f t="shared" si="4"/>
        <v>5.1336797848724816E-2</v>
      </c>
      <c r="F61">
        <f t="shared" si="5"/>
        <v>9.3206585467265318E-2</v>
      </c>
    </row>
    <row r="62" spans="1:6" x14ac:dyDescent="0.25">
      <c r="A62">
        <f>'UN Female age group population'!$D$9</f>
        <v>1960</v>
      </c>
      <c r="B62" t="str">
        <v>90-94</v>
      </c>
      <c r="C62">
        <v>308.46100000000001</v>
      </c>
      <c r="D62">
        <v>658.47199999999998</v>
      </c>
      <c r="E62">
        <f t="shared" si="4"/>
        <v>1.0163628032301681E-2</v>
      </c>
      <c r="F62">
        <f t="shared" si="5"/>
        <v>2.1696306754130194E-2</v>
      </c>
    </row>
    <row r="63" spans="1:6" x14ac:dyDescent="0.25">
      <c r="A63">
        <f>'UN Female age group population'!$D$9</f>
        <v>1960</v>
      </c>
      <c r="B63" t="str">
        <v>95-99</v>
      </c>
      <c r="C63">
        <v>45.901000000000003</v>
      </c>
      <c r="D63">
        <v>117.717</v>
      </c>
      <c r="E63">
        <f t="shared" si="4"/>
        <v>1.5124138555949684E-3</v>
      </c>
      <c r="F63">
        <f t="shared" si="5"/>
        <v>3.8787133578587151E-3</v>
      </c>
    </row>
    <row r="64" spans="1:6" x14ac:dyDescent="0.25">
      <c r="A64">
        <f>'UN Female age group population'!$D$9</f>
        <v>1960</v>
      </c>
      <c r="B64" t="str">
        <v>100+</v>
      </c>
      <c r="C64">
        <v>5.0129999999999999</v>
      </c>
      <c r="D64">
        <v>15.474</v>
      </c>
      <c r="E64">
        <f t="shared" si="4"/>
        <v>1.6517571857034872E-4</v>
      </c>
      <c r="F64">
        <f t="shared" si="5"/>
        <v>5.0986017737035224E-4</v>
      </c>
    </row>
    <row r="65" spans="1:7" x14ac:dyDescent="0.25">
      <c r="A65">
        <f>'UN Female age group population'!$F$9</f>
        <v>1970</v>
      </c>
      <c r="B65" t="str" cm="1">
        <f t="array" ref="B65:B85">'UN Male age group population'!$A$10:$A$30</f>
        <v>0-4</v>
      </c>
      <c r="C65" cm="1">
        <f t="array" ref="C65:C85">'UN Male age group population'!F10:F30</f>
        <v>267292.63199999998</v>
      </c>
      <c r="D65" cm="1">
        <f t="array" ref="D65:D85">'UN Female age group population'!F$10:F$30</f>
        <v>256787.46599999999</v>
      </c>
      <c r="E65">
        <f>C65/$G$65*100</f>
        <v>7.2232719802073557</v>
      </c>
      <c r="F65">
        <f>D65/$G$65*100</f>
        <v>6.9393821077202347</v>
      </c>
      <c r="G65">
        <f>SUM(C65:D85)</f>
        <v>3700437.0420000013</v>
      </c>
    </row>
    <row r="66" spans="1:7" x14ac:dyDescent="0.25">
      <c r="A66">
        <f>'UN Female age group population'!$F$9</f>
        <v>1970</v>
      </c>
      <c r="B66" t="str">
        <v>5-9</v>
      </c>
      <c r="C66">
        <v>234848.03099999999</v>
      </c>
      <c r="D66">
        <v>224556.12400000001</v>
      </c>
      <c r="E66">
        <f t="shared" ref="E66:E85" si="6">C66/$G$65*100</f>
        <v>6.3464944365887659</v>
      </c>
      <c r="F66">
        <f t="shared" ref="F66:F85" si="7">D66/$G$65*100</f>
        <v>6.0683676401269775</v>
      </c>
    </row>
    <row r="67" spans="1:7" x14ac:dyDescent="0.25">
      <c r="A67">
        <f>'UN Female age group population'!$F$9</f>
        <v>1970</v>
      </c>
      <c r="B67" t="str">
        <v>10-14</v>
      </c>
      <c r="C67">
        <v>207446.38500000001</v>
      </c>
      <c r="D67">
        <v>198211.965</v>
      </c>
      <c r="E67">
        <f t="shared" si="6"/>
        <v>5.6059968767332418</v>
      </c>
      <c r="F67">
        <f t="shared" si="7"/>
        <v>5.3564474344595521</v>
      </c>
    </row>
    <row r="68" spans="1:7" x14ac:dyDescent="0.25">
      <c r="A68">
        <f>'UN Female age group population'!$F$9</f>
        <v>1970</v>
      </c>
      <c r="B68" t="str">
        <v>15-19</v>
      </c>
      <c r="C68">
        <v>189471.231</v>
      </c>
      <c r="D68">
        <v>181376.86799999999</v>
      </c>
      <c r="E68">
        <f t="shared" si="6"/>
        <v>5.1202392811848823</v>
      </c>
      <c r="F68">
        <f t="shared" si="7"/>
        <v>4.9014985511541074</v>
      </c>
    </row>
    <row r="69" spans="1:7" x14ac:dyDescent="0.25">
      <c r="A69">
        <f>'UN Female age group population'!$F$9</f>
        <v>1970</v>
      </c>
      <c r="B69" t="str">
        <v>20-24</v>
      </c>
      <c r="C69">
        <v>151512.51500000001</v>
      </c>
      <c r="D69">
        <v>146958.96400000001</v>
      </c>
      <c r="E69">
        <f t="shared" si="6"/>
        <v>4.0944492037111102</v>
      </c>
      <c r="F69">
        <f t="shared" si="7"/>
        <v>3.9713947928856546</v>
      </c>
    </row>
    <row r="70" spans="1:7" x14ac:dyDescent="0.25">
      <c r="A70">
        <f>'UN Female age group population'!$F$9</f>
        <v>1970</v>
      </c>
      <c r="B70" t="str">
        <v>25-29</v>
      </c>
      <c r="C70">
        <v>126113.86500000001</v>
      </c>
      <c r="D70">
        <v>121194.137</v>
      </c>
      <c r="E70">
        <f t="shared" si="6"/>
        <v>3.4080802772376946</v>
      </c>
      <c r="F70">
        <f t="shared" si="7"/>
        <v>3.2751303595884815</v>
      </c>
    </row>
    <row r="71" spans="1:7" x14ac:dyDescent="0.25">
      <c r="A71">
        <f>'UN Female age group population'!$F$9</f>
        <v>1970</v>
      </c>
      <c r="B71" t="str">
        <v>30-34</v>
      </c>
      <c r="C71">
        <v>121400.666</v>
      </c>
      <c r="D71">
        <v>116731.478</v>
      </c>
      <c r="E71">
        <f t="shared" si="6"/>
        <v>3.2807115652043555</v>
      </c>
      <c r="F71">
        <f t="shared" si="7"/>
        <v>3.1545321991725959</v>
      </c>
    </row>
    <row r="72" spans="1:7" x14ac:dyDescent="0.25">
      <c r="A72">
        <f>'UN Female age group population'!$F$9</f>
        <v>1970</v>
      </c>
      <c r="B72" t="str">
        <v>35-39</v>
      </c>
      <c r="C72">
        <v>109517.045</v>
      </c>
      <c r="D72">
        <v>105407.397</v>
      </c>
      <c r="E72">
        <f t="shared" si="6"/>
        <v>2.959570552261269</v>
      </c>
      <c r="F72">
        <f t="shared" si="7"/>
        <v>2.8485121028577134</v>
      </c>
    </row>
    <row r="73" spans="1:7" x14ac:dyDescent="0.25">
      <c r="A73">
        <f>'UN Female age group population'!$F$9</f>
        <v>1970</v>
      </c>
      <c r="B73" t="str">
        <v>40-44</v>
      </c>
      <c r="C73">
        <v>100025.143</v>
      </c>
      <c r="D73">
        <v>97345.608999999997</v>
      </c>
      <c r="E73">
        <f t="shared" si="6"/>
        <v>2.7030629589076511</v>
      </c>
      <c r="F73">
        <f t="shared" si="7"/>
        <v>2.6306516742516157</v>
      </c>
    </row>
    <row r="74" spans="1:7" x14ac:dyDescent="0.25">
      <c r="A74">
        <f>'UN Female age group population'!$F$9</f>
        <v>1970</v>
      </c>
      <c r="B74" t="str">
        <v>45-49</v>
      </c>
      <c r="C74">
        <v>83742.774999999994</v>
      </c>
      <c r="D74">
        <v>85989.521999999997</v>
      </c>
      <c r="E74">
        <f t="shared" si="6"/>
        <v>2.2630509328903199</v>
      </c>
      <c r="F74">
        <f t="shared" si="7"/>
        <v>2.3237666530741632</v>
      </c>
    </row>
    <row r="75" spans="1:7" x14ac:dyDescent="0.25">
      <c r="A75">
        <f>'UN Female age group population'!$F$9</f>
        <v>1970</v>
      </c>
      <c r="B75" t="str">
        <v>50-54</v>
      </c>
      <c r="C75">
        <v>68800.402000000002</v>
      </c>
      <c r="D75">
        <v>71106.514999999999</v>
      </c>
      <c r="E75">
        <f t="shared" si="6"/>
        <v>1.8592507106353839</v>
      </c>
      <c r="F75">
        <f t="shared" si="7"/>
        <v>1.9215707278070204</v>
      </c>
    </row>
    <row r="76" spans="1:7" x14ac:dyDescent="0.25">
      <c r="A76">
        <f>'UN Female age group population'!$F$9</f>
        <v>1970</v>
      </c>
      <c r="B76" t="str">
        <v>55-59</v>
      </c>
      <c r="C76">
        <v>62366.949000000001</v>
      </c>
      <c r="D76">
        <v>68179.089000000007</v>
      </c>
      <c r="E76">
        <f t="shared" si="6"/>
        <v>1.6853941383716149</v>
      </c>
      <c r="F76">
        <f t="shared" si="7"/>
        <v>1.8424604506485747</v>
      </c>
    </row>
    <row r="77" spans="1:7" x14ac:dyDescent="0.25">
      <c r="A77">
        <f>'UN Female age group population'!$F$9</f>
        <v>1970</v>
      </c>
      <c r="B77" t="str">
        <v>60-64</v>
      </c>
      <c r="C77">
        <v>50239.082999999999</v>
      </c>
      <c r="D77">
        <v>57600.534</v>
      </c>
      <c r="E77">
        <f t="shared" si="6"/>
        <v>1.3576526888523126</v>
      </c>
      <c r="F77">
        <f t="shared" si="7"/>
        <v>1.5565873259356477</v>
      </c>
    </row>
    <row r="78" spans="1:7" x14ac:dyDescent="0.25">
      <c r="A78">
        <f>'UN Female age group population'!$F$9</f>
        <v>1970</v>
      </c>
      <c r="B78" t="str">
        <v>65-69</v>
      </c>
      <c r="C78">
        <v>36906.303</v>
      </c>
      <c r="D78">
        <v>45332.239000000001</v>
      </c>
      <c r="E78">
        <f t="shared" si="6"/>
        <v>0.99734984222439282</v>
      </c>
      <c r="F78">
        <f t="shared" si="7"/>
        <v>1.2250509462930619</v>
      </c>
    </row>
    <row r="79" spans="1:7" x14ac:dyDescent="0.25">
      <c r="A79">
        <f>'UN Female age group population'!$F$9</f>
        <v>1970</v>
      </c>
      <c r="B79" t="str">
        <v>70-74</v>
      </c>
      <c r="C79">
        <v>23611.976999999999</v>
      </c>
      <c r="D79">
        <v>31974.542000000001</v>
      </c>
      <c r="E79">
        <f t="shared" si="6"/>
        <v>0.63808617014703395</v>
      </c>
      <c r="F79">
        <f t="shared" si="7"/>
        <v>0.86407474676878959</v>
      </c>
    </row>
    <row r="80" spans="1:7" x14ac:dyDescent="0.25">
      <c r="A80">
        <f>'UN Female age group population'!$F$9</f>
        <v>1970</v>
      </c>
      <c r="B80" t="str">
        <v>75-79</v>
      </c>
      <c r="C80">
        <v>13196.023999999999</v>
      </c>
      <c r="D80">
        <v>19919.902999999998</v>
      </c>
      <c r="E80">
        <f t="shared" si="6"/>
        <v>0.35660717505054085</v>
      </c>
      <c r="F80">
        <f t="shared" si="7"/>
        <v>0.53831217161402511</v>
      </c>
    </row>
    <row r="81" spans="1:7" x14ac:dyDescent="0.25">
      <c r="A81">
        <f>'UN Female age group population'!$F$9</f>
        <v>1970</v>
      </c>
      <c r="B81" t="str">
        <v>80-84</v>
      </c>
      <c r="C81">
        <v>6288.1419999999998</v>
      </c>
      <c r="D81">
        <v>10910.45</v>
      </c>
      <c r="E81">
        <f t="shared" si="6"/>
        <v>0.16992971177808239</v>
      </c>
      <c r="F81">
        <f t="shared" si="7"/>
        <v>0.29484220042568682</v>
      </c>
    </row>
    <row r="82" spans="1:7" x14ac:dyDescent="0.25">
      <c r="A82">
        <f>'UN Female age group population'!$F$9</f>
        <v>1970</v>
      </c>
      <c r="B82" t="str">
        <v>85-89</v>
      </c>
      <c r="C82">
        <v>2078.9830000000002</v>
      </c>
      <c r="D82">
        <v>4190.9690000000001</v>
      </c>
      <c r="E82">
        <f t="shared" si="6"/>
        <v>5.6182093531210509E-2</v>
      </c>
      <c r="F82">
        <f t="shared" si="7"/>
        <v>0.11325605468847208</v>
      </c>
    </row>
    <row r="83" spans="1:7" x14ac:dyDescent="0.25">
      <c r="A83">
        <f>'UN Female age group population'!$F$9</f>
        <v>1970</v>
      </c>
      <c r="B83" t="str">
        <v>90-94</v>
      </c>
      <c r="C83">
        <v>461.45499999999998</v>
      </c>
      <c r="D83">
        <v>1074.9280000000001</v>
      </c>
      <c r="E83">
        <f t="shared" si="6"/>
        <v>1.247028377357811E-2</v>
      </c>
      <c r="F83">
        <f t="shared" si="7"/>
        <v>2.9048676894095356E-2</v>
      </c>
    </row>
    <row r="84" spans="1:7" x14ac:dyDescent="0.25">
      <c r="A84">
        <f>'UN Female age group population'!$F$9</f>
        <v>1970</v>
      </c>
      <c r="B84" t="str">
        <v>95-99</v>
      </c>
      <c r="C84">
        <v>64.956999999999994</v>
      </c>
      <c r="D84">
        <v>180.643</v>
      </c>
      <c r="E84">
        <f t="shared" si="6"/>
        <v>1.7553872492015762E-3</v>
      </c>
      <c r="F84">
        <f t="shared" si="7"/>
        <v>4.8816666234204218E-3</v>
      </c>
    </row>
    <row r="85" spans="1:7" x14ac:dyDescent="0.25">
      <c r="A85">
        <f>'UN Female age group population'!$F$9</f>
        <v>1970</v>
      </c>
      <c r="B85" t="str">
        <v>100+</v>
      </c>
      <c r="C85">
        <v>5.60299999999999</v>
      </c>
      <c r="D85">
        <v>17.533999999999999</v>
      </c>
      <c r="E85">
        <f t="shared" si="6"/>
        <v>1.5141454742793561E-4</v>
      </c>
      <c r="F85">
        <f t="shared" si="7"/>
        <v>4.7383592264883595E-4</v>
      </c>
    </row>
    <row r="86" spans="1:7" x14ac:dyDescent="0.25">
      <c r="A86">
        <f>'UN Female age group population'!$H$9</f>
        <v>1980</v>
      </c>
      <c r="B86" t="str" cm="1">
        <f t="array" ref="B86:B106">'UN Male age group population'!$A$10:$A$30</f>
        <v>0-4</v>
      </c>
      <c r="C86" cm="1">
        <f t="array" ref="C86:C106">'UN Male age group population'!H10:H30</f>
        <v>280163.51799999998</v>
      </c>
      <c r="D86" cm="1">
        <f t="array" ref="D86:D106">'UN Female age group population'!H$10:H$30</f>
        <v>267433.962</v>
      </c>
      <c r="E86">
        <f>C86/$G$86*100</f>
        <v>6.2845065091746157</v>
      </c>
      <c r="F86">
        <f>D86/$G$86*100</f>
        <v>5.9989626306854023</v>
      </c>
      <c r="G86">
        <f>SUM(C86:D106)</f>
        <v>4458003.466</v>
      </c>
    </row>
    <row r="87" spans="1:7" x14ac:dyDescent="0.25">
      <c r="A87">
        <f>'UN Female age group population'!$H$9</f>
        <v>1980</v>
      </c>
      <c r="B87" t="str">
        <v>5-9</v>
      </c>
      <c r="C87">
        <v>269789.98100000003</v>
      </c>
      <c r="D87">
        <v>257558.87400000001</v>
      </c>
      <c r="E87">
        <f t="shared" ref="E87:E106" si="8">C87/$G$86*100</f>
        <v>6.0518118269224344</v>
      </c>
      <c r="F87">
        <f t="shared" ref="F87:F106" si="9">D87/$G$86*100</f>
        <v>5.7774489401888678</v>
      </c>
    </row>
    <row r="88" spans="1:7" x14ac:dyDescent="0.25">
      <c r="A88">
        <f>'UN Female age group population'!$H$9</f>
        <v>1980</v>
      </c>
      <c r="B88" t="str">
        <v>10-14</v>
      </c>
      <c r="C88">
        <v>255353.33199999999</v>
      </c>
      <c r="D88">
        <v>244681.76500000001</v>
      </c>
      <c r="E88">
        <f t="shared" si="8"/>
        <v>5.7279751787433897</v>
      </c>
      <c r="F88">
        <f t="shared" si="9"/>
        <v>5.4885952168077567</v>
      </c>
    </row>
    <row r="89" spans="1:7" x14ac:dyDescent="0.25">
      <c r="A89">
        <f>'UN Female age group population'!$H$9</f>
        <v>1980</v>
      </c>
      <c r="B89" t="str">
        <v>15-19</v>
      </c>
      <c r="C89">
        <v>229894.717</v>
      </c>
      <c r="D89">
        <v>219851.71</v>
      </c>
      <c r="E89">
        <f t="shared" si="8"/>
        <v>5.1568985702533769</v>
      </c>
      <c r="F89">
        <f t="shared" si="9"/>
        <v>4.9316181935871111</v>
      </c>
    </row>
    <row r="90" spans="1:7" x14ac:dyDescent="0.25">
      <c r="A90">
        <f>'UN Female age group population'!$H$9</f>
        <v>1980</v>
      </c>
      <c r="B90" t="str">
        <v>20-24</v>
      </c>
      <c r="C90">
        <v>201553.25599999999</v>
      </c>
      <c r="D90">
        <v>193518.31599999999</v>
      </c>
      <c r="E90">
        <f t="shared" si="8"/>
        <v>4.521155210784217</v>
      </c>
      <c r="F90">
        <f t="shared" si="9"/>
        <v>4.3409189220222109</v>
      </c>
    </row>
    <row r="91" spans="1:7" x14ac:dyDescent="0.25">
      <c r="A91">
        <f>'UN Female age group population'!$H$9</f>
        <v>1980</v>
      </c>
      <c r="B91" t="str">
        <v>25-29</v>
      </c>
      <c r="C91">
        <v>183132.095</v>
      </c>
      <c r="D91">
        <v>176264.31200000001</v>
      </c>
      <c r="E91">
        <f t="shared" si="8"/>
        <v>4.10793971778397</v>
      </c>
      <c r="F91">
        <f t="shared" si="9"/>
        <v>3.9538845885679712</v>
      </c>
    </row>
    <row r="92" spans="1:7" x14ac:dyDescent="0.25">
      <c r="A92">
        <f>'UN Female age group population'!$H$9</f>
        <v>1980</v>
      </c>
      <c r="B92" t="str">
        <v>30-34</v>
      </c>
      <c r="C92">
        <v>147062.663</v>
      </c>
      <c r="D92">
        <v>142802.37599999999</v>
      </c>
      <c r="E92">
        <f t="shared" si="8"/>
        <v>3.2988458650067818</v>
      </c>
      <c r="F92">
        <f t="shared" si="9"/>
        <v>3.2032809550085708</v>
      </c>
    </row>
    <row r="93" spans="1:7" x14ac:dyDescent="0.25">
      <c r="A93">
        <f>'UN Female age group population'!$H$9</f>
        <v>1980</v>
      </c>
      <c r="B93" t="str">
        <v>35-39</v>
      </c>
      <c r="C93">
        <v>121215.194</v>
      </c>
      <c r="D93">
        <v>117340.079</v>
      </c>
      <c r="E93">
        <f t="shared" si="8"/>
        <v>2.7190466522620689</v>
      </c>
      <c r="F93">
        <f t="shared" si="9"/>
        <v>2.6321217534917007</v>
      </c>
    </row>
    <row r="94" spans="1:7" x14ac:dyDescent="0.25">
      <c r="A94">
        <f>'UN Female age group population'!$H$9</f>
        <v>1980</v>
      </c>
      <c r="B94" t="str">
        <v>40-44</v>
      </c>
      <c r="C94">
        <v>115889.66800000001</v>
      </c>
      <c r="D94">
        <v>112452.925</v>
      </c>
      <c r="E94">
        <f t="shared" si="8"/>
        <v>2.5995867630848544</v>
      </c>
      <c r="F94">
        <f t="shared" si="9"/>
        <v>2.5224952348657506</v>
      </c>
    </row>
    <row r="95" spans="1:7" x14ac:dyDescent="0.25">
      <c r="A95">
        <f>'UN Female age group population'!$H$9</f>
        <v>1980</v>
      </c>
      <c r="B95" t="str">
        <v>45-49</v>
      </c>
      <c r="C95">
        <v>102792.349</v>
      </c>
      <c r="D95">
        <v>100567.84</v>
      </c>
      <c r="E95">
        <f t="shared" si="8"/>
        <v>2.3057933845042911</v>
      </c>
      <c r="F95">
        <f t="shared" si="9"/>
        <v>2.2558941635421328</v>
      </c>
    </row>
    <row r="96" spans="1:7" x14ac:dyDescent="0.25">
      <c r="A96">
        <f>'UN Female age group population'!$H$9</f>
        <v>1980</v>
      </c>
      <c r="B96" t="str">
        <v>50-54</v>
      </c>
      <c r="C96">
        <v>91593.656999999905</v>
      </c>
      <c r="D96">
        <v>91656.606</v>
      </c>
      <c r="E96">
        <f t="shared" si="8"/>
        <v>2.0545891832198029</v>
      </c>
      <c r="F96">
        <f t="shared" si="9"/>
        <v>2.0560012278824011</v>
      </c>
    </row>
    <row r="97" spans="1:7" x14ac:dyDescent="0.25">
      <c r="A97">
        <f>'UN Female age group population'!$H$9</f>
        <v>1980</v>
      </c>
      <c r="B97" t="str">
        <v>55-59</v>
      </c>
      <c r="C97">
        <v>73799.383000000002</v>
      </c>
      <c r="D97">
        <v>79361.705999999904</v>
      </c>
      <c r="E97">
        <f t="shared" si="8"/>
        <v>1.6554357474786225</v>
      </c>
      <c r="F97">
        <f t="shared" si="9"/>
        <v>1.7802073642443395</v>
      </c>
    </row>
    <row r="98" spans="1:7" x14ac:dyDescent="0.25">
      <c r="A98">
        <f>'UN Female age group population'!$H$9</f>
        <v>1980</v>
      </c>
      <c r="B98" t="str">
        <v>60-64</v>
      </c>
      <c r="C98">
        <v>56883.231</v>
      </c>
      <c r="D98">
        <v>62857.917999999998</v>
      </c>
      <c r="E98">
        <f t="shared" si="8"/>
        <v>1.2759799635382338</v>
      </c>
      <c r="F98">
        <f t="shared" si="9"/>
        <v>1.4100015506807146</v>
      </c>
    </row>
    <row r="99" spans="1:7" x14ac:dyDescent="0.25">
      <c r="A99">
        <f>'UN Female age group population'!$H$9</f>
        <v>1980</v>
      </c>
      <c r="B99" t="str">
        <v>65-69</v>
      </c>
      <c r="C99">
        <v>46983.232000000004</v>
      </c>
      <c r="D99">
        <v>56730.688000000002</v>
      </c>
      <c r="E99">
        <f t="shared" si="8"/>
        <v>1.0539074802953508</v>
      </c>
      <c r="F99">
        <f t="shared" si="9"/>
        <v>1.2725581851308503</v>
      </c>
    </row>
    <row r="100" spans="1:7" x14ac:dyDescent="0.25">
      <c r="A100">
        <f>'UN Female age group population'!$H$9</f>
        <v>1980</v>
      </c>
      <c r="B100" t="str">
        <v>70-74</v>
      </c>
      <c r="C100">
        <v>32351.845000000001</v>
      </c>
      <c r="D100">
        <v>43171.887000000002</v>
      </c>
      <c r="E100">
        <f t="shared" si="8"/>
        <v>0.72570255377185933</v>
      </c>
      <c r="F100">
        <f t="shared" si="9"/>
        <v>0.96841304250345328</v>
      </c>
    </row>
    <row r="101" spans="1:7" x14ac:dyDescent="0.25">
      <c r="A101">
        <f>'UN Female age group population'!$H$9</f>
        <v>1980</v>
      </c>
      <c r="B101" t="str">
        <v>75-79</v>
      </c>
      <c r="C101">
        <v>19059.998</v>
      </c>
      <c r="D101">
        <v>28507.050999999999</v>
      </c>
      <c r="E101">
        <f t="shared" si="8"/>
        <v>0.42754560747575693</v>
      </c>
      <c r="F101">
        <f t="shared" si="9"/>
        <v>0.63945780252114315</v>
      </c>
    </row>
    <row r="102" spans="1:7" x14ac:dyDescent="0.25">
      <c r="A102">
        <f>'UN Female age group population'!$H$9</f>
        <v>1980</v>
      </c>
      <c r="B102" t="str">
        <v>80-84</v>
      </c>
      <c r="C102">
        <v>8430.2630000000008</v>
      </c>
      <c r="D102">
        <v>15066.710999999999</v>
      </c>
      <c r="E102">
        <f t="shared" si="8"/>
        <v>0.18910400281864653</v>
      </c>
      <c r="F102">
        <f t="shared" si="9"/>
        <v>0.33796992566088779</v>
      </c>
    </row>
    <row r="103" spans="1:7" x14ac:dyDescent="0.25">
      <c r="A103">
        <f>'UN Female age group population'!$H$9</f>
        <v>1980</v>
      </c>
      <c r="B103" t="str">
        <v>85-89</v>
      </c>
      <c r="C103">
        <v>2917.654</v>
      </c>
      <c r="D103">
        <v>6262.817</v>
      </c>
      <c r="E103">
        <f t="shared" si="8"/>
        <v>6.5447548936472713E-2</v>
      </c>
      <c r="F103">
        <f t="shared" si="9"/>
        <v>0.14048479432025637</v>
      </c>
    </row>
    <row r="104" spans="1:7" x14ac:dyDescent="0.25">
      <c r="A104">
        <f>'UN Female age group population'!$H$9</f>
        <v>1980</v>
      </c>
      <c r="B104" t="str">
        <v>90-94</v>
      </c>
      <c r="C104">
        <v>707.053</v>
      </c>
      <c r="D104">
        <v>1860.72</v>
      </c>
      <c r="E104">
        <f t="shared" si="8"/>
        <v>1.5860306197438029E-2</v>
      </c>
      <c r="F104">
        <f t="shared" si="9"/>
        <v>4.1738863915006204E-2</v>
      </c>
    </row>
    <row r="105" spans="1:7" x14ac:dyDescent="0.25">
      <c r="A105">
        <f>'UN Female age group population'!$H$9</f>
        <v>1980</v>
      </c>
      <c r="B105" t="str">
        <v>95-99</v>
      </c>
      <c r="C105">
        <v>105.77500000000001</v>
      </c>
      <c r="D105">
        <v>331.01900000000001</v>
      </c>
      <c r="E105">
        <f t="shared" si="8"/>
        <v>2.3726989179509981E-3</v>
      </c>
      <c r="F105">
        <f t="shared" si="9"/>
        <v>7.4252746218030873E-3</v>
      </c>
    </row>
    <row r="106" spans="1:7" x14ac:dyDescent="0.25">
      <c r="A106">
        <f>'UN Female age group population'!$H$9</f>
        <v>1980</v>
      </c>
      <c r="B106" t="str">
        <v>100+</v>
      </c>
      <c r="C106">
        <v>10.163</v>
      </c>
      <c r="D106">
        <v>35.156999999999996</v>
      </c>
      <c r="E106">
        <f t="shared" si="8"/>
        <v>2.2797200759287162E-4</v>
      </c>
      <c r="F106">
        <f t="shared" si="9"/>
        <v>7.8862657393905216E-4</v>
      </c>
    </row>
    <row r="107" spans="1:7" x14ac:dyDescent="0.25">
      <c r="A107">
        <f>'UN Female age group population'!$J$9</f>
        <v>1990</v>
      </c>
      <c r="B107" t="str" cm="1">
        <f t="array" ref="B107:B127">'UN Male age group population'!$A$10:$A$30</f>
        <v>0-4</v>
      </c>
      <c r="C107" cm="1">
        <f t="array" ref="C107:C127">'UN Male age group population'!J10:J30</f>
        <v>330648.52799999999</v>
      </c>
      <c r="D107" cm="1">
        <f t="array" ref="D107:D127">'UN Female age group population'!J$10:J$30</f>
        <v>312904.92099999997</v>
      </c>
      <c r="E107">
        <f>C107/$G$107*100</f>
        <v>6.2067615512679613</v>
      </c>
      <c r="F107">
        <f>D107/$G$107*100</f>
        <v>5.8736878237828982</v>
      </c>
      <c r="G107">
        <f>SUM(C107:D127)</f>
        <v>5327231.0410000002</v>
      </c>
    </row>
    <row r="108" spans="1:7" x14ac:dyDescent="0.25">
      <c r="A108">
        <f>'UN Female age group population'!$J$9</f>
        <v>1990</v>
      </c>
      <c r="B108" t="str">
        <v>5-9</v>
      </c>
      <c r="C108">
        <v>295189.80900000001</v>
      </c>
      <c r="D108">
        <v>280584.39</v>
      </c>
      <c r="E108">
        <f t="shared" ref="E108:E127" si="10">C108/$G$107*100</f>
        <v>5.5411489895619113</v>
      </c>
      <c r="F108">
        <f t="shared" ref="F108:F127" si="11">D108/$G$107*100</f>
        <v>5.2669836889096171</v>
      </c>
    </row>
    <row r="109" spans="1:7" x14ac:dyDescent="0.25">
      <c r="A109">
        <f>'UN Female age group population'!$J$9</f>
        <v>1990</v>
      </c>
      <c r="B109" t="str">
        <v>10-14</v>
      </c>
      <c r="C109">
        <v>270566.87</v>
      </c>
      <c r="D109">
        <v>258206.011</v>
      </c>
      <c r="E109">
        <f t="shared" si="10"/>
        <v>5.0789400331548338</v>
      </c>
      <c r="F109">
        <f t="shared" si="11"/>
        <v>4.8469084410412746</v>
      </c>
    </row>
    <row r="110" spans="1:7" x14ac:dyDescent="0.25">
      <c r="A110">
        <f>'UN Female age group population'!$J$9</f>
        <v>1990</v>
      </c>
      <c r="B110" t="str">
        <v>15-19</v>
      </c>
      <c r="C110">
        <v>265116.75</v>
      </c>
      <c r="D110">
        <v>253752.72500000001</v>
      </c>
      <c r="E110">
        <f t="shared" si="10"/>
        <v>4.9766332257711436</v>
      </c>
      <c r="F110">
        <f t="shared" si="11"/>
        <v>4.7633136811045249</v>
      </c>
    </row>
    <row r="111" spans="1:7" x14ac:dyDescent="0.25">
      <c r="A111">
        <f>'UN Female age group population'!$J$9</f>
        <v>1990</v>
      </c>
      <c r="B111" t="str">
        <v>20-24</v>
      </c>
      <c r="C111">
        <v>249684.45</v>
      </c>
      <c r="D111">
        <v>240488.774</v>
      </c>
      <c r="E111">
        <f t="shared" si="10"/>
        <v>4.6869461466632867</v>
      </c>
      <c r="F111">
        <f t="shared" si="11"/>
        <v>4.5143297174296517</v>
      </c>
    </row>
    <row r="112" spans="1:7" x14ac:dyDescent="0.25">
      <c r="A112">
        <f>'UN Female age group population'!$J$9</f>
        <v>1990</v>
      </c>
      <c r="B112" t="str">
        <v>25-29</v>
      </c>
      <c r="C112">
        <v>223347.76500000001</v>
      </c>
      <c r="D112">
        <v>215158.753</v>
      </c>
      <c r="E112">
        <f t="shared" si="10"/>
        <v>4.1925676450119642</v>
      </c>
      <c r="F112">
        <f t="shared" si="11"/>
        <v>4.038847786853478</v>
      </c>
    </row>
    <row r="113" spans="1:7" x14ac:dyDescent="0.25">
      <c r="A113">
        <f>'UN Female age group population'!$J$9</f>
        <v>1990</v>
      </c>
      <c r="B113" t="str">
        <v>30-34</v>
      </c>
      <c r="C113">
        <v>196062.859</v>
      </c>
      <c r="D113">
        <v>189532.25700000001</v>
      </c>
      <c r="E113">
        <f t="shared" si="10"/>
        <v>3.6803896337710951</v>
      </c>
      <c r="F113">
        <f t="shared" si="11"/>
        <v>3.5578005823532295</v>
      </c>
    </row>
    <row r="114" spans="1:7" x14ac:dyDescent="0.25">
      <c r="A114">
        <f>'UN Female age group population'!$J$9</f>
        <v>1990</v>
      </c>
      <c r="B114" t="str">
        <v>35-39</v>
      </c>
      <c r="C114">
        <v>177771.04</v>
      </c>
      <c r="D114">
        <v>172361.62599999999</v>
      </c>
      <c r="E114">
        <f t="shared" si="10"/>
        <v>3.3370251568182359</v>
      </c>
      <c r="F114">
        <f t="shared" si="11"/>
        <v>3.2354824612158204</v>
      </c>
    </row>
    <row r="115" spans="1:7" x14ac:dyDescent="0.25">
      <c r="A115">
        <f>'UN Female age group population'!$J$9</f>
        <v>1990</v>
      </c>
      <c r="B115" t="str">
        <v>40-44</v>
      </c>
      <c r="C115">
        <v>141551.41899999999</v>
      </c>
      <c r="D115">
        <v>139002.875</v>
      </c>
      <c r="E115">
        <f t="shared" si="10"/>
        <v>2.6571293400000293</v>
      </c>
      <c r="F115">
        <f t="shared" si="11"/>
        <v>2.6092894025093214</v>
      </c>
    </row>
    <row r="116" spans="1:7" x14ac:dyDescent="0.25">
      <c r="A116">
        <f>'UN Female age group population'!$J$9</f>
        <v>1990</v>
      </c>
      <c r="B116" t="str">
        <v>45-49</v>
      </c>
      <c r="C116">
        <v>114927.59600000001</v>
      </c>
      <c r="D116">
        <v>112989.89200000001</v>
      </c>
      <c r="E116">
        <f t="shared" si="10"/>
        <v>2.1573608337142138</v>
      </c>
      <c r="F116">
        <f t="shared" si="11"/>
        <v>2.1209872658121118</v>
      </c>
    </row>
    <row r="117" spans="1:7" x14ac:dyDescent="0.25">
      <c r="A117">
        <f>'UN Female age group population'!$J$9</f>
        <v>1990</v>
      </c>
      <c r="B117" t="str">
        <v>50-54</v>
      </c>
      <c r="C117">
        <v>107209.549</v>
      </c>
      <c r="D117">
        <v>106781.32799999999</v>
      </c>
      <c r="E117">
        <f t="shared" si="10"/>
        <v>2.0124816846666214</v>
      </c>
      <c r="F117">
        <f t="shared" si="11"/>
        <v>2.0044433436090574</v>
      </c>
    </row>
    <row r="118" spans="1:7" x14ac:dyDescent="0.25">
      <c r="A118">
        <f>'UN Female age group population'!$J$9</f>
        <v>1990</v>
      </c>
      <c r="B118" t="str">
        <v>55-59</v>
      </c>
      <c r="C118">
        <v>91899.183999999994</v>
      </c>
      <c r="D118">
        <v>93546.26</v>
      </c>
      <c r="E118">
        <f t="shared" si="10"/>
        <v>1.7250835057221237</v>
      </c>
      <c r="F118">
        <f t="shared" si="11"/>
        <v>1.756001556531702</v>
      </c>
    </row>
    <row r="119" spans="1:7" x14ac:dyDescent="0.25">
      <c r="A119">
        <f>'UN Female age group population'!$J$9</f>
        <v>1990</v>
      </c>
      <c r="B119" t="str">
        <v>60-64</v>
      </c>
      <c r="C119">
        <v>77332.111999999994</v>
      </c>
      <c r="D119">
        <v>82402.414000000004</v>
      </c>
      <c r="E119">
        <f t="shared" si="10"/>
        <v>1.4516380349346292</v>
      </c>
      <c r="F119">
        <f t="shared" si="11"/>
        <v>1.546815097107781</v>
      </c>
    </row>
    <row r="120" spans="1:7" x14ac:dyDescent="0.25">
      <c r="A120">
        <f>'UN Female age group population'!$J$9</f>
        <v>1990</v>
      </c>
      <c r="B120" t="str">
        <v>65-69</v>
      </c>
      <c r="C120">
        <v>57131.010999999999</v>
      </c>
      <c r="D120">
        <v>67298.801999999996</v>
      </c>
      <c r="E120">
        <f t="shared" si="10"/>
        <v>1.0724335130258527</v>
      </c>
      <c r="F120">
        <f t="shared" si="11"/>
        <v>1.2632979775430768</v>
      </c>
    </row>
    <row r="121" spans="1:7" x14ac:dyDescent="0.25">
      <c r="A121">
        <f>'UN Female age group population'!$J$9</f>
        <v>1990</v>
      </c>
      <c r="B121" t="str">
        <v>70-74</v>
      </c>
      <c r="C121">
        <v>38411.25</v>
      </c>
      <c r="D121">
        <v>48127.661</v>
      </c>
      <c r="E121">
        <f t="shared" si="10"/>
        <v>0.7210359322577764</v>
      </c>
      <c r="F121">
        <f t="shared" si="11"/>
        <v>0.90342732705968254</v>
      </c>
    </row>
    <row r="122" spans="1:7" x14ac:dyDescent="0.25">
      <c r="A122">
        <f>'UN Female age group population'!$J$9</f>
        <v>1990</v>
      </c>
      <c r="B122" t="str">
        <v>75-79</v>
      </c>
      <c r="C122">
        <v>25605.102999999999</v>
      </c>
      <c r="D122">
        <v>37461.862999999998</v>
      </c>
      <c r="E122">
        <f t="shared" si="10"/>
        <v>0.48064562627254737</v>
      </c>
      <c r="F122">
        <f t="shared" si="11"/>
        <v>0.70321453512494647</v>
      </c>
    </row>
    <row r="123" spans="1:7" x14ac:dyDescent="0.25">
      <c r="A123">
        <f>'UN Female age group population'!$J$9</f>
        <v>1990</v>
      </c>
      <c r="B123" t="str">
        <v>80-84</v>
      </c>
      <c r="C123">
        <v>12636.498</v>
      </c>
      <c r="D123">
        <v>22262.944</v>
      </c>
      <c r="E123">
        <f t="shared" si="10"/>
        <v>0.23720574352314822</v>
      </c>
      <c r="F123">
        <f t="shared" si="11"/>
        <v>0.41790836231163192</v>
      </c>
    </row>
    <row r="124" spans="1:7" x14ac:dyDescent="0.25">
      <c r="A124">
        <f>'UN Female age group population'!$J$9</f>
        <v>1990</v>
      </c>
      <c r="B124" t="str">
        <v>85-89</v>
      </c>
      <c r="C124">
        <v>4569.482</v>
      </c>
      <c r="D124">
        <v>9848.5879999999997</v>
      </c>
      <c r="E124">
        <f t="shared" si="10"/>
        <v>8.5775930588177396E-2</v>
      </c>
      <c r="F124">
        <f t="shared" si="11"/>
        <v>0.18487255244238993</v>
      </c>
    </row>
    <row r="125" spans="1:7" x14ac:dyDescent="0.25">
      <c r="A125">
        <f>'UN Female age group population'!$J$9</f>
        <v>1990</v>
      </c>
      <c r="B125" t="str">
        <v>90-94</v>
      </c>
      <c r="C125">
        <v>1044.635</v>
      </c>
      <c r="D125">
        <v>2954.732</v>
      </c>
      <c r="E125">
        <f t="shared" si="10"/>
        <v>1.9609342864241656E-2</v>
      </c>
      <c r="F125">
        <f t="shared" si="11"/>
        <v>5.5464686574685389E-2</v>
      </c>
    </row>
    <row r="126" spans="1:7" x14ac:dyDescent="0.25">
      <c r="A126">
        <f>'UN Female age group population'!$J$9</f>
        <v>1990</v>
      </c>
      <c r="B126" t="str">
        <v>95-99</v>
      </c>
      <c r="C126">
        <v>171.07599999999999</v>
      </c>
      <c r="D126">
        <v>595.18700000000001</v>
      </c>
      <c r="E126">
        <f t="shared" si="10"/>
        <v>3.2113493611098665E-3</v>
      </c>
      <c r="F126">
        <f t="shared" si="11"/>
        <v>1.1172539644315381E-2</v>
      </c>
    </row>
    <row r="127" spans="1:7" x14ac:dyDescent="0.25">
      <c r="A127">
        <f>'UN Female age group population'!$J$9</f>
        <v>1990</v>
      </c>
      <c r="B127" t="str">
        <v>100+</v>
      </c>
      <c r="C127">
        <v>18.276</v>
      </c>
      <c r="D127">
        <v>73.775999999999996</v>
      </c>
      <c r="E127">
        <f t="shared" si="10"/>
        <v>3.4306753094322945E-4</v>
      </c>
      <c r="F127">
        <f t="shared" si="11"/>
        <v>1.3848845569527082E-3</v>
      </c>
    </row>
    <row r="128" spans="1:7" x14ac:dyDescent="0.25">
      <c r="A128">
        <f>'UN Female age group population'!$L$9</f>
        <v>2000</v>
      </c>
      <c r="B128" t="str" cm="1">
        <f t="array" ref="B128:B148">'UN Male age group population'!$A$10:$A$30</f>
        <v>0-4</v>
      </c>
      <c r="C128" cm="1">
        <f t="array" ref="C128:C148">'UN Male age group population'!L10:L30</f>
        <v>318141.15700000001</v>
      </c>
      <c r="D128" cm="1">
        <f t="array" ref="D128:D148">'UN Female age group population'!L$10:L$30</f>
        <v>297524.446</v>
      </c>
      <c r="E128">
        <f>C128/$G$128*100</f>
        <v>5.178505375708033</v>
      </c>
      <c r="F128">
        <f>D128/$G$128*100</f>
        <v>4.8429192800589274</v>
      </c>
      <c r="G128">
        <f>SUM(C128:D148)</f>
        <v>6143493.8059999999</v>
      </c>
    </row>
    <row r="129" spans="1:6" x14ac:dyDescent="0.25">
      <c r="A129">
        <f>'UN Female age group population'!$L$9</f>
        <v>2000</v>
      </c>
      <c r="B129" t="str">
        <v>5-9</v>
      </c>
      <c r="C129">
        <v>314048.83799999999</v>
      </c>
      <c r="D129">
        <v>294721.31300000002</v>
      </c>
      <c r="E129">
        <f t="shared" ref="E129:E148" si="12">C129/$G$128*100</f>
        <v>5.1118931330782234</v>
      </c>
      <c r="F129">
        <f t="shared" ref="F129:F148" si="13">D129/$G$128*100</f>
        <v>4.7972916113655479</v>
      </c>
    </row>
    <row r="130" spans="1:6" x14ac:dyDescent="0.25">
      <c r="A130">
        <f>'UN Female age group population'!$L$9</f>
        <v>2000</v>
      </c>
      <c r="B130" t="str">
        <v>10-14</v>
      </c>
      <c r="C130">
        <v>321975.13199999998</v>
      </c>
      <c r="D130">
        <v>304907.62199999997</v>
      </c>
      <c r="E130">
        <f t="shared" si="12"/>
        <v>5.2409124541729861</v>
      </c>
      <c r="F130">
        <f t="shared" si="13"/>
        <v>4.9630980615983384</v>
      </c>
    </row>
    <row r="131" spans="1:6" x14ac:dyDescent="0.25">
      <c r="A131">
        <f>'UN Female age group population'!$L$9</f>
        <v>2000</v>
      </c>
      <c r="B131" t="str">
        <v>15-19</v>
      </c>
      <c r="C131">
        <v>290819.321</v>
      </c>
      <c r="D131">
        <v>277325.69799999997</v>
      </c>
      <c r="E131">
        <f t="shared" si="12"/>
        <v>4.7337773941592225</v>
      </c>
      <c r="F131">
        <f t="shared" si="13"/>
        <v>4.5141365281291863</v>
      </c>
    </row>
    <row r="132" spans="1:6" x14ac:dyDescent="0.25">
      <c r="A132">
        <f>'UN Female age group population'!$L$9</f>
        <v>2000</v>
      </c>
      <c r="B132" t="str">
        <v>20-24</v>
      </c>
      <c r="C132">
        <v>263671.43099999998</v>
      </c>
      <c r="D132">
        <v>253615.22899999999</v>
      </c>
      <c r="E132">
        <f t="shared" si="12"/>
        <v>4.2918807982273401</v>
      </c>
      <c r="F132">
        <f t="shared" si="13"/>
        <v>4.1281921494298324</v>
      </c>
    </row>
    <row r="133" spans="1:6" x14ac:dyDescent="0.25">
      <c r="A133">
        <f>'UN Female age group population'!$L$9</f>
        <v>2000</v>
      </c>
      <c r="B133" t="str">
        <v>25-29</v>
      </c>
      <c r="C133">
        <v>256834.52900000001</v>
      </c>
      <c r="D133">
        <v>248521.02100000001</v>
      </c>
      <c r="E133">
        <f t="shared" si="12"/>
        <v>4.1805939276631872</v>
      </c>
      <c r="F133">
        <f t="shared" si="13"/>
        <v>4.0452717760907273</v>
      </c>
    </row>
    <row r="134" spans="1:6" x14ac:dyDescent="0.25">
      <c r="A134">
        <f>'UN Female age group population'!$L$9</f>
        <v>2000</v>
      </c>
      <c r="B134" t="str">
        <v>30-34</v>
      </c>
      <c r="C134">
        <v>242158.44200000001</v>
      </c>
      <c r="D134">
        <v>235955.489</v>
      </c>
      <c r="E134">
        <f t="shared" si="12"/>
        <v>3.9417056425367871</v>
      </c>
      <c r="F134">
        <f t="shared" si="13"/>
        <v>3.8407378024790351</v>
      </c>
    </row>
    <row r="135" spans="1:6" x14ac:dyDescent="0.25">
      <c r="A135">
        <f>'UN Female age group population'!$L$9</f>
        <v>2000</v>
      </c>
      <c r="B135" t="str">
        <v>35-39</v>
      </c>
      <c r="C135">
        <v>216839.97099999999</v>
      </c>
      <c r="D135">
        <v>211271.76300000001</v>
      </c>
      <c r="E135">
        <f t="shared" si="12"/>
        <v>3.5295871998474997</v>
      </c>
      <c r="F135">
        <f t="shared" si="13"/>
        <v>3.4389513470928041</v>
      </c>
    </row>
    <row r="136" spans="1:6" x14ac:dyDescent="0.25">
      <c r="A136">
        <f>'UN Female age group population'!$L$9</f>
        <v>2000</v>
      </c>
      <c r="B136" t="str">
        <v>40-44</v>
      </c>
      <c r="C136">
        <v>188815.633</v>
      </c>
      <c r="D136">
        <v>184962.16500000001</v>
      </c>
      <c r="E136">
        <f t="shared" si="12"/>
        <v>3.0734243243737716</v>
      </c>
      <c r="F136">
        <f t="shared" si="13"/>
        <v>3.0106999508871977</v>
      </c>
    </row>
    <row r="137" spans="1:6" x14ac:dyDescent="0.25">
      <c r="A137">
        <f>'UN Female age group population'!$L$9</f>
        <v>2000</v>
      </c>
      <c r="B137" t="str">
        <v>45-49</v>
      </c>
      <c r="C137">
        <v>169181.71</v>
      </c>
      <c r="D137">
        <v>167016.867</v>
      </c>
      <c r="E137">
        <f t="shared" si="12"/>
        <v>2.7538354451463736</v>
      </c>
      <c r="F137">
        <f t="shared" si="13"/>
        <v>2.7185974670778403</v>
      </c>
    </row>
    <row r="138" spans="1:6" x14ac:dyDescent="0.25">
      <c r="A138">
        <f>'UN Female age group population'!$L$9</f>
        <v>2000</v>
      </c>
      <c r="B138" t="str">
        <v>50-54</v>
      </c>
      <c r="C138">
        <v>131806.655</v>
      </c>
      <c r="D138">
        <v>132979.91800000001</v>
      </c>
      <c r="E138">
        <f t="shared" si="12"/>
        <v>2.1454673702327489</v>
      </c>
      <c r="F138">
        <f t="shared" si="13"/>
        <v>2.164565021130584</v>
      </c>
    </row>
    <row r="139" spans="1:6" x14ac:dyDescent="0.25">
      <c r="A139">
        <f>'UN Female age group population'!$L$9</f>
        <v>2000</v>
      </c>
      <c r="B139" t="str">
        <v>55-59</v>
      </c>
      <c r="C139">
        <v>103554.54</v>
      </c>
      <c r="D139">
        <v>105959.06600000001</v>
      </c>
      <c r="E139">
        <f t="shared" si="12"/>
        <v>1.6855968813521742</v>
      </c>
      <c r="F139">
        <f t="shared" si="13"/>
        <v>1.7247362713463765</v>
      </c>
    </row>
    <row r="140" spans="1:6" x14ac:dyDescent="0.25">
      <c r="A140">
        <f>'UN Female age group population'!$L$9</f>
        <v>2000</v>
      </c>
      <c r="B140" t="str">
        <v>60-64</v>
      </c>
      <c r="C140">
        <v>91650.359000000099</v>
      </c>
      <c r="D140">
        <v>97026.392000000094</v>
      </c>
      <c r="E140">
        <f t="shared" si="12"/>
        <v>1.4918279710885429</v>
      </c>
      <c r="F140">
        <f t="shared" si="13"/>
        <v>1.579335717816464</v>
      </c>
    </row>
    <row r="141" spans="1:6" x14ac:dyDescent="0.25">
      <c r="A141">
        <f>'UN Female age group population'!$L$9</f>
        <v>2000</v>
      </c>
      <c r="B141" t="str">
        <v>65-69</v>
      </c>
      <c r="C141">
        <v>72560.900999999998</v>
      </c>
      <c r="D141">
        <v>80658.785000000003</v>
      </c>
      <c r="E141">
        <f t="shared" si="12"/>
        <v>1.1811015570510368</v>
      </c>
      <c r="F141">
        <f t="shared" si="13"/>
        <v>1.3129139142490087</v>
      </c>
    </row>
    <row r="142" spans="1:6" x14ac:dyDescent="0.25">
      <c r="A142">
        <f>'UN Female age group population'!$L$9</f>
        <v>2000</v>
      </c>
      <c r="B142" t="str">
        <v>70-74</v>
      </c>
      <c r="C142">
        <v>53447.25</v>
      </c>
      <c r="D142">
        <v>65037.963000000003</v>
      </c>
      <c r="E142">
        <f t="shared" si="12"/>
        <v>0.86998134429306528</v>
      </c>
      <c r="F142">
        <f t="shared" si="13"/>
        <v>1.0586478159460522</v>
      </c>
    </row>
    <row r="143" spans="1:6" x14ac:dyDescent="0.25">
      <c r="A143">
        <f>'UN Female age group population'!$L$9</f>
        <v>2000</v>
      </c>
      <c r="B143" t="str">
        <v>75-79</v>
      </c>
      <c r="C143">
        <v>32632.504000000001</v>
      </c>
      <c r="D143">
        <v>46156.828999999998</v>
      </c>
      <c r="E143">
        <f t="shared" si="12"/>
        <v>0.53117175715436871</v>
      </c>
      <c r="F143">
        <f t="shared" si="13"/>
        <v>0.75131237138908247</v>
      </c>
    </row>
    <row r="144" spans="1:6" x14ac:dyDescent="0.25">
      <c r="A144">
        <f>'UN Female age group population'!$L$9</f>
        <v>2000</v>
      </c>
      <c r="B144" t="str">
        <v>80-84</v>
      </c>
      <c r="C144">
        <v>16226.04</v>
      </c>
      <c r="D144">
        <v>26131.116999999998</v>
      </c>
      <c r="E144">
        <f t="shared" si="12"/>
        <v>0.26411746332604669</v>
      </c>
      <c r="F144">
        <f t="shared" si="13"/>
        <v>0.42534619265798279</v>
      </c>
    </row>
    <row r="145" spans="1:7" x14ac:dyDescent="0.25">
      <c r="A145">
        <f>'UN Female age group population'!$L$9</f>
        <v>2000</v>
      </c>
      <c r="B145" t="str">
        <v>85-89</v>
      </c>
      <c r="C145">
        <v>6934.1729999999998</v>
      </c>
      <c r="D145">
        <v>14205.699000000001</v>
      </c>
      <c r="E145">
        <f t="shared" si="12"/>
        <v>0.11287018786000547</v>
      </c>
      <c r="F145">
        <f t="shared" si="13"/>
        <v>0.23123159961724229</v>
      </c>
    </row>
    <row r="146" spans="1:7" x14ac:dyDescent="0.25">
      <c r="A146">
        <f>'UN Female age group population'!$L$9</f>
        <v>2000</v>
      </c>
      <c r="B146" t="str">
        <v>90-94</v>
      </c>
      <c r="C146">
        <v>1813.633</v>
      </c>
      <c r="D146">
        <v>4926.4870000000001</v>
      </c>
      <c r="E146">
        <f t="shared" si="12"/>
        <v>2.9521198478766723E-2</v>
      </c>
      <c r="F146">
        <f t="shared" si="13"/>
        <v>8.0190314429691156E-2</v>
      </c>
    </row>
    <row r="147" spans="1:7" x14ac:dyDescent="0.25">
      <c r="A147">
        <f>'UN Female age group population'!$L$9</f>
        <v>2000</v>
      </c>
      <c r="B147" t="str">
        <v>95-99</v>
      </c>
      <c r="C147">
        <v>294.37</v>
      </c>
      <c r="D147">
        <v>1032.7570000000001</v>
      </c>
      <c r="E147">
        <f t="shared" si="12"/>
        <v>4.7915731552053593E-3</v>
      </c>
      <c r="F147">
        <f t="shared" si="13"/>
        <v>1.6810580959508176E-2</v>
      </c>
    </row>
    <row r="148" spans="1:7" x14ac:dyDescent="0.25">
      <c r="A148">
        <f>'UN Female age group population'!$L$9</f>
        <v>2000</v>
      </c>
      <c r="B148" t="str">
        <v>100+</v>
      </c>
      <c r="C148">
        <v>27.268999999999998</v>
      </c>
      <c r="D148">
        <v>123.322</v>
      </c>
      <c r="E148">
        <f t="shared" si="12"/>
        <v>4.4386794975471327E-4</v>
      </c>
      <c r="F148">
        <f t="shared" si="13"/>
        <v>2.0073593934376308E-3</v>
      </c>
    </row>
    <row r="149" spans="1:7" x14ac:dyDescent="0.25">
      <c r="A149">
        <f>'UN Female age group population'!$N$9</f>
        <v>2010</v>
      </c>
      <c r="B149" t="str" cm="1">
        <f t="array" ref="B149:B169">'UN Male age group population'!$A$10:$A$30</f>
        <v>0-4</v>
      </c>
      <c r="C149" cm="1">
        <f t="array" ref="C149:C169">'UN Male age group population'!N10:N30</f>
        <v>337184.03399999999</v>
      </c>
      <c r="D149" cm="1">
        <f t="array" ref="D149:D169">'UN Female age group population'!N$10:N$30</f>
        <v>314830.27899999998</v>
      </c>
      <c r="E149">
        <f>C149/$G$149*100</f>
        <v>4.8468101818999285</v>
      </c>
      <c r="F149">
        <f>D149/$G$149*100</f>
        <v>4.525488896154541</v>
      </c>
      <c r="G149">
        <f>SUM(C149:D169)</f>
        <v>6956823.5880000014</v>
      </c>
    </row>
    <row r="150" spans="1:7" x14ac:dyDescent="0.25">
      <c r="A150">
        <f>'UN Female age group population'!$N$9</f>
        <v>2010</v>
      </c>
      <c r="B150" t="str">
        <v>5-9</v>
      </c>
      <c r="C150">
        <v>320667.69099999999</v>
      </c>
      <c r="D150">
        <v>298887.18</v>
      </c>
      <c r="E150">
        <f t="shared" ref="E150:E169" si="14">C150/$G$149*100</f>
        <v>4.6093980527712057</v>
      </c>
      <c r="F150">
        <f t="shared" ref="F150:F169" si="15">D150/$G$149*100</f>
        <v>4.2963167919847489</v>
      </c>
    </row>
    <row r="151" spans="1:7" x14ac:dyDescent="0.25">
      <c r="A151">
        <f>'UN Female age group population'!$N$9</f>
        <v>2010</v>
      </c>
      <c r="B151" t="str">
        <v>10-14</v>
      </c>
      <c r="C151">
        <v>312621.14199999999</v>
      </c>
      <c r="D151">
        <v>292350.93199999997</v>
      </c>
      <c r="E151">
        <f t="shared" si="14"/>
        <v>4.493733929652147</v>
      </c>
      <c r="F151">
        <f t="shared" si="15"/>
        <v>4.2023623037428086</v>
      </c>
    </row>
    <row r="152" spans="1:7" x14ac:dyDescent="0.25">
      <c r="A152">
        <f>'UN Female age group population'!$N$9</f>
        <v>2010</v>
      </c>
      <c r="B152" t="str">
        <v>15-19</v>
      </c>
      <c r="C152">
        <v>310242.84100000001</v>
      </c>
      <c r="D152">
        <v>291784.717</v>
      </c>
      <c r="E152">
        <f t="shared" si="14"/>
        <v>4.4595473361599343</v>
      </c>
      <c r="F152">
        <f t="shared" si="15"/>
        <v>4.1942233162747833</v>
      </c>
    </row>
    <row r="153" spans="1:7" x14ac:dyDescent="0.25">
      <c r="A153">
        <f>'UN Female age group population'!$N$9</f>
        <v>2010</v>
      </c>
      <c r="B153" t="str">
        <v>20-24</v>
      </c>
      <c r="C153">
        <v>314102.14299999998</v>
      </c>
      <c r="D153">
        <v>299587.185</v>
      </c>
      <c r="E153">
        <f t="shared" si="14"/>
        <v>4.5150223953041237</v>
      </c>
      <c r="F153">
        <f t="shared" si="15"/>
        <v>4.3063789272559019</v>
      </c>
    </row>
    <row r="154" spans="1:7" x14ac:dyDescent="0.25">
      <c r="A154">
        <f>'UN Female age group population'!$N$9</f>
        <v>2010</v>
      </c>
      <c r="B154" t="str">
        <v>25-29</v>
      </c>
      <c r="C154">
        <v>282854.201</v>
      </c>
      <c r="D154">
        <v>272496.83600000001</v>
      </c>
      <c r="E154">
        <f t="shared" si="14"/>
        <v>4.065852718874492</v>
      </c>
      <c r="F154">
        <f t="shared" si="15"/>
        <v>3.9169720570467907</v>
      </c>
    </row>
    <row r="155" spans="1:7" x14ac:dyDescent="0.25">
      <c r="A155">
        <f>'UN Female age group population'!$N$9</f>
        <v>2010</v>
      </c>
      <c r="B155" t="str">
        <v>30-34</v>
      </c>
      <c r="C155">
        <v>257046.448</v>
      </c>
      <c r="D155">
        <v>249103.34099999999</v>
      </c>
      <c r="E155">
        <f t="shared" si="14"/>
        <v>3.6948823661905967</v>
      </c>
      <c r="F155">
        <f t="shared" si="15"/>
        <v>3.5807051573031776</v>
      </c>
    </row>
    <row r="156" spans="1:7" x14ac:dyDescent="0.25">
      <c r="A156">
        <f>'UN Female age group population'!$N$9</f>
        <v>2010</v>
      </c>
      <c r="B156" t="str">
        <v>35-39</v>
      </c>
      <c r="C156">
        <v>250591.601</v>
      </c>
      <c r="D156">
        <v>243873.79</v>
      </c>
      <c r="E156">
        <f t="shared" si="14"/>
        <v>3.6020979665526047</v>
      </c>
      <c r="F156">
        <f t="shared" si="15"/>
        <v>3.5055336234292902</v>
      </c>
    </row>
    <row r="157" spans="1:7" x14ac:dyDescent="0.25">
      <c r="A157">
        <f>'UN Female age group population'!$N$9</f>
        <v>2010</v>
      </c>
      <c r="B157" t="str">
        <v>40-44</v>
      </c>
      <c r="C157">
        <v>234515.46599999999</v>
      </c>
      <c r="D157">
        <v>230557.18299999999</v>
      </c>
      <c r="E157">
        <f t="shared" si="14"/>
        <v>3.3710135528594054</v>
      </c>
      <c r="F157">
        <f t="shared" si="15"/>
        <v>3.3141157035761815</v>
      </c>
    </row>
    <row r="158" spans="1:7" x14ac:dyDescent="0.25">
      <c r="A158">
        <f>'UN Female age group population'!$N$9</f>
        <v>2010</v>
      </c>
      <c r="B158" t="str">
        <v>45-49</v>
      </c>
      <c r="C158">
        <v>207728.927</v>
      </c>
      <c r="D158">
        <v>205213.58900000001</v>
      </c>
      <c r="E158">
        <f t="shared" si="14"/>
        <v>2.9859737619093405</v>
      </c>
      <c r="F158">
        <f t="shared" si="15"/>
        <v>2.9498173470142044</v>
      </c>
    </row>
    <row r="159" spans="1:7" x14ac:dyDescent="0.25">
      <c r="A159">
        <f>'UN Female age group population'!$N$9</f>
        <v>2010</v>
      </c>
      <c r="B159" t="str">
        <v>50-54</v>
      </c>
      <c r="C159">
        <v>177091.894</v>
      </c>
      <c r="D159">
        <v>177498.04399999999</v>
      </c>
      <c r="E159">
        <f t="shared" si="14"/>
        <v>2.5455855213214007</v>
      </c>
      <c r="F159">
        <f t="shared" si="15"/>
        <v>2.5514236742494205</v>
      </c>
    </row>
    <row r="160" spans="1:7" x14ac:dyDescent="0.25">
      <c r="A160">
        <f>'UN Female age group population'!$N$9</f>
        <v>2010</v>
      </c>
      <c r="B160" t="str">
        <v>55-59</v>
      </c>
      <c r="C160">
        <v>154421.82399999999</v>
      </c>
      <c r="D160">
        <v>157642.81299999999</v>
      </c>
      <c r="E160">
        <f t="shared" si="14"/>
        <v>2.2197174047415267</v>
      </c>
      <c r="F160">
        <f t="shared" si="15"/>
        <v>2.2660171126363191</v>
      </c>
    </row>
    <row r="161" spans="1:7" x14ac:dyDescent="0.25">
      <c r="A161">
        <f>'UN Female age group population'!$N$9</f>
        <v>2010</v>
      </c>
      <c r="B161" t="str">
        <v>60-64</v>
      </c>
      <c r="C161">
        <v>115277.671</v>
      </c>
      <c r="D161">
        <v>121963.781</v>
      </c>
      <c r="E161">
        <f t="shared" si="14"/>
        <v>1.6570446201747209</v>
      </c>
      <c r="F161">
        <f t="shared" si="15"/>
        <v>1.7531532811954349</v>
      </c>
    </row>
    <row r="162" spans="1:7" x14ac:dyDescent="0.25">
      <c r="A162">
        <f>'UN Female age group population'!$N$9</f>
        <v>2010</v>
      </c>
      <c r="B162" t="str">
        <v>65-69</v>
      </c>
      <c r="C162">
        <v>84637.578999999896</v>
      </c>
      <c r="D162">
        <v>92682.658999999898</v>
      </c>
      <c r="E162">
        <f t="shared" si="14"/>
        <v>1.2166124083697245</v>
      </c>
      <c r="F162">
        <f t="shared" si="15"/>
        <v>1.3322554155300206</v>
      </c>
    </row>
    <row r="163" spans="1:7" x14ac:dyDescent="0.25">
      <c r="A163">
        <f>'UN Female age group population'!$N$9</f>
        <v>2010</v>
      </c>
      <c r="B163" t="str">
        <v>70-74</v>
      </c>
      <c r="C163">
        <v>66381.085000000006</v>
      </c>
      <c r="D163">
        <v>78080.582000000097</v>
      </c>
      <c r="E163">
        <f t="shared" si="14"/>
        <v>0.95418669397485367</v>
      </c>
      <c r="F163">
        <f t="shared" si="15"/>
        <v>1.1223596661942563</v>
      </c>
    </row>
    <row r="164" spans="1:7" x14ac:dyDescent="0.25">
      <c r="A164">
        <f>'UN Female age group population'!$N$9</f>
        <v>2010</v>
      </c>
      <c r="B164" t="str">
        <v>75-79</v>
      </c>
      <c r="C164">
        <v>43805.841</v>
      </c>
      <c r="D164">
        <v>56918.843999999997</v>
      </c>
      <c r="E164">
        <f t="shared" si="14"/>
        <v>0.62968164200055021</v>
      </c>
      <c r="F164">
        <f t="shared" si="15"/>
        <v>0.81817288134459432</v>
      </c>
    </row>
    <row r="165" spans="1:7" x14ac:dyDescent="0.25">
      <c r="A165">
        <f>'UN Female age group population'!$N$9</f>
        <v>2010</v>
      </c>
      <c r="B165" t="str">
        <v>80-84</v>
      </c>
      <c r="C165">
        <v>24922.938999999998</v>
      </c>
      <c r="D165">
        <v>37766.321000000004</v>
      </c>
      <c r="E165">
        <f t="shared" si="14"/>
        <v>0.35825170330594841</v>
      </c>
      <c r="F165">
        <f t="shared" si="15"/>
        <v>0.54286730894174273</v>
      </c>
    </row>
    <row r="166" spans="1:7" x14ac:dyDescent="0.25">
      <c r="A166">
        <f>'UN Female age group population'!$N$9</f>
        <v>2010</v>
      </c>
      <c r="B166" t="str">
        <v>85-89</v>
      </c>
      <c r="C166">
        <v>10217.174000000001</v>
      </c>
      <c r="D166">
        <v>19277.507000000001</v>
      </c>
      <c r="E166">
        <f t="shared" si="14"/>
        <v>0.14686550364197618</v>
      </c>
      <c r="F166">
        <f t="shared" si="15"/>
        <v>0.27710213944841511</v>
      </c>
    </row>
    <row r="167" spans="1:7" x14ac:dyDescent="0.25">
      <c r="A167">
        <f>'UN Female age group population'!$N$9</f>
        <v>2010</v>
      </c>
      <c r="B167" t="str">
        <v>90-94</v>
      </c>
      <c r="C167">
        <v>2791.8580000000002</v>
      </c>
      <c r="D167">
        <v>6607.2079999999996</v>
      </c>
      <c r="E167">
        <f t="shared" si="14"/>
        <v>4.0131217425374219E-2</v>
      </c>
      <c r="F167">
        <f t="shared" si="15"/>
        <v>9.4974493983100816E-2</v>
      </c>
    </row>
    <row r="168" spans="1:7" x14ac:dyDescent="0.25">
      <c r="A168">
        <f>'UN Female age group population'!$N$9</f>
        <v>2010</v>
      </c>
      <c r="B168" t="str">
        <v>95-99</v>
      </c>
      <c r="C168">
        <v>544.51499999999999</v>
      </c>
      <c r="D168">
        <v>1760.251</v>
      </c>
      <c r="E168">
        <f t="shared" si="14"/>
        <v>7.8270635026486436E-3</v>
      </c>
      <c r="F168">
        <f t="shared" si="15"/>
        <v>2.5302510229471688E-2</v>
      </c>
    </row>
    <row r="169" spans="1:7" x14ac:dyDescent="0.25">
      <c r="A169">
        <f>'UN Female age group population'!$N$9</f>
        <v>2010</v>
      </c>
      <c r="B169" t="str">
        <v>100+</v>
      </c>
      <c r="C169">
        <v>56.761000000000003</v>
      </c>
      <c r="D169">
        <v>236.911</v>
      </c>
      <c r="E169">
        <f t="shared" si="14"/>
        <v>8.1590397229431655E-4</v>
      </c>
      <c r="F169">
        <f t="shared" si="15"/>
        <v>3.4054478599781328E-3</v>
      </c>
    </row>
    <row r="170" spans="1:7" x14ac:dyDescent="0.25">
      <c r="A170">
        <f>'UN Female age group population'!$O$9</f>
        <v>2015</v>
      </c>
      <c r="B170" t="str" cm="1">
        <f t="array" ref="B170:B190">'UN Male age group population'!$A$10:$A$30</f>
        <v>0-4</v>
      </c>
      <c r="C170" cm="1">
        <f t="array" ref="C170:C190">'UN Male age group population'!O10:O30</f>
        <v>346247.21500000003</v>
      </c>
      <c r="D170" cm="1">
        <f t="array" ref="D170:D190">'UN Female age group population'!O$10:O$30</f>
        <v>324426.47899999999</v>
      </c>
      <c r="E170">
        <f>C170/$G$170*100</f>
        <v>4.6918257581923006</v>
      </c>
      <c r="F170">
        <f>D170/$G$170*100</f>
        <v>4.3961436940708198</v>
      </c>
      <c r="G170">
        <f>SUM(C170:D190)</f>
        <v>7379796.9669999974</v>
      </c>
    </row>
    <row r="171" spans="1:7" x14ac:dyDescent="0.25">
      <c r="A171">
        <f>'UN Female age group population'!$O$9</f>
        <v>2015</v>
      </c>
      <c r="B171" t="str">
        <v>5-9</v>
      </c>
      <c r="C171">
        <v>333336.283</v>
      </c>
      <c r="D171">
        <v>311369.57299999997</v>
      </c>
      <c r="E171">
        <f t="shared" ref="E171:E190" si="16">C171/$G$170*100</f>
        <v>4.5168760670594219</v>
      </c>
      <c r="F171">
        <f t="shared" ref="F171:F190" si="17">D171/$G$170*100</f>
        <v>4.219215981040418</v>
      </c>
    </row>
    <row r="172" spans="1:7" x14ac:dyDescent="0.25">
      <c r="A172">
        <f>'UN Female age group population'!$O$9</f>
        <v>2015</v>
      </c>
      <c r="B172" t="str">
        <v>10-14</v>
      </c>
      <c r="C172">
        <v>318749.28600000002</v>
      </c>
      <c r="D172">
        <v>297196.91200000001</v>
      </c>
      <c r="E172">
        <f t="shared" si="16"/>
        <v>4.3192148432448887</v>
      </c>
      <c r="F172">
        <f t="shared" si="17"/>
        <v>4.0271692206298626</v>
      </c>
    </row>
    <row r="173" spans="1:7" x14ac:dyDescent="0.25">
      <c r="A173">
        <f>'UN Female age group population'!$O$9</f>
        <v>2015</v>
      </c>
      <c r="B173" t="str">
        <v>15-19</v>
      </c>
      <c r="C173">
        <v>310734.25099999999</v>
      </c>
      <c r="D173">
        <v>290909.82</v>
      </c>
      <c r="E173">
        <f t="shared" si="16"/>
        <v>4.2106070450108648</v>
      </c>
      <c r="F173">
        <f t="shared" si="17"/>
        <v>3.9419759283467033</v>
      </c>
    </row>
    <row r="174" spans="1:7" x14ac:dyDescent="0.25">
      <c r="A174">
        <f>'UN Female age group population'!$O$9</f>
        <v>2015</v>
      </c>
      <c r="B174" t="str">
        <v>20-24</v>
      </c>
      <c r="C174">
        <v>307555.408</v>
      </c>
      <c r="D174">
        <v>290007.14399999997</v>
      </c>
      <c r="E174">
        <f t="shared" si="16"/>
        <v>4.1675321065780766</v>
      </c>
      <c r="F174">
        <f t="shared" si="17"/>
        <v>3.9297442097230544</v>
      </c>
    </row>
    <row r="175" spans="1:7" x14ac:dyDescent="0.25">
      <c r="A175">
        <f>'UN Female age group population'!$O$9</f>
        <v>2015</v>
      </c>
      <c r="B175" t="str">
        <v>25-29</v>
      </c>
      <c r="C175">
        <v>311264.70299999998</v>
      </c>
      <c r="D175">
        <v>297821.63199999998</v>
      </c>
      <c r="E175">
        <f t="shared" si="16"/>
        <v>4.2177949392357599</v>
      </c>
      <c r="F175">
        <f t="shared" si="17"/>
        <v>4.0356344941704965</v>
      </c>
    </row>
    <row r="176" spans="1:7" x14ac:dyDescent="0.25">
      <c r="A176">
        <f>'UN Female age group population'!$O$9</f>
        <v>2015</v>
      </c>
      <c r="B176" t="str">
        <v>30-34</v>
      </c>
      <c r="C176">
        <v>279879.84499999997</v>
      </c>
      <c r="D176">
        <v>270533.93</v>
      </c>
      <c r="E176">
        <f t="shared" si="16"/>
        <v>3.7925141606405943</v>
      </c>
      <c r="F176">
        <f t="shared" si="17"/>
        <v>3.6658722619299406</v>
      </c>
    </row>
    <row r="177" spans="1:7" x14ac:dyDescent="0.25">
      <c r="A177">
        <f>'UN Female age group population'!$O$9</f>
        <v>2015</v>
      </c>
      <c r="B177" t="str">
        <v>35-39</v>
      </c>
      <c r="C177">
        <v>253471.83199999999</v>
      </c>
      <c r="D177">
        <v>247008.32800000001</v>
      </c>
      <c r="E177">
        <f t="shared" si="16"/>
        <v>3.4346721614895626</v>
      </c>
      <c r="F177">
        <f t="shared" si="17"/>
        <v>3.3470883969374672</v>
      </c>
    </row>
    <row r="178" spans="1:7" x14ac:dyDescent="0.25">
      <c r="A178">
        <f>'UN Female age group population'!$O$9</f>
        <v>2015</v>
      </c>
      <c r="B178" t="str">
        <v>40-44</v>
      </c>
      <c r="C178">
        <v>246335.364</v>
      </c>
      <c r="D178">
        <v>241397.23199999999</v>
      </c>
      <c r="E178">
        <f t="shared" si="16"/>
        <v>3.3379693926747578</v>
      </c>
      <c r="F178">
        <f t="shared" si="17"/>
        <v>3.2710551940581603</v>
      </c>
    </row>
    <row r="179" spans="1:7" x14ac:dyDescent="0.25">
      <c r="A179">
        <f>'UN Female age group population'!$O$9</f>
        <v>2015</v>
      </c>
      <c r="B179" t="str">
        <v>45-49</v>
      </c>
      <c r="C179">
        <v>229288.636</v>
      </c>
      <c r="D179">
        <v>227487.908</v>
      </c>
      <c r="E179">
        <f t="shared" si="16"/>
        <v>3.1069775635468382</v>
      </c>
      <c r="F179">
        <f t="shared" si="17"/>
        <v>3.0825767838498863</v>
      </c>
    </row>
    <row r="180" spans="1:7" x14ac:dyDescent="0.25">
      <c r="A180">
        <f>'UN Female age group population'!$O$9</f>
        <v>2015</v>
      </c>
      <c r="B180" t="str">
        <v>50-54</v>
      </c>
      <c r="C180">
        <v>201052.88399999999</v>
      </c>
      <c r="D180">
        <v>201179.943</v>
      </c>
      <c r="E180">
        <f t="shared" si="16"/>
        <v>2.7243687719193601</v>
      </c>
      <c r="F180">
        <f t="shared" si="17"/>
        <v>2.7260904859525259</v>
      </c>
    </row>
    <row r="181" spans="1:7" x14ac:dyDescent="0.25">
      <c r="A181">
        <f>'UN Female age group population'!$O$9</f>
        <v>2015</v>
      </c>
      <c r="B181" t="str">
        <v>55-59</v>
      </c>
      <c r="C181">
        <v>168628.83</v>
      </c>
      <c r="D181">
        <v>172316.299</v>
      </c>
      <c r="E181">
        <f t="shared" si="16"/>
        <v>2.2850063593084222</v>
      </c>
      <c r="F181">
        <f t="shared" si="17"/>
        <v>2.3349734385721086</v>
      </c>
    </row>
    <row r="182" spans="1:7" x14ac:dyDescent="0.25">
      <c r="A182">
        <f>'UN Female age group population'!$O$9</f>
        <v>2015</v>
      </c>
      <c r="B182" t="str">
        <v>60-64</v>
      </c>
      <c r="C182">
        <v>143439.682</v>
      </c>
      <c r="D182">
        <v>150609.92300000001</v>
      </c>
      <c r="E182">
        <f t="shared" si="16"/>
        <v>1.943680600447609</v>
      </c>
      <c r="F182">
        <f t="shared" si="17"/>
        <v>2.0408410105789847</v>
      </c>
    </row>
    <row r="183" spans="1:7" x14ac:dyDescent="0.25">
      <c r="A183">
        <f>'UN Female age group population'!$O$9</f>
        <v>2015</v>
      </c>
      <c r="B183" t="str">
        <v>65-69</v>
      </c>
      <c r="C183">
        <v>102858.628</v>
      </c>
      <c r="D183">
        <v>113307.337</v>
      </c>
      <c r="E183">
        <f t="shared" si="16"/>
        <v>1.3937866916928696</v>
      </c>
      <c r="F183">
        <f t="shared" si="17"/>
        <v>1.5353720096456962</v>
      </c>
    </row>
    <row r="184" spans="1:7" x14ac:dyDescent="0.25">
      <c r="A184">
        <f>'UN Female age group population'!$O$9</f>
        <v>2015</v>
      </c>
      <c r="B184" t="str">
        <v>70-74</v>
      </c>
      <c r="C184">
        <v>70994.282000000007</v>
      </c>
      <c r="D184">
        <v>82434.652000000002</v>
      </c>
      <c r="E184">
        <f t="shared" si="16"/>
        <v>0.9620086069774394</v>
      </c>
      <c r="F184">
        <f t="shared" si="17"/>
        <v>1.1170314355343434</v>
      </c>
    </row>
    <row r="185" spans="1:7" x14ac:dyDescent="0.25">
      <c r="A185">
        <f>'UN Female age group population'!$O$9</f>
        <v>2015</v>
      </c>
      <c r="B185" t="str">
        <v>75-79</v>
      </c>
      <c r="C185">
        <v>50198.620999999999</v>
      </c>
      <c r="D185">
        <v>64521.428</v>
      </c>
      <c r="E185">
        <f t="shared" si="16"/>
        <v>0.68021683014412959</v>
      </c>
      <c r="F185">
        <f t="shared" si="17"/>
        <v>0.87429814517280635</v>
      </c>
    </row>
    <row r="186" spans="1:7" x14ac:dyDescent="0.25">
      <c r="A186">
        <f>'UN Female age group population'!$O$9</f>
        <v>2015</v>
      </c>
      <c r="B186" t="str">
        <v>80-84</v>
      </c>
      <c r="C186">
        <v>28822.028999999999</v>
      </c>
      <c r="D186">
        <v>41932.891000000003</v>
      </c>
      <c r="E186">
        <f t="shared" si="16"/>
        <v>0.39055314297781563</v>
      </c>
      <c r="F186">
        <f t="shared" si="17"/>
        <v>0.56821198723365929</v>
      </c>
    </row>
    <row r="187" spans="1:7" x14ac:dyDescent="0.25">
      <c r="A187">
        <f>'UN Female age group population'!$O$9</f>
        <v>2015</v>
      </c>
      <c r="B187" t="str">
        <v>85-89</v>
      </c>
      <c r="C187">
        <v>13140.522000000001</v>
      </c>
      <c r="D187">
        <v>23210.81</v>
      </c>
      <c r="E187">
        <f t="shared" si="16"/>
        <v>0.17806075233180604</v>
      </c>
      <c r="F187">
        <f t="shared" si="17"/>
        <v>0.31451827338598931</v>
      </c>
    </row>
    <row r="188" spans="1:7" x14ac:dyDescent="0.25">
      <c r="A188">
        <f>'UN Female age group population'!$O$9</f>
        <v>2015</v>
      </c>
      <c r="B188" t="str">
        <v>90-94</v>
      </c>
      <c r="C188">
        <v>3910.7710000000002</v>
      </c>
      <c r="D188">
        <v>9009.4169999999995</v>
      </c>
      <c r="E188">
        <f t="shared" si="16"/>
        <v>5.2992934866469492E-2</v>
      </c>
      <c r="F188">
        <f t="shared" si="17"/>
        <v>0.12208217977116607</v>
      </c>
    </row>
    <row r="189" spans="1:7" x14ac:dyDescent="0.25">
      <c r="A189">
        <f>'UN Female age group population'!$O$9</f>
        <v>2015</v>
      </c>
      <c r="B189" t="str">
        <v>95-99</v>
      </c>
      <c r="C189">
        <v>702.65200000000004</v>
      </c>
      <c r="D189">
        <v>2087.0569999999998</v>
      </c>
      <c r="E189">
        <f t="shared" si="16"/>
        <v>9.5212917529035896E-3</v>
      </c>
      <c r="F189">
        <f t="shared" si="17"/>
        <v>2.8280683185900993E-2</v>
      </c>
    </row>
    <row r="190" spans="1:7" x14ac:dyDescent="0.25">
      <c r="A190">
        <f>'UN Female age group population'!$O$9</f>
        <v>2015</v>
      </c>
      <c r="B190" t="str">
        <v>100+</v>
      </c>
      <c r="C190">
        <v>84.65</v>
      </c>
      <c r="D190">
        <v>331.87799999999999</v>
      </c>
      <c r="E190">
        <f t="shared" si="16"/>
        <v>1.147050526979627E-3</v>
      </c>
      <c r="F190">
        <f t="shared" si="17"/>
        <v>4.4971155911747735E-3</v>
      </c>
    </row>
    <row r="191" spans="1:7" x14ac:dyDescent="0.25">
      <c r="A191">
        <f>'UN Female age group population'!$P$9</f>
        <v>2020</v>
      </c>
      <c r="B191" t="str" cm="1">
        <f t="array" ref="B191:B211">'UN Male age group population'!$A$10:$A$30</f>
        <v>0-4</v>
      </c>
      <c r="C191" cm="1">
        <f t="array" ref="C191:C211">'UN Male age group population'!P10:P30</f>
        <v>349432.55599999998</v>
      </c>
      <c r="D191" cm="1">
        <f t="array" ref="D191:D211">'UN Female age group population'!P$10:P$30</f>
        <v>328509.234</v>
      </c>
      <c r="E191">
        <f>C191/$G$191*100</f>
        <v>4.4828938905113835</v>
      </c>
      <c r="F191">
        <f>D191/$G$191*100</f>
        <v>4.2144671776809899</v>
      </c>
      <c r="G191">
        <f>SUM(C191:D211)</f>
        <v>7794798.7289999994</v>
      </c>
    </row>
    <row r="192" spans="1:7" x14ac:dyDescent="0.25">
      <c r="A192">
        <f>'UN Female age group population'!$P$9</f>
        <v>2020</v>
      </c>
      <c r="B192" t="str">
        <v>5-9</v>
      </c>
      <c r="C192">
        <v>342927.57699999999</v>
      </c>
      <c r="D192">
        <v>321511.86700000003</v>
      </c>
      <c r="E192">
        <f t="shared" ref="E192:E212" si="18">C192/$G$191*100</f>
        <v>4.3994410750358712</v>
      </c>
      <c r="F192">
        <f t="shared" ref="F192:F212" si="19">D192/$G$191*100</f>
        <v>4.1246974832568517</v>
      </c>
    </row>
    <row r="193" spans="1:6" x14ac:dyDescent="0.25">
      <c r="A193">
        <f>'UN Female age group population'!$P$9</f>
        <v>2020</v>
      </c>
      <c r="B193" t="str">
        <v>10-14</v>
      </c>
      <c r="C193">
        <v>331497.48599999998</v>
      </c>
      <c r="D193">
        <v>309769.90600000002</v>
      </c>
      <c r="E193">
        <f t="shared" si="18"/>
        <v>4.2528036646627827</v>
      </c>
      <c r="F193">
        <f t="shared" si="19"/>
        <v>3.9740590715642585</v>
      </c>
    </row>
    <row r="194" spans="1:6" x14ac:dyDescent="0.25">
      <c r="A194">
        <f>'UN Female age group population'!$P$9</f>
        <v>2020</v>
      </c>
      <c r="B194" t="str">
        <v>15-19</v>
      </c>
      <c r="C194">
        <v>316642.22200000001</v>
      </c>
      <c r="D194">
        <v>295553.75799999997</v>
      </c>
      <c r="E194">
        <f t="shared" si="18"/>
        <v>4.062224478253107</v>
      </c>
      <c r="F194">
        <f t="shared" si="19"/>
        <v>3.7916791475373577</v>
      </c>
    </row>
    <row r="195" spans="1:6" x14ac:dyDescent="0.25">
      <c r="A195">
        <f>'UN Female age group population'!$P$9</f>
        <v>2020</v>
      </c>
      <c r="B195" t="str">
        <v>20-24</v>
      </c>
      <c r="C195">
        <v>308286.77500000002</v>
      </c>
      <c r="D195">
        <v>289100.90299999999</v>
      </c>
      <c r="E195">
        <f t="shared" si="18"/>
        <v>3.9550318836718743</v>
      </c>
      <c r="F195">
        <f t="shared" si="19"/>
        <v>3.7088950343826128</v>
      </c>
    </row>
    <row r="196" spans="1:6" x14ac:dyDescent="0.25">
      <c r="A196">
        <f>'UN Female age group population'!$P$9</f>
        <v>2020</v>
      </c>
      <c r="B196" t="str">
        <v>25-29</v>
      </c>
      <c r="C196">
        <v>306059.38699999999</v>
      </c>
      <c r="D196">
        <v>288632.766</v>
      </c>
      <c r="E196">
        <f t="shared" si="18"/>
        <v>3.9264565723977913</v>
      </c>
      <c r="F196">
        <f t="shared" si="19"/>
        <v>3.7028892731529055</v>
      </c>
    </row>
    <row r="197" spans="1:6" x14ac:dyDescent="0.25">
      <c r="A197">
        <f>'UN Female age group population'!$P$9</f>
        <v>2020</v>
      </c>
      <c r="B197" t="str">
        <v>30-34</v>
      </c>
      <c r="C197">
        <v>309236.984</v>
      </c>
      <c r="D197">
        <v>296293.74800000002</v>
      </c>
      <c r="E197">
        <f t="shared" si="18"/>
        <v>3.967222179188612</v>
      </c>
      <c r="F197">
        <f t="shared" si="19"/>
        <v>3.8011725292875109</v>
      </c>
    </row>
    <row r="198" spans="1:6" x14ac:dyDescent="0.25">
      <c r="A198">
        <f>'UN Female age group population'!$P$9</f>
        <v>2020</v>
      </c>
      <c r="B198" t="str">
        <v>35-39</v>
      </c>
      <c r="C198">
        <v>276447.03700000001</v>
      </c>
      <c r="D198">
        <v>268371.75400000002</v>
      </c>
      <c r="E198">
        <f t="shared" si="18"/>
        <v>3.5465577317795045</v>
      </c>
      <c r="F198">
        <f t="shared" si="19"/>
        <v>3.4429593800997296</v>
      </c>
    </row>
    <row r="199" spans="1:6" x14ac:dyDescent="0.25">
      <c r="A199">
        <f>'UN Female age group population'!$P$9</f>
        <v>2020</v>
      </c>
      <c r="B199" t="str">
        <v>40-44</v>
      </c>
      <c r="C199">
        <v>249389.68799999999</v>
      </c>
      <c r="D199">
        <v>244399.17600000001</v>
      </c>
      <c r="E199">
        <f t="shared" si="18"/>
        <v>3.1994371717663888</v>
      </c>
      <c r="F199">
        <f t="shared" si="19"/>
        <v>3.1354135558462866</v>
      </c>
    </row>
    <row r="200" spans="1:6" x14ac:dyDescent="0.25">
      <c r="A200">
        <f>'UN Female age group population'!$P$9</f>
        <v>2020</v>
      </c>
      <c r="B200" t="str">
        <v>45-49</v>
      </c>
      <c r="C200">
        <v>241232.87700000001</v>
      </c>
      <c r="D200">
        <v>238133.28200000001</v>
      </c>
      <c r="E200">
        <f t="shared" si="18"/>
        <v>3.0947928918614678</v>
      </c>
      <c r="F200">
        <f t="shared" si="19"/>
        <v>3.0550279780033565</v>
      </c>
    </row>
    <row r="201" spans="1:6" x14ac:dyDescent="0.25">
      <c r="A201">
        <f>'UN Female age group population'!$P$9</f>
        <v>2020</v>
      </c>
      <c r="B201" t="str">
        <v>50-54</v>
      </c>
      <c r="C201">
        <v>222609.69099999999</v>
      </c>
      <c r="D201">
        <v>223162.98199999999</v>
      </c>
      <c r="E201">
        <f t="shared" si="18"/>
        <v>2.8558747793165757</v>
      </c>
      <c r="F201">
        <f t="shared" si="19"/>
        <v>2.8629729869706297</v>
      </c>
    </row>
    <row r="202" spans="1:6" x14ac:dyDescent="0.25">
      <c r="A202">
        <f>'UN Female age group population'!$P$9</f>
        <v>2020</v>
      </c>
      <c r="B202" t="str">
        <v>55-59</v>
      </c>
      <c r="C202">
        <v>192215.39499999999</v>
      </c>
      <c r="D202">
        <v>195633.74299999999</v>
      </c>
      <c r="E202">
        <f t="shared" si="18"/>
        <v>2.4659443005869561</v>
      </c>
      <c r="F202">
        <f t="shared" si="19"/>
        <v>2.509798518237019</v>
      </c>
    </row>
    <row r="203" spans="1:6" x14ac:dyDescent="0.25">
      <c r="A203">
        <f>'UN Female age group population'!$P$9</f>
        <v>2020</v>
      </c>
      <c r="B203" t="str">
        <v>60-64</v>
      </c>
      <c r="C203">
        <v>157180.26699999999</v>
      </c>
      <c r="D203">
        <v>164961.323</v>
      </c>
      <c r="E203">
        <f t="shared" si="18"/>
        <v>2.016476274303554</v>
      </c>
      <c r="F203">
        <f t="shared" si="19"/>
        <v>2.1162999679038923</v>
      </c>
    </row>
    <row r="204" spans="1:6" x14ac:dyDescent="0.25">
      <c r="A204">
        <f>'UN Female age group population'!$P$9</f>
        <v>2020</v>
      </c>
      <c r="B204" t="str">
        <v>65-69</v>
      </c>
      <c r="C204">
        <v>128939.39200000001</v>
      </c>
      <c r="D204">
        <v>140704.32000000001</v>
      </c>
      <c r="E204">
        <f t="shared" si="18"/>
        <v>1.6541721792031665</v>
      </c>
      <c r="F204">
        <f t="shared" si="19"/>
        <v>1.8051052360918505</v>
      </c>
    </row>
    <row r="205" spans="1:6" x14ac:dyDescent="0.25">
      <c r="A205">
        <f>'UN Female age group population'!$P$9</f>
        <v>2020</v>
      </c>
      <c r="B205" t="str">
        <v>70-74</v>
      </c>
      <c r="C205">
        <v>87185.982000000004</v>
      </c>
      <c r="D205">
        <v>101491.34699999999</v>
      </c>
      <c r="E205">
        <f t="shared" si="18"/>
        <v>1.1185148588331177</v>
      </c>
      <c r="F205">
        <f t="shared" si="19"/>
        <v>1.3020393537861161</v>
      </c>
    </row>
    <row r="206" spans="1:6" x14ac:dyDescent="0.25">
      <c r="A206">
        <f>'UN Female age group population'!$P$9</f>
        <v>2020</v>
      </c>
      <c r="B206" t="str">
        <v>75-79</v>
      </c>
      <c r="C206">
        <v>54754.940999999999</v>
      </c>
      <c r="D206">
        <v>69026.831000000006</v>
      </c>
      <c r="E206">
        <f t="shared" si="18"/>
        <v>0.70245484076821763</v>
      </c>
      <c r="F206">
        <f t="shared" si="19"/>
        <v>0.88554988268254498</v>
      </c>
    </row>
    <row r="207" spans="1:6" x14ac:dyDescent="0.25">
      <c r="A207">
        <f>'UN Female age group population'!$P$9</f>
        <v>2020</v>
      </c>
      <c r="B207" t="str">
        <v>80-84</v>
      </c>
      <c r="C207">
        <v>33648.953000000001</v>
      </c>
      <c r="D207">
        <v>48281.201000000001</v>
      </c>
      <c r="E207">
        <f t="shared" si="18"/>
        <v>0.43168469347144839</v>
      </c>
      <c r="F207">
        <f t="shared" si="19"/>
        <v>0.61940279253617159</v>
      </c>
    </row>
    <row r="208" spans="1:6" x14ac:dyDescent="0.25">
      <c r="A208">
        <f>'UN Female age group population'!$P$9</f>
        <v>2020</v>
      </c>
      <c r="B208" t="str">
        <v>85-89</v>
      </c>
      <c r="C208">
        <v>15756.941999999999</v>
      </c>
      <c r="D208">
        <v>26429.329000000002</v>
      </c>
      <c r="E208">
        <f t="shared" si="18"/>
        <v>0.20214687444561472</v>
      </c>
      <c r="F208">
        <f t="shared" si="19"/>
        <v>0.33906364896468133</v>
      </c>
    </row>
    <row r="209" spans="1:6" x14ac:dyDescent="0.25">
      <c r="A209">
        <f>'UN Female age group population'!$P$9</f>
        <v>2020</v>
      </c>
      <c r="B209" t="str">
        <v>90-94</v>
      </c>
      <c r="C209">
        <v>5327.866</v>
      </c>
      <c r="D209">
        <v>11352.182000000001</v>
      </c>
      <c r="E209">
        <f t="shared" si="18"/>
        <v>6.835155319890493E-2</v>
      </c>
      <c r="F209">
        <f t="shared" si="19"/>
        <v>0.14563791054366815</v>
      </c>
    </row>
    <row r="210" spans="1:6" x14ac:dyDescent="0.25">
      <c r="A210">
        <f>'UN Female age group population'!$P$9</f>
        <v>2020</v>
      </c>
      <c r="B210" t="str">
        <v>95-99</v>
      </c>
      <c r="C210">
        <v>1077.7909999999999</v>
      </c>
      <c r="D210">
        <v>3055.8449999999998</v>
      </c>
      <c r="E210">
        <f t="shared" si="18"/>
        <v>1.3827053622182117E-2</v>
      </c>
      <c r="F210">
        <f t="shared" si="19"/>
        <v>3.9203642149616309E-2</v>
      </c>
    </row>
    <row r="211" spans="1:6" x14ac:dyDescent="0.25">
      <c r="A211">
        <f>'UN Female age group population'!$P$9</f>
        <v>2020</v>
      </c>
      <c r="B211" t="str">
        <v>100+</v>
      </c>
      <c r="C211">
        <v>124.14400000000001</v>
      </c>
      <c r="D211">
        <v>449.279</v>
      </c>
      <c r="E211">
        <f t="shared" si="18"/>
        <v>1.5926517709576129E-3</v>
      </c>
      <c r="F211">
        <f t="shared" si="19"/>
        <v>5.7638306724776501E-3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7ED0-E6B8-41EA-BC81-CC50756D6383}">
  <dimension ref="A1:T30"/>
  <sheetViews>
    <sheetView topLeftCell="H1" workbookViewId="0">
      <selection activeCell="R1" sqref="R1:S8"/>
    </sheetView>
  </sheetViews>
  <sheetFormatPr defaultRowHeight="15" x14ac:dyDescent="0.25"/>
  <cols>
    <col min="18" max="18" width="13.85546875" bestFit="1" customWidth="1"/>
    <col min="19" max="19" width="11.5703125" customWidth="1"/>
  </cols>
  <sheetData>
    <row r="1" spans="1:20" x14ac:dyDescent="0.25">
      <c r="A1" s="10" t="s">
        <v>36</v>
      </c>
      <c r="R1" s="11" t="s">
        <v>41</v>
      </c>
      <c r="S1" s="11"/>
      <c r="T1" s="12"/>
    </row>
    <row r="2" spans="1:20" x14ac:dyDescent="0.25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R2" t="s">
        <v>42</v>
      </c>
      <c r="S2" s="13" t="s">
        <v>45</v>
      </c>
      <c r="T2" s="12"/>
    </row>
    <row r="3" spans="1:20" x14ac:dyDescent="0.25">
      <c r="A3" s="1" t="s">
        <v>1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R3" t="s">
        <v>43</v>
      </c>
      <c r="S3" s="14">
        <v>44391</v>
      </c>
      <c r="T3" s="12"/>
    </row>
    <row r="4" spans="1:20" x14ac:dyDescent="0.25">
      <c r="A4" s="4" t="s">
        <v>3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R4" t="s">
        <v>44</v>
      </c>
      <c r="S4" t="s">
        <v>46</v>
      </c>
      <c r="T4" s="12"/>
    </row>
    <row r="5" spans="1:20" x14ac:dyDescent="0.25">
      <c r="A5" s="4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S5" s="15" t="s">
        <v>47</v>
      </c>
      <c r="T5" s="12"/>
    </row>
    <row r="6" spans="1:20" ht="24" x14ac:dyDescent="0.25">
      <c r="A6" s="7" t="s">
        <v>6</v>
      </c>
      <c r="B6" s="6">
        <v>900</v>
      </c>
      <c r="C6" s="6">
        <v>900</v>
      </c>
      <c r="D6" s="6">
        <v>900</v>
      </c>
      <c r="E6" s="6">
        <v>900</v>
      </c>
      <c r="F6" s="6">
        <v>900</v>
      </c>
      <c r="G6" s="6">
        <v>900</v>
      </c>
      <c r="H6" s="6">
        <v>900</v>
      </c>
      <c r="I6" s="6">
        <v>900</v>
      </c>
      <c r="J6" s="6">
        <v>900</v>
      </c>
      <c r="K6" s="6">
        <v>900</v>
      </c>
      <c r="L6" s="6">
        <v>900</v>
      </c>
      <c r="M6" s="6">
        <v>900</v>
      </c>
      <c r="N6" s="6">
        <v>900</v>
      </c>
      <c r="O6" s="6">
        <v>900</v>
      </c>
      <c r="P6" s="6">
        <v>900</v>
      </c>
      <c r="S6" s="15" t="s">
        <v>48</v>
      </c>
      <c r="T6" s="12"/>
    </row>
    <row r="7" spans="1:20" x14ac:dyDescent="0.25">
      <c r="A7" s="4" t="s">
        <v>7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  <c r="P7" s="3" t="s">
        <v>8</v>
      </c>
      <c r="S7" s="15" t="s">
        <v>49</v>
      </c>
    </row>
    <row r="8" spans="1:20" ht="24" x14ac:dyDescent="0.25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S8" s="15" t="s">
        <v>50</v>
      </c>
    </row>
    <row r="9" spans="1:20" ht="36" x14ac:dyDescent="0.25">
      <c r="A9" s="7" t="s">
        <v>10</v>
      </c>
      <c r="B9" s="6">
        <v>1950</v>
      </c>
      <c r="C9" s="6">
        <v>1955</v>
      </c>
      <c r="D9" s="6">
        <v>1960</v>
      </c>
      <c r="E9" s="6">
        <v>1965</v>
      </c>
      <c r="F9" s="6">
        <v>1970</v>
      </c>
      <c r="G9" s="6">
        <v>1975</v>
      </c>
      <c r="H9" s="6">
        <v>1980</v>
      </c>
      <c r="I9" s="6">
        <v>1985</v>
      </c>
      <c r="J9" s="6">
        <v>1990</v>
      </c>
      <c r="K9" s="6">
        <v>1995</v>
      </c>
      <c r="L9" s="6">
        <v>2000</v>
      </c>
      <c r="M9" s="6">
        <v>2005</v>
      </c>
      <c r="N9" s="6">
        <v>2010</v>
      </c>
      <c r="O9" s="6">
        <v>2015</v>
      </c>
      <c r="P9" s="6">
        <v>2020</v>
      </c>
    </row>
    <row r="10" spans="1:20" x14ac:dyDescent="0.25">
      <c r="A10" s="8" t="s">
        <v>11</v>
      </c>
      <c r="B10" s="9">
        <v>166076.75099999999</v>
      </c>
      <c r="C10" s="9">
        <v>199235.71599999999</v>
      </c>
      <c r="D10" s="9">
        <v>212401.91800000001</v>
      </c>
      <c r="E10" s="9">
        <v>234318.098</v>
      </c>
      <c r="F10" s="9">
        <v>256787.46599999999</v>
      </c>
      <c r="G10" s="9">
        <v>266221.23200000002</v>
      </c>
      <c r="H10" s="9">
        <v>267433.962</v>
      </c>
      <c r="I10" s="9">
        <v>287730.91499999998</v>
      </c>
      <c r="J10" s="9">
        <v>312904.92099999997</v>
      </c>
      <c r="K10" s="9">
        <v>300116.58500000002</v>
      </c>
      <c r="L10" s="9">
        <v>297524.446</v>
      </c>
      <c r="M10" s="9">
        <v>302684.04800000001</v>
      </c>
      <c r="N10" s="9">
        <v>314830.27899999998</v>
      </c>
      <c r="O10" s="9">
        <v>324426.47899999999</v>
      </c>
      <c r="P10" s="9">
        <v>328509.234</v>
      </c>
    </row>
    <row r="11" spans="1:20" x14ac:dyDescent="0.25">
      <c r="A11" s="8" t="s">
        <v>12</v>
      </c>
      <c r="B11" s="9">
        <v>131785.035</v>
      </c>
      <c r="C11" s="9">
        <v>154926.27799999999</v>
      </c>
      <c r="D11" s="9">
        <v>187553.41200000001</v>
      </c>
      <c r="E11" s="9">
        <v>200959.18599999999</v>
      </c>
      <c r="F11" s="9">
        <v>224556.12400000001</v>
      </c>
      <c r="G11" s="9">
        <v>247279.02900000001</v>
      </c>
      <c r="H11" s="9">
        <v>257558.87400000001</v>
      </c>
      <c r="I11" s="9">
        <v>259928.372</v>
      </c>
      <c r="J11" s="9">
        <v>280584.39</v>
      </c>
      <c r="K11" s="9">
        <v>306503.32</v>
      </c>
      <c r="L11" s="9">
        <v>294721.31300000002</v>
      </c>
      <c r="M11" s="9">
        <v>293422.78899999999</v>
      </c>
      <c r="N11" s="9">
        <v>298887.18</v>
      </c>
      <c r="O11" s="9">
        <v>311369.57299999997</v>
      </c>
      <c r="P11" s="9">
        <v>321511.86700000003</v>
      </c>
    </row>
    <row r="12" spans="1:20" x14ac:dyDescent="0.25">
      <c r="A12" s="8" t="s">
        <v>13</v>
      </c>
      <c r="B12" s="9">
        <v>127342.693</v>
      </c>
      <c r="C12" s="9">
        <v>128615.54</v>
      </c>
      <c r="D12" s="9">
        <v>151839.70800000001</v>
      </c>
      <c r="E12" s="9">
        <v>183749.76500000001</v>
      </c>
      <c r="F12" s="9">
        <v>198211.965</v>
      </c>
      <c r="G12" s="9">
        <v>221764.30900000001</v>
      </c>
      <c r="H12" s="9">
        <v>244681.76500000001</v>
      </c>
      <c r="I12" s="9">
        <v>255382.3</v>
      </c>
      <c r="J12" s="9">
        <v>258206.011</v>
      </c>
      <c r="K12" s="9">
        <v>279135.97499999998</v>
      </c>
      <c r="L12" s="9">
        <v>304907.62199999997</v>
      </c>
      <c r="M12" s="9">
        <v>293769.15600000002</v>
      </c>
      <c r="N12" s="9">
        <v>292350.93199999997</v>
      </c>
      <c r="O12" s="9">
        <v>297196.91200000001</v>
      </c>
      <c r="P12" s="9">
        <v>309769.90600000002</v>
      </c>
    </row>
    <row r="13" spans="1:20" x14ac:dyDescent="0.25">
      <c r="A13" s="8" t="s">
        <v>14</v>
      </c>
      <c r="B13" s="9">
        <v>117332.713</v>
      </c>
      <c r="C13" s="9">
        <v>124828.33199999999</v>
      </c>
      <c r="D13" s="9">
        <v>126067.867</v>
      </c>
      <c r="E13" s="9">
        <v>149281.78</v>
      </c>
      <c r="F13" s="9">
        <v>181376.86799999999</v>
      </c>
      <c r="G13" s="9">
        <v>195801.304</v>
      </c>
      <c r="H13" s="9">
        <v>219851.71</v>
      </c>
      <c r="I13" s="9">
        <v>242939.80499999999</v>
      </c>
      <c r="J13" s="9">
        <v>253752.72500000001</v>
      </c>
      <c r="K13" s="9">
        <v>256439.79800000001</v>
      </c>
      <c r="L13" s="9">
        <v>277325.69799999997</v>
      </c>
      <c r="M13" s="9">
        <v>302955.43900000001</v>
      </c>
      <c r="N13" s="9">
        <v>291784.717</v>
      </c>
      <c r="O13" s="9">
        <v>290909.82</v>
      </c>
      <c r="P13" s="9">
        <v>295553.75799999997</v>
      </c>
    </row>
    <row r="14" spans="1:20" x14ac:dyDescent="0.25">
      <c r="A14" s="8" t="s">
        <v>15</v>
      </c>
      <c r="B14" s="9">
        <v>109689.337</v>
      </c>
      <c r="C14" s="9">
        <v>114282.974</v>
      </c>
      <c r="D14" s="9">
        <v>122023.277</v>
      </c>
      <c r="E14" s="9">
        <v>123584.36599999999</v>
      </c>
      <c r="F14" s="9">
        <v>146958.96400000001</v>
      </c>
      <c r="G14" s="9">
        <v>178776.37100000001</v>
      </c>
      <c r="H14" s="9">
        <v>193518.31599999999</v>
      </c>
      <c r="I14" s="9">
        <v>217742.92600000001</v>
      </c>
      <c r="J14" s="9">
        <v>240488.774</v>
      </c>
      <c r="K14" s="9">
        <v>250736.39499999999</v>
      </c>
      <c r="L14" s="9">
        <v>253615.22899999999</v>
      </c>
      <c r="M14" s="9">
        <v>274398.576</v>
      </c>
      <c r="N14" s="9">
        <v>299587.185</v>
      </c>
      <c r="O14" s="9">
        <v>290007.14399999997</v>
      </c>
      <c r="P14" s="9">
        <v>289100.90299999999</v>
      </c>
    </row>
    <row r="15" spans="1:20" x14ac:dyDescent="0.25">
      <c r="A15" s="8" t="s">
        <v>16</v>
      </c>
      <c r="B15" s="9">
        <v>98537.657999999996</v>
      </c>
      <c r="C15" s="9">
        <v>106314.63099999999</v>
      </c>
      <c r="D15" s="9">
        <v>111277.46</v>
      </c>
      <c r="E15" s="9">
        <v>119208.762</v>
      </c>
      <c r="F15" s="9">
        <v>121194.137</v>
      </c>
      <c r="G15" s="9">
        <v>144815.155</v>
      </c>
      <c r="H15" s="9">
        <v>176264.31200000001</v>
      </c>
      <c r="I15" s="9">
        <v>191405.2</v>
      </c>
      <c r="J15" s="9">
        <v>215158.753</v>
      </c>
      <c r="K15" s="9">
        <v>237984.56599999999</v>
      </c>
      <c r="L15" s="9">
        <v>248521.02100000001</v>
      </c>
      <c r="M15" s="9">
        <v>251351.38399999999</v>
      </c>
      <c r="N15" s="9">
        <v>272496.83600000001</v>
      </c>
      <c r="O15" s="9">
        <v>297821.63199999998</v>
      </c>
      <c r="P15" s="9">
        <v>288632.766</v>
      </c>
    </row>
    <row r="16" spans="1:20" x14ac:dyDescent="0.25">
      <c r="A16" s="8" t="s">
        <v>17</v>
      </c>
      <c r="B16" s="9">
        <v>84666.453999999998</v>
      </c>
      <c r="C16" s="9">
        <v>95222.323000000004</v>
      </c>
      <c r="D16" s="9">
        <v>103287.038</v>
      </c>
      <c r="E16" s="9">
        <v>108203.792</v>
      </c>
      <c r="F16" s="9">
        <v>116731.478</v>
      </c>
      <c r="G16" s="9">
        <v>119396.514</v>
      </c>
      <c r="H16" s="9">
        <v>142802.37599999999</v>
      </c>
      <c r="I16" s="9">
        <v>174442.524</v>
      </c>
      <c r="J16" s="9">
        <v>189532.25700000001</v>
      </c>
      <c r="K16" s="9">
        <v>213331.58199999999</v>
      </c>
      <c r="L16" s="9">
        <v>235955.489</v>
      </c>
      <c r="M16" s="9">
        <v>246135.016</v>
      </c>
      <c r="N16" s="9">
        <v>249103.34099999999</v>
      </c>
      <c r="O16" s="9">
        <v>270533.93</v>
      </c>
      <c r="P16" s="9">
        <v>296293.74800000002</v>
      </c>
    </row>
    <row r="17" spans="1:16" x14ac:dyDescent="0.25">
      <c r="A17" s="8" t="s">
        <v>18</v>
      </c>
      <c r="B17" s="9">
        <v>83025.587</v>
      </c>
      <c r="C17" s="9">
        <v>81377.963000000003</v>
      </c>
      <c r="D17" s="9">
        <v>92106.862999999896</v>
      </c>
      <c r="E17" s="9">
        <v>100174.958</v>
      </c>
      <c r="F17" s="9">
        <v>105407.397</v>
      </c>
      <c r="G17" s="9">
        <v>114636.70600000001</v>
      </c>
      <c r="H17" s="9">
        <v>117340.079</v>
      </c>
      <c r="I17" s="9">
        <v>140970.804</v>
      </c>
      <c r="J17" s="9">
        <v>172361.62599999999</v>
      </c>
      <c r="K17" s="9">
        <v>187490.65299999999</v>
      </c>
      <c r="L17" s="9">
        <v>211271.76300000001</v>
      </c>
      <c r="M17" s="9">
        <v>233386.51</v>
      </c>
      <c r="N17" s="9">
        <v>243873.79</v>
      </c>
      <c r="O17" s="9">
        <v>247008.32800000001</v>
      </c>
      <c r="P17" s="9">
        <v>268371.75400000002</v>
      </c>
    </row>
    <row r="18" spans="1:16" x14ac:dyDescent="0.25">
      <c r="A18" s="8" t="s">
        <v>19</v>
      </c>
      <c r="B18" s="9">
        <v>74400.103000000003</v>
      </c>
      <c r="C18" s="9">
        <v>79460.103000000003</v>
      </c>
      <c r="D18" s="9">
        <v>77941.472999999998</v>
      </c>
      <c r="E18" s="9">
        <v>88885.335000000006</v>
      </c>
      <c r="F18" s="9">
        <v>97345.608999999997</v>
      </c>
      <c r="G18" s="9">
        <v>103066.524</v>
      </c>
      <c r="H18" s="9">
        <v>112452.925</v>
      </c>
      <c r="I18" s="9">
        <v>115392.67</v>
      </c>
      <c r="J18" s="9">
        <v>139002.875</v>
      </c>
      <c r="K18" s="9">
        <v>170028.984</v>
      </c>
      <c r="L18" s="9">
        <v>184962.16500000001</v>
      </c>
      <c r="M18" s="9">
        <v>208210.679</v>
      </c>
      <c r="N18" s="9">
        <v>230557.18299999999</v>
      </c>
      <c r="O18" s="9">
        <v>241397.23199999999</v>
      </c>
      <c r="P18" s="9">
        <v>244399.17600000001</v>
      </c>
    </row>
    <row r="19" spans="1:16" x14ac:dyDescent="0.25">
      <c r="A19" s="8" t="s">
        <v>20</v>
      </c>
      <c r="B19" s="9">
        <v>64902.476999999999</v>
      </c>
      <c r="C19" s="9">
        <v>70485.0450000001</v>
      </c>
      <c r="D19" s="9">
        <v>75952.744999999995</v>
      </c>
      <c r="E19" s="9">
        <v>74558.279000000097</v>
      </c>
      <c r="F19" s="9">
        <v>85989.521999999997</v>
      </c>
      <c r="G19" s="9">
        <v>94668.765999999901</v>
      </c>
      <c r="H19" s="9">
        <v>100567.84</v>
      </c>
      <c r="I19" s="9">
        <v>109914.878</v>
      </c>
      <c r="J19" s="9">
        <v>112989.89200000001</v>
      </c>
      <c r="K19" s="9">
        <v>136300.22099999999</v>
      </c>
      <c r="L19" s="9">
        <v>167016.867</v>
      </c>
      <c r="M19" s="9">
        <v>181231.71400000001</v>
      </c>
      <c r="N19" s="9">
        <v>205213.58900000001</v>
      </c>
      <c r="O19" s="9">
        <v>227487.908</v>
      </c>
      <c r="P19" s="9">
        <v>238133.28200000001</v>
      </c>
    </row>
    <row r="20" spans="1:16" x14ac:dyDescent="0.25">
      <c r="A20" s="8" t="s">
        <v>21</v>
      </c>
      <c r="B20" s="9">
        <v>55078.203999999998</v>
      </c>
      <c r="C20" s="9">
        <v>61385.201999999997</v>
      </c>
      <c r="D20" s="9">
        <v>66935.878999999899</v>
      </c>
      <c r="E20" s="9">
        <v>72219.364000000001</v>
      </c>
      <c r="F20" s="9">
        <v>71106.514999999999</v>
      </c>
      <c r="G20" s="9">
        <v>83030.664999999994</v>
      </c>
      <c r="H20" s="9">
        <v>91656.606</v>
      </c>
      <c r="I20" s="9">
        <v>97513.006999999896</v>
      </c>
      <c r="J20" s="9">
        <v>106781.32799999999</v>
      </c>
      <c r="K20" s="9">
        <v>110085.762</v>
      </c>
      <c r="L20" s="9">
        <v>132979.91800000001</v>
      </c>
      <c r="M20" s="9">
        <v>163015.481</v>
      </c>
      <c r="N20" s="9">
        <v>177498.04399999999</v>
      </c>
      <c r="O20" s="9">
        <v>201179.943</v>
      </c>
      <c r="P20" s="9">
        <v>223162.98199999999</v>
      </c>
    </row>
    <row r="21" spans="1:16" x14ac:dyDescent="0.25">
      <c r="A21" s="8" t="s">
        <v>22</v>
      </c>
      <c r="B21" s="9">
        <v>46114.025999999998</v>
      </c>
      <c r="C21" s="9">
        <v>50850.048999999999</v>
      </c>
      <c r="D21" s="9">
        <v>57055.667000000001</v>
      </c>
      <c r="E21" s="9">
        <v>62710.989000000001</v>
      </c>
      <c r="F21" s="9">
        <v>68179.089000000007</v>
      </c>
      <c r="G21" s="9">
        <v>67439.433999999994</v>
      </c>
      <c r="H21" s="9">
        <v>79361.705999999904</v>
      </c>
      <c r="I21" s="9">
        <v>87703.335999999996</v>
      </c>
      <c r="J21" s="9">
        <v>93546.26</v>
      </c>
      <c r="K21" s="9">
        <v>102659.90700000001</v>
      </c>
      <c r="L21" s="9">
        <v>105959.06600000001</v>
      </c>
      <c r="M21" s="9">
        <v>128637.109</v>
      </c>
      <c r="N21" s="9">
        <v>157642.81299999999</v>
      </c>
      <c r="O21" s="9">
        <v>172316.299</v>
      </c>
      <c r="P21" s="9">
        <v>195633.74299999999</v>
      </c>
    </row>
    <row r="22" spans="1:16" x14ac:dyDescent="0.25">
      <c r="A22" s="8" t="s">
        <v>23</v>
      </c>
      <c r="B22" s="9">
        <v>39066.813000000002</v>
      </c>
      <c r="C22" s="9">
        <v>41065.582999999999</v>
      </c>
      <c r="D22" s="9">
        <v>45672.44</v>
      </c>
      <c r="E22" s="9">
        <v>51492.692000000003</v>
      </c>
      <c r="F22" s="9">
        <v>57600.534</v>
      </c>
      <c r="G22" s="9">
        <v>63021.589</v>
      </c>
      <c r="H22" s="9">
        <v>62857.917999999998</v>
      </c>
      <c r="I22" s="9">
        <v>74163.88</v>
      </c>
      <c r="J22" s="9">
        <v>82402.414000000004</v>
      </c>
      <c r="K22" s="9">
        <v>88146.0649999999</v>
      </c>
      <c r="L22" s="9">
        <v>97026.392000000094</v>
      </c>
      <c r="M22" s="9">
        <v>100378.204</v>
      </c>
      <c r="N22" s="9">
        <v>121963.781</v>
      </c>
      <c r="O22" s="9">
        <v>150609.92300000001</v>
      </c>
      <c r="P22" s="9">
        <v>164961.323</v>
      </c>
    </row>
    <row r="23" spans="1:16" x14ac:dyDescent="0.25">
      <c r="A23" s="8" t="s">
        <v>24</v>
      </c>
      <c r="B23" s="9">
        <v>30065.688999999998</v>
      </c>
      <c r="C23" s="9">
        <v>32639.081999999999</v>
      </c>
      <c r="D23" s="9">
        <v>34739.500999999997</v>
      </c>
      <c r="E23" s="9">
        <v>39069.461000000003</v>
      </c>
      <c r="F23" s="9">
        <v>45332.239000000001</v>
      </c>
      <c r="G23" s="9">
        <v>51299.178999999996</v>
      </c>
      <c r="H23" s="9">
        <v>56730.688000000002</v>
      </c>
      <c r="I23" s="9">
        <v>56578.510999999999</v>
      </c>
      <c r="J23" s="9">
        <v>67298.801999999996</v>
      </c>
      <c r="K23" s="9">
        <v>75008.379999999903</v>
      </c>
      <c r="L23" s="9">
        <v>80658.785000000003</v>
      </c>
      <c r="M23" s="9">
        <v>88844.347999999998</v>
      </c>
      <c r="N23" s="9">
        <v>92682.658999999898</v>
      </c>
      <c r="O23" s="9">
        <v>113307.337</v>
      </c>
      <c r="P23" s="9">
        <v>140704.32000000001</v>
      </c>
    </row>
    <row r="24" spans="1:16" x14ac:dyDescent="0.25">
      <c r="A24" s="8" t="s">
        <v>25</v>
      </c>
      <c r="B24" s="9">
        <v>20806.445</v>
      </c>
      <c r="C24" s="9">
        <v>22948.374</v>
      </c>
      <c r="D24" s="9">
        <v>25264.017</v>
      </c>
      <c r="E24" s="9">
        <v>27449.965</v>
      </c>
      <c r="F24" s="9">
        <v>31974.542000000001</v>
      </c>
      <c r="G24" s="9">
        <v>37502.286999999997</v>
      </c>
      <c r="H24" s="9">
        <v>43171.887000000002</v>
      </c>
      <c r="I24" s="9">
        <v>48107.779000000002</v>
      </c>
      <c r="J24" s="9">
        <v>48127.661</v>
      </c>
      <c r="K24" s="9">
        <v>57818.813999999998</v>
      </c>
      <c r="L24" s="9">
        <v>65037.963000000003</v>
      </c>
      <c r="M24" s="9">
        <v>70150.732000000004</v>
      </c>
      <c r="N24" s="9">
        <v>78080.582000000097</v>
      </c>
      <c r="O24" s="9">
        <v>82434.652000000002</v>
      </c>
      <c r="P24" s="9">
        <v>101491.34699999999</v>
      </c>
    </row>
    <row r="25" spans="1:16" x14ac:dyDescent="0.25">
      <c r="A25" s="8" t="s">
        <v>26</v>
      </c>
      <c r="B25" s="9">
        <v>12558.136</v>
      </c>
      <c r="C25" s="9">
        <v>13811.369000000001</v>
      </c>
      <c r="D25" s="9">
        <v>15455.925999999999</v>
      </c>
      <c r="E25" s="9">
        <v>17732.147000000001</v>
      </c>
      <c r="F25" s="9">
        <v>19919.902999999998</v>
      </c>
      <c r="G25" s="9">
        <v>23663.794999999998</v>
      </c>
      <c r="H25" s="9">
        <v>28507.050999999999</v>
      </c>
      <c r="I25" s="9">
        <v>33140.269999999997</v>
      </c>
      <c r="J25" s="9">
        <v>37461.862999999998</v>
      </c>
      <c r="K25" s="9">
        <v>37799.561000000002</v>
      </c>
      <c r="L25" s="9">
        <v>46156.828999999998</v>
      </c>
      <c r="M25" s="9">
        <v>52050.7069999999</v>
      </c>
      <c r="N25" s="9">
        <v>56918.843999999997</v>
      </c>
      <c r="O25" s="9">
        <v>64521.428</v>
      </c>
      <c r="P25" s="9">
        <v>69026.831000000006</v>
      </c>
    </row>
    <row r="26" spans="1:16" x14ac:dyDescent="0.25">
      <c r="A26" s="8" t="s">
        <v>27</v>
      </c>
      <c r="B26" s="9">
        <v>5750.3310000000001</v>
      </c>
      <c r="C26" s="9">
        <v>6843.0709999999999</v>
      </c>
      <c r="D26" s="9">
        <v>7567.3860000000004</v>
      </c>
      <c r="E26" s="9">
        <v>9019.6010000000006</v>
      </c>
      <c r="F26" s="9">
        <v>10910.45</v>
      </c>
      <c r="G26" s="9">
        <v>12557.248</v>
      </c>
      <c r="H26" s="9">
        <v>15066.710999999999</v>
      </c>
      <c r="I26" s="9">
        <v>18600.066999999999</v>
      </c>
      <c r="J26" s="9">
        <v>22262.944</v>
      </c>
      <c r="K26" s="9">
        <v>25573.599999999999</v>
      </c>
      <c r="L26" s="9">
        <v>26131.116999999998</v>
      </c>
      <c r="M26" s="9">
        <v>32442.188999999998</v>
      </c>
      <c r="N26" s="9">
        <v>37766.321000000004</v>
      </c>
      <c r="O26" s="9">
        <v>41932.891000000003</v>
      </c>
      <c r="P26" s="9">
        <v>48281.201000000001</v>
      </c>
    </row>
    <row r="27" spans="1:16" x14ac:dyDescent="0.25">
      <c r="A27" s="8" t="s">
        <v>28</v>
      </c>
      <c r="B27" s="9">
        <v>2178.2820000000002</v>
      </c>
      <c r="C27" s="9">
        <v>2313.549</v>
      </c>
      <c r="D27" s="9">
        <v>2828.7730000000001</v>
      </c>
      <c r="E27" s="9">
        <v>3331.8220000000001</v>
      </c>
      <c r="F27" s="9">
        <v>4190.9690000000001</v>
      </c>
      <c r="G27" s="9">
        <v>5215.9579999999996</v>
      </c>
      <c r="H27" s="9">
        <v>6262.817</v>
      </c>
      <c r="I27" s="9">
        <v>7700.3239999999996</v>
      </c>
      <c r="J27" s="9">
        <v>9848.5879999999997</v>
      </c>
      <c r="K27" s="9">
        <v>12138.686</v>
      </c>
      <c r="L27" s="9">
        <v>14205.699000000001</v>
      </c>
      <c r="M27" s="9">
        <v>14859.041999999999</v>
      </c>
      <c r="N27" s="9">
        <v>19277.507000000001</v>
      </c>
      <c r="O27" s="9">
        <v>23210.81</v>
      </c>
      <c r="P27" s="9">
        <v>26429.329000000002</v>
      </c>
    </row>
    <row r="28" spans="1:16" x14ac:dyDescent="0.25">
      <c r="A28" s="8" t="s">
        <v>29</v>
      </c>
      <c r="B28" s="9">
        <v>630.98400000000004</v>
      </c>
      <c r="C28" s="9">
        <v>620.17100000000005</v>
      </c>
      <c r="D28" s="9">
        <v>658.47199999999998</v>
      </c>
      <c r="E28" s="9">
        <v>869.74099999999999</v>
      </c>
      <c r="F28" s="9">
        <v>1074.9280000000001</v>
      </c>
      <c r="G28" s="9">
        <v>1403.126</v>
      </c>
      <c r="H28" s="9">
        <v>1860.72</v>
      </c>
      <c r="I28" s="9">
        <v>2327.7570000000001</v>
      </c>
      <c r="J28" s="9">
        <v>2954.732</v>
      </c>
      <c r="K28" s="9">
        <v>3905.549</v>
      </c>
      <c r="L28" s="9">
        <v>4926.4870000000001</v>
      </c>
      <c r="M28" s="9">
        <v>5980.5529999999999</v>
      </c>
      <c r="N28" s="9">
        <v>6607.2079999999996</v>
      </c>
      <c r="O28" s="9">
        <v>9009.4169999999995</v>
      </c>
      <c r="P28" s="9">
        <v>11352.182000000001</v>
      </c>
    </row>
    <row r="29" spans="1:16" x14ac:dyDescent="0.25">
      <c r="A29" s="8" t="s">
        <v>30</v>
      </c>
      <c r="B29" s="9">
        <v>139.238</v>
      </c>
      <c r="C29" s="9">
        <v>118.17</v>
      </c>
      <c r="D29" s="9">
        <v>117.717</v>
      </c>
      <c r="E29" s="9">
        <v>129.126</v>
      </c>
      <c r="F29" s="9">
        <v>180.643</v>
      </c>
      <c r="G29" s="9">
        <v>230.428</v>
      </c>
      <c r="H29" s="9">
        <v>331.01900000000001</v>
      </c>
      <c r="I29" s="9">
        <v>459.45800000000003</v>
      </c>
      <c r="J29" s="9">
        <v>595.18700000000001</v>
      </c>
      <c r="K29" s="9">
        <v>769.41800000000001</v>
      </c>
      <c r="L29" s="9">
        <v>1032.7570000000001</v>
      </c>
      <c r="M29" s="9">
        <v>1349.6420000000001</v>
      </c>
      <c r="N29" s="9">
        <v>1760.251</v>
      </c>
      <c r="O29" s="9">
        <v>2087.0569999999998</v>
      </c>
      <c r="P29" s="9">
        <v>3055.8449999999998</v>
      </c>
    </row>
    <row r="30" spans="1:16" x14ac:dyDescent="0.25">
      <c r="A30" s="8" t="s">
        <v>31</v>
      </c>
      <c r="B30" s="9">
        <v>24.506</v>
      </c>
      <c r="C30" s="9">
        <v>18.091000000000001</v>
      </c>
      <c r="D30" s="9">
        <v>15.474</v>
      </c>
      <c r="E30" s="9">
        <v>15.401999999999999</v>
      </c>
      <c r="F30" s="9">
        <v>17.533999999999999</v>
      </c>
      <c r="G30" s="9">
        <v>24.829000000000001</v>
      </c>
      <c r="H30" s="9">
        <v>35.156999999999996</v>
      </c>
      <c r="I30" s="9">
        <v>52.28</v>
      </c>
      <c r="J30" s="9">
        <v>73.775999999999996</v>
      </c>
      <c r="K30" s="9">
        <v>97.56</v>
      </c>
      <c r="L30" s="9">
        <v>123.322</v>
      </c>
      <c r="M30" s="9">
        <v>168.37100000000001</v>
      </c>
      <c r="N30" s="9">
        <v>236.911</v>
      </c>
      <c r="O30" s="9">
        <v>331.87799999999999</v>
      </c>
      <c r="P30" s="9">
        <v>449.279</v>
      </c>
    </row>
  </sheetData>
  <mergeCells count="1">
    <mergeCell ref="R1:S1"/>
  </mergeCells>
  <hyperlinks>
    <hyperlink ref="S2" r:id="rId1" xr:uid="{82A1BEDE-A220-4838-92A7-420F234BD46C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DA28-7144-4A5B-BF2C-1C1E2BFCFE30}">
  <dimension ref="A1:T30"/>
  <sheetViews>
    <sheetView tabSelected="1" topLeftCell="K1" workbookViewId="0">
      <selection activeCell="S8" sqref="S8"/>
    </sheetView>
  </sheetViews>
  <sheetFormatPr defaultRowHeight="15" x14ac:dyDescent="0.25"/>
  <cols>
    <col min="19" max="19" width="13.5703125" customWidth="1"/>
    <col min="20" max="20" width="10.85546875" customWidth="1"/>
  </cols>
  <sheetData>
    <row r="1" spans="1:20" x14ac:dyDescent="0.25">
      <c r="A1" s="10" t="s">
        <v>37</v>
      </c>
      <c r="S1" s="11" t="s">
        <v>41</v>
      </c>
      <c r="T1" s="11"/>
    </row>
    <row r="2" spans="1:20" x14ac:dyDescent="0.25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S2" t="s">
        <v>42</v>
      </c>
      <c r="T2" s="13" t="s">
        <v>45</v>
      </c>
    </row>
    <row r="3" spans="1:20" x14ac:dyDescent="0.25">
      <c r="A3" s="1" t="s">
        <v>1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S3" t="s">
        <v>43</v>
      </c>
      <c r="T3" s="14">
        <v>44391</v>
      </c>
    </row>
    <row r="4" spans="1:20" x14ac:dyDescent="0.25">
      <c r="A4" s="4" t="s">
        <v>3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S4" t="s">
        <v>44</v>
      </c>
      <c r="T4" t="s">
        <v>46</v>
      </c>
    </row>
    <row r="5" spans="1:20" x14ac:dyDescent="0.25">
      <c r="A5" s="4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T5" s="15" t="s">
        <v>47</v>
      </c>
    </row>
    <row r="6" spans="1:20" ht="24" x14ac:dyDescent="0.25">
      <c r="A6" s="7" t="s">
        <v>6</v>
      </c>
      <c r="B6" s="6">
        <v>900</v>
      </c>
      <c r="C6" s="6">
        <v>900</v>
      </c>
      <c r="D6" s="6">
        <v>900</v>
      </c>
      <c r="E6" s="6">
        <v>900</v>
      </c>
      <c r="F6" s="6">
        <v>900</v>
      </c>
      <c r="G6" s="6">
        <v>900</v>
      </c>
      <c r="H6" s="6">
        <v>900</v>
      </c>
      <c r="I6" s="6">
        <v>900</v>
      </c>
      <c r="J6" s="6">
        <v>900</v>
      </c>
      <c r="K6" s="6">
        <v>900</v>
      </c>
      <c r="L6" s="6">
        <v>900</v>
      </c>
      <c r="M6" s="6">
        <v>900</v>
      </c>
      <c r="N6" s="6">
        <v>900</v>
      </c>
      <c r="O6" s="6">
        <v>900</v>
      </c>
      <c r="P6" s="6">
        <v>900</v>
      </c>
      <c r="T6" s="15" t="s">
        <v>48</v>
      </c>
    </row>
    <row r="7" spans="1:20" x14ac:dyDescent="0.25">
      <c r="A7" s="4" t="s">
        <v>7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  <c r="P7" s="3" t="s">
        <v>8</v>
      </c>
      <c r="T7" s="15" t="s">
        <v>49</v>
      </c>
    </row>
    <row r="8" spans="1:20" ht="24" x14ac:dyDescent="0.25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T8" s="15" t="s">
        <v>50</v>
      </c>
    </row>
    <row r="9" spans="1:20" ht="36" x14ac:dyDescent="0.25">
      <c r="A9" s="7" t="s">
        <v>10</v>
      </c>
      <c r="B9" s="6">
        <v>1950</v>
      </c>
      <c r="C9" s="6">
        <v>1955</v>
      </c>
      <c r="D9" s="6">
        <v>1960</v>
      </c>
      <c r="E9" s="6">
        <v>1965</v>
      </c>
      <c r="F9" s="6">
        <v>1970</v>
      </c>
      <c r="G9" s="6">
        <v>1975</v>
      </c>
      <c r="H9" s="6">
        <v>1980</v>
      </c>
      <c r="I9" s="6">
        <v>1985</v>
      </c>
      <c r="J9" s="6">
        <v>1990</v>
      </c>
      <c r="K9" s="6">
        <v>1995</v>
      </c>
      <c r="L9" s="6">
        <v>2000</v>
      </c>
      <c r="M9" s="6">
        <v>2005</v>
      </c>
      <c r="N9" s="6">
        <v>2010</v>
      </c>
      <c r="O9" s="6">
        <v>2015</v>
      </c>
      <c r="P9" s="6">
        <v>2020</v>
      </c>
    </row>
    <row r="10" spans="1:20" x14ac:dyDescent="0.25">
      <c r="A10" s="8" t="s">
        <v>11</v>
      </c>
      <c r="B10" s="9">
        <v>172419.83199999999</v>
      </c>
      <c r="C10" s="9">
        <v>207941.39199999999</v>
      </c>
      <c r="D10" s="9">
        <v>221606.23</v>
      </c>
      <c r="E10" s="9">
        <v>244985.413</v>
      </c>
      <c r="F10" s="9">
        <v>267292.63199999998</v>
      </c>
      <c r="G10" s="9">
        <v>278288.71299999999</v>
      </c>
      <c r="H10" s="9">
        <v>280163.51799999998</v>
      </c>
      <c r="I10" s="9">
        <v>302397.424</v>
      </c>
      <c r="J10" s="9">
        <v>330648.52799999999</v>
      </c>
      <c r="K10" s="9">
        <v>319725.94799999997</v>
      </c>
      <c r="L10" s="9">
        <v>318141.15700000001</v>
      </c>
      <c r="M10" s="9">
        <v>324553.96100000001</v>
      </c>
      <c r="N10" s="9">
        <v>337184.03399999999</v>
      </c>
      <c r="O10" s="9">
        <v>346247.21500000003</v>
      </c>
      <c r="P10" s="9">
        <v>349432.55599999998</v>
      </c>
    </row>
    <row r="11" spans="1:20" x14ac:dyDescent="0.25">
      <c r="A11" s="8" t="s">
        <v>12</v>
      </c>
      <c r="B11" s="9">
        <v>138298.389</v>
      </c>
      <c r="C11" s="9">
        <v>161087.46799999999</v>
      </c>
      <c r="D11" s="9">
        <v>196202.91500000001</v>
      </c>
      <c r="E11" s="9">
        <v>210103.74299999999</v>
      </c>
      <c r="F11" s="9">
        <v>234848.03099999999</v>
      </c>
      <c r="G11" s="9">
        <v>257637.91800000001</v>
      </c>
      <c r="H11" s="9">
        <v>269789.98100000003</v>
      </c>
      <c r="I11" s="9">
        <v>272585.065</v>
      </c>
      <c r="J11" s="9">
        <v>295189.80900000001</v>
      </c>
      <c r="K11" s="9">
        <v>323930.88099999999</v>
      </c>
      <c r="L11" s="9">
        <v>314048.83799999999</v>
      </c>
      <c r="M11" s="9">
        <v>313763.84700000001</v>
      </c>
      <c r="N11" s="9">
        <v>320667.69099999999</v>
      </c>
      <c r="O11" s="9">
        <v>333336.283</v>
      </c>
      <c r="P11" s="9">
        <v>342927.57699999999</v>
      </c>
    </row>
    <row r="12" spans="1:20" x14ac:dyDescent="0.25">
      <c r="A12" s="8" t="s">
        <v>13</v>
      </c>
      <c r="B12" s="9">
        <v>133685.70199999999</v>
      </c>
      <c r="C12" s="9">
        <v>134816.62100000001</v>
      </c>
      <c r="D12" s="9">
        <v>158034.84599999999</v>
      </c>
      <c r="E12" s="9">
        <v>192262.07800000001</v>
      </c>
      <c r="F12" s="9">
        <v>207446.38500000001</v>
      </c>
      <c r="G12" s="9">
        <v>231924.32399999999</v>
      </c>
      <c r="H12" s="9">
        <v>255353.33199999999</v>
      </c>
      <c r="I12" s="9">
        <v>267330.55099999998</v>
      </c>
      <c r="J12" s="9">
        <v>270566.87</v>
      </c>
      <c r="K12" s="9">
        <v>293461.321</v>
      </c>
      <c r="L12" s="9">
        <v>321975.13199999998</v>
      </c>
      <c r="M12" s="9">
        <v>312859.57199999999</v>
      </c>
      <c r="N12" s="9">
        <v>312621.14199999999</v>
      </c>
      <c r="O12" s="9">
        <v>318749.28600000002</v>
      </c>
      <c r="P12" s="9">
        <v>331497.48599999998</v>
      </c>
    </row>
    <row r="13" spans="1:20" x14ac:dyDescent="0.25">
      <c r="A13" s="8" t="s">
        <v>14</v>
      </c>
      <c r="B13" s="9">
        <v>122155.285</v>
      </c>
      <c r="C13" s="9">
        <v>130542.26700000001</v>
      </c>
      <c r="D13" s="9">
        <v>131917.18400000001</v>
      </c>
      <c r="E13" s="9">
        <v>155046.204</v>
      </c>
      <c r="F13" s="9">
        <v>189471.231</v>
      </c>
      <c r="G13" s="9">
        <v>204456.07399999999</v>
      </c>
      <c r="H13" s="9">
        <v>229894.717</v>
      </c>
      <c r="I13" s="9">
        <v>253189.03599999999</v>
      </c>
      <c r="J13" s="9">
        <v>265116.75</v>
      </c>
      <c r="K13" s="9">
        <v>267996.37400000001</v>
      </c>
      <c r="L13" s="9">
        <v>290819.321</v>
      </c>
      <c r="M13" s="9">
        <v>319208.386</v>
      </c>
      <c r="N13" s="9">
        <v>310242.84100000001</v>
      </c>
      <c r="O13" s="9">
        <v>310734.25099999999</v>
      </c>
      <c r="P13" s="9">
        <v>316642.22200000001</v>
      </c>
    </row>
    <row r="14" spans="1:20" x14ac:dyDescent="0.25">
      <c r="A14" s="8" t="s">
        <v>15</v>
      </c>
      <c r="B14" s="9">
        <v>113206.51700000001</v>
      </c>
      <c r="C14" s="9">
        <v>118354.001</v>
      </c>
      <c r="D14" s="9">
        <v>126960.74099999999</v>
      </c>
      <c r="E14" s="9">
        <v>128691.856</v>
      </c>
      <c r="F14" s="9">
        <v>151512.51500000001</v>
      </c>
      <c r="G14" s="9">
        <v>186012.234</v>
      </c>
      <c r="H14" s="9">
        <v>201553.25599999999</v>
      </c>
      <c r="I14" s="9">
        <v>226725.777</v>
      </c>
      <c r="J14" s="9">
        <v>249684.45</v>
      </c>
      <c r="K14" s="9">
        <v>260564.967</v>
      </c>
      <c r="L14" s="9">
        <v>263671.43099999998</v>
      </c>
      <c r="M14" s="9">
        <v>286149.07299999997</v>
      </c>
      <c r="N14" s="9">
        <v>314102.14299999998</v>
      </c>
      <c r="O14" s="9">
        <v>307555.408</v>
      </c>
      <c r="P14" s="9">
        <v>308286.77500000002</v>
      </c>
    </row>
    <row r="15" spans="1:20" x14ac:dyDescent="0.25">
      <c r="A15" s="8" t="s">
        <v>16</v>
      </c>
      <c r="B15" s="9">
        <v>97625.680999999997</v>
      </c>
      <c r="C15" s="9">
        <v>109514.656</v>
      </c>
      <c r="D15" s="9">
        <v>115443.47900000001</v>
      </c>
      <c r="E15" s="9">
        <v>123991.745</v>
      </c>
      <c r="F15" s="9">
        <v>126113.86500000001</v>
      </c>
      <c r="G15" s="9">
        <v>149374.527</v>
      </c>
      <c r="H15" s="9">
        <v>183132.095</v>
      </c>
      <c r="I15" s="9">
        <v>198799.82399999999</v>
      </c>
      <c r="J15" s="9">
        <v>223347.76500000001</v>
      </c>
      <c r="K15" s="9">
        <v>245657.12400000001</v>
      </c>
      <c r="L15" s="9">
        <v>256834.52900000001</v>
      </c>
      <c r="M15" s="9">
        <v>259966.511</v>
      </c>
      <c r="N15" s="9">
        <v>282854.201</v>
      </c>
      <c r="O15" s="9">
        <v>311264.70299999998</v>
      </c>
      <c r="P15" s="9">
        <v>306059.38699999999</v>
      </c>
    </row>
    <row r="16" spans="1:20" x14ac:dyDescent="0.25">
      <c r="A16" s="8" t="s">
        <v>17</v>
      </c>
      <c r="B16" s="9">
        <v>84569.559000000096</v>
      </c>
      <c r="C16" s="9">
        <v>94210.615999999995</v>
      </c>
      <c r="D16" s="9">
        <v>106320.534</v>
      </c>
      <c r="E16" s="9">
        <v>112472.30100000001</v>
      </c>
      <c r="F16" s="9">
        <v>121400.666</v>
      </c>
      <c r="G16" s="9">
        <v>124116.86599999999</v>
      </c>
      <c r="H16" s="9">
        <v>147062.663</v>
      </c>
      <c r="I16" s="9">
        <v>180676.764</v>
      </c>
      <c r="J16" s="9">
        <v>196062.859</v>
      </c>
      <c r="K16" s="9">
        <v>220511.53099999999</v>
      </c>
      <c r="L16" s="9">
        <v>242158.44200000001</v>
      </c>
      <c r="M16" s="9">
        <v>253567.38099999999</v>
      </c>
      <c r="N16" s="9">
        <v>257046.448</v>
      </c>
      <c r="O16" s="9">
        <v>279879.84499999997</v>
      </c>
      <c r="P16" s="9">
        <v>309236.984</v>
      </c>
    </row>
    <row r="17" spans="1:16" x14ac:dyDescent="0.25">
      <c r="A17" s="8" t="s">
        <v>18</v>
      </c>
      <c r="B17" s="9">
        <v>81447.199999999997</v>
      </c>
      <c r="C17" s="9">
        <v>81153.535999999993</v>
      </c>
      <c r="D17" s="9">
        <v>90924.086999999898</v>
      </c>
      <c r="E17" s="9">
        <v>103170.762</v>
      </c>
      <c r="F17" s="9">
        <v>109517.045</v>
      </c>
      <c r="G17" s="9">
        <v>118938.51</v>
      </c>
      <c r="H17" s="9">
        <v>121215.194</v>
      </c>
      <c r="I17" s="9">
        <v>144556.28700000001</v>
      </c>
      <c r="J17" s="9">
        <v>177771.04</v>
      </c>
      <c r="K17" s="9">
        <v>193012.09700000001</v>
      </c>
      <c r="L17" s="9">
        <v>216839.97099999999</v>
      </c>
      <c r="M17" s="9">
        <v>238602.215</v>
      </c>
      <c r="N17" s="9">
        <v>250591.601</v>
      </c>
      <c r="O17" s="9">
        <v>253471.83199999999</v>
      </c>
      <c r="P17" s="9">
        <v>276447.03700000001</v>
      </c>
    </row>
    <row r="18" spans="1:16" x14ac:dyDescent="0.25">
      <c r="A18" s="8" t="s">
        <v>19</v>
      </c>
      <c r="B18" s="9">
        <v>73162.817999999999</v>
      </c>
      <c r="C18" s="9">
        <v>77551.460999999996</v>
      </c>
      <c r="D18" s="9">
        <v>77485.353000000003</v>
      </c>
      <c r="E18" s="9">
        <v>87399.431000000099</v>
      </c>
      <c r="F18" s="9">
        <v>100025.143</v>
      </c>
      <c r="G18" s="9">
        <v>106715.03200000001</v>
      </c>
      <c r="H18" s="9">
        <v>115889.66800000001</v>
      </c>
      <c r="I18" s="9">
        <v>118502.46400000001</v>
      </c>
      <c r="J18" s="9">
        <v>141551.41899999999</v>
      </c>
      <c r="K18" s="9">
        <v>174145.198</v>
      </c>
      <c r="L18" s="9">
        <v>188815.633</v>
      </c>
      <c r="M18" s="9">
        <v>212536.21299999999</v>
      </c>
      <c r="N18" s="9">
        <v>234515.46599999999</v>
      </c>
      <c r="O18" s="9">
        <v>246335.364</v>
      </c>
      <c r="P18" s="9">
        <v>249389.68799999999</v>
      </c>
    </row>
    <row r="19" spans="1:16" x14ac:dyDescent="0.25">
      <c r="A19" s="8" t="s">
        <v>20</v>
      </c>
      <c r="B19" s="9">
        <v>63547.845000000001</v>
      </c>
      <c r="C19" s="9">
        <v>68433.11</v>
      </c>
      <c r="D19" s="9">
        <v>73198.497000000003</v>
      </c>
      <c r="E19" s="9">
        <v>73242.922999999995</v>
      </c>
      <c r="F19" s="9">
        <v>83742.774999999994</v>
      </c>
      <c r="G19" s="9">
        <v>96390.099000000002</v>
      </c>
      <c r="H19" s="9">
        <v>102792.349</v>
      </c>
      <c r="I19" s="9">
        <v>112019.071</v>
      </c>
      <c r="J19" s="9">
        <v>114927.59600000001</v>
      </c>
      <c r="K19" s="9">
        <v>137312</v>
      </c>
      <c r="L19" s="9">
        <v>169181.71</v>
      </c>
      <c r="M19" s="9">
        <v>183225.712</v>
      </c>
      <c r="N19" s="9">
        <v>207728.927</v>
      </c>
      <c r="O19" s="9">
        <v>229288.636</v>
      </c>
      <c r="P19" s="9">
        <v>241232.87700000001</v>
      </c>
    </row>
    <row r="20" spans="1:16" x14ac:dyDescent="0.25">
      <c r="A20" s="8" t="s">
        <v>21</v>
      </c>
      <c r="B20" s="9">
        <v>52643.999000000003</v>
      </c>
      <c r="C20" s="9">
        <v>58721.707999999999</v>
      </c>
      <c r="D20" s="9">
        <v>63487.697</v>
      </c>
      <c r="E20" s="9">
        <v>67940.417000000001</v>
      </c>
      <c r="F20" s="9">
        <v>68800.402000000002</v>
      </c>
      <c r="G20" s="9">
        <v>79381.997000000003</v>
      </c>
      <c r="H20" s="9">
        <v>91593.656999999905</v>
      </c>
      <c r="I20" s="9">
        <v>97975.978000000003</v>
      </c>
      <c r="J20" s="9">
        <v>107209.549</v>
      </c>
      <c r="K20" s="9">
        <v>110194.689</v>
      </c>
      <c r="L20" s="9">
        <v>131806.655</v>
      </c>
      <c r="M20" s="9">
        <v>162554.24100000001</v>
      </c>
      <c r="N20" s="9">
        <v>177091.894</v>
      </c>
      <c r="O20" s="9">
        <v>201052.88399999999</v>
      </c>
      <c r="P20" s="9">
        <v>222609.69099999999</v>
      </c>
    </row>
    <row r="21" spans="1:16" x14ac:dyDescent="0.25">
      <c r="A21" s="8" t="s">
        <v>22</v>
      </c>
      <c r="B21" s="9">
        <v>42559.548000000003</v>
      </c>
      <c r="C21" s="9">
        <v>46807.777000000002</v>
      </c>
      <c r="D21" s="9">
        <v>52410.457000000002</v>
      </c>
      <c r="E21" s="9">
        <v>57212.928999999996</v>
      </c>
      <c r="F21" s="9">
        <v>62366.949000000001</v>
      </c>
      <c r="G21" s="9">
        <v>63469.288999999997</v>
      </c>
      <c r="H21" s="9">
        <v>73799.383000000002</v>
      </c>
      <c r="I21" s="9">
        <v>85313.214999999997</v>
      </c>
      <c r="J21" s="9">
        <v>91899.183999999994</v>
      </c>
      <c r="K21" s="9">
        <v>100513.423</v>
      </c>
      <c r="L21" s="9">
        <v>103554.54</v>
      </c>
      <c r="M21" s="9">
        <v>125073.239</v>
      </c>
      <c r="N21" s="9">
        <v>154421.82399999999</v>
      </c>
      <c r="O21" s="9">
        <v>168628.83</v>
      </c>
      <c r="P21" s="9">
        <v>192215.39499999999</v>
      </c>
    </row>
    <row r="22" spans="1:16" x14ac:dyDescent="0.25">
      <c r="A22" s="8" t="s">
        <v>23</v>
      </c>
      <c r="B22" s="9">
        <v>34381.408000000003</v>
      </c>
      <c r="C22" s="9">
        <v>36007.392999999996</v>
      </c>
      <c r="D22" s="9">
        <v>39687.949999999997</v>
      </c>
      <c r="E22" s="9">
        <v>44788.076999999997</v>
      </c>
      <c r="F22" s="9">
        <v>50239.082999999999</v>
      </c>
      <c r="G22" s="9">
        <v>55305.557000000001</v>
      </c>
      <c r="H22" s="9">
        <v>56883.231</v>
      </c>
      <c r="I22" s="9">
        <v>66376.828000000096</v>
      </c>
      <c r="J22" s="9">
        <v>77332.111999999994</v>
      </c>
      <c r="K22" s="9">
        <v>83548.772999999899</v>
      </c>
      <c r="L22" s="9">
        <v>91650.359000000099</v>
      </c>
      <c r="M22" s="9">
        <v>95398.94</v>
      </c>
      <c r="N22" s="9">
        <v>115277.671</v>
      </c>
      <c r="O22" s="9">
        <v>143439.682</v>
      </c>
      <c r="P22" s="9">
        <v>157180.26699999999</v>
      </c>
    </row>
    <row r="23" spans="1:16" x14ac:dyDescent="0.25">
      <c r="A23" s="8" t="s">
        <v>24</v>
      </c>
      <c r="B23" s="9">
        <v>25077.246999999999</v>
      </c>
      <c r="C23" s="9">
        <v>26899.246999999999</v>
      </c>
      <c r="D23" s="9">
        <v>28289.214</v>
      </c>
      <c r="E23" s="9">
        <v>31640.648000000001</v>
      </c>
      <c r="F23" s="9">
        <v>36906.303</v>
      </c>
      <c r="G23" s="9">
        <v>41842.055999999997</v>
      </c>
      <c r="H23" s="9">
        <v>46983.232000000004</v>
      </c>
      <c r="I23" s="9">
        <v>48429.932999999997</v>
      </c>
      <c r="J23" s="9">
        <v>57131.010999999999</v>
      </c>
      <c r="K23" s="9">
        <v>66623.732999999993</v>
      </c>
      <c r="L23" s="9">
        <v>72560.900999999998</v>
      </c>
      <c r="M23" s="9">
        <v>80279.085000000006</v>
      </c>
      <c r="N23" s="9">
        <v>84637.578999999896</v>
      </c>
      <c r="O23" s="9">
        <v>102858.628</v>
      </c>
      <c r="P23" s="9">
        <v>128939.39200000001</v>
      </c>
    </row>
    <row r="24" spans="1:16" x14ac:dyDescent="0.25">
      <c r="A24" s="8" t="s">
        <v>25</v>
      </c>
      <c r="B24" s="9">
        <v>16576.97</v>
      </c>
      <c r="C24" s="9">
        <v>17544.451000000001</v>
      </c>
      <c r="D24" s="9">
        <v>18948.032999999999</v>
      </c>
      <c r="E24" s="9">
        <v>20284.195</v>
      </c>
      <c r="F24" s="9">
        <v>23611.976999999999</v>
      </c>
      <c r="G24" s="9">
        <v>27949.11</v>
      </c>
      <c r="H24" s="9">
        <v>32351.845000000001</v>
      </c>
      <c r="I24" s="9">
        <v>36660.637999999999</v>
      </c>
      <c r="J24" s="9">
        <v>38411.25</v>
      </c>
      <c r="K24" s="9">
        <v>45521.055999999997</v>
      </c>
      <c r="L24" s="9">
        <v>53447.25</v>
      </c>
      <c r="M24" s="9">
        <v>59155.281000000003</v>
      </c>
      <c r="N24" s="9">
        <v>66381.085000000006</v>
      </c>
      <c r="O24" s="9">
        <v>70994.282000000007</v>
      </c>
      <c r="P24" s="9">
        <v>87185.982000000004</v>
      </c>
    </row>
    <row r="25" spans="1:16" x14ac:dyDescent="0.25">
      <c r="A25" s="8" t="s">
        <v>26</v>
      </c>
      <c r="B25" s="9">
        <v>9343.6820000000007</v>
      </c>
      <c r="C25" s="9">
        <v>9942.3320000000094</v>
      </c>
      <c r="D25" s="9">
        <v>10560.571</v>
      </c>
      <c r="E25" s="9">
        <v>11822.536</v>
      </c>
      <c r="F25" s="9">
        <v>13196.023999999999</v>
      </c>
      <c r="G25" s="9">
        <v>15553.781999999999</v>
      </c>
      <c r="H25" s="9">
        <v>19059.998</v>
      </c>
      <c r="I25" s="9">
        <v>22089.399000000001</v>
      </c>
      <c r="J25" s="9">
        <v>25605.102999999999</v>
      </c>
      <c r="K25" s="9">
        <v>27113.53</v>
      </c>
      <c r="L25" s="9">
        <v>32632.504000000001</v>
      </c>
      <c r="M25" s="9">
        <v>38817.843999999997</v>
      </c>
      <c r="N25" s="9">
        <v>43805.841</v>
      </c>
      <c r="O25" s="9">
        <v>50198.620999999999</v>
      </c>
      <c r="P25" s="9">
        <v>54754.940999999999</v>
      </c>
    </row>
    <row r="26" spans="1:16" x14ac:dyDescent="0.25">
      <c r="A26" s="8" t="s">
        <v>27</v>
      </c>
      <c r="B26" s="9">
        <v>3876.7190000000001</v>
      </c>
      <c r="C26" s="9">
        <v>4466.3819999999996</v>
      </c>
      <c r="D26" s="9">
        <v>4791.4930000000004</v>
      </c>
      <c r="E26" s="9">
        <v>5344.8940000000002</v>
      </c>
      <c r="F26" s="9">
        <v>6288.1419999999998</v>
      </c>
      <c r="G26" s="9">
        <v>7159.7960000000003</v>
      </c>
      <c r="H26" s="9">
        <v>8430.2630000000008</v>
      </c>
      <c r="I26" s="9">
        <v>10596.723</v>
      </c>
      <c r="J26" s="9">
        <v>12636.498</v>
      </c>
      <c r="K26" s="9">
        <v>15019.315000000001</v>
      </c>
      <c r="L26" s="9">
        <v>16226.04</v>
      </c>
      <c r="M26" s="9">
        <v>20193.558000000001</v>
      </c>
      <c r="N26" s="9">
        <v>24922.938999999998</v>
      </c>
      <c r="O26" s="9">
        <v>28822.028999999999</v>
      </c>
      <c r="P26" s="9">
        <v>33648.953000000001</v>
      </c>
    </row>
    <row r="27" spans="1:16" x14ac:dyDescent="0.25">
      <c r="A27" s="8" t="s">
        <v>28</v>
      </c>
      <c r="B27" s="9">
        <v>1296.646</v>
      </c>
      <c r="C27" s="9">
        <v>1313.7460000000001</v>
      </c>
      <c r="D27" s="9">
        <v>1558.046</v>
      </c>
      <c r="E27" s="9">
        <v>1774.7370000000001</v>
      </c>
      <c r="F27" s="9">
        <v>2078.9830000000002</v>
      </c>
      <c r="G27" s="9">
        <v>2498.625</v>
      </c>
      <c r="H27" s="9">
        <v>2917.654</v>
      </c>
      <c r="I27" s="9">
        <v>3491.9650000000001</v>
      </c>
      <c r="J27" s="9">
        <v>4569.482</v>
      </c>
      <c r="K27" s="9">
        <v>5638.482</v>
      </c>
      <c r="L27" s="9">
        <v>6934.1729999999998</v>
      </c>
      <c r="M27" s="9">
        <v>7806.0950000000003</v>
      </c>
      <c r="N27" s="9">
        <v>10217.174000000001</v>
      </c>
      <c r="O27" s="9">
        <v>13140.522000000001</v>
      </c>
      <c r="P27" s="9">
        <v>15756.941999999999</v>
      </c>
    </row>
    <row r="28" spans="1:16" x14ac:dyDescent="0.25">
      <c r="A28" s="8" t="s">
        <v>29</v>
      </c>
      <c r="B28" s="9">
        <v>316.51</v>
      </c>
      <c r="C28" s="9">
        <v>296.80099999999999</v>
      </c>
      <c r="D28" s="9">
        <v>308.46100000000001</v>
      </c>
      <c r="E28" s="9">
        <v>389.38299999999998</v>
      </c>
      <c r="F28" s="9">
        <v>461.45499999999998</v>
      </c>
      <c r="G28" s="9">
        <v>563.58399999999995</v>
      </c>
      <c r="H28" s="9">
        <v>707.053</v>
      </c>
      <c r="I28" s="9">
        <v>855.32500000000005</v>
      </c>
      <c r="J28" s="9">
        <v>1044.635</v>
      </c>
      <c r="K28" s="9">
        <v>1419.04</v>
      </c>
      <c r="L28" s="9">
        <v>1813.633</v>
      </c>
      <c r="M28" s="9">
        <v>2340.701</v>
      </c>
      <c r="N28" s="9">
        <v>2791.8580000000002</v>
      </c>
      <c r="O28" s="9">
        <v>3910.7710000000002</v>
      </c>
      <c r="P28" s="9">
        <v>5327.866</v>
      </c>
    </row>
    <row r="29" spans="1:16" x14ac:dyDescent="0.25">
      <c r="A29" s="8" t="s">
        <v>30</v>
      </c>
      <c r="B29" s="9">
        <v>58.606000000000002</v>
      </c>
      <c r="C29" s="9">
        <v>47.271999999999998</v>
      </c>
      <c r="D29" s="9">
        <v>45.901000000000003</v>
      </c>
      <c r="E29" s="9">
        <v>49.616999999999997</v>
      </c>
      <c r="F29" s="9">
        <v>64.956999999999994</v>
      </c>
      <c r="G29" s="9">
        <v>80.412999999999997</v>
      </c>
      <c r="H29" s="9">
        <v>105.77500000000001</v>
      </c>
      <c r="I29" s="9">
        <v>138.428</v>
      </c>
      <c r="J29" s="9">
        <v>171.07599999999999</v>
      </c>
      <c r="K29" s="9">
        <v>209.654</v>
      </c>
      <c r="L29" s="9">
        <v>294.37</v>
      </c>
      <c r="M29" s="9">
        <v>394.06799999999998</v>
      </c>
      <c r="N29" s="9">
        <v>544.51499999999999</v>
      </c>
      <c r="O29" s="9">
        <v>702.65200000000004</v>
      </c>
      <c r="P29" s="9">
        <v>1077.7909999999999</v>
      </c>
    </row>
    <row r="30" spans="1:16" x14ac:dyDescent="0.25">
      <c r="A30" s="8" t="s">
        <v>31</v>
      </c>
      <c r="B30" s="9">
        <v>9.3930000000000007</v>
      </c>
      <c r="C30" s="9">
        <v>6.0619999999999896</v>
      </c>
      <c r="D30" s="9">
        <v>5.0129999999999999</v>
      </c>
      <c r="E30" s="9">
        <v>4.99</v>
      </c>
      <c r="F30" s="9">
        <v>5.60299999999999</v>
      </c>
      <c r="G30" s="9">
        <v>7.52</v>
      </c>
      <c r="H30" s="9">
        <v>10.163</v>
      </c>
      <c r="I30" s="9">
        <v>13.907999999999999</v>
      </c>
      <c r="J30" s="9">
        <v>18.276</v>
      </c>
      <c r="K30" s="9">
        <v>22.413</v>
      </c>
      <c r="L30" s="9">
        <v>27.268999999999998</v>
      </c>
      <c r="M30" s="9">
        <v>39.344000000000001</v>
      </c>
      <c r="N30" s="9">
        <v>56.761000000000003</v>
      </c>
      <c r="O30" s="9">
        <v>84.65</v>
      </c>
      <c r="P30" s="9">
        <v>124.14400000000001</v>
      </c>
    </row>
  </sheetData>
  <mergeCells count="1">
    <mergeCell ref="S1:T1"/>
  </mergeCells>
  <hyperlinks>
    <hyperlink ref="T2" r:id="rId1" xr:uid="{3D488752-BCC7-4339-BC4C-0DDC7F11255A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5121F3-2949-4DE5-B5A7-19B2CC5D7C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68D420-7B98-4A7B-AEC9-096215E3CC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ACCB74-8832-47EC-AEE7-85BB11CB5272}">
  <ds:schemaRefs>
    <ds:schemaRef ds:uri="75e9a809-be29-4265-ba67-bc5a84a21df3"/>
    <ds:schemaRef ds:uri="http://purl.org/dc/elements/1.1/"/>
    <ds:schemaRef ds:uri="http://schemas.microsoft.com/office/2006/metadata/properties"/>
    <ds:schemaRef ds:uri="af41d707-9994-4d63-93dc-323777c46aed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to plot</vt:lpstr>
      <vt:lpstr>UN Female age group population</vt:lpstr>
      <vt:lpstr>UN Male age group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Broekhuizen</dc:creator>
  <cp:lastModifiedBy>Josh Broekhuizen</cp:lastModifiedBy>
  <dcterms:created xsi:type="dcterms:W3CDTF">2021-07-14T14:38:51Z</dcterms:created>
  <dcterms:modified xsi:type="dcterms:W3CDTF">2021-07-14T16:07:53Z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