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itHub\MCBook2021\chapters\ch05-ResourceIntensity\datasets\"/>
    </mc:Choice>
  </mc:AlternateContent>
  <xr:revisionPtr revIDLastSave="0" documentId="13_ncr:1_{6BD74FA0-C6BC-4B24-AE8A-9B79415B6057}" xr6:coauthVersionLast="45" xr6:coauthVersionMax="47" xr10:uidLastSave="{00000000-0000-0000-0000-000000000000}"/>
  <bookViews>
    <workbookView xWindow="-120" yWindow="-120" windowWidth="21840" windowHeight="13140" firstSheet="1" activeTab="1" xr2:uid="{D3C8ECDE-F881-1040-935F-1AA406FF7218}"/>
  </bookViews>
  <sheets>
    <sheet name="meta" sheetId="1" r:id="rId1"/>
    <sheet name="Calculations" sheetId="8" r:id="rId2"/>
    <sheet name="EIA_Coal_Reserves" sheetId="5" r:id="rId3"/>
    <sheet name="EIA_Oil_Reserves" sheetId="6" r:id="rId4"/>
    <sheet name="EIA_NG_Reserves" sheetId="7" r:id="rId5"/>
    <sheet name="EIA_Coal_Consumption" sheetId="3" r:id="rId6"/>
    <sheet name="EIA_Oil_Consumption" sheetId="2" r:id="rId7"/>
    <sheet name="EIA_NG_Consumption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13" i="8" l="1"/>
  <c r="C113" i="8" s="1"/>
  <c r="D113" i="8"/>
  <c r="B114" i="8"/>
  <c r="C114" i="8"/>
  <c r="B115" i="8"/>
  <c r="C115" i="8" s="1"/>
  <c r="B116" i="8"/>
  <c r="C116" i="8"/>
  <c r="B117" i="8"/>
  <c r="C117" i="8" s="1"/>
  <c r="B118" i="8"/>
  <c r="C118" i="8"/>
  <c r="B119" i="8"/>
  <c r="C119" i="8" s="1"/>
  <c r="B120" i="8"/>
  <c r="C120" i="8"/>
  <c r="B121" i="8"/>
  <c r="C121" i="8" s="1"/>
  <c r="B122" i="8"/>
  <c r="C122" i="8"/>
  <c r="B123" i="8"/>
  <c r="C123" i="8" s="1"/>
  <c r="B124" i="8"/>
  <c r="C124" i="8"/>
  <c r="B125" i="8"/>
  <c r="C125" i="8" s="1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D84" i="8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E113" i="8" l="1"/>
  <c r="D114" i="8"/>
  <c r="B35" i="8"/>
  <c r="B36" i="8"/>
  <c r="B37" i="8"/>
  <c r="B38" i="8"/>
  <c r="B39" i="8"/>
  <c r="B40" i="8"/>
  <c r="B41" i="8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B53" i="8"/>
  <c r="B54" i="8"/>
  <c r="B55" i="8"/>
  <c r="B56" i="8"/>
  <c r="B57" i="8"/>
  <c r="B58" i="8"/>
  <c r="C58" i="8" s="1"/>
  <c r="B59" i="8"/>
  <c r="B60" i="8"/>
  <c r="B61" i="8"/>
  <c r="B62" i="8"/>
  <c r="B63" i="8"/>
  <c r="B64" i="8"/>
  <c r="B65" i="8"/>
  <c r="B66" i="8"/>
  <c r="C66" i="8" s="1"/>
  <c r="B67" i="8"/>
  <c r="B68" i="8"/>
  <c r="B69" i="8"/>
  <c r="B70" i="8"/>
  <c r="B71" i="8"/>
  <c r="B72" i="8"/>
  <c r="B73" i="8"/>
  <c r="B74" i="8"/>
  <c r="C74" i="8" s="1"/>
  <c r="B75" i="8"/>
  <c r="B76" i="8"/>
  <c r="B77" i="8"/>
  <c r="B78" i="8"/>
  <c r="B79" i="8"/>
  <c r="B80" i="8"/>
  <c r="B81" i="8"/>
  <c r="B82" i="8"/>
  <c r="C82" i="8" s="1"/>
  <c r="B83" i="8"/>
  <c r="B34" i="8"/>
  <c r="C34" i="8" s="1"/>
  <c r="B33" i="8"/>
  <c r="C33" i="8" s="1"/>
  <c r="B32" i="8"/>
  <c r="L38" i="8"/>
  <c r="L39" i="8"/>
  <c r="L40" i="8"/>
  <c r="L41" i="8"/>
  <c r="L42" i="8"/>
  <c r="L43" i="8"/>
  <c r="M43" i="8" s="1"/>
  <c r="L44" i="8"/>
  <c r="M44" i="8" s="1"/>
  <c r="L45" i="8"/>
  <c r="M45" i="8" s="1"/>
  <c r="L46" i="8"/>
  <c r="L47" i="8"/>
  <c r="L48" i="8"/>
  <c r="L49" i="8"/>
  <c r="L50" i="8"/>
  <c r="L51" i="8"/>
  <c r="M51" i="8" s="1"/>
  <c r="L52" i="8"/>
  <c r="M52" i="8" s="1"/>
  <c r="L53" i="8"/>
  <c r="M53" i="8" s="1"/>
  <c r="L54" i="8"/>
  <c r="L55" i="8"/>
  <c r="L56" i="8"/>
  <c r="L57" i="8"/>
  <c r="L58" i="8"/>
  <c r="L59" i="8"/>
  <c r="M59" i="8" s="1"/>
  <c r="L60" i="8"/>
  <c r="M60" i="8" s="1"/>
  <c r="L61" i="8"/>
  <c r="M61" i="8" s="1"/>
  <c r="L62" i="8"/>
  <c r="L63" i="8"/>
  <c r="L64" i="8"/>
  <c r="L65" i="8"/>
  <c r="L66" i="8"/>
  <c r="L67" i="8"/>
  <c r="M67" i="8" s="1"/>
  <c r="L68" i="8"/>
  <c r="M68" i="8" s="1"/>
  <c r="L69" i="8"/>
  <c r="M69" i="8" s="1"/>
  <c r="L70" i="8"/>
  <c r="L71" i="8"/>
  <c r="L72" i="8"/>
  <c r="L73" i="8"/>
  <c r="L74" i="8"/>
  <c r="L75" i="8"/>
  <c r="M75" i="8" s="1"/>
  <c r="L76" i="8"/>
  <c r="M76" i="8" s="1"/>
  <c r="L77" i="8"/>
  <c r="M77" i="8" s="1"/>
  <c r="L78" i="8"/>
  <c r="L79" i="8"/>
  <c r="L80" i="8"/>
  <c r="L81" i="8"/>
  <c r="L82" i="8"/>
  <c r="L83" i="8"/>
  <c r="M83" i="8" s="1"/>
  <c r="L32" i="8"/>
  <c r="M32" i="8" s="1"/>
  <c r="L33" i="8"/>
  <c r="L34" i="8"/>
  <c r="L35" i="8"/>
  <c r="L36" i="8"/>
  <c r="L37" i="8"/>
  <c r="L31" i="8"/>
  <c r="M31" i="8"/>
  <c r="M33" i="8"/>
  <c r="M34" i="8"/>
  <c r="M35" i="8"/>
  <c r="M36" i="8"/>
  <c r="M37" i="8"/>
  <c r="M38" i="8"/>
  <c r="M39" i="8"/>
  <c r="M40" i="8"/>
  <c r="M41" i="8"/>
  <c r="M42" i="8"/>
  <c r="M46" i="8"/>
  <c r="M47" i="8"/>
  <c r="M48" i="8"/>
  <c r="M49" i="8"/>
  <c r="M50" i="8"/>
  <c r="M54" i="8"/>
  <c r="M55" i="8"/>
  <c r="M56" i="8"/>
  <c r="M57" i="8"/>
  <c r="M58" i="8"/>
  <c r="M62" i="8"/>
  <c r="M63" i="8"/>
  <c r="M64" i="8"/>
  <c r="M65" i="8"/>
  <c r="M66" i="8"/>
  <c r="M70" i="8"/>
  <c r="M71" i="8"/>
  <c r="M72" i="8"/>
  <c r="M73" i="8"/>
  <c r="M74" i="8"/>
  <c r="M78" i="8"/>
  <c r="M79" i="8"/>
  <c r="M80" i="8"/>
  <c r="M81" i="8"/>
  <c r="M82" i="8"/>
  <c r="M30" i="8"/>
  <c r="L30" i="8"/>
  <c r="G32" i="8"/>
  <c r="G33" i="8"/>
  <c r="G34" i="8"/>
  <c r="G35" i="8"/>
  <c r="G36" i="8"/>
  <c r="G37" i="8"/>
  <c r="G38" i="8"/>
  <c r="G39" i="8"/>
  <c r="G40" i="8"/>
  <c r="H40" i="8" s="1"/>
  <c r="G41" i="8"/>
  <c r="G42" i="8"/>
  <c r="G43" i="8"/>
  <c r="G44" i="8"/>
  <c r="G45" i="8"/>
  <c r="G46" i="8"/>
  <c r="G47" i="8"/>
  <c r="G48" i="8"/>
  <c r="H48" i="8" s="1"/>
  <c r="G49" i="8"/>
  <c r="G50" i="8"/>
  <c r="G51" i="8"/>
  <c r="G52" i="8"/>
  <c r="G53" i="8"/>
  <c r="G54" i="8"/>
  <c r="G55" i="8"/>
  <c r="G56" i="8"/>
  <c r="H56" i="8" s="1"/>
  <c r="G57" i="8"/>
  <c r="G58" i="8"/>
  <c r="G59" i="8"/>
  <c r="G60" i="8"/>
  <c r="G61" i="8"/>
  <c r="G62" i="8"/>
  <c r="G63" i="8"/>
  <c r="G64" i="8"/>
  <c r="H64" i="8" s="1"/>
  <c r="G65" i="8"/>
  <c r="G66" i="8"/>
  <c r="G67" i="8"/>
  <c r="G68" i="8"/>
  <c r="G69" i="8"/>
  <c r="G70" i="8"/>
  <c r="G71" i="8"/>
  <c r="G72" i="8"/>
  <c r="H72" i="8" s="1"/>
  <c r="G73" i="8"/>
  <c r="G74" i="8"/>
  <c r="G75" i="8"/>
  <c r="G76" i="8"/>
  <c r="G77" i="8"/>
  <c r="G78" i="8"/>
  <c r="G79" i="8"/>
  <c r="G80" i="8"/>
  <c r="H80" i="8" s="1"/>
  <c r="G81" i="8"/>
  <c r="G82" i="8"/>
  <c r="G83" i="8"/>
  <c r="G31" i="8"/>
  <c r="H31" i="8" s="1"/>
  <c r="I32" i="8" s="1"/>
  <c r="H33" i="8"/>
  <c r="I31" i="8"/>
  <c r="G30" i="8"/>
  <c r="B31" i="8"/>
  <c r="C31" i="8" s="1"/>
  <c r="B30" i="8"/>
  <c r="C32" i="8"/>
  <c r="C35" i="8"/>
  <c r="C36" i="8"/>
  <c r="C37" i="8"/>
  <c r="C38" i="8"/>
  <c r="C39" i="8"/>
  <c r="C40" i="8"/>
  <c r="C41" i="8"/>
  <c r="C43" i="8"/>
  <c r="C44" i="8"/>
  <c r="C45" i="8"/>
  <c r="C46" i="8"/>
  <c r="C47" i="8"/>
  <c r="C48" i="8"/>
  <c r="C49" i="8"/>
  <c r="C51" i="8"/>
  <c r="C52" i="8"/>
  <c r="C53" i="8"/>
  <c r="C54" i="8"/>
  <c r="C55" i="8"/>
  <c r="C56" i="8"/>
  <c r="C57" i="8"/>
  <c r="C59" i="8"/>
  <c r="C60" i="8"/>
  <c r="C61" i="8"/>
  <c r="C62" i="8"/>
  <c r="C63" i="8"/>
  <c r="C64" i="8"/>
  <c r="C65" i="8"/>
  <c r="C67" i="8"/>
  <c r="C68" i="8"/>
  <c r="C69" i="8"/>
  <c r="C70" i="8"/>
  <c r="C71" i="8"/>
  <c r="C72" i="8"/>
  <c r="C73" i="8"/>
  <c r="C75" i="8"/>
  <c r="C76" i="8"/>
  <c r="C77" i="8"/>
  <c r="C78" i="8"/>
  <c r="C79" i="8"/>
  <c r="C80" i="8"/>
  <c r="C81" i="8"/>
  <c r="C83" i="8"/>
  <c r="C30" i="8"/>
  <c r="H32" i="8"/>
  <c r="H34" i="8"/>
  <c r="H35" i="8"/>
  <c r="H36" i="8"/>
  <c r="H37" i="8"/>
  <c r="H38" i="8"/>
  <c r="H39" i="8"/>
  <c r="H41" i="8"/>
  <c r="H42" i="8"/>
  <c r="H43" i="8"/>
  <c r="H44" i="8"/>
  <c r="H45" i="8"/>
  <c r="H46" i="8"/>
  <c r="H47" i="8"/>
  <c r="H49" i="8"/>
  <c r="H50" i="8"/>
  <c r="H51" i="8"/>
  <c r="H52" i="8"/>
  <c r="H53" i="8"/>
  <c r="H54" i="8"/>
  <c r="H55" i="8"/>
  <c r="H57" i="8"/>
  <c r="H58" i="8"/>
  <c r="H59" i="8"/>
  <c r="H60" i="8"/>
  <c r="H61" i="8"/>
  <c r="H62" i="8"/>
  <c r="H63" i="8"/>
  <c r="H65" i="8"/>
  <c r="H66" i="8"/>
  <c r="H67" i="8"/>
  <c r="H68" i="8"/>
  <c r="H69" i="8"/>
  <c r="H70" i="8"/>
  <c r="H71" i="8"/>
  <c r="H73" i="8"/>
  <c r="H74" i="8"/>
  <c r="H75" i="8"/>
  <c r="H76" i="8"/>
  <c r="H77" i="8"/>
  <c r="H78" i="8"/>
  <c r="H79" i="8"/>
  <c r="H81" i="8"/>
  <c r="H82" i="8"/>
  <c r="H83" i="8"/>
  <c r="H30" i="8"/>
  <c r="D115" i="8" l="1"/>
  <c r="E114" i="8"/>
  <c r="D31" i="8"/>
  <c r="E31" i="8" s="1"/>
  <c r="D30" i="8"/>
  <c r="E30" i="8" s="1"/>
  <c r="I30" i="8"/>
  <c r="N32" i="8"/>
  <c r="N31" i="8"/>
  <c r="N30" i="8"/>
  <c r="O30" i="8" s="1"/>
  <c r="E115" i="8" l="1"/>
  <c r="D116" i="8"/>
  <c r="D32" i="8"/>
  <c r="E32" i="8" s="1"/>
  <c r="J30" i="8"/>
  <c r="I33" i="8"/>
  <c r="J32" i="8"/>
  <c r="J31" i="8"/>
  <c r="D7" i="8"/>
  <c r="F7" i="8" s="1"/>
  <c r="H7" i="8" s="1"/>
  <c r="B7" i="8"/>
  <c r="D6" i="8"/>
  <c r="F6" i="8" s="1"/>
  <c r="B6" i="8"/>
  <c r="D5" i="8"/>
  <c r="F5" i="8" s="1"/>
  <c r="H5" i="8" s="1"/>
  <c r="B5" i="8"/>
  <c r="D117" i="8" l="1"/>
  <c r="E116" i="8"/>
  <c r="H6" i="8"/>
  <c r="D33" i="8"/>
  <c r="D34" i="8" s="1"/>
  <c r="O31" i="8"/>
  <c r="I34" i="8"/>
  <c r="J33" i="8"/>
  <c r="E117" i="8" l="1"/>
  <c r="D118" i="8"/>
  <c r="E33" i="8"/>
  <c r="N33" i="8"/>
  <c r="O32" i="8"/>
  <c r="D35" i="8"/>
  <c r="E34" i="8"/>
  <c r="J34" i="8"/>
  <c r="I35" i="8"/>
  <c r="D119" i="8" l="1"/>
  <c r="E118" i="8"/>
  <c r="N34" i="8"/>
  <c r="O33" i="8"/>
  <c r="E35" i="8"/>
  <c r="D36" i="8"/>
  <c r="J35" i="8"/>
  <c r="I36" i="8"/>
  <c r="E119" i="8" l="1"/>
  <c r="D120" i="8"/>
  <c r="N35" i="8"/>
  <c r="O34" i="8"/>
  <c r="E36" i="8"/>
  <c r="D37" i="8"/>
  <c r="J36" i="8"/>
  <c r="I37" i="8"/>
  <c r="D121" i="8" l="1"/>
  <c r="E120" i="8"/>
  <c r="N36" i="8"/>
  <c r="O35" i="8"/>
  <c r="E37" i="8"/>
  <c r="D38" i="8"/>
  <c r="I38" i="8"/>
  <c r="J37" i="8"/>
  <c r="E121" i="8" l="1"/>
  <c r="D122" i="8"/>
  <c r="O36" i="8"/>
  <c r="N37" i="8"/>
  <c r="E38" i="8"/>
  <c r="D39" i="8"/>
  <c r="I39" i="8"/>
  <c r="J38" i="8"/>
  <c r="D123" i="8" l="1"/>
  <c r="E122" i="8"/>
  <c r="N38" i="8"/>
  <c r="O37" i="8"/>
  <c r="D40" i="8"/>
  <c r="E39" i="8"/>
  <c r="I40" i="8"/>
  <c r="J39" i="8"/>
  <c r="E123" i="8" l="1"/>
  <c r="D124" i="8"/>
  <c r="N39" i="8"/>
  <c r="O38" i="8"/>
  <c r="D41" i="8"/>
  <c r="E40" i="8"/>
  <c r="I41" i="8"/>
  <c r="J40" i="8"/>
  <c r="D125" i="8" l="1"/>
  <c r="E124" i="8"/>
  <c r="N40" i="8"/>
  <c r="O39" i="8"/>
  <c r="E41" i="8"/>
  <c r="D42" i="8"/>
  <c r="I42" i="8"/>
  <c r="J41" i="8"/>
  <c r="E125" i="8" l="1"/>
  <c r="N41" i="8"/>
  <c r="O40" i="8"/>
  <c r="E42" i="8"/>
  <c r="D43" i="8"/>
  <c r="J42" i="8"/>
  <c r="I43" i="8"/>
  <c r="N42" i="8" l="1"/>
  <c r="O41" i="8"/>
  <c r="E43" i="8"/>
  <c r="D44" i="8"/>
  <c r="J43" i="8"/>
  <c r="I44" i="8"/>
  <c r="N43" i="8" l="1"/>
  <c r="O42" i="8"/>
  <c r="D45" i="8"/>
  <c r="E44" i="8"/>
  <c r="J44" i="8"/>
  <c r="I45" i="8"/>
  <c r="N44" i="8" l="1"/>
  <c r="O43" i="8"/>
  <c r="E45" i="8"/>
  <c r="D46" i="8"/>
  <c r="I46" i="8"/>
  <c r="J45" i="8"/>
  <c r="O44" i="8" l="1"/>
  <c r="N45" i="8"/>
  <c r="E46" i="8"/>
  <c r="D47" i="8"/>
  <c r="I47" i="8"/>
  <c r="J46" i="8"/>
  <c r="O45" i="8" l="1"/>
  <c r="N46" i="8"/>
  <c r="D48" i="8"/>
  <c r="E47" i="8"/>
  <c r="I48" i="8"/>
  <c r="J47" i="8"/>
  <c r="N47" i="8" l="1"/>
  <c r="O46" i="8"/>
  <c r="D49" i="8"/>
  <c r="E48" i="8"/>
  <c r="I49" i="8"/>
  <c r="J48" i="8"/>
  <c r="N48" i="8" l="1"/>
  <c r="O47" i="8"/>
  <c r="E49" i="8"/>
  <c r="D50" i="8"/>
  <c r="I50" i="8"/>
  <c r="J49" i="8"/>
  <c r="N49" i="8" l="1"/>
  <c r="O48" i="8"/>
  <c r="D51" i="8"/>
  <c r="E50" i="8"/>
  <c r="J50" i="8"/>
  <c r="I51" i="8"/>
  <c r="N50" i="8" l="1"/>
  <c r="O49" i="8"/>
  <c r="E51" i="8"/>
  <c r="D52" i="8"/>
  <c r="J51" i="8"/>
  <c r="I52" i="8"/>
  <c r="O50" i="8" l="1"/>
  <c r="N51" i="8"/>
  <c r="E52" i="8"/>
  <c r="D53" i="8"/>
  <c r="J52" i="8"/>
  <c r="I53" i="8"/>
  <c r="O51" i="8" l="1"/>
  <c r="N52" i="8"/>
  <c r="E53" i="8"/>
  <c r="D54" i="8"/>
  <c r="I54" i="8"/>
  <c r="J53" i="8"/>
  <c r="O52" i="8" l="1"/>
  <c r="N53" i="8"/>
  <c r="E54" i="8"/>
  <c r="D55" i="8"/>
  <c r="I55" i="8"/>
  <c r="J54" i="8"/>
  <c r="O53" i="8" l="1"/>
  <c r="N54" i="8"/>
  <c r="E55" i="8"/>
  <c r="D56" i="8"/>
  <c r="I56" i="8"/>
  <c r="J55" i="8"/>
  <c r="N55" i="8" l="1"/>
  <c r="O54" i="8"/>
  <c r="D57" i="8"/>
  <c r="E56" i="8"/>
  <c r="I57" i="8"/>
  <c r="J56" i="8"/>
  <c r="O55" i="8" l="1"/>
  <c r="N56" i="8"/>
  <c r="E57" i="8"/>
  <c r="D58" i="8"/>
  <c r="I58" i="8"/>
  <c r="J57" i="8"/>
  <c r="N57" i="8" l="1"/>
  <c r="O56" i="8"/>
  <c r="D59" i="8"/>
  <c r="E58" i="8"/>
  <c r="J58" i="8"/>
  <c r="I59" i="8"/>
  <c r="N58" i="8" l="1"/>
  <c r="O57" i="8"/>
  <c r="E59" i="8"/>
  <c r="D60" i="8"/>
  <c r="J59" i="8"/>
  <c r="I60" i="8"/>
  <c r="N59" i="8" l="1"/>
  <c r="O58" i="8"/>
  <c r="E60" i="8"/>
  <c r="D61" i="8"/>
  <c r="J60" i="8"/>
  <c r="I61" i="8"/>
  <c r="O59" i="8" l="1"/>
  <c r="N60" i="8"/>
  <c r="E61" i="8"/>
  <c r="D62" i="8"/>
  <c r="I62" i="8"/>
  <c r="J61" i="8"/>
  <c r="O60" i="8" l="1"/>
  <c r="N61" i="8"/>
  <c r="E62" i="8"/>
  <c r="D63" i="8"/>
  <c r="I63" i="8"/>
  <c r="J62" i="8"/>
  <c r="N62" i="8" l="1"/>
  <c r="O61" i="8"/>
  <c r="E63" i="8"/>
  <c r="D64" i="8"/>
  <c r="I64" i="8"/>
  <c r="J63" i="8"/>
  <c r="O62" i="8" l="1"/>
  <c r="N63" i="8"/>
  <c r="D65" i="8"/>
  <c r="E64" i="8"/>
  <c r="I65" i="8"/>
  <c r="J64" i="8"/>
  <c r="N64" i="8" l="1"/>
  <c r="O63" i="8"/>
  <c r="E65" i="8"/>
  <c r="D66" i="8"/>
  <c r="I66" i="8"/>
  <c r="J65" i="8"/>
  <c r="N65" i="8" l="1"/>
  <c r="O64" i="8"/>
  <c r="E66" i="8"/>
  <c r="D67" i="8"/>
  <c r="J66" i="8"/>
  <c r="I67" i="8"/>
  <c r="N66" i="8" l="1"/>
  <c r="O65" i="8"/>
  <c r="E67" i="8"/>
  <c r="D68" i="8"/>
  <c r="J67" i="8"/>
  <c r="I68" i="8"/>
  <c r="N67" i="8" l="1"/>
  <c r="O66" i="8"/>
  <c r="E68" i="8"/>
  <c r="D69" i="8"/>
  <c r="J68" i="8"/>
  <c r="I69" i="8"/>
  <c r="O67" i="8" l="1"/>
  <c r="N68" i="8"/>
  <c r="E69" i="8"/>
  <c r="D70" i="8"/>
  <c r="I70" i="8"/>
  <c r="J69" i="8"/>
  <c r="O68" i="8" l="1"/>
  <c r="N69" i="8"/>
  <c r="E70" i="8"/>
  <c r="D71" i="8"/>
  <c r="I71" i="8"/>
  <c r="J70" i="8"/>
  <c r="O69" i="8" l="1"/>
  <c r="N70" i="8"/>
  <c r="D72" i="8"/>
  <c r="E71" i="8"/>
  <c r="I72" i="8"/>
  <c r="J71" i="8"/>
  <c r="N71" i="8" l="1"/>
  <c r="O70" i="8"/>
  <c r="E72" i="8"/>
  <c r="D73" i="8"/>
  <c r="I73" i="8"/>
  <c r="J72" i="8"/>
  <c r="O71" i="8" l="1"/>
  <c r="N72" i="8"/>
  <c r="E73" i="8"/>
  <c r="D74" i="8"/>
  <c r="I74" i="8"/>
  <c r="J73" i="8"/>
  <c r="N73" i="8" l="1"/>
  <c r="O72" i="8"/>
  <c r="D75" i="8"/>
  <c r="E74" i="8"/>
  <c r="J74" i="8"/>
  <c r="I75" i="8"/>
  <c r="N74" i="8" l="1"/>
  <c r="O73" i="8"/>
  <c r="E75" i="8"/>
  <c r="D76" i="8"/>
  <c r="J75" i="8"/>
  <c r="I76" i="8"/>
  <c r="N75" i="8" l="1"/>
  <c r="O74" i="8"/>
  <c r="E76" i="8"/>
  <c r="D77" i="8"/>
  <c r="J76" i="8"/>
  <c r="I77" i="8"/>
  <c r="N76" i="8" l="1"/>
  <c r="O75" i="8"/>
  <c r="E77" i="8"/>
  <c r="D78" i="8"/>
  <c r="I78" i="8"/>
  <c r="J77" i="8"/>
  <c r="O76" i="8" l="1"/>
  <c r="N77" i="8"/>
  <c r="E78" i="8"/>
  <c r="D79" i="8"/>
  <c r="I79" i="8"/>
  <c r="J78" i="8"/>
  <c r="O77" i="8" l="1"/>
  <c r="N78" i="8"/>
  <c r="E79" i="8"/>
  <c r="D80" i="8"/>
  <c r="I80" i="8"/>
  <c r="J79" i="8"/>
  <c r="N79" i="8" l="1"/>
  <c r="O78" i="8"/>
  <c r="E80" i="8"/>
  <c r="D81" i="8"/>
  <c r="I81" i="8"/>
  <c r="J80" i="8"/>
  <c r="N80" i="8" l="1"/>
  <c r="O79" i="8"/>
  <c r="D82" i="8"/>
  <c r="E81" i="8"/>
  <c r="I82" i="8"/>
  <c r="J81" i="8"/>
  <c r="N81" i="8" l="1"/>
  <c r="O80" i="8"/>
  <c r="D83" i="8"/>
  <c r="E83" i="8" s="1"/>
  <c r="E82" i="8"/>
  <c r="J82" i="8"/>
  <c r="I83" i="8"/>
  <c r="J83" i="8" s="1"/>
  <c r="N82" i="8" l="1"/>
  <c r="O81" i="8"/>
  <c r="N83" i="8" l="1"/>
  <c r="O83" i="8" s="1"/>
  <c r="O82" i="8"/>
</calcChain>
</file>

<file path=xl/sharedStrings.xml><?xml version="1.0" encoding="utf-8"?>
<sst xmlns="http://schemas.openxmlformats.org/spreadsheetml/2006/main" count="21264" uniqueCount="5131">
  <si>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</si>
  <si>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</si>
  <si>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</si>
  <si>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</si>
  <si>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</si>
  <si>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</si>
  <si>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</si>
  <si>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</si>
  <si>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</si>
  <si>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</si>
  <si>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</si>
  <si>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</si>
  <si>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</si>
  <si>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</si>
  <si>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</si>
  <si>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</si>
  <si>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</si>
  <si>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</si>
  <si>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</si>
  <si>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</si>
  <si>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</si>
  <si>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</si>
  <si>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</si>
  <si>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</si>
  <si>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</si>
  <si>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</si>
  <si>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</si>
  <si>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</si>
  <si>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</si>
  <si>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</si>
  <si>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</si>
  <si>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</si>
  <si>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</si>
  <si>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</si>
  <si>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</si>
  <si>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</si>
  <si>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</si>
  <si>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</si>
  <si>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</si>
  <si>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</si>
  <si>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</si>
  <si>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</si>
  <si>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</si>
  <si>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</si>
  <si>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</si>
  <si>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</si>
  <si>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</si>
  <si>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</si>
  <si>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</si>
  <si>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</si>
  <si>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</si>
  <si>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</si>
  <si>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</si>
  <si>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</si>
  <si>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</si>
  <si>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</si>
  <si>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</si>
  <si>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</si>
  <si>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</si>
  <si>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</si>
  <si>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</si>
  <si>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</si>
  <si>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</si>
  <si>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</si>
  <si>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</si>
  <si>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</si>
  <si>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</si>
  <si>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</si>
  <si>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</si>
  <si>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</si>
  <si>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</si>
  <si>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</si>
  <si>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</si>
  <si>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</si>
  <si>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</si>
  <si>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</si>
  <si>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</si>
  <si>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</si>
  <si>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</si>
  <si>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</si>
  <si>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</si>
  <si>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</si>
  <si>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</si>
  <si>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</si>
  <si>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</si>
  <si>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</si>
  <si>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</si>
  <si>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</si>
  <si>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</si>
  <si>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</si>
  <si>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</si>
  <si>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</si>
  <si>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</si>
  <si>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</si>
  <si>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</si>
  <si>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</si>
  <si>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</si>
  <si>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</si>
  <si>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</si>
  <si>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</si>
  <si>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</si>
  <si>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</si>
  <si>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</si>
  <si>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</si>
  <si>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</si>
  <si>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</si>
  <si>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</si>
  <si>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</si>
  <si>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</si>
  <si>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</si>
  <si>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</si>
  <si>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</si>
  <si>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</si>
  <si>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</si>
  <si>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</si>
  <si>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</si>
  <si>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</si>
  <si>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</si>
  <si>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</si>
  <si>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</si>
  <si>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</si>
  <si>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</si>
  <si>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</si>
  <si>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</si>
  <si>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</si>
  <si>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</si>
  <si>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</si>
  <si>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</si>
  <si>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</si>
  <si>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</si>
  <si>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</si>
  <si>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</si>
  <si>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</si>
  <si>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</si>
  <si>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</si>
  <si>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</si>
  <si>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</si>
  <si>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</si>
  <si>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</si>
  <si>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</si>
  <si>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</si>
  <si>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</si>
  <si>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</si>
  <si>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</si>
  <si>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</si>
  <si>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</si>
  <si>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</si>
  <si>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</si>
  <si>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</si>
  <si>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</si>
  <si>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</si>
  <si>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</si>
  <si>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</si>
  <si>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</si>
  <si>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</si>
  <si>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</si>
  <si>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</si>
  <si>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</si>
  <si>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</si>
  <si>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</si>
  <si>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</si>
  <si>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</si>
  <si>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</si>
  <si>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</si>
  <si>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</si>
  <si>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</si>
  <si>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</si>
  <si>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</si>
  <si>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</si>
  <si>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</si>
  <si>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</si>
  <si>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</si>
  <si>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</si>
  <si>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</si>
  <si>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</si>
  <si>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</si>
  <si>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</si>
  <si>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</si>
  <si>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</si>
  <si>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</si>
  <si>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</si>
  <si>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</si>
  <si>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</si>
  <si>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</si>
  <si>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</si>
  <si>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</si>
  <si>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</si>
  <si>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</si>
  <si>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</si>
  <si>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</si>
  <si>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</si>
  <si>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</si>
  <si>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</si>
  <si>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</si>
  <si>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</si>
  <si>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</si>
  <si>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</si>
  <si>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</si>
  <si>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</si>
  <si>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</si>
  <si>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</si>
  <si>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</si>
  <si>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</si>
  <si>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</si>
  <si>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</si>
  <si>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</si>
  <si>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</si>
  <si>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</si>
  <si>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</si>
  <si>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</si>
  <si>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</si>
  <si>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</si>
  <si>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</si>
  <si>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</si>
  <si>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</si>
  <si>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</si>
  <si>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</si>
  <si>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</si>
  <si>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</si>
  <si>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</si>
  <si>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</si>
  <si>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</si>
  <si>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</si>
  <si>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</si>
  <si>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</si>
  <si>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</si>
  <si>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</si>
  <si>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</si>
  <si>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</si>
  <si>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</si>
  <si>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</si>
  <si>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</si>
  <si>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</si>
  <si>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</si>
  <si>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</si>
  <si>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</si>
  <si>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</si>
  <si>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</si>
  <si>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</si>
  <si>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</si>
  <si>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</si>
  <si>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</si>
  <si>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</si>
  <si>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</si>
  <si>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</si>
  <si>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</si>
  <si>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</si>
  <si>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</si>
  <si>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</si>
  <si>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</si>
  <si>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</si>
  <si>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</si>
  <si>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</si>
  <si>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</si>
  <si>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</si>
  <si>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</si>
  <si>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</si>
  <si>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</si>
  <si>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</si>
  <si>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</si>
  <si>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</si>
  <si>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</si>
  <si>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</si>
  <si>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</si>
  <si>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</si>
  <si>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</si>
  <si>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</si>
  <si>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</si>
  <si>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</si>
  <si>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</si>
  <si>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</si>
  <si>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</si>
  <si>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</si>
  <si>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</si>
  <si>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</si>
  <si>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</si>
  <si>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</si>
  <si>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</si>
  <si>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</si>
  <si>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</si>
  <si>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</si>
  <si>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</si>
  <si>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</si>
  <si>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</si>
  <si>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</si>
  <si>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</si>
  <si>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</si>
  <si>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</si>
  <si>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</si>
  <si>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</si>
  <si>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</si>
  <si>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</si>
  <si>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</si>
  <si>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</si>
  <si>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</si>
  <si>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</si>
  <si>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</si>
  <si>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</si>
  <si>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</si>
  <si>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</si>
  <si>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</si>
  <si>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</si>
  <si>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</si>
  <si>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</si>
  <si>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</si>
  <si>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</si>
  <si>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</si>
  <si>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</si>
  <si>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</si>
  <si>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</si>
  <si>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</si>
  <si>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</si>
  <si>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</si>
  <si>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</si>
  <si>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</si>
  <si>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</si>
  <si>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</si>
  <si>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</si>
  <si>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</si>
  <si>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</si>
  <si>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</si>
  <si>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</si>
  <si>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</si>
  <si>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</si>
  <si>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</si>
  <si>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</si>
  <si>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</si>
  <si>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</si>
  <si>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</si>
  <si>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</si>
  <si>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</si>
  <si>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</si>
  <si>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</si>
  <si>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</si>
  <si>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</si>
  <si>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</si>
  <si>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</si>
  <si>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</si>
  <si>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</si>
  <si>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</si>
  <si>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</si>
  <si>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</si>
  <si>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</si>
  <si>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</si>
  <si>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</si>
  <si>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</si>
  <si>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</si>
  <si>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</si>
  <si>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</si>
  <si>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</si>
  <si>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</si>
  <si>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</si>
  <si>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</si>
  <si>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</si>
  <si>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</si>
  <si>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</si>
  <si>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</si>
  <si>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</si>
  <si>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</si>
  <si>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</si>
  <si>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</si>
  <si>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</si>
  <si>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</si>
  <si>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</si>
  <si>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</si>
  <si>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</si>
  <si>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</si>
  <si>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</si>
  <si>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</si>
  <si>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</si>
  <si>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</si>
  <si>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</si>
  <si>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</si>
  <si>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</si>
  <si>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</si>
  <si>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</si>
  <si>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</si>
  <si>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</si>
  <si>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</si>
  <si>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</si>
  <si>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</si>
  <si>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</si>
  <si>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</si>
  <si>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</si>
  <si>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</si>
  <si>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</si>
  <si>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</si>
  <si>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</si>
  <si>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</si>
  <si>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</si>
  <si>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</si>
  <si>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</si>
  <si>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</si>
  <si>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</si>
  <si>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</si>
  <si>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</si>
  <si>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</si>
  <si>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</si>
  <si>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</si>
  <si>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</si>
  <si>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</si>
  <si>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</si>
  <si>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</si>
  <si>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</si>
  <si>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</si>
  <si>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</si>
  <si>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</si>
  <si>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</si>
  <si>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</si>
  <si>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</si>
  <si>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</si>
  <si>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</si>
  <si>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</si>
  <si>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</si>
  <si>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</si>
  <si>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</si>
  <si>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</si>
  <si>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</si>
  <si>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</si>
  <si>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</si>
  <si>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</si>
  <si>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</si>
  <si>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</si>
  <si>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</si>
  <si>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</si>
  <si>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</si>
  <si>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</si>
  <si>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</si>
  <si>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</si>
  <si>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</si>
  <si>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</si>
  <si>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</si>
  <si>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</si>
  <si>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</si>
  <si>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</si>
  <si>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</si>
  <si>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</si>
  <si>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</si>
  <si>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</si>
  <si>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</si>
  <si>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</si>
  <si>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</si>
  <si>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</si>
  <si>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</si>
  <si>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</si>
  <si>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</si>
  <si>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</si>
  <si>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</si>
  <si>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</si>
  <si>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</si>
  <si>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</si>
  <si>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</si>
  <si>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</si>
  <si>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</si>
  <si>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</si>
  <si>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</si>
  <si>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</si>
  <si>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</si>
  <si>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</si>
  <si>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</si>
  <si>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</si>
  <si>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</si>
  <si>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</si>
  <si>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</si>
  <si>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</si>
  <si>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</si>
  <si>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</si>
  <si>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</si>
  <si>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</si>
  <si>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</si>
  <si>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</si>
  <si>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</si>
  <si>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</si>
  <si>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</si>
  <si>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</si>
  <si>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</si>
  <si>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</si>
  <si>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</si>
  <si>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</si>
  <si>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</si>
  <si>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</si>
  <si>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</si>
  <si>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</si>
  <si>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</si>
  <si>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</si>
  <si>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</si>
  <si>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</si>
  <si>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</si>
  <si>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</si>
  <si>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</si>
  <si>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</si>
  <si>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</si>
  <si>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</si>
  <si>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</si>
  <si>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</si>
  <si>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</si>
  <si>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</si>
  <si>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</si>
  <si>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</si>
  <si>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</si>
  <si>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</si>
  <si>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</si>
  <si>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</si>
  <si>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</si>
  <si>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</si>
  <si>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</si>
  <si>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</si>
  <si>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</si>
  <si>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</si>
  <si>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</si>
  <si>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</si>
  <si>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</si>
  <si>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</si>
  <si>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</si>
  <si>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</si>
  <si>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</si>
  <si>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</si>
  <si>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</si>
  <si>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</si>
  <si>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</si>
  <si>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</si>
  <si>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</si>
  <si>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</si>
  <si>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</si>
  <si>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</si>
  <si>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</si>
  <si>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</si>
  <si>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</si>
  <si>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</si>
  <si>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</si>
  <si>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</si>
  <si>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</si>
  <si>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</si>
  <si>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</si>
  <si>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</si>
  <si>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</si>
  <si>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</si>
  <si>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</si>
  <si>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</si>
  <si>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</si>
  <si>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</si>
  <si>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</si>
  <si>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</si>
  <si>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</si>
  <si>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</si>
  <si>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</si>
  <si>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</si>
  <si>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</si>
  <si>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</si>
  <si>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</si>
  <si>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</si>
  <si>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</si>
  <si>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</si>
  <si>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</si>
  <si>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</si>
  <si>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</si>
  <si>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</si>
  <si>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</si>
  <si>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</si>
  <si>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</si>
  <si>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</si>
  <si>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</si>
  <si>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</si>
  <si>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</si>
  <si>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</si>
  <si>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</si>
  <si>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</si>
  <si>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</si>
  <si>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</si>
  <si>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</si>
  <si>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</si>
  <si>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</si>
  <si>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</si>
  <si>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</si>
  <si>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</si>
  <si>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</si>
  <si>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</si>
  <si>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</si>
  <si>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</si>
  <si>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</si>
  <si>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</si>
  <si>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</si>
  <si>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</si>
  <si>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</si>
  <si>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</si>
  <si>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</si>
  <si>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</si>
  <si>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</si>
  <si>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</si>
  <si>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</si>
  <si>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</si>
  <si>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</si>
  <si>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</si>
  <si>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</si>
  <si>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</si>
  <si>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</si>
  <si>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</si>
  <si>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</si>
  <si>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</si>
  <si>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</si>
  <si>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</si>
  <si>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</si>
  <si>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</si>
  <si>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</si>
  <si>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</si>
  <si>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</si>
  <si>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</si>
  <si>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</si>
  <si>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</si>
  <si>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</si>
  <si>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</si>
  <si>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</si>
  <si>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</si>
  <si>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</si>
  <si>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</si>
  <si>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</si>
  <si>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</si>
  <si>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</si>
  <si>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</si>
  <si>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</si>
  <si>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</si>
  <si>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</si>
  <si>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</si>
  <si>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</si>
  <si>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</si>
  <si>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</si>
  <si>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</si>
  <si>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</si>
  <si>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</si>
  <si>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</si>
  <si>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</si>
  <si>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</si>
  <si>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</si>
  <si>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</si>
  <si>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</si>
  <si>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</si>
  <si>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</si>
  <si>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</si>
  <si>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</si>
  <si>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</si>
  <si>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</si>
  <si>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</si>
  <si>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</si>
  <si>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</si>
  <si>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</si>
  <si>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</si>
  <si>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</si>
  <si>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</si>
  <si>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</si>
  <si>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</si>
  <si>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</si>
  <si>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</si>
  <si>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</si>
  <si>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</si>
  <si>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</si>
  <si>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</si>
  <si>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</si>
  <si>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</si>
  <si>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</si>
  <si>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</si>
  <si>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</si>
  <si>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</si>
  <si>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</si>
  <si>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</si>
  <si>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</si>
  <si>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</si>
  <si>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</si>
  <si>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</si>
  <si>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</si>
  <si>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</si>
  <si>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</si>
  <si>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</si>
  <si>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</si>
  <si>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</si>
  <si>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</si>
  <si>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</si>
  <si>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</si>
  <si>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</si>
  <si>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</si>
  <si>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</si>
  <si>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</si>
  <si>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</si>
  <si>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</si>
  <si>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</si>
  <si>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</si>
  <si>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</si>
  <si>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</si>
  <si>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</si>
  <si>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</si>
  <si>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</si>
  <si>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</si>
  <si>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</si>
  <si>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</si>
  <si>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</si>
  <si>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</si>
  <si>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</si>
  <si>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</si>
  <si>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</si>
  <si>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</si>
  <si>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</si>
  <si>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</si>
  <si>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</si>
  <si>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</si>
  <si>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</si>
  <si>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</si>
  <si>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</si>
  <si>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</si>
  <si>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</si>
  <si>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</si>
  <si>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</si>
  <si>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</si>
  <si>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</si>
  <si>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</si>
  <si>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</si>
  <si>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</si>
  <si>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</si>
  <si>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</si>
  <si>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</si>
  <si>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</si>
  <si>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</si>
  <si>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</si>
  <si>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</si>
  <si>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</si>
  <si>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</si>
  <si>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</si>
  <si>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</si>
  <si>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</si>
  <si>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</si>
  <si>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</si>
  <si>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</si>
  <si>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</si>
  <si>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</si>
  <si>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</si>
  <si>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</si>
  <si>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</si>
  <si>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</si>
  <si>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</si>
  <si>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</si>
  <si>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</si>
  <si>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</si>
  <si>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</si>
  <si>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</si>
  <si>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</si>
  <si>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</si>
  <si>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</si>
  <si>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</si>
  <si>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</si>
  <si>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</si>
  <si>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</si>
  <si>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</si>
  <si>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</si>
  <si>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</si>
  <si>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</si>
  <si>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</si>
  <si>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</si>
  <si>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</si>
  <si>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</si>
  <si>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</si>
  <si>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</si>
  <si>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</si>
  <si>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</si>
  <si>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</si>
  <si>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</si>
  <si>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</si>
  <si>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</si>
  <si>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</si>
  <si>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</si>
  <si>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</si>
  <si>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</si>
  <si>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</si>
  <si>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</si>
  <si>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</si>
  <si>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</si>
  <si>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</si>
  <si>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</si>
  <si>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</si>
  <si>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</si>
  <si>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</si>
  <si>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</si>
  <si>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</si>
  <si>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</si>
  <si>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</si>
  <si>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</si>
  <si>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</si>
  <si>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</si>
  <si>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</si>
  <si>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</si>
  <si>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</si>
  <si>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</si>
  <si>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</si>
  <si>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</si>
  <si>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</si>
  <si>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</si>
  <si>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</si>
  <si>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</si>
  <si>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</si>
  <si>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</si>
  <si>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</si>
  <si>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</si>
  <si>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</si>
  <si>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</si>
  <si>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</si>
  <si>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</si>
  <si>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</si>
  <si>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</si>
  <si>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</si>
  <si>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</si>
  <si>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</si>
  <si>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</si>
  <si>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</si>
  <si>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</si>
  <si>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</si>
  <si>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</si>
  <si>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</si>
  <si>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</si>
  <si>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</si>
  <si>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</si>
  <si>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</si>
  <si>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</si>
  <si>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</si>
  <si>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</si>
  <si>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</si>
  <si>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</si>
  <si>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</si>
  <si>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</si>
  <si>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</si>
  <si>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</si>
  <si>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</si>
  <si>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</si>
  <si>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</si>
  <si>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</si>
  <si>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</si>
  <si>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</si>
  <si>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</si>
  <si>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</si>
  <si>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</si>
  <si>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</si>
  <si>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</si>
  <si>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</si>
  <si>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</si>
  <si>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</si>
  <si>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</si>
  <si>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</si>
  <si>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</si>
  <si>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</si>
  <si>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</si>
  <si>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</si>
  <si>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</si>
  <si>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</si>
  <si>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</si>
  <si>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</si>
  <si>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</si>
  <si>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</si>
  <si>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</si>
  <si>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</si>
  <si>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</si>
  <si>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</si>
  <si>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</si>
  <si>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</si>
  <si>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</si>
  <si>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</si>
  <si>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</si>
  <si>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</si>
  <si>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</si>
  <si>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</si>
  <si>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</si>
  <si>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</si>
  <si>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</si>
  <si>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</si>
  <si>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</si>
  <si>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</si>
  <si>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</si>
  <si>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</si>
  <si>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</si>
  <si>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</si>
  <si>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</si>
  <si>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</si>
  <si>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</si>
  <si>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</si>
  <si>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</si>
  <si>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</si>
  <si>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</si>
  <si>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</si>
  <si>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</si>
  <si>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</si>
  <si>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</si>
  <si>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</si>
  <si>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</si>
  <si>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</si>
  <si>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</si>
  <si>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</si>
  <si>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</si>
  <si>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</si>
  <si>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</si>
  <si>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</si>
  <si>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</si>
  <si>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</si>
  <si>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</si>
  <si>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</si>
  <si>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</si>
  <si>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</si>
  <si>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</si>
  <si>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</si>
  <si>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</si>
  <si>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</si>
  <si>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</si>
  <si>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</si>
  <si>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</si>
  <si>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</si>
  <si>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</si>
  <si>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</si>
  <si>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</si>
  <si>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</si>
  <si>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</si>
  <si>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</si>
  <si>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</si>
  <si>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</si>
  <si>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</si>
  <si>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</si>
  <si>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</si>
  <si>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</si>
  <si>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</si>
  <si>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</si>
  <si>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</si>
  <si>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</si>
  <si>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</si>
  <si>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</si>
  <si>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</si>
  <si>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</si>
  <si>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</si>
  <si>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</si>
  <si>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</si>
  <si>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</si>
  <si>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</si>
  <si>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</si>
  <si>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</si>
  <si>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</si>
  <si>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</si>
  <si>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</si>
  <si>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</si>
  <si>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</si>
  <si>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</si>
  <si>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</si>
  <si>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</si>
  <si>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</si>
  <si>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</si>
  <si>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</si>
  <si>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</si>
  <si>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</si>
  <si>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</si>
  <si>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</si>
  <si>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</si>
  <si>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</si>
  <si>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</si>
  <si>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</si>
  <si>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</si>
  <si>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</si>
  <si>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</si>
  <si>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</si>
  <si>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</si>
  <si>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</si>
  <si>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</si>
  <si>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</si>
  <si>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</si>
  <si>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</si>
  <si>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</si>
  <si>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</si>
  <si>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</si>
  <si>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</si>
  <si>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</si>
  <si>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</si>
  <si>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</si>
  <si>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</si>
  <si>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</si>
  <si>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</si>
  <si>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</si>
  <si>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</si>
  <si>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</si>
  <si>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</si>
  <si>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</si>
  <si>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</si>
  <si>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</si>
  <si>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</si>
  <si>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</si>
  <si>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</si>
  <si>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</si>
  <si>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</si>
  <si>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</si>
  <si>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</si>
  <si>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</si>
  <si>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</si>
  <si>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</si>
  <si>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</si>
  <si>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</si>
  <si>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</si>
  <si>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</si>
  <si>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</si>
  <si>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</si>
  <si>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</si>
  <si>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</si>
  <si>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</si>
  <si>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</si>
  <si>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</si>
  <si>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</si>
  <si>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</si>
  <si>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</si>
  <si>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</si>
  <si>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</si>
  <si>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</si>
  <si>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</si>
  <si>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</si>
  <si>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</si>
  <si>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</si>
  <si>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</si>
  <si>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</si>
  <si>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</si>
  <si>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</si>
  <si>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</si>
  <si>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</si>
  <si>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</si>
  <si>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</si>
  <si>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</si>
  <si>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</si>
  <si>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</si>
  <si>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</si>
  <si>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</si>
  <si>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</si>
  <si>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</si>
  <si>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</si>
  <si>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</si>
  <si>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</si>
  <si>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</si>
  <si>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</si>
  <si>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</si>
  <si>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</si>
  <si>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</si>
  <si>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</si>
  <si>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</si>
  <si>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</si>
  <si>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</si>
  <si>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</si>
  <si>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</si>
  <si>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</si>
  <si>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</si>
  <si>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</si>
  <si>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</si>
  <si>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</si>
  <si>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</si>
  <si>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</si>
  <si>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</si>
  <si>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</si>
  <si>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</si>
  <si>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</si>
  <si>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</si>
  <si>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</si>
  <si>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</si>
  <si>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</si>
  <si>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</si>
  <si>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</si>
  <si>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</si>
  <si>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</si>
  <si>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</si>
  <si>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</si>
  <si>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</si>
  <si>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</si>
  <si>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</si>
  <si>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</si>
  <si>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</si>
  <si>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</si>
  <si>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</si>
  <si>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</si>
  <si>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</si>
  <si>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</si>
  <si>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</si>
  <si>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</si>
  <si>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</si>
  <si>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</si>
  <si>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</si>
  <si>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</si>
  <si>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</si>
  <si>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</si>
  <si>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</si>
  <si>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</si>
  <si>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</si>
  <si>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</si>
  <si>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</si>
  <si>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</si>
  <si>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</si>
  <si>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</si>
  <si>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</si>
  <si>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</si>
  <si>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</si>
  <si>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</si>
  <si>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</si>
  <si>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</si>
  <si>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</si>
  <si>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</si>
  <si>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</si>
  <si>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</si>
  <si>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</si>
  <si>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</si>
  <si>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</si>
  <si>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</si>
  <si>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</si>
  <si>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</si>
  <si>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</si>
  <si>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</si>
  <si>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</si>
  <si>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</si>
  <si>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</si>
  <si>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</si>
  <si>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</si>
  <si>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</si>
  <si>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</si>
  <si>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</si>
  <si>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</si>
  <si>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</si>
  <si>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</si>
  <si>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</si>
  <si>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</si>
  <si>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</si>
  <si>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</si>
  <si>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</si>
  <si>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</si>
  <si>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</si>
  <si>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</si>
  <si>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</si>
  <si>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</si>
  <si>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</si>
  <si>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</si>
  <si>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</si>
  <si>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</si>
  <si>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</si>
  <si>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</si>
  <si>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</si>
  <si>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</si>
  <si>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</si>
  <si>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</si>
  <si>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</si>
  <si>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</si>
  <si>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</si>
  <si>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</si>
  <si>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</si>
  <si>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</si>
  <si>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</si>
  <si>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</si>
  <si>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</si>
  <si>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</si>
  <si>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</si>
  <si>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</si>
  <si>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</si>
  <si>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</si>
  <si>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</si>
  <si>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</si>
  <si>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</si>
  <si>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</si>
  <si>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</si>
  <si>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</si>
  <si>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</si>
  <si>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</si>
  <si>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</si>
  <si>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</si>
  <si>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</si>
  <si>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</si>
  <si>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</si>
  <si>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</si>
  <si>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</si>
  <si>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</si>
  <si>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</si>
  <si>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</si>
  <si>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</si>
  <si>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</si>
  <si>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</si>
  <si>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</si>
  <si>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</si>
  <si>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</si>
  <si>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</si>
  <si>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</si>
  <si>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</si>
  <si>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</si>
  <si>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</si>
  <si>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</si>
  <si>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</si>
  <si>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</si>
  <si>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</si>
  <si>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</si>
  <si>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</si>
  <si>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</si>
  <si>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</si>
  <si>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</si>
  <si>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</si>
  <si>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</si>
  <si>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</si>
  <si>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</si>
  <si>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</si>
  <si>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</si>
  <si>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</si>
  <si>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</si>
  <si>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</si>
  <si>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</si>
  <si>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</si>
  <si>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</si>
  <si>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</si>
  <si>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</si>
  <si>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</si>
  <si>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</si>
  <si>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</si>
  <si>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</si>
  <si>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</si>
  <si>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</si>
  <si>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</si>
  <si>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</si>
  <si>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</si>
  <si>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</si>
  <si>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</si>
  <si>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</si>
  <si>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</si>
  <si>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</si>
  <si>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</si>
  <si>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</si>
  <si>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</si>
  <si>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</si>
  <si>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</si>
  <si>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</si>
  <si>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</si>
  <si>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</si>
  <si>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</si>
  <si>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</si>
  <si>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</si>
  <si>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</si>
  <si>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</si>
  <si>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</si>
  <si>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</si>
  <si>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</si>
  <si>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</si>
  <si>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</si>
  <si>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</si>
  <si>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</si>
  <si>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</si>
  <si>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</si>
  <si>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</si>
  <si>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</si>
  <si>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</si>
  <si>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</si>
  <si>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</si>
  <si>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</si>
  <si>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</si>
  <si>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</si>
  <si>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</si>
  <si>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</si>
  <si>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</si>
  <si>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</si>
  <si>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</si>
  <si>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</si>
  <si>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</si>
  <si>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</si>
  <si>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</si>
  <si>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</si>
  <si>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</si>
  <si>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</si>
  <si>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</si>
  <si>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</si>
  <si>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</si>
  <si>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</si>
  <si>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</si>
  <si>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</si>
  <si>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</si>
  <si>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</si>
  <si>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</si>
  <si>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</si>
  <si>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</si>
  <si>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</si>
  <si>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</si>
  <si>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</si>
  <si>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</si>
  <si>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</si>
  <si>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</si>
  <si>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</si>
  <si>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</si>
  <si>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</si>
  <si>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</si>
  <si>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</si>
  <si>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</si>
  <si>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</si>
  <si>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</si>
  <si>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</si>
  <si>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</si>
  <si>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</si>
  <si>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</si>
  <si>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</si>
  <si>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</si>
  <si>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</si>
  <si>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</si>
  <si>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</si>
  <si>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</si>
  <si>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</si>
  <si>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</si>
  <si>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</si>
  <si>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</si>
  <si>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</si>
  <si>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</si>
  <si>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</si>
  <si>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</si>
  <si>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</si>
  <si>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</si>
  <si>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</si>
  <si>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</si>
  <si>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</si>
  <si>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</si>
  <si>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</si>
  <si>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</si>
  <si>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</si>
  <si>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</si>
  <si>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</si>
  <si>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</si>
  <si>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</si>
  <si>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</si>
  <si>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</si>
  <si>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</si>
  <si>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</si>
  <si>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</si>
  <si>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</si>
  <si>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</si>
  <si>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</si>
  <si>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</si>
  <si>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</si>
  <si>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</si>
  <si>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</si>
  <si>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</si>
  <si>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</si>
  <si>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</si>
  <si>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</si>
  <si>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</si>
  <si>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</si>
  <si>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</si>
  <si>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</si>
  <si>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</si>
  <si>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</si>
  <si>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</si>
  <si>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</si>
  <si>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</si>
  <si>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</si>
  <si>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</si>
  <si>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</si>
  <si>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</si>
  <si>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</si>
  <si>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</si>
  <si>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</si>
  <si>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</si>
  <si>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</si>
  <si>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</si>
  <si>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</si>
  <si>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</si>
  <si>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</si>
  <si>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</si>
  <si>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</si>
  <si>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</si>
  <si>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</si>
  <si>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</si>
  <si>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</si>
  <si>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</si>
  <si>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</si>
  <si>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</si>
  <si>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</si>
  <si>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</si>
  <si>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</si>
  <si>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</si>
  <si>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</si>
  <si>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</si>
  <si>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</si>
  <si>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</si>
  <si>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</si>
  <si>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</si>
  <si>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</si>
  <si>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</si>
  <si>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</si>
  <si>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</si>
  <si>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</si>
  <si>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</si>
  <si>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</si>
  <si>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</si>
  <si>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</si>
  <si>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</si>
  <si>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</si>
  <si>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</si>
  <si>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</si>
  <si>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</si>
  <si>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</si>
  <si>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</si>
  <si>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</si>
  <si>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</si>
  <si>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</si>
  <si>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</si>
  <si>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</si>
  <si>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</si>
  <si>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</si>
  <si>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</si>
  <si>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</si>
  <si>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</si>
  <si>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</si>
  <si>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</si>
  <si>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</si>
  <si>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</si>
  <si>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</si>
  <si>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</si>
  <si>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</si>
  <si>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</si>
  <si>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</si>
  <si>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</si>
  <si>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</si>
  <si>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</si>
  <si>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</si>
  <si>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</si>
  <si>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</si>
  <si>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</si>
  <si>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</si>
  <si>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</si>
  <si>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</si>
  <si>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</si>
  <si>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</si>
  <si>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</si>
  <si>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</si>
  <si>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</si>
  <si>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</si>
  <si>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</si>
  <si>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</si>
  <si>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</si>
  <si>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</si>
  <si>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</si>
  <si>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</si>
  <si>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</si>
  <si>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</si>
  <si>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</si>
  <si>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</si>
  <si>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</si>
  <si>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</si>
  <si>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</si>
  <si>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</si>
  <si>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</si>
  <si>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</si>
  <si>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</si>
  <si>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</si>
  <si>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</si>
  <si>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</si>
  <si>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</si>
  <si>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</si>
  <si>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</si>
  <si>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</si>
  <si>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</si>
  <si>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</si>
  <si>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</si>
  <si>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</si>
  <si>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</si>
  <si>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</si>
  <si>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</si>
  <si>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</si>
  <si>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</si>
  <si>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</si>
  <si>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</si>
  <si>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</si>
  <si>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</si>
  <si>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</si>
  <si>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</si>
  <si>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</si>
  <si>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</si>
  <si>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</si>
  <si>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</si>
  <si>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</si>
  <si>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</si>
  <si>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</si>
  <si>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</si>
  <si>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</si>
  <si>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</si>
  <si>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</si>
  <si>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</si>
  <si>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</si>
  <si>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</si>
  <si>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</si>
  <si>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</si>
  <si>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</si>
  <si>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</si>
  <si>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</si>
  <si>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</si>
  <si>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</si>
  <si>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</si>
  <si>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</si>
  <si>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</si>
  <si>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</si>
  <si>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</si>
  <si>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</si>
  <si>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</si>
  <si>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</si>
  <si>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</si>
  <si>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</si>
  <si>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</si>
  <si>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</si>
  <si>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</si>
  <si>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</si>
  <si>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</si>
  <si>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</si>
  <si>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</si>
  <si>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</si>
  <si>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</si>
  <si>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</si>
  <si>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</si>
  <si>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</si>
  <si>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</si>
  <si>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</si>
  <si>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</si>
  <si>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</si>
  <si>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</si>
  <si>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</si>
  <si>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</si>
  <si>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</si>
  <si>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</si>
  <si>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</si>
  <si>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</si>
  <si>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</si>
  <si>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</si>
  <si>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</si>
  <si>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</si>
  <si>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</si>
  <si>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</si>
  <si>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</si>
  <si>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</si>
  <si>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</si>
  <si>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</si>
  <si>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</si>
  <si>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</si>
  <si>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</si>
  <si>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</si>
  <si>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</si>
  <si>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</si>
  <si>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</si>
  <si>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</si>
  <si>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</si>
  <si>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</si>
  <si>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</si>
  <si>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</si>
  <si>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</si>
  <si>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</si>
  <si>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</si>
  <si>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</si>
  <si>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</si>
  <si>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</si>
  <si>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</si>
  <si>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</si>
  <si>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</si>
  <si>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</si>
  <si>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</si>
  <si>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</si>
  <si>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</si>
  <si>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</si>
  <si>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</si>
  <si>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</si>
  <si>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</si>
  <si>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</si>
  <si>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</si>
  <si>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</si>
  <si>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</si>
  <si>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</si>
  <si>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</si>
  <si>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</si>
  <si>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</si>
  <si>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</si>
  <si>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</si>
  <si>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</si>
  <si>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</si>
  <si>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</si>
  <si>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</si>
  <si>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</si>
  <si>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</si>
  <si>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</si>
  <si>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</si>
  <si>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</si>
  <si>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</si>
  <si>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</si>
  <si>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</si>
  <si>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</si>
  <si>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</si>
  <si>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</si>
  <si>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</si>
  <si>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</si>
  <si>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</si>
  <si>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</si>
  <si>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</si>
  <si>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</si>
  <si>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</si>
  <si>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</si>
  <si>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</si>
  <si>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</si>
  <si>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</si>
  <si>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</si>
  <si>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</si>
  <si>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</si>
  <si>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</si>
  <si>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</si>
  <si>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</si>
  <si>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</si>
  <si>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</si>
  <si>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</si>
  <si>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</si>
  <si>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</si>
  <si>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</si>
  <si>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</si>
  <si>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</si>
  <si>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</si>
  <si>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</si>
  <si>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</si>
  <si>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</si>
  <si>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</si>
  <si>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</si>
  <si>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</si>
  <si>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</si>
  <si>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</si>
  <si>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</si>
  <si>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</si>
  <si>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</si>
  <si>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</si>
  <si>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</si>
  <si>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</si>
  <si>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</si>
  <si>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</si>
  <si>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</si>
  <si>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</si>
  <si>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</si>
  <si>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</si>
  <si>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</si>
  <si>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</si>
  <si>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</si>
  <si>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</si>
  <si>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</si>
  <si>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</si>
  <si>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</si>
  <si>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</si>
  <si>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</si>
  <si>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</si>
  <si>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</si>
  <si>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</si>
  <si>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</si>
  <si>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</si>
  <si>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</si>
  <si>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</si>
  <si>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</si>
  <si>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</si>
  <si>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</si>
  <si>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</si>
  <si>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</si>
  <si>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</si>
  <si>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</si>
  <si>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</si>
  <si>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</si>
  <si>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</si>
  <si>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</si>
  <si>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</si>
  <si>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</si>
  <si>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</si>
  <si>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</si>
  <si>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</si>
  <si>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</si>
  <si>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</si>
  <si>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</si>
  <si>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</si>
  <si>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</si>
  <si>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</si>
  <si>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</si>
  <si>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</si>
  <si>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</si>
  <si>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</si>
  <si>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</si>
  <si>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</si>
  <si>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</si>
  <si>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</si>
  <si>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</si>
  <si>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</si>
  <si>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</si>
  <si>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</si>
  <si>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</si>
  <si>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</si>
  <si>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</si>
  <si>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</si>
  <si>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</si>
  <si>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</si>
  <si>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</si>
  <si>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</si>
  <si>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</si>
  <si>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</si>
  <si>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</si>
  <si>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</si>
  <si>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</si>
  <si>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</si>
  <si>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</si>
  <si>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</si>
  <si>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</si>
  <si>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</si>
  <si>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</si>
  <si>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</si>
  <si>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</si>
  <si>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</si>
  <si>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</si>
  <si>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</si>
  <si>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</si>
  <si>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</si>
  <si>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</si>
  <si>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</si>
  <si>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</si>
  <si>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</si>
  <si>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</si>
  <si>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</si>
  <si>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</si>
  <si>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</si>
  <si>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</si>
  <si>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</si>
  <si>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</si>
  <si>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</si>
  <si>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</si>
  <si>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</si>
  <si>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</si>
  <si>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</si>
  <si>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</si>
  <si>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</si>
  <si>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</si>
  <si>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</si>
  <si>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</si>
  <si>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</si>
  <si>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</si>
  <si>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</si>
  <si>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</si>
  <si>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</si>
  <si>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</si>
  <si>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</si>
  <si>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</si>
  <si>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</si>
  <si>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</si>
  <si>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</si>
  <si>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</si>
  <si>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</si>
  <si>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</si>
  <si>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</si>
  <si>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</si>
  <si>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</si>
  <si>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</si>
  <si>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</si>
  <si>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</si>
  <si>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</si>
  <si>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</si>
  <si>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</si>
  <si>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</si>
  <si>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</si>
  <si>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</si>
  <si>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</si>
  <si>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</si>
  <si>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</si>
  <si>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</si>
  <si>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</si>
  <si>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</si>
  <si>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</si>
  <si>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</si>
  <si>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</si>
  <si>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</si>
  <si>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</si>
  <si>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</si>
  <si>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</si>
  <si>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</si>
  <si>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</si>
  <si>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</si>
  <si>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</si>
  <si>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</si>
  <si>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</si>
  <si>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</si>
  <si>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</si>
  <si>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</si>
  <si>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</si>
  <si>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</si>
  <si>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</si>
  <si>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</si>
  <si>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</si>
  <si>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</si>
  <si>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</si>
  <si>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</si>
  <si>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</si>
  <si>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</si>
  <si>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</si>
  <si>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</si>
  <si>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</si>
  <si>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</si>
  <si>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</si>
  <si>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</si>
  <si>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</si>
  <si>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</si>
  <si>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</si>
  <si>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</si>
  <si>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</si>
  <si>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</si>
  <si>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</si>
  <si>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</si>
  <si>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</si>
  <si>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</si>
  <si>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</si>
  <si>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</si>
  <si>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</si>
  <si>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</si>
  <si>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</si>
  <si>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</si>
  <si>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</si>
  <si>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</si>
  <si>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</si>
  <si>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</si>
  <si>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</si>
  <si>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</si>
  <si>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</si>
  <si>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</si>
  <si>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</si>
  <si>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</si>
  <si>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</si>
  <si>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</si>
  <si>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</si>
  <si>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</si>
  <si>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</si>
  <si>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</si>
  <si>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</si>
  <si>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</si>
  <si>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</si>
  <si>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</si>
  <si>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</si>
  <si>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</si>
  <si>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</si>
  <si>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</si>
  <si>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</si>
  <si>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</si>
  <si>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</si>
  <si>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</si>
  <si>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</si>
  <si>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</si>
  <si>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</si>
  <si>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</si>
  <si>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</si>
  <si>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</si>
  <si>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</si>
  <si>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</si>
  <si>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</si>
  <si>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</si>
  <si>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</si>
  <si>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</si>
  <si>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</si>
  <si>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</si>
  <si>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</si>
  <si>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</si>
  <si>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</si>
  <si>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</si>
  <si>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</si>
  <si>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</si>
  <si>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</si>
  <si>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</si>
  <si>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</si>
  <si>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</si>
  <si>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</si>
  <si>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</si>
  <si>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</si>
  <si>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</si>
  <si>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</si>
  <si>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</si>
  <si>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</si>
  <si>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</si>
  <si>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</si>
  <si>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</si>
  <si>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</si>
  <si>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</si>
  <si>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</si>
  <si>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</si>
  <si>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</si>
  <si>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</si>
  <si>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</si>
  <si>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</si>
  <si>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</si>
  <si>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</si>
  <si>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</si>
  <si>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</si>
  <si>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</si>
  <si>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</si>
  <si>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</si>
  <si>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</si>
  <si>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</si>
  <si>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</si>
  <si>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</si>
  <si>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</si>
  <si>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</si>
  <si>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</si>
  <si>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</si>
  <si>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</si>
  <si>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</si>
  <si>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</si>
  <si>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</si>
  <si>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</si>
  <si>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</si>
  <si>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</si>
  <si>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</si>
  <si>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</si>
  <si>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</si>
  <si>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</si>
  <si>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</si>
  <si>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</si>
  <si>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</si>
  <si>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</si>
  <si>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</si>
  <si>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</si>
  <si>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</si>
  <si>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</si>
  <si>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</si>
  <si>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</si>
  <si>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</si>
  <si>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</si>
  <si>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</si>
  <si>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</si>
  <si>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</si>
  <si>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</si>
  <si>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</si>
  <si>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</si>
  <si>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</si>
  <si>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</si>
  <si>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</si>
  <si>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</si>
  <si>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</si>
  <si>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</si>
  <si>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</si>
  <si>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</si>
  <si>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</si>
  <si>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</si>
  <si>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</si>
  <si>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</si>
  <si>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</si>
  <si>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</si>
  <si>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</si>
  <si>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</si>
  <si>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</si>
  <si>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</si>
  <si>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</si>
  <si>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</si>
  <si>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</si>
  <si>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</si>
  <si>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</si>
  <si>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</si>
  <si>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</si>
  <si>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</si>
  <si>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</si>
  <si>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</si>
  <si>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</si>
  <si>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</si>
  <si>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</si>
  <si>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</si>
  <si>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</si>
  <si>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</si>
  <si>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</si>
  <si>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</si>
  <si>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</si>
  <si>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</si>
  <si>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</si>
  <si>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</si>
  <si>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</si>
  <si>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</si>
  <si>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</si>
  <si>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</si>
  <si>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</si>
  <si>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</si>
  <si>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</si>
  <si>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</si>
  <si>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</si>
  <si>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</si>
  <si>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</si>
  <si>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</si>
  <si>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</si>
  <si>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</si>
  <si>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</si>
  <si>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</si>
  <si>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</si>
  <si>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</si>
  <si>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</si>
  <si>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</si>
  <si>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</si>
  <si>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</si>
  <si>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</si>
  <si>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</si>
  <si>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</si>
  <si>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</si>
  <si>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</si>
  <si>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</si>
  <si>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</si>
  <si>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</si>
  <si>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</si>
  <si>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</si>
  <si>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</si>
  <si>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</si>
  <si>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</si>
  <si>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</si>
  <si>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</si>
  <si>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</si>
  <si>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</si>
  <si>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</si>
  <si>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</si>
  <si>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</si>
  <si>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</si>
  <si>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</si>
  <si>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</si>
  <si>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</si>
  <si>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</si>
  <si>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</si>
  <si>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</si>
  <si>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</si>
  <si>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</si>
  <si>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</si>
  <si>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</si>
  <si>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</si>
  <si>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</si>
  <si>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</si>
  <si>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</si>
  <si>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</si>
  <si>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</si>
  <si>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</si>
  <si>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</si>
  <si>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</si>
  <si>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</si>
  <si>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</si>
  <si>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</si>
  <si>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</si>
  <si>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</si>
  <si>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</si>
  <si>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</si>
  <si>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</si>
  <si>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</si>
  <si>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</si>
  <si>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</si>
  <si>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</si>
  <si>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</si>
  <si>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</si>
  <si>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</si>
  <si>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</si>
  <si>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</si>
  <si>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</si>
  <si>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</si>
  <si>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</si>
  <si>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</si>
  <si>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</si>
  <si>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</si>
  <si>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</si>
  <si>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</si>
  <si>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</si>
  <si>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</si>
  <si>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</si>
  <si>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</si>
  <si>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</si>
  <si>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</si>
  <si>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</si>
  <si>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</si>
  <si>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</si>
  <si>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</si>
  <si>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</si>
  <si>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</si>
  <si>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</si>
  <si>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</si>
  <si>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</si>
  <si>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</si>
  <si>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</si>
  <si>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</si>
  <si>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</si>
  <si>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</si>
  <si>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</si>
  <si>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</si>
  <si>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</si>
  <si>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</si>
  <si>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</si>
  <si>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</si>
  <si>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</si>
  <si>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</si>
  <si>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</si>
  <si>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</si>
  <si>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</si>
  <si>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</si>
  <si>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</si>
  <si>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</si>
  <si>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</si>
  <si>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</si>
  <si>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</si>
  <si>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</si>
  <si>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</si>
  <si>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</si>
  <si>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</si>
  <si>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</si>
  <si>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</si>
  <si>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</si>
  <si>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</si>
  <si>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</si>
  <si>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</si>
  <si>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</si>
  <si>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</si>
  <si>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</si>
  <si>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</si>
  <si>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</si>
  <si>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</si>
  <si>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</si>
  <si>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</si>
  <si>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</si>
  <si>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</si>
  <si>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</si>
  <si>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</si>
  <si>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</si>
  <si>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</si>
  <si>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</si>
  <si>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</si>
  <si>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</si>
  <si>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</si>
  <si>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</si>
  <si>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</si>
  <si>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</si>
  <si>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</si>
  <si>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</si>
  <si>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</si>
  <si>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</si>
  <si>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</si>
  <si>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</si>
  <si>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</si>
  <si>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</si>
  <si>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</si>
  <si>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</si>
  <si>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</si>
  <si>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</si>
  <si>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</si>
  <si>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</si>
  <si>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</si>
  <si>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</si>
  <si>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</si>
  <si>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</si>
  <si>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</si>
  <si>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</si>
  <si>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</si>
  <si>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</si>
  <si>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</si>
  <si>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</si>
  <si>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</si>
  <si>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</si>
  <si>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</si>
  <si>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</si>
  <si>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</si>
  <si>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</si>
  <si>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</si>
  <si>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</si>
  <si>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</si>
  <si>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</si>
  <si>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</si>
  <si>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</si>
  <si>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</si>
  <si>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</si>
  <si>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</si>
  <si>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</si>
  <si>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</si>
  <si>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</si>
  <si>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</si>
  <si>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</si>
  <si>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</si>
  <si>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</si>
  <si>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</si>
  <si>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</si>
  <si>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</si>
  <si>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</si>
  <si>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</si>
  <si>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</si>
  <si>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</si>
  <si>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</si>
  <si>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</si>
  <si>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</si>
  <si>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</si>
  <si>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</si>
  <si>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</si>
  <si>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</si>
  <si>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</si>
  <si>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</si>
  <si>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</si>
  <si>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</si>
  <si>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</si>
  <si>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</si>
  <si>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</si>
  <si>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</si>
  <si>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</si>
  <si>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</si>
  <si>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</si>
  <si>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</si>
  <si>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</si>
  <si>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</si>
  <si>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</si>
  <si>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</si>
  <si>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</si>
  <si>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</si>
  <si>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</si>
  <si>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</si>
  <si>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</si>
  <si>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</si>
  <si>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</si>
  <si>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</si>
  <si>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</si>
  <si>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</si>
  <si>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</si>
  <si>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</si>
  <si>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</si>
  <si>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</si>
  <si>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</si>
  <si>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</si>
  <si>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</si>
  <si>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</si>
  <si>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</si>
  <si>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</si>
  <si>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</si>
  <si>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</si>
  <si>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</si>
  <si>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</si>
  <si>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</si>
  <si>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</si>
  <si>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</si>
  <si>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</si>
  <si>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</si>
  <si>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</si>
  <si>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</si>
  <si>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</si>
  <si>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</si>
  <si>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</si>
  <si>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</si>
  <si>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</si>
  <si>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</si>
  <si>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</si>
  <si>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</si>
  <si>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</si>
  <si>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</si>
  <si>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</si>
  <si>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</si>
  <si>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</si>
  <si>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</si>
  <si>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</si>
  <si>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</si>
  <si>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</si>
  <si>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</si>
  <si>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</si>
  <si>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</si>
  <si>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</si>
  <si>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</si>
  <si>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</si>
  <si>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</si>
  <si>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</si>
  <si>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</si>
  <si>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</si>
  <si>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</si>
  <si>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</si>
  <si>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</si>
  <si>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</si>
  <si>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</si>
  <si>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</si>
  <si>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</si>
  <si>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</si>
  <si>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</si>
  <si>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</si>
  <si>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</si>
  <si>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</si>
  <si>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</si>
  <si>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</si>
  <si>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</si>
  <si>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</si>
  <si>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</si>
  <si>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</si>
  <si>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</si>
  <si>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</si>
  <si>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</si>
  <si>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</si>
  <si>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</si>
  <si>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</si>
  <si>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</si>
  <si>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</si>
  <si>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</si>
  <si>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</si>
  <si>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</si>
  <si>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</si>
  <si>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</si>
  <si>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</si>
  <si>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</si>
  <si>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</si>
  <si>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</si>
  <si>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</si>
  <si>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</si>
  <si>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</si>
  <si>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</si>
  <si>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</si>
  <si>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</si>
  <si>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</si>
  <si>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</si>
  <si>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</si>
  <si>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</si>
  <si>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</si>
  <si>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</si>
  <si>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</si>
  <si>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</si>
  <si>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</si>
  <si>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</si>
  <si>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</si>
  <si>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</si>
  <si>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</si>
  <si>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</si>
  <si>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</si>
  <si>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</si>
  <si>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</si>
  <si>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</si>
  <si>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</si>
  <si>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</si>
  <si>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</si>
  <si>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</si>
  <si>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</si>
  <si>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</si>
  <si>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</si>
  <si>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</si>
  <si>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</si>
  <si>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</si>
  <si>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</si>
  <si>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</si>
  <si>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</si>
  <si>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</si>
  <si>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</si>
  <si>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</si>
  <si>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</si>
  <si>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</si>
  <si>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</si>
  <si>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</si>
  <si>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</si>
  <si>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</si>
  <si>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</si>
  <si>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</si>
  <si>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</si>
  <si>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</si>
  <si>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</si>
  <si>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</si>
  <si>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</si>
  <si>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</si>
  <si>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</si>
  <si>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</si>
  <si>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</si>
  <si>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</si>
  <si>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</si>
  <si>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</si>
  <si>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</si>
  <si>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</si>
  <si>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</si>
  <si>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</si>
  <si>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</si>
  <si>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</si>
  <si>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</si>
  <si>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</si>
  <si>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</si>
  <si>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</si>
  <si>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</si>
  <si>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</si>
  <si>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</si>
  <si>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</si>
  <si>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</si>
  <si>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</si>
  <si>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</si>
  <si>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</si>
  <si>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</si>
  <si>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</si>
  <si>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</si>
  <si>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</si>
  <si>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</si>
  <si>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</si>
  <si>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</si>
  <si>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</si>
  <si>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</si>
  <si>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</si>
  <si>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</si>
  <si>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</si>
  <si>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</si>
  <si>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</si>
  <si>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</si>
  <si>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</si>
  <si>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</si>
  <si>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</si>
  <si>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</si>
  <si>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</si>
  <si>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</si>
  <si>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</si>
  <si>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</si>
  <si>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</si>
  <si>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</si>
  <si>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</si>
  <si>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</si>
  <si>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</si>
  <si>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</si>
  <si>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</si>
  <si>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</si>
  <si>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</si>
  <si>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</si>
  <si>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</si>
  <si>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</si>
  <si>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</si>
  <si>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</si>
  <si>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</si>
  <si>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</si>
  <si>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</si>
  <si>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</si>
  <si>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</si>
  <si>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</si>
  <si>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</si>
  <si>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</si>
  <si>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</si>
  <si>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</si>
  <si>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</si>
  <si>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</si>
  <si>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</si>
  <si>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</si>
  <si>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</si>
  <si>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</si>
  <si>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</si>
  <si>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</si>
  <si>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</si>
  <si>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</si>
  <si>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</si>
  <si>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</si>
  <si>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</si>
  <si>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</si>
  <si>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</si>
  <si>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</si>
  <si>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</si>
  <si>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</si>
  <si>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</si>
  <si>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</si>
  <si>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</si>
  <si>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</si>
  <si>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</si>
  <si>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</si>
  <si>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</si>
  <si>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</si>
  <si>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</si>
  <si>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</si>
  <si>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</si>
  <si>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</si>
  <si>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</si>
  <si>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</si>
  <si>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</si>
  <si>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</si>
  <si>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</si>
  <si>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</si>
  <si>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</si>
  <si>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</si>
  <si>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</si>
  <si>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</si>
  <si>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</si>
  <si>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</si>
  <si>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</si>
  <si>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</si>
  <si>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</si>
  <si>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</si>
  <si>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</si>
  <si>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</si>
  <si>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</si>
  <si>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</si>
  <si>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</si>
  <si>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</si>
  <si>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</si>
  <si>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</si>
  <si>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</si>
  <si>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</si>
  <si>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</si>
  <si>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</si>
  <si>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</si>
  <si>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</si>
  <si>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</si>
  <si>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</si>
  <si>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</si>
  <si>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</si>
  <si>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</si>
  <si>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</si>
  <si>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</si>
  <si>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</si>
  <si>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</si>
  <si>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</si>
  <si>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</si>
  <si>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</si>
  <si>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</si>
  <si>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</si>
  <si>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</si>
  <si>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</si>
  <si>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</si>
  <si>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</si>
  <si>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</si>
  <si>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</si>
  <si>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</si>
  <si>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</si>
  <si>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</si>
  <si>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</si>
  <si>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</si>
  <si>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</si>
  <si>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</si>
  <si>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</si>
  <si>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</si>
  <si>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</si>
  <si>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</si>
  <si>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</si>
  <si>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</si>
  <si>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</si>
  <si>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</si>
  <si>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</si>
  <si>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</si>
  <si>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</si>
  <si>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</si>
  <si>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</si>
  <si>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</si>
  <si>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</si>
  <si>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</si>
  <si>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</si>
  <si>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</si>
  <si>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</si>
  <si>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</si>
  <si>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</si>
  <si>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</si>
  <si>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</si>
  <si>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</si>
  <si>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</si>
  <si>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</si>
  <si>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</si>
  <si>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</si>
  <si>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</si>
  <si>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</si>
  <si>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</si>
  <si>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</si>
  <si>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</si>
  <si>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</si>
  <si>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</si>
  <si>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</si>
  <si>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</si>
  <si>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</si>
  <si>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</si>
  <si>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</si>
  <si>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</si>
  <si>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</si>
  <si>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</si>
  <si>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</si>
  <si>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</si>
  <si>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</si>
  <si>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</si>
  <si>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</si>
  <si>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</si>
  <si>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</si>
  <si>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</si>
  <si>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</si>
  <si>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</si>
  <si>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</si>
  <si>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</si>
  <si>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</si>
  <si>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</si>
  <si>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</si>
  <si>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</si>
  <si>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</si>
  <si>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</si>
  <si>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</si>
  <si>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</si>
  <si>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</si>
  <si>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</si>
  <si>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</si>
  <si>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</si>
  <si>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</si>
  <si>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</si>
  <si>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</si>
  <si>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</si>
  <si>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</si>
  <si>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</si>
  <si>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</si>
  <si>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</si>
  <si>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</si>
  <si>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</si>
  <si>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</si>
  <si>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</si>
  <si>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</si>
  <si>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</si>
  <si>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</si>
  <si>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</si>
  <si>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</si>
  <si>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</si>
  <si>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</si>
  <si>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</si>
  <si>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</si>
  <si>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</si>
  <si>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</si>
  <si>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</si>
  <si>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</si>
  <si>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</si>
  <si>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</si>
  <si>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</si>
  <si>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</si>
  <si>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</si>
  <si>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</si>
  <si>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</si>
  <si>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</si>
  <si>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</si>
  <si>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</si>
  <si>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</si>
  <si>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</si>
  <si>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</si>
  <si>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</si>
  <si>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</si>
  <si>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</si>
  <si>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</si>
  <si>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</si>
  <si>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</si>
  <si>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</si>
  <si>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</si>
  <si>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</si>
  <si>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</si>
  <si>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</si>
  <si>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</si>
  <si>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</si>
  <si>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</si>
  <si>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</si>
  <si>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</si>
  <si>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</si>
  <si>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</si>
  <si>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</si>
  <si>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</si>
  <si>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</si>
  <si>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</si>
  <si>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</si>
  <si>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</si>
  <si>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</si>
  <si>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</si>
  <si>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</si>
  <si>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</si>
  <si>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</si>
  <si>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</si>
  <si>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</si>
  <si>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</si>
  <si>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</si>
  <si>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</si>
  <si>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</si>
  <si>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</si>
  <si>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</si>
  <si>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</si>
  <si>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</si>
  <si>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</si>
  <si>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</si>
  <si>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</si>
  <si>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</si>
  <si>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</si>
  <si>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</si>
  <si>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</si>
  <si>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</si>
  <si>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</si>
  <si>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</si>
  <si>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</si>
  <si>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</si>
  <si>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</si>
  <si>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</si>
  <si>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</si>
  <si>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</si>
  <si>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</si>
  <si>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</si>
  <si>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</si>
  <si>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</si>
  <si>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</si>
  <si>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</si>
  <si>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</si>
  <si>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</si>
  <si>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</si>
  <si>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</si>
  <si>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</si>
  <si>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</si>
  <si>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</si>
  <si>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</si>
  <si>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</si>
  <si>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</si>
  <si>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</si>
  <si>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</si>
  <si>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</si>
  <si>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</si>
  <si>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</si>
  <si>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</si>
  <si>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</si>
  <si>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</si>
  <si>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</si>
  <si>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</si>
  <si>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</si>
  <si>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</si>
  <si>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</si>
  <si>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</si>
  <si>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</si>
  <si>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</si>
  <si>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</si>
  <si>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</si>
  <si>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</si>
  <si>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</si>
  <si>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</si>
  <si>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</si>
  <si>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</si>
  <si>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</si>
  <si>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</si>
  <si>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</si>
  <si>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</si>
  <si>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</si>
  <si>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</si>
  <si>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</si>
  <si>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</si>
  <si>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</si>
  <si>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</si>
  <si>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</si>
  <si>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</si>
  <si>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</si>
  <si>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</si>
  <si>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</si>
  <si>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</si>
  <si>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</si>
  <si>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</si>
  <si>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</si>
  <si>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</si>
  <si>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</si>
  <si>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</si>
  <si>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</si>
  <si>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</si>
  <si>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</si>
  <si>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</si>
  <si>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</si>
  <si>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</si>
  <si>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</si>
  <si>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</si>
  <si>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</si>
  <si>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</si>
  <si>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</si>
  <si>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</si>
  <si>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</si>
  <si>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</si>
  <si>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</si>
  <si>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</si>
  <si>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</si>
  <si>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</si>
  <si>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</si>
  <si>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</si>
  <si>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</si>
  <si>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</si>
  <si>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</si>
  <si>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</si>
  <si>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</si>
  <si>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</si>
  <si>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</si>
  <si>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</si>
  <si>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</si>
  <si>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</si>
  <si>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</si>
  <si>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</si>
  <si>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</si>
  <si>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</si>
  <si>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</si>
  <si>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</si>
  <si>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</si>
  <si>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</si>
  <si>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</si>
  <si>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</si>
  <si>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</si>
  <si>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</si>
  <si>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</si>
  <si>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</si>
  <si>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</si>
  <si>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</si>
  <si>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</si>
  <si>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</si>
  <si>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</si>
  <si>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</si>
  <si>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</si>
  <si>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</si>
  <si>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</si>
  <si>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</si>
  <si>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</si>
  <si>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</si>
  <si>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</si>
  <si>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</si>
  <si>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</si>
  <si>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</si>
  <si>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</si>
  <si>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</si>
  <si>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</si>
  <si>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</si>
  <si>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</si>
  <si>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</si>
  <si>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</si>
  <si>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</si>
  <si>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</si>
  <si>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</si>
  <si>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</si>
  <si>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</si>
  <si>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</si>
  <si>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</si>
  <si>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</si>
  <si>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</si>
  <si>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</si>
  <si>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</si>
  <si>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</si>
  <si>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</si>
  <si>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</si>
  <si>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</si>
  <si>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</si>
  <si>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</si>
  <si>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</si>
  <si>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</si>
  <si>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</si>
  <si>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</si>
  <si>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</si>
  <si>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</si>
  <si>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</si>
  <si>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</si>
  <si>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</si>
  <si>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</si>
  <si>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</si>
  <si>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</si>
  <si>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</si>
  <si>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</si>
  <si>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</si>
  <si>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</si>
  <si>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</si>
  <si>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</si>
  <si>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</si>
  <si>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</si>
  <si>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</si>
  <si>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</si>
  <si>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</si>
  <si>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</si>
  <si>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</si>
  <si>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</si>
  <si>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</si>
  <si>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</si>
  <si>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</si>
  <si>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</si>
  <si>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</si>
  <si>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</si>
  <si>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</si>
  <si>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</si>
  <si>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</si>
  <si>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</si>
  <si>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</si>
  <si>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</si>
  <si>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</si>
  <si>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</si>
  <si>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</si>
  <si>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</si>
  <si>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</si>
  <si>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</si>
  <si>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</si>
  <si>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</si>
  <si>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</si>
  <si>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</si>
  <si>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</si>
  <si>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</si>
  <si>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</si>
  <si>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</si>
  <si>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</si>
  <si>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</si>
  <si>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</si>
  <si>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</si>
  <si>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</si>
  <si>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</si>
  <si>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</si>
  <si>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</si>
  <si>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</si>
  <si>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</si>
  <si>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</si>
  <si>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</si>
  <si>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</si>
  <si>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</si>
  <si>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</si>
  <si>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</si>
  <si>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</si>
  <si>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</si>
  <si>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</si>
  <si>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</si>
  <si>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</si>
  <si>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</si>
  <si>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</si>
  <si>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</si>
  <si>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</si>
  <si>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</si>
  <si>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</si>
  <si>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</si>
  <si>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</si>
  <si>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</si>
  <si>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</si>
  <si>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</si>
  <si>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</si>
  <si>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</si>
  <si>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</si>
  <si>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</si>
  <si>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</si>
  <si>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</si>
  <si>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</si>
  <si>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</si>
  <si>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</si>
  <si>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</si>
  <si>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</si>
  <si>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</si>
  <si>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</si>
  <si>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</si>
  <si>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</si>
  <si>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</si>
  <si>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</si>
  <si>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</si>
  <si>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</si>
  <si>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</si>
  <si>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</si>
  <si>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</si>
  <si>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</si>
  <si>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</si>
  <si>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</si>
  <si>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</si>
  <si>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</si>
  <si>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</si>
  <si>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</si>
  <si>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</si>
  <si>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</si>
  <si>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</si>
  <si>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</si>
  <si>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</si>
  <si>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</si>
  <si>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</si>
  <si>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</si>
  <si>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</si>
  <si>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</si>
  <si>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</si>
  <si>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</si>
  <si>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</si>
  <si>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</si>
  <si>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</si>
  <si>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</si>
  <si>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</si>
  <si>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</si>
  <si>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</si>
  <si>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</si>
  <si>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</si>
  <si>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</si>
  <si>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</si>
  <si>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</si>
  <si>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</si>
  <si>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</si>
  <si>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</si>
  <si>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</si>
  <si>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</si>
  <si>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</si>
  <si>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</si>
  <si>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</si>
  <si>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</si>
  <si>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</si>
  <si>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</si>
  <si>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</si>
  <si>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</si>
  <si>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</si>
  <si>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</si>
  <si>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</si>
  <si>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</si>
  <si>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</si>
  <si>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</si>
  <si>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</si>
  <si>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</si>
  <si>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</si>
  <si>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</si>
  <si>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</si>
  <si>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</si>
  <si>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</si>
  <si>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</si>
  <si>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</si>
  <si>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</si>
  <si>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</si>
  <si>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</si>
  <si>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</si>
  <si>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</si>
  <si>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</si>
  <si>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</si>
  <si>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</si>
  <si>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</si>
  <si>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</si>
  <si>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</si>
  <si>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</si>
  <si>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</si>
  <si>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</si>
  <si>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</si>
  <si>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</si>
  <si>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</si>
  <si>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</si>
  <si>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</si>
  <si>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</si>
  <si>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</si>
  <si>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</si>
  <si>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</si>
  <si>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</si>
  <si>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</si>
  <si>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</si>
  <si>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</si>
  <si>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</si>
  <si>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</si>
  <si>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</si>
  <si>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</si>
  <si>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</si>
  <si>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</si>
  <si>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</si>
  <si>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</si>
  <si>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</si>
  <si>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</si>
  <si>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</si>
  <si>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</si>
  <si>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</si>
  <si>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</si>
  <si>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</si>
  <si>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</si>
  <si>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</si>
  <si>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</si>
  <si>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</si>
  <si>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</si>
  <si>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</si>
  <si>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</si>
  <si>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</si>
  <si>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</si>
  <si>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</si>
  <si>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</si>
  <si>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</si>
  <si>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</si>
  <si>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</si>
  <si>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</si>
  <si>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</si>
  <si>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</si>
  <si>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</si>
  <si>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</si>
  <si>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</si>
  <si>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</si>
  <si>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</si>
  <si>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</si>
  <si>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</si>
  <si>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</si>
  <si>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</si>
  <si>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</si>
  <si>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</si>
  <si>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</si>
  <si>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</si>
  <si>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</si>
  <si>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</si>
  <si>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</si>
  <si>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</si>
  <si>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</si>
  <si>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</si>
  <si>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</si>
  <si>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</si>
  <si>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</si>
  <si>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</si>
  <si>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</si>
  <si>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</si>
  <si>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</si>
  <si>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</si>
  <si>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</si>
  <si>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</si>
  <si>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</si>
  <si>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</si>
  <si>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</si>
  <si>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</si>
  <si>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</si>
  <si>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</si>
  <si>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</si>
  <si>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</si>
  <si>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</si>
  <si>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</si>
  <si>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</si>
  <si>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</si>
  <si>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</si>
  <si>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</si>
  <si>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</si>
  <si>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</si>
  <si>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</si>
  <si>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</si>
  <si>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</si>
  <si>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</si>
  <si>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</si>
  <si>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</si>
  <si>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</si>
  <si>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</si>
  <si>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</si>
  <si>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</si>
  <si>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</si>
  <si>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</si>
  <si>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</si>
  <si>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</si>
  <si>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</si>
  <si>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</si>
  <si>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</si>
  <si>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</si>
  <si>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</si>
  <si>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</si>
  <si>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</si>
  <si>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</si>
  <si>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</si>
  <si>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</si>
  <si>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</si>
  <si>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</si>
  <si>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</si>
  <si>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</si>
  <si>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</si>
  <si>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</si>
  <si>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</si>
  <si>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</si>
  <si>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</si>
  <si>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</si>
  <si>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</si>
  <si>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</si>
  <si>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</si>
  <si>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</si>
  <si>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</si>
  <si>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</si>
  <si>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</si>
  <si>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</si>
  <si>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</si>
  <si>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</si>
  <si>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</si>
  <si>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</si>
  <si>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</si>
  <si>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</si>
  <si>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</si>
  <si>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</si>
  <si>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</si>
  <si>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</si>
  <si>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</si>
  <si>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</si>
  <si>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</si>
  <si>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</si>
  <si>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</si>
  <si>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</si>
  <si>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</si>
  <si>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</si>
  <si>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</si>
  <si>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</si>
  <si>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</si>
  <si>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</si>
  <si>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</si>
  <si>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</si>
  <si>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</si>
  <si>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</si>
  <si>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</si>
  <si>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</si>
  <si>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</si>
  <si>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</si>
  <si>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</si>
  <si>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</si>
  <si>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</si>
  <si>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</si>
  <si>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</si>
  <si>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</si>
  <si>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</si>
  <si>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</si>
  <si>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</si>
  <si>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</si>
  <si>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</si>
  <si>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</si>
  <si>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</si>
  <si>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</si>
  <si>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</si>
  <si>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</si>
  <si>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</si>
  <si>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</si>
  <si>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</si>
  <si>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</si>
  <si>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</si>
  <si>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</si>
  <si>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</si>
  <si>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</si>
  <si>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</si>
  <si>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</si>
  <si>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</si>
  <si>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</si>
  <si>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</si>
  <si>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</si>
  <si>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</si>
  <si>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</si>
  <si>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</si>
  <si>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</si>
  <si>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</si>
  <si>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</si>
  <si>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</si>
  <si>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</si>
  <si>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</si>
  <si>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</si>
  <si>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</si>
  <si>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</si>
  <si>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</si>
  <si>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</si>
  <si>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</si>
  <si>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</si>
  <si>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</si>
  <si>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</si>
  <si>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</si>
  <si>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</si>
  <si>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</si>
  <si>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</si>
  <si>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</si>
  <si>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</si>
  <si>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</si>
  <si>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</si>
  <si>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</si>
  <si>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</si>
  <si>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</si>
  <si>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</si>
  <si>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</si>
  <si>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</si>
  <si>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</si>
  <si>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</si>
  <si>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</si>
  <si>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</si>
  <si>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</si>
  <si>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</si>
  <si>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</si>
  <si>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</si>
  <si>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</si>
  <si>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</si>
  <si>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</si>
  <si>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</si>
  <si>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</si>
  <si>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</si>
  <si>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</si>
  <si>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</si>
  <si>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</si>
  <si>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</si>
  <si>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</si>
  <si>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</si>
  <si>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</si>
  <si>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</si>
  <si>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</si>
  <si>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</si>
  <si>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</si>
  <si>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</si>
  <si>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</si>
  <si>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</si>
  <si>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</si>
  <si>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</si>
  <si>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</si>
  <si>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</si>
  <si>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</si>
  <si>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</si>
  <si>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</si>
  <si>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</si>
  <si>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</si>
  <si>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</si>
  <si>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</si>
  <si>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</si>
  <si>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</si>
  <si>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</si>
  <si>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</si>
  <si>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</si>
  <si>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</si>
  <si>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</si>
  <si>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</si>
  <si>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</si>
  <si>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</si>
  <si>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</si>
  <si>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</si>
  <si>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</si>
  <si>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</si>
  <si>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</si>
  <si>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</si>
  <si>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</si>
  <si>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</si>
  <si>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</si>
  <si>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</si>
  <si>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</si>
  <si>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</si>
  <si>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</si>
  <si>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</si>
  <si>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</si>
  <si>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</si>
  <si>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</si>
  <si>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</si>
  <si>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</si>
  <si>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</si>
  <si>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</si>
  <si>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</si>
  <si>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</si>
  <si>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</si>
  <si>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</si>
  <si>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</si>
  <si>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</si>
  <si>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</si>
  <si>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</si>
  <si>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</si>
  <si>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</si>
  <si>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</si>
  <si>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</si>
  <si>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</si>
  <si>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</si>
  <si>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</si>
  <si>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</si>
  <si>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</si>
  <si>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</si>
  <si>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</si>
  <si>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</si>
  <si>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</si>
  <si>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</si>
  <si>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</si>
  <si>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</si>
  <si>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</si>
  <si>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</si>
  <si>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</si>
  <si>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</si>
  <si>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</si>
  <si>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</si>
  <si>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</si>
  <si>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</si>
  <si>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</si>
  <si>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</si>
  <si>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</si>
  <si>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</si>
  <si>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</si>
  <si>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</si>
  <si>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</si>
  <si>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</si>
  <si>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</si>
  <si>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</si>
  <si>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</si>
  <si>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</si>
  <si>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</si>
  <si>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</si>
  <si>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</si>
  <si>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</si>
  <si>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</si>
  <si>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</si>
  <si>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</si>
  <si>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</si>
  <si>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</si>
  <si>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</si>
  <si>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</si>
  <si>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</si>
  <si>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</si>
  <si>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</si>
  <si>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</si>
  <si>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</si>
  <si>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</si>
  <si>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</si>
  <si>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</si>
  <si>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</si>
  <si>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</si>
  <si>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</si>
  <si>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</si>
  <si>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</si>
  <si>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</si>
  <si>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</si>
  <si>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</si>
  <si>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</si>
  <si>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</si>
  <si>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</si>
  <si>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</si>
  <si>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</si>
  <si>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</si>
  <si>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</si>
  <si>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</si>
  <si>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</si>
  <si>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</si>
  <si>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</si>
  <si>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</si>
  <si>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</si>
  <si>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</si>
  <si>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</si>
  <si>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</si>
  <si>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</si>
  <si>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</si>
  <si>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</si>
  <si>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</si>
  <si>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</si>
  <si>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</si>
  <si>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</si>
  <si>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</si>
  <si>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</si>
  <si>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</si>
  <si>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</si>
  <si>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</si>
  <si>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</si>
  <si>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</si>
  <si>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</si>
  <si>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</si>
  <si>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</si>
  <si>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</si>
  <si>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</si>
  <si>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</si>
  <si>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</si>
  <si>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</si>
  <si>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</si>
  <si>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</si>
  <si>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</si>
  <si>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</si>
  <si>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</si>
  <si>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</si>
  <si>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</si>
  <si>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</si>
  <si>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</si>
  <si>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</si>
  <si>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</si>
  <si>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</si>
  <si>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</si>
  <si>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</si>
  <si>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</si>
  <si>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</si>
  <si>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</si>
  <si>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</si>
  <si>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</si>
  <si>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</si>
  <si>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</si>
  <si>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</si>
  <si>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</si>
  <si>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</si>
  <si>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</si>
  <si>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</si>
  <si>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</si>
  <si>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</si>
  <si>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</si>
  <si>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</si>
  <si>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</si>
  <si>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</si>
  <si>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</si>
  <si>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</si>
  <si>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</si>
  <si>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</si>
  <si>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</si>
  <si>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</si>
  <si>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</si>
  <si>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</si>
  <si>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</si>
  <si>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</si>
  <si>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</si>
  <si>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</si>
  <si>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</si>
  <si>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</si>
  <si>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</si>
  <si>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</si>
  <si>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</si>
  <si>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</si>
  <si>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</si>
  <si>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</si>
  <si>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</si>
  <si>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</si>
  <si>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</si>
  <si>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</si>
  <si>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</si>
  <si>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</si>
  <si>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</si>
  <si>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</si>
  <si>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</si>
  <si>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</si>
  <si>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</si>
  <si>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</si>
  <si>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</si>
  <si>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</si>
  <si>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</si>
  <si>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</si>
  <si>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</si>
  <si>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</si>
  <si>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</si>
  <si>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</si>
  <si>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</si>
  <si>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</si>
  <si>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</si>
  <si>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</si>
  <si>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</si>
  <si>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</si>
  <si>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</si>
  <si>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</si>
  <si>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</si>
  <si>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</si>
  <si>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</si>
  <si>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</si>
  <si>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</si>
  <si>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</si>
  <si>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</si>
  <si>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</si>
  <si>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</si>
  <si>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</si>
  <si>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</si>
  <si>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</si>
  <si>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</si>
  <si>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</si>
  <si>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</si>
  <si>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</si>
  <si>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</si>
  <si>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</si>
  <si>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</si>
  <si>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</si>
  <si>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</si>
  <si>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</si>
  <si>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</si>
  <si>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</si>
  <si>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</si>
  <si>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</si>
  <si>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</si>
  <si>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</si>
  <si>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</si>
  <si>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</si>
  <si>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</si>
  <si>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</si>
  <si>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</si>
  <si>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</si>
  <si>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</si>
  <si>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</si>
  <si>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</si>
  <si>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</si>
  <si>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</si>
  <si>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</si>
  <si>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</si>
  <si>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</si>
  <si>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</si>
  <si>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</si>
  <si>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</si>
  <si>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</si>
  <si>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</si>
  <si>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</si>
  <si>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</si>
  <si>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</si>
  <si>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</si>
  <si>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</si>
  <si>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</si>
  <si>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</si>
  <si>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</si>
  <si>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</si>
  <si>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</si>
  <si>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</si>
  <si>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</si>
  <si>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</si>
  <si>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</si>
  <si>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</si>
  <si>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</si>
  <si>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</si>
  <si>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</si>
  <si>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</si>
  <si>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</si>
  <si>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</si>
  <si>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</si>
  <si>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</si>
  <si>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</si>
  <si>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</si>
  <si>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</si>
  <si>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</si>
  <si>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</si>
  <si>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</si>
  <si>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</si>
  <si>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</si>
  <si>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</si>
  <si>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</si>
  <si>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</si>
  <si>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</si>
  <si>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</si>
  <si>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</si>
  <si>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</si>
  <si>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</si>
  <si>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</si>
  <si>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</si>
  <si>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</si>
  <si>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</si>
  <si>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</si>
  <si>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</si>
  <si>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</si>
  <si>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</si>
  <si>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</si>
  <si>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</si>
  <si>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</si>
  <si>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</si>
  <si>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</si>
  <si>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</si>
  <si>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</si>
  <si>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</si>
  <si>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</si>
  <si>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</si>
  <si>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</si>
  <si>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</si>
  <si>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</si>
  <si>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</si>
  <si>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</si>
  <si>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</si>
  <si>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</si>
  <si>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</si>
  <si>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</si>
  <si>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</si>
  <si>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</si>
  <si>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</si>
  <si>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</si>
  <si>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</si>
  <si>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</si>
  <si>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</si>
  <si>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</si>
  <si>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</si>
  <si>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</si>
  <si>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</si>
  <si>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</si>
  <si>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</si>
  <si>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</si>
  <si>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</si>
  <si>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</si>
  <si>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</si>
  <si>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</si>
  <si>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</si>
  <si>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</si>
  <si>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</si>
  <si>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</si>
  <si>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</si>
  <si>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</si>
  <si>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</si>
  <si>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</si>
  <si>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</si>
  <si>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</si>
  <si>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</si>
  <si>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</si>
  <si>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</si>
  <si>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</si>
  <si>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</si>
  <si>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</si>
  <si>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</si>
  <si>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</si>
  <si>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</si>
  <si>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</si>
  <si>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</si>
  <si>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</si>
  <si>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</si>
  <si>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</si>
  <si>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</si>
  <si>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</si>
  <si>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</si>
  <si>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</si>
  <si>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</si>
  <si>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</si>
  <si>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</si>
  <si>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</si>
  <si>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</si>
  <si>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</si>
  <si>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</si>
  <si>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</si>
  <si>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</si>
  <si>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</si>
  <si>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</si>
  <si>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</si>
  <si>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</si>
  <si>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</si>
  <si>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</si>
  <si>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</si>
  <si>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</si>
  <si>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</si>
  <si>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</si>
  <si>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</si>
  <si>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</si>
  <si>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</si>
  <si>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</si>
  <si>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</si>
  <si>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</si>
  <si>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</si>
  <si>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</si>
  <si>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</si>
  <si>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</si>
  <si>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</si>
  <si>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</si>
  <si>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</si>
  <si>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</si>
  <si>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</si>
  <si>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</si>
  <si>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</si>
  <si>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</si>
  <si>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</si>
  <si>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</si>
  <si>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</si>
  <si>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</si>
  <si>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</si>
  <si>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</si>
  <si>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</si>
  <si>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</si>
  <si>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</si>
  <si>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</si>
  <si>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</si>
  <si>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</si>
  <si>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</si>
  <si>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</si>
  <si>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</si>
  <si>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</si>
  <si>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</si>
  <si>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</si>
  <si>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</si>
  <si>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</si>
  <si>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</si>
  <si>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</si>
  <si>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</si>
  <si>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</si>
  <si>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</si>
  <si>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</si>
  <si>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</si>
  <si>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</si>
  <si>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</si>
  <si>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</si>
  <si>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</si>
  <si>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</si>
  <si>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</si>
  <si>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</si>
  <si>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</si>
  <si>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</si>
  <si>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</si>
  <si>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</si>
  <si>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</si>
  <si>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</si>
  <si>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</si>
  <si>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</si>
  <si>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</si>
  <si>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</si>
  <si>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</si>
  <si>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</si>
  <si>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</si>
  <si>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</si>
  <si>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</si>
  <si>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</si>
  <si>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</si>
  <si>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</si>
  <si>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</si>
  <si>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</si>
  <si>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</si>
  <si>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</si>
  <si>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</si>
  <si>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</si>
  <si>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</si>
  <si>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</si>
  <si>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</si>
  <si>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</si>
  <si>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</si>
  <si>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</si>
  <si>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</si>
  <si>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</si>
  <si>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</si>
  <si>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</si>
  <si>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</si>
  <si>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</si>
  <si>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</si>
  <si>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</si>
  <si>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</si>
  <si>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</si>
  <si>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</si>
  <si>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</si>
  <si>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</si>
  <si>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</si>
  <si>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</si>
  <si>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</si>
  <si>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</si>
  <si>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</si>
  <si>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</si>
  <si>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</si>
  <si>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</si>
  <si>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</si>
  <si>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</si>
  <si>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</si>
  <si>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</si>
  <si>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</si>
  <si>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</si>
  <si>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</si>
  <si>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</si>
  <si>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</si>
  <si>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</si>
  <si>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</si>
  <si>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</si>
  <si>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</si>
  <si>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</si>
  <si>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</si>
  <si>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</si>
  <si>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</si>
  <si>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</si>
  <si>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</si>
  <si>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</si>
  <si>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</si>
  <si>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</si>
  <si>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</si>
  <si>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</si>
  <si>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</si>
  <si>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</si>
  <si>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</si>
  <si>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</si>
  <si>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</si>
  <si>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</si>
  <si>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</si>
  <si>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</si>
  <si>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</si>
  <si>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</si>
  <si>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</si>
  <si>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</si>
  <si>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</si>
  <si>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</si>
  <si>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</si>
  <si>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</si>
  <si>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</si>
  <si>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</si>
  <si>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</si>
  <si>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</si>
  <si>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</si>
  <si>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</si>
  <si>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</si>
  <si>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</si>
  <si>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</si>
  <si>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</si>
  <si>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</si>
  <si>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</si>
  <si>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</si>
  <si>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</si>
  <si>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</si>
  <si>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</si>
  <si>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</si>
  <si>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</si>
  <si>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</si>
  <si>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</si>
  <si>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</si>
  <si>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</si>
  <si>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</si>
  <si>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</si>
  <si>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</si>
  <si>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</si>
  <si>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</si>
  <si>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</si>
  <si>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</si>
  <si>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</si>
  <si>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</si>
  <si>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</si>
  <si>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</si>
  <si>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</si>
  <si>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</si>
  <si>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</si>
  <si>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</si>
  <si>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</si>
  <si>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</si>
  <si>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</si>
  <si>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</si>
  <si>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</si>
  <si>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</si>
  <si>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</si>
  <si>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</si>
  <si>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</si>
  <si>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</si>
  <si>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</si>
  <si>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</si>
  <si>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</si>
  <si>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</si>
  <si>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</si>
  <si>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</si>
  <si>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</si>
  <si>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</si>
  <si>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</si>
  <si>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</si>
  <si>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</si>
  <si>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</si>
  <si>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</si>
  <si>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</si>
  <si>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</si>
  <si>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</si>
  <si>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</si>
  <si>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</si>
  <si>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</si>
  <si>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</si>
  <si>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</si>
  <si>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</si>
  <si>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</si>
  <si>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</si>
  <si>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</si>
  <si>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</si>
  <si>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</si>
  <si>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</si>
  <si>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</si>
  <si>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</si>
  <si>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</si>
  <si>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</si>
  <si>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</si>
  <si>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</si>
  <si>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</si>
  <si>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</si>
  <si>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</si>
  <si>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</si>
  <si>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</si>
  <si>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</si>
  <si>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</si>
  <si>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</si>
  <si>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</si>
  <si>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</si>
  <si>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</si>
  <si>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</si>
  <si>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</si>
  <si>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</si>
  <si>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</si>
  <si>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</si>
  <si>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</si>
  <si>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</si>
  <si>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</si>
  <si>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</si>
  <si>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</si>
  <si>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</si>
  <si>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</si>
  <si>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</si>
  <si>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</si>
  <si>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</si>
  <si>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</si>
  <si>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</si>
  <si>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</si>
  <si>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</si>
  <si>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</si>
  <si>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</si>
  <si>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</si>
  <si>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</si>
  <si>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</si>
  <si>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</si>
  <si>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</si>
  <si>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</si>
  <si>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</si>
  <si>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</si>
  <si>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</si>
  <si>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</si>
  <si>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</si>
  <si>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</si>
  <si>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</si>
  <si>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</si>
  <si>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</si>
  <si>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</si>
  <si>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</si>
  <si>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</si>
  <si>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</si>
  <si>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</si>
  <si>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</si>
  <si>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</si>
  <si>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</si>
  <si>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</si>
  <si>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</si>
  <si>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</si>
  <si>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</si>
  <si>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</si>
  <si>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</si>
  <si>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</si>
  <si>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</si>
  <si>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</si>
  <si>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</si>
  <si>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</si>
  <si>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</si>
  <si>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</si>
  <si>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</si>
  <si>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</si>
  <si>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</si>
  <si>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</si>
  <si>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</si>
  <si>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</si>
  <si>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</si>
  <si>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</si>
  <si>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</si>
  <si>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</si>
  <si>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</si>
  <si>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</si>
  <si>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</si>
  <si>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</si>
  <si>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</si>
  <si>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</si>
  <si>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</si>
  <si>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</si>
  <si>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</si>
  <si>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</si>
  <si>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</si>
  <si>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</si>
  <si>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</si>
  <si>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</si>
  <si>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</si>
  <si>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</si>
  <si>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</si>
  <si>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</si>
  <si>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</si>
  <si>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</si>
  <si>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</si>
  <si>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</si>
  <si>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</si>
  <si>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</si>
  <si>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</si>
  <si>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</si>
  <si>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</si>
  <si>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</si>
  <si>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</si>
  <si>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</si>
  <si>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</si>
  <si>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</si>
  <si>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</si>
  <si>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</si>
  <si>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</si>
  <si>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</si>
  <si>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</si>
  <si>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</si>
  <si>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</si>
  <si>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</si>
  <si>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</si>
  <si>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</si>
  <si>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</si>
  <si>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</si>
  <si>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</si>
  <si>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</si>
  <si>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</si>
  <si>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</si>
  <si>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</si>
  <si>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</si>
  <si>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</si>
  <si>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</si>
  <si>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</si>
  <si>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</si>
  <si>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</si>
  <si>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</si>
  <si>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</si>
  <si>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</si>
  <si>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</si>
  <si>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</si>
  <si>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</si>
  <si>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</si>
  <si>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</si>
  <si>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</si>
  <si>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</si>
  <si>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</si>
  <si>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</si>
  <si>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</si>
  <si>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</si>
  <si>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</si>
  <si>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</si>
  <si>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</si>
  <si>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</si>
  <si>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</si>
  <si>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</si>
  <si>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</si>
  <si>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</si>
  <si>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</si>
  <si>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</si>
  <si>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</si>
  <si>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</si>
  <si>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</si>
  <si>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</si>
  <si>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</si>
  <si>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</si>
  <si>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</si>
  <si>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</si>
  <si>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</si>
  <si>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</si>
  <si>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</si>
  <si>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</si>
  <si>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</si>
  <si>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</si>
  <si>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</si>
  <si>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</si>
  <si>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</si>
  <si>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</si>
  <si>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</si>
  <si>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</si>
  <si>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</si>
  <si>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</si>
  <si>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</si>
  <si>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</si>
  <si>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</si>
  <si>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</si>
  <si>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</si>
  <si>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</si>
  <si>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</si>
  <si>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</si>
  <si>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</si>
  <si>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</si>
  <si>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</si>
  <si>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</si>
  <si>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</si>
  <si>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</si>
  <si>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</si>
  <si>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</si>
  <si>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</si>
  <si>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</si>
  <si>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</si>
  <si>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</si>
  <si>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</si>
  <si>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</si>
  <si>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</si>
  <si>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</si>
  <si>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</si>
  <si>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</si>
  <si>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</si>
  <si>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</si>
  <si>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</si>
  <si>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</si>
  <si>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</si>
  <si>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</si>
  <si>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</si>
  <si>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</si>
  <si>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</si>
  <si>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</si>
  <si>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</si>
  <si>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</si>
  <si>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</si>
  <si>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</si>
  <si>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</si>
  <si>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</si>
  <si>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</si>
  <si>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</si>
  <si>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</si>
  <si>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</si>
  <si>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</si>
  <si>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</si>
  <si>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</si>
  <si>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</si>
  <si>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</si>
  <si>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</si>
  <si>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</si>
  <si>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</si>
  <si>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</si>
  <si>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</si>
  <si>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</si>
  <si>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</si>
  <si>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</si>
  <si>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</si>
  <si>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</si>
  <si>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</si>
  <si>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</si>
  <si>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</si>
  <si>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</si>
  <si>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</si>
  <si>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</si>
  <si>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</si>
  <si>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</si>
  <si>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</si>
  <si>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</si>
  <si>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</si>
  <si>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</si>
  <si>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</si>
  <si>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</si>
  <si>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</si>
  <si>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</si>
  <si>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</si>
  <si>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</si>
  <si>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</si>
  <si>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</si>
  <si>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</si>
  <si>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</si>
  <si>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</si>
  <si>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</si>
  <si>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</si>
  <si>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</si>
  <si>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</si>
  <si>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</si>
  <si>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</si>
  <si>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</si>
  <si>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</si>
  <si>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</si>
  <si>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</si>
  <si>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</si>
  <si>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</si>
  <si>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</si>
  <si>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</si>
  <si>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</si>
  <si>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</si>
  <si>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</si>
  <si>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</si>
  <si>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</si>
  <si>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</si>
  <si>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</si>
  <si>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</si>
  <si>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</si>
  <si>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</si>
  <si>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</si>
  <si>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</si>
  <si>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</si>
  <si>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</si>
  <si>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</si>
  <si>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</si>
  <si>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</si>
  <si>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</si>
  <si>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</si>
  <si>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</si>
  <si>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</si>
  <si>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</si>
  <si>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</si>
  <si>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</si>
  <si>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</si>
  <si>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</si>
  <si>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</si>
  <si>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</si>
  <si>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</si>
  <si>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</si>
  <si>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</si>
  <si>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</si>
  <si>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</si>
  <si>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</si>
  <si>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</si>
  <si>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</si>
  <si>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</si>
  <si>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</si>
  <si>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</si>
  <si>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</si>
  <si>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</si>
  <si>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</si>
  <si>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</si>
  <si>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</si>
  <si>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</si>
  <si>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</si>
  <si>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</si>
  <si>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</si>
  <si>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</si>
  <si>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</si>
  <si>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</si>
  <si>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</si>
  <si>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</si>
  <si>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</si>
  <si>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</si>
  <si>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</si>
  <si>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</si>
  <si>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</si>
  <si>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</si>
  <si>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</si>
  <si>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</si>
  <si>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</si>
  <si>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</si>
  <si>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</si>
  <si>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</si>
  <si>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</si>
  <si>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</si>
  <si>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</si>
  <si>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</si>
  <si>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</si>
  <si>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</si>
  <si>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</si>
  <si>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</si>
  <si>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</si>
  <si>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</si>
  <si>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</si>
  <si>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</si>
  <si>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</si>
  <si>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</si>
  <si>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</si>
  <si>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</si>
  <si>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</si>
  <si>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</si>
  <si>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</si>
  <si>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</si>
  <si>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</si>
  <si>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</si>
  <si>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</si>
  <si>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</si>
  <si>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</si>
  <si>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</si>
  <si>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</si>
  <si>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</si>
  <si>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</si>
  <si>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</si>
  <si>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</si>
  <si>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</si>
  <si>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</si>
  <si>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</si>
  <si>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</si>
  <si>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</si>
  <si>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</si>
  <si>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</si>
  <si>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</si>
  <si>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</si>
  <si>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</si>
  <si>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</si>
  <si>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</si>
  <si>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</si>
  <si>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</si>
  <si>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</si>
  <si>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</si>
  <si>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</si>
  <si>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</si>
  <si>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</si>
  <si>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</si>
  <si>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</si>
  <si>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</si>
  <si>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</si>
  <si>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</si>
  <si>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</si>
  <si>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</si>
  <si>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</si>
  <si>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</si>
  <si>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</si>
  <si>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</si>
  <si>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</si>
  <si>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</si>
  <si>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</si>
  <si>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</si>
  <si>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</si>
  <si>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</si>
  <si>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</si>
  <si>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</si>
  <si>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</si>
  <si>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</si>
  <si>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</si>
  <si>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</si>
  <si>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</si>
  <si>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</si>
  <si>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</si>
  <si>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</si>
  <si>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</si>
  <si>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</si>
  <si>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</si>
  <si>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</si>
  <si>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</si>
  <si>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</si>
  <si>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</si>
  <si>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</si>
  <si>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</si>
  <si>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</si>
  <si>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</si>
  <si>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</si>
  <si>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</si>
  <si>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</si>
  <si>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</si>
  <si>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</si>
  <si>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</si>
  <si>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</si>
  <si>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</si>
  <si>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</si>
  <si>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</si>
  <si>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</si>
  <si>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</si>
  <si>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</si>
  <si>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</si>
  <si>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</si>
  <si>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</si>
  <si>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</si>
  <si>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</si>
  <si>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</si>
  <si>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</si>
  <si>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</si>
  <si>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</si>
  <si>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</si>
  <si>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</si>
  <si>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</si>
  <si>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</si>
  <si>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</si>
  <si>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</si>
  <si>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</si>
  <si>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</si>
  <si>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</si>
  <si>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</si>
  <si>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</si>
  <si>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</si>
  <si>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</si>
  <si>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</si>
  <si>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</si>
  <si>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</si>
  <si>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</si>
  <si>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</si>
  <si>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</si>
  <si>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</si>
  <si>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</si>
  <si>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</si>
  <si>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</si>
  <si>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</si>
  <si>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</si>
  <si>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</si>
  <si>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</si>
  <si>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</si>
  <si>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</si>
  <si>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</si>
  <si>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</si>
  <si>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</si>
  <si>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</si>
  <si>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</si>
  <si>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</si>
  <si>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</si>
  <si>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</si>
  <si>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</si>
  <si>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</si>
  <si>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</si>
  <si>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</si>
  <si>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</si>
  <si>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</si>
  <si>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</si>
  <si>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</si>
  <si>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</si>
  <si>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</si>
  <si>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</si>
  <si>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</si>
  <si>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</si>
  <si>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</si>
  <si>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</si>
  <si>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</si>
  <si>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</si>
  <si>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</si>
  <si>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</si>
  <si>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</si>
  <si>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</si>
  <si>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</si>
  <si>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</si>
  <si>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</si>
  <si>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</si>
  <si>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</si>
  <si>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</si>
  <si>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</si>
  <si>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</si>
  <si>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</si>
  <si>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</si>
  <si>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</si>
  <si>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</si>
  <si>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</si>
  <si>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</si>
  <si>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</si>
  <si>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</si>
  <si>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</si>
  <si>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</si>
  <si>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</si>
  <si>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</si>
  <si>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</si>
  <si>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</si>
  <si>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</si>
  <si>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</si>
  <si>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</si>
  <si>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</si>
  <si>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</si>
  <si>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</si>
  <si>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</si>
  <si>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</si>
  <si>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</si>
  <si>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</si>
  <si>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</si>
  <si>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</si>
  <si>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</si>
  <si>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</si>
  <si>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</si>
  <si>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</si>
  <si>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</si>
  <si>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</si>
  <si>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</si>
  <si>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</si>
  <si>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</si>
  <si>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</si>
  <si>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</si>
  <si>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</si>
  <si>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</si>
  <si>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</si>
  <si>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</si>
  <si>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</si>
  <si>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</si>
  <si>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</si>
  <si>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</si>
  <si>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</si>
  <si>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</si>
  <si>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</si>
  <si>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</si>
  <si>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</si>
  <si>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</si>
  <si>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</si>
  <si>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</si>
  <si>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</si>
  <si>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</si>
  <si>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</si>
  <si>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</si>
  <si>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</si>
  <si>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</si>
  <si>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</si>
  <si>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</si>
  <si>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</si>
  <si>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</si>
  <si>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</si>
  <si>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</si>
  <si>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</si>
  <si>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</si>
  <si>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</si>
  <si>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</si>
  <si>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</si>
  <si>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</si>
  <si>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</si>
  <si>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</si>
  <si>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</si>
  <si>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</si>
  <si>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</si>
  <si>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</si>
  <si>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</si>
  <si>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</si>
  <si>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</si>
  <si>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</si>
  <si>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</si>
  <si>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</si>
  <si>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</si>
  <si>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</si>
  <si>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</si>
  <si>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</si>
  <si>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</si>
  <si>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</si>
  <si>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</si>
  <si>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</si>
  <si>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</si>
  <si>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</si>
  <si>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</si>
  <si>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</si>
  <si>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</si>
  <si>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</si>
  <si>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</si>
  <si>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</si>
  <si>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</si>
  <si>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</si>
  <si>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</si>
  <si>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</si>
  <si>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</si>
  <si>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</si>
  <si>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</si>
  <si>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</si>
  <si>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</si>
  <si>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</si>
  <si>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</si>
  <si>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</si>
  <si>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</si>
  <si>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</si>
  <si>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</si>
  <si>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</si>
  <si>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</si>
  <si>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</si>
  <si>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</si>
  <si>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</si>
  <si>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</si>
  <si>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</si>
  <si>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</si>
  <si>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</si>
  <si>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</si>
  <si>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</si>
  <si>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</si>
  <si>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</si>
  <si>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</si>
  <si>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</si>
  <si>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</si>
  <si>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</si>
  <si>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</si>
  <si>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</si>
  <si>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</si>
  <si>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</si>
  <si>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</si>
  <si>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</si>
  <si>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</si>
  <si>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</si>
  <si>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</si>
  <si>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</si>
  <si>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</si>
  <si>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</si>
  <si>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</si>
  <si>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</si>
  <si>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</si>
  <si>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</si>
  <si>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</si>
  <si>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</si>
  <si>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</si>
  <si>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</si>
  <si>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</si>
  <si>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</si>
  <si>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</si>
  <si>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</si>
  <si>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</si>
  <si>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</si>
  <si>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</si>
  <si>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</si>
  <si>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</si>
  <si>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</si>
  <si>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</si>
  <si>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</si>
  <si>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</si>
  <si>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</si>
  <si>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</si>
  <si>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</si>
  <si>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</si>
  <si>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</si>
  <si>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</si>
  <si>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</si>
  <si>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</si>
  <si>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</si>
  <si>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</si>
  <si>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</si>
  <si>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</si>
  <si>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</si>
  <si>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</si>
  <si>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</si>
  <si>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</si>
  <si>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</si>
  <si>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</si>
  <si>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</si>
  <si>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</si>
  <si>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</si>
  <si>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</si>
  <si>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</si>
  <si>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</si>
  <si>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</si>
  <si>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</si>
  <si>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</si>
  <si>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</si>
  <si>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</si>
  <si>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</si>
  <si>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</si>
  <si>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</si>
  <si>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</si>
  <si>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</si>
  <si>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</si>
  <si>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</si>
  <si>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</si>
  <si>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</si>
  <si>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</si>
  <si>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</si>
  <si>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</si>
  <si>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</si>
  <si>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</si>
  <si>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</si>
  <si>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</si>
  <si>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</si>
  <si>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</si>
  <si>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</si>
  <si>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</si>
  <si>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</si>
  <si>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</si>
  <si>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</si>
  <si>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</si>
  <si>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</si>
  <si>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</si>
  <si>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</si>
  <si>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</si>
  <si>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</si>
  <si>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</si>
  <si>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</si>
  <si>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</si>
  <si>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</si>
  <si>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</si>
  <si>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</si>
  <si>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</si>
  <si>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</si>
  <si>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</si>
  <si>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</si>
  <si>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</si>
  <si>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</si>
  <si>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</si>
  <si>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</si>
  <si>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</si>
  <si>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</si>
  <si>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</si>
  <si>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</si>
  <si>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</si>
  <si>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</si>
  <si>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</si>
  <si>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</si>
  <si>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</si>
  <si>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</si>
  <si>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</si>
  <si>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</si>
  <si>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</si>
  <si>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</si>
  <si>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</si>
  <si>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</si>
  <si>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</si>
  <si>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</si>
  <si>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</si>
  <si>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</si>
  <si>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</si>
  <si>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</si>
  <si>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</si>
  <si>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</si>
  <si>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</si>
  <si>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</si>
  <si>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</si>
  <si>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</si>
  <si>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</si>
  <si>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</si>
  <si>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</si>
  <si>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</si>
  <si>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</si>
  <si>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</si>
  <si>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</si>
  <si>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</si>
  <si>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</si>
  <si>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</si>
  <si>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</si>
  <si>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</si>
  <si>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</si>
  <si>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</si>
  <si>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</si>
  <si>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</si>
  <si>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</si>
  <si>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</si>
  <si>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</si>
  <si>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</si>
  <si>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</si>
  <si>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</si>
  <si>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</si>
  <si>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</si>
  <si>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</si>
  <si>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</si>
  <si>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</si>
  <si>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</si>
  <si>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</si>
  <si>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</si>
  <si>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</si>
  <si>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</si>
  <si>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</si>
  <si>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</si>
  <si>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</si>
  <si>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</si>
  <si>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</si>
  <si>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</si>
  <si>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</si>
  <si>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</si>
  <si>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</si>
  <si>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</si>
  <si>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</si>
  <si>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</si>
  <si>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</si>
  <si>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</si>
  <si>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</si>
  <si>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</si>
  <si>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</si>
  <si>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</si>
  <si>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</si>
  <si>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</si>
  <si>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</si>
  <si>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</si>
  <si>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</si>
  <si>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</si>
  <si>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</si>
  <si>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</si>
  <si>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</si>
  <si>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</si>
  <si>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</si>
  <si>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</si>
  <si>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</si>
  <si>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</si>
  <si>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</si>
  <si>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</si>
  <si>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</si>
  <si>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</si>
  <si>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</si>
  <si>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</si>
  <si>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</si>
  <si>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</si>
  <si>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</si>
  <si>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</si>
  <si>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</si>
  <si>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</si>
  <si>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</si>
  <si>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</si>
  <si>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</si>
  <si>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</si>
  <si>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</si>
  <si>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</si>
  <si>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</si>
  <si>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</si>
  <si>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</si>
  <si>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</si>
  <si>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</si>
  <si>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</si>
  <si>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</si>
  <si>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</si>
  <si>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</si>
  <si>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</si>
  <si>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</si>
  <si>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</si>
  <si>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</si>
  <si>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</si>
  <si>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</si>
  <si>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</si>
  <si>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</si>
  <si>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</si>
  <si>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</si>
  <si>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</si>
  <si>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</si>
  <si>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</si>
  <si>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</si>
  <si>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</si>
  <si>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</si>
  <si>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</si>
  <si>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</si>
  <si>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</si>
  <si>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</si>
  <si>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</si>
  <si>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</si>
  <si>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</si>
  <si>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</si>
  <si>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</si>
  <si>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</si>
  <si>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</si>
  <si>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</si>
  <si>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</si>
  <si>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</si>
  <si>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</si>
  <si>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</si>
  <si>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</si>
  <si>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</si>
  <si>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</si>
  <si>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</si>
  <si>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</si>
  <si>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</si>
  <si>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</si>
  <si>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</si>
  <si>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</si>
  <si>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</si>
  <si>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</si>
  <si>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</si>
  <si>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</si>
  <si>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</si>
  <si>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</si>
  <si>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</si>
  <si>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</si>
  <si>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</si>
  <si>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</si>
  <si>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</si>
  <si>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</si>
  <si>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</si>
  <si>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</si>
  <si>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</si>
  <si>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</si>
  <si>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</si>
  <si>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</si>
  <si>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</si>
  <si>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</si>
  <si>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</si>
  <si>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</si>
  <si>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</si>
  <si>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</si>
  <si>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</si>
  <si>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</si>
  <si>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</si>
  <si>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</si>
  <si>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</si>
  <si>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</si>
  <si>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</si>
  <si>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</si>
  <si>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</si>
  <si>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</si>
  <si>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</si>
  <si>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</si>
  <si>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</si>
  <si>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</si>
  <si>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</si>
  <si>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</si>
  <si>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</si>
  <si>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</si>
  <si>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</si>
  <si>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</si>
  <si>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</si>
  <si>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</si>
  <si>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</si>
  <si>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</si>
  <si>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</si>
  <si>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</si>
  <si>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</si>
  <si>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</si>
  <si>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</si>
  <si>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</si>
  <si>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</si>
  <si>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</si>
  <si>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</si>
  <si>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</si>
  <si>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</si>
  <si>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</si>
  <si>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</si>
  <si>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</si>
  <si>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</si>
  <si>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</si>
  <si>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</si>
  <si>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</si>
  <si>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</si>
  <si>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</si>
  <si>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</si>
  <si>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</si>
  <si>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</si>
  <si>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</si>
  <si>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</si>
  <si>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</si>
  <si>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</si>
  <si>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</si>
  <si>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</si>
  <si>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</si>
  <si>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</si>
  <si>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</si>
  <si>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</si>
  <si>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</si>
  <si>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</si>
  <si>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</si>
  <si>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</si>
  <si>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</si>
  <si>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</si>
  <si>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</si>
  <si>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</si>
  <si>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</si>
  <si>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</si>
  <si>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</si>
  <si>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</si>
  <si>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</si>
  <si>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</si>
  <si>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</si>
  <si>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</si>
  <si>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</si>
  <si>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</si>
  <si>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</si>
  <si>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</si>
  <si>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</si>
  <si>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</si>
  <si>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</si>
  <si>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</si>
  <si>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</si>
  <si>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</si>
  <si>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</si>
  <si>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</si>
  <si>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</si>
  <si>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</si>
  <si>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</si>
  <si>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</si>
  <si>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</si>
  <si>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</si>
  <si>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</si>
  <si>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</si>
  <si>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</si>
  <si>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</si>
  <si>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</si>
  <si>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</si>
  <si>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</si>
  <si>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</si>
  <si>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</si>
  <si>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</si>
  <si>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</si>
  <si>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</si>
  <si>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</si>
  <si>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</si>
  <si>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</si>
  <si>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</si>
  <si>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</si>
  <si>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</si>
  <si>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</si>
  <si>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</si>
  <si>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</si>
  <si>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</si>
  <si>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</si>
  <si>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</si>
  <si>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</si>
  <si>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</si>
  <si>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</si>
  <si>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</si>
  <si>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</si>
  <si>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</si>
  <si>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</si>
  <si>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</si>
  <si>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</si>
  <si>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</si>
  <si>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</si>
  <si>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</si>
  <si>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</si>
  <si>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</si>
  <si>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</si>
  <si>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</si>
  <si>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</si>
  <si>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</si>
  <si>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</si>
  <si>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</si>
  <si>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</si>
  <si>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</si>
  <si>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</si>
  <si>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</si>
  <si>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</si>
  <si>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</si>
  <si>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</si>
  <si>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</si>
  <si>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</si>
  <si>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</si>
  <si>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</si>
  <si>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</si>
  <si>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</si>
  <si>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</si>
  <si>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</si>
  <si>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</si>
  <si>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</si>
  <si>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</si>
  <si>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</si>
  <si>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</si>
  <si>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</si>
  <si>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</si>
  <si>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</si>
  <si>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</si>
  <si>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</si>
  <si>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</si>
  <si>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</si>
  <si>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</si>
  <si>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</si>
  <si>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</si>
  <si>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</si>
  <si>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</si>
  <si>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</si>
  <si>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</si>
  <si>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</si>
  <si>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</si>
  <si>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</si>
  <si>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</si>
  <si>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</si>
  <si>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</si>
  <si>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</si>
  <si>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</si>
  <si>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</si>
  <si>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</si>
  <si>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</si>
  <si>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</si>
  <si>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</si>
  <si>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</si>
  <si>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</si>
  <si>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</si>
  <si>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</si>
  <si>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</si>
  <si>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</si>
  <si>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</si>
  <si>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</si>
  <si>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</si>
  <si>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</si>
  <si>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</si>
  <si>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</si>
  <si>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</si>
  <si>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</si>
  <si>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</si>
  <si>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</si>
  <si>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</si>
  <si>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</si>
  <si>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</si>
  <si>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</si>
  <si>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</si>
  <si>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</si>
  <si>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</si>
  <si>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</si>
  <si>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</si>
  <si>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</si>
  <si>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</si>
  <si>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</si>
  <si>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</si>
  <si>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</si>
  <si>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</si>
  <si>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</si>
  <si>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</si>
  <si>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</si>
  <si>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</si>
  <si>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</si>
  <si>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</si>
  <si>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</si>
  <si>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</si>
  <si>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</si>
  <si>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</si>
  <si>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</si>
  <si>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</si>
  <si>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</si>
  <si>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</si>
  <si>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</si>
  <si>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</si>
  <si>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</si>
  <si>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</si>
  <si>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</si>
  <si>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</si>
  <si>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</si>
  <si>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</si>
  <si>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</si>
  <si>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</si>
  <si>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</si>
  <si>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</si>
  <si>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</si>
  <si>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</si>
  <si>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</si>
  <si>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</si>
  <si>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</si>
  <si>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</si>
  <si>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</si>
  <si>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</si>
  <si>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</si>
  <si>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</si>
  <si>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</si>
  <si>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</si>
  <si>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</si>
  <si>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</si>
  <si>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</si>
  <si>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</si>
  <si>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</si>
  <si>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</si>
  <si>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</si>
  <si>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</si>
  <si>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</si>
  <si>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</si>
  <si>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</si>
  <si>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</si>
  <si>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</si>
  <si>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</si>
  <si>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</si>
  <si>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</si>
  <si>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</si>
  <si>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</si>
  <si>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</si>
  <si>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</si>
  <si>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</si>
  <si>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</si>
  <si>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</si>
  <si>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</si>
  <si>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</si>
  <si>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</si>
  <si>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</si>
  <si>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</si>
  <si>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</si>
  <si>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</si>
  <si>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</si>
  <si>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</si>
  <si>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</si>
  <si>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</si>
  <si>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</si>
  <si>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</si>
  <si>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</si>
  <si>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</si>
  <si>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</si>
  <si>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</si>
  <si>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</si>
  <si>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</si>
  <si>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</si>
  <si>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</si>
  <si>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</si>
  <si>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</si>
  <si>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</si>
  <si>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</si>
  <si>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</si>
  <si>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</si>
  <si>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</si>
  <si>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</si>
  <si>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</si>
  <si>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</si>
  <si>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</si>
  <si>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</si>
  <si>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</si>
  <si>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</si>
  <si>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</si>
  <si>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</si>
  <si>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</si>
  <si>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</si>
  <si>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</si>
  <si>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</si>
  <si>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</si>
  <si>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</si>
  <si>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</si>
  <si>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Years Remaining</t>
  </si>
  <si>
    <t>Natural Gas Future Predictions</t>
  </si>
  <si>
    <t>Consumption [Mst/yr]</t>
  </si>
  <si>
    <t>Reserves [million st]</t>
  </si>
  <si>
    <t>Consumption [million st/yr]</t>
  </si>
  <si>
    <t>Consumption [Mb/day]</t>
  </si>
  <si>
    <t>Consumption [Bb/yr]</t>
  </si>
  <si>
    <t>Reserves [billion b]</t>
  </si>
  <si>
    <t>Consumption [bcf/yr]</t>
  </si>
  <si>
    <t>Reserves [tcf]</t>
  </si>
  <si>
    <t>Consumption [tcf/yr]</t>
  </si>
  <si>
    <r>
      <t>22.9081x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- 89,445.0572x + 87,346,679.4812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</si>
</sst>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2" x14ac:knownFonts="1"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1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0" fillId="0" borderId="8" xfId="0" applyNumberFormat="1" applyBorder="1"/>
    <xf numFmtId="0" fontId="0" fillId="2" borderId="7" xfId="0" applyFill="1" applyBorder="1"/>
    <xf numFmtId="0" fontId="0" fillId="2" borderId="0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2" fontId="0" fillId="2" borderId="8" xfId="0" applyNumberFormat="1" applyFill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6" xfId="0" applyBorder="1"/>
    <xf numFmtId="0" fontId="0" fillId="2" borderId="8" xfId="0" applyFill="1" applyBorder="1"/>
    <xf numFmtId="165" fontId="0" fillId="0" borderId="2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3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5" fontId="0" fillId="2" borderId="8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852349898590327"/>
                  <c:y val="8.7125826139202472E-2"/>
                </c:manualLayout>
              </c:layout>
              <c:numFmt formatCode="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Consumption [Mst/yr]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117082239720038"/>
                  <c:y val="1.5530402449693788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EIA_Oil_Consumption!$J$2:$AV$2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EIA_Oil_Consumption!$J$4:$AV$4</c:f>
              <c:numCache>
                <c:formatCode>General</c:formatCode>
                <c:ptCount val="39"/>
                <c:pt idx="0">
                  <c:v>63107.5719172838</c:v>
                </c:pt>
                <c:pt idx="1">
                  <c:v>60903.351506863299</c:v>
                </c:pt>
                <c:pt idx="2">
                  <c:v>59617.898082196698</c:v>
                </c:pt>
                <c:pt idx="3">
                  <c:v>58847.965205502398</c:v>
                </c:pt>
                <c:pt idx="4">
                  <c:v>59858.549056470401</c:v>
                </c:pt>
                <c:pt idx="5">
                  <c:v>60129.3332019636</c:v>
                </c:pt>
                <c:pt idx="6">
                  <c:v>61795.329139671201</c:v>
                </c:pt>
                <c:pt idx="7">
                  <c:v>63060.987088602698</c:v>
                </c:pt>
                <c:pt idx="8">
                  <c:v>64954.374599176801</c:v>
                </c:pt>
                <c:pt idx="9">
                  <c:v>66045.209620712296</c:v>
                </c:pt>
                <c:pt idx="10">
                  <c:v>66665.098964041099</c:v>
                </c:pt>
                <c:pt idx="11">
                  <c:v>66991.2458030548</c:v>
                </c:pt>
                <c:pt idx="12">
                  <c:v>67250.247226595602</c:v>
                </c:pt>
                <c:pt idx="13">
                  <c:v>67018.404022205403</c:v>
                </c:pt>
                <c:pt idx="14">
                  <c:v>68446.231484972595</c:v>
                </c:pt>
                <c:pt idx="15">
                  <c:v>69870.462162576907</c:v>
                </c:pt>
                <c:pt idx="16">
                  <c:v>71936.779111727694</c:v>
                </c:pt>
                <c:pt idx="17">
                  <c:v>73146.839933495896</c:v>
                </c:pt>
                <c:pt idx="18">
                  <c:v>73985.507090515006</c:v>
                </c:pt>
                <c:pt idx="19">
                  <c:v>75636.498770613398</c:v>
                </c:pt>
                <c:pt idx="20">
                  <c:v>77067.250258966902</c:v>
                </c:pt>
                <c:pt idx="21">
                  <c:v>77786.799823598805</c:v>
                </c:pt>
                <c:pt idx="22">
                  <c:v>78616.565552372296</c:v>
                </c:pt>
                <c:pt idx="23">
                  <c:v>80244.200347316393</c:v>
                </c:pt>
                <c:pt idx="24">
                  <c:v>83434.611053374407</c:v>
                </c:pt>
                <c:pt idx="25">
                  <c:v>84647.204167500502</c:v>
                </c:pt>
                <c:pt idx="26">
                  <c:v>85801.983973297698</c:v>
                </c:pt>
                <c:pt idx="27">
                  <c:v>87194.409353508396</c:v>
                </c:pt>
                <c:pt idx="28">
                  <c:v>86698.5609484374</c:v>
                </c:pt>
                <c:pt idx="29">
                  <c:v>85833.797024718093</c:v>
                </c:pt>
                <c:pt idx="30">
                  <c:v>88699.937685408804</c:v>
                </c:pt>
                <c:pt idx="31">
                  <c:v>89381.6820411464</c:v>
                </c:pt>
                <c:pt idx="32">
                  <c:v>90714.175591590596</c:v>
                </c:pt>
                <c:pt idx="33">
                  <c:v>92235.444528224194</c:v>
                </c:pt>
                <c:pt idx="34">
                  <c:v>93532.747867578306</c:v>
                </c:pt>
                <c:pt idx="35">
                  <c:v>95262.403319056102</c:v>
                </c:pt>
                <c:pt idx="36">
                  <c:v>96793.560792473902</c:v>
                </c:pt>
                <c:pt idx="37">
                  <c:v>98942.401008709698</c:v>
                </c:pt>
                <c:pt idx="38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</a:t>
                </a:r>
                <a:r>
                  <a:rPr lang="en-US" baseline="0"/>
                  <a:t> Consumption [Mb/day]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Natural Gas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692140907135773"/>
                  <c:y val="1.4495844269466316E-2"/>
                </c:manualLayout>
              </c:layout>
              <c:numFmt formatCode="#,##0.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EIA_NG_Consumption!$C$2:$AO$2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EIA_NG_Consumption!$C$4:$AO$4</c:f>
              <c:numCache>
                <c:formatCode>General</c:formatCode>
                <c:ptCount val="39"/>
                <c:pt idx="0">
                  <c:v>52922.23848</c:v>
                </c:pt>
                <c:pt idx="1">
                  <c:v>53524.676754</c:v>
                </c:pt>
                <c:pt idx="2">
                  <c:v>53643.143702000001</c:v>
                </c:pt>
                <c:pt idx="3">
                  <c:v>54635.214270999997</c:v>
                </c:pt>
                <c:pt idx="4">
                  <c:v>59687.504272999999</c:v>
                </c:pt>
                <c:pt idx="5">
                  <c:v>62165.772188609997</c:v>
                </c:pt>
                <c:pt idx="6">
                  <c:v>63145.579045999999</c:v>
                </c:pt>
                <c:pt idx="7">
                  <c:v>66249.865107000005</c:v>
                </c:pt>
                <c:pt idx="8">
                  <c:v>69563.731421999997</c:v>
                </c:pt>
                <c:pt idx="9">
                  <c:v>72674.810862500002</c:v>
                </c:pt>
                <c:pt idx="10">
                  <c:v>73270.457077735395</c:v>
                </c:pt>
                <c:pt idx="11">
                  <c:v>75056.233510447593</c:v>
                </c:pt>
                <c:pt idx="12">
                  <c:v>75231.442729144794</c:v>
                </c:pt>
                <c:pt idx="13">
                  <c:v>77202.449603479705</c:v>
                </c:pt>
                <c:pt idx="14">
                  <c:v>76953.295895088799</c:v>
                </c:pt>
                <c:pt idx="15">
                  <c:v>78968.553868198607</c:v>
                </c:pt>
                <c:pt idx="16">
                  <c:v>80785.915608418305</c:v>
                </c:pt>
                <c:pt idx="17">
                  <c:v>81170.260465500003</c:v>
                </c:pt>
                <c:pt idx="18">
                  <c:v>81681.804858999996</c:v>
                </c:pt>
                <c:pt idx="19">
                  <c:v>83767.690984000001</c:v>
                </c:pt>
                <c:pt idx="20">
                  <c:v>86985.899333340902</c:v>
                </c:pt>
                <c:pt idx="21">
                  <c:v>87174.626828499997</c:v>
                </c:pt>
                <c:pt idx="22">
                  <c:v>91206.661956883996</c:v>
                </c:pt>
                <c:pt idx="23">
                  <c:v>93733.728903859097</c:v>
                </c:pt>
                <c:pt idx="24">
                  <c:v>96392.172180356705</c:v>
                </c:pt>
                <c:pt idx="25">
                  <c:v>99106.8643056281</c:v>
                </c:pt>
                <c:pt idx="26">
                  <c:v>102523.495048232</c:v>
                </c:pt>
                <c:pt idx="27">
                  <c:v>106083.276348531</c:v>
                </c:pt>
                <c:pt idx="28">
                  <c:v>109279.472543561</c:v>
                </c:pt>
                <c:pt idx="29">
                  <c:v>105700.867576927</c:v>
                </c:pt>
                <c:pt idx="30">
                  <c:v>115649.176846299</c:v>
                </c:pt>
                <c:pt idx="31">
                  <c:v>119068.486839146</c:v>
                </c:pt>
                <c:pt idx="32">
                  <c:v>121618.261427192</c:v>
                </c:pt>
                <c:pt idx="33">
                  <c:v>123313.99321355</c:v>
                </c:pt>
                <c:pt idx="34">
                  <c:v>123550.790316941</c:v>
                </c:pt>
                <c:pt idx="35">
                  <c:v>125265.706027258</c:v>
                </c:pt>
                <c:pt idx="36">
                  <c:v>127856.451544037</c:v>
                </c:pt>
                <c:pt idx="37">
                  <c:v>131939.72841970299</c:v>
                </c:pt>
                <c:pt idx="38">
                  <c:v>138767.19140174199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9-4E10-97BB-90BAB14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</a:t>
                </a:r>
                <a:r>
                  <a:rPr lang="en-US" baseline="0"/>
                  <a:t> Gas Consumption [bcf/yr]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9</xdr:row>
      <xdr:rowOff>114300</xdr:rowOff>
    </xdr:from>
    <xdr:to>
      <xdr:col>4</xdr:col>
      <xdr:colOff>200025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10</xdr:row>
      <xdr:rowOff>152399</xdr:rowOff>
    </xdr:from>
    <xdr:to>
      <xdr:col>9</xdr:col>
      <xdr:colOff>223837</xdr:colOff>
      <xdr:row>25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10</xdr:row>
      <xdr:rowOff>171450</xdr:rowOff>
    </xdr:from>
    <xdr:to>
      <xdr:col>15</xdr:col>
      <xdr:colOff>223837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defaultColWidth="11" defaultRowHeight="15.75" x14ac:dyDescent="0.25"/>
  <sheetData>
    <row r="3" spans="1:1" x14ac:dyDescent="0.25">
      <c r="A3" t="s">
        <v>5098</v>
      </c>
    </row>
    <row r="4" spans="1:1" x14ac:dyDescent="0.25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4:Q145"/>
  <sheetViews>
    <sheetView tabSelected="1" workbookViewId="0">
      <selection activeCell="J26" sqref="J26"/>
    </sheetView>
  </sheetViews>
  <sheetFormatPr defaultColWidth="11" defaultRowHeight="15.75" x14ac:dyDescent="0.25"/>
  <cols>
    <col min="2" max="2" width="18.875" bestFit="1" customWidth="1"/>
    <col min="3" max="3" width="23.375" bestFit="1" customWidth="1"/>
    <col min="4" max="4" width="19.75" bestFit="1" customWidth="1"/>
    <col min="5" max="5" width="14.625" bestFit="1" customWidth="1"/>
    <col min="7" max="7" width="19.75" bestFit="1" customWidth="1"/>
    <col min="8" max="8" width="18.625" bestFit="1" customWidth="1"/>
    <col min="9" max="9" width="16.625" bestFit="1" customWidth="1"/>
    <col min="10" max="10" width="14.625" bestFit="1" customWidth="1"/>
    <col min="12" max="12" width="18.25" bestFit="1" customWidth="1"/>
    <col min="13" max="13" width="17.875" bestFit="1" customWidth="1"/>
    <col min="14" max="14" width="12.125" bestFit="1" customWidth="1"/>
    <col min="15" max="15" width="14.625" bestFit="1" customWidth="1"/>
  </cols>
  <sheetData>
    <row r="4" spans="1:8" x14ac:dyDescent="0.25">
      <c r="A4" t="s">
        <v>5100</v>
      </c>
      <c r="B4" t="s">
        <v>5101</v>
      </c>
      <c r="D4" t="s">
        <v>5102</v>
      </c>
      <c r="F4" t="s">
        <v>5102</v>
      </c>
      <c r="H4" t="s">
        <v>5103</v>
      </c>
    </row>
    <row r="5" spans="1:8" x14ac:dyDescent="0.25">
      <c r="A5" t="s">
        <v>5104</v>
      </c>
      <c r="B5">
        <f>EIA_Coal_Reserves!M4</f>
        <v>1156736.3286900001</v>
      </c>
      <c r="C5" t="s">
        <v>5107</v>
      </c>
      <c r="D5">
        <f>EIA_Coal_Consumption!AO5</f>
        <v>8607314.0774994195</v>
      </c>
      <c r="E5" t="s">
        <v>5108</v>
      </c>
      <c r="F5">
        <f>D5/1000</f>
        <v>8607.314077499419</v>
      </c>
      <c r="G5" t="s">
        <v>5115</v>
      </c>
      <c r="H5">
        <f>B5/F5</f>
        <v>134.38992910853011</v>
      </c>
    </row>
    <row r="6" spans="1:8" x14ac:dyDescent="0.25">
      <c r="A6" t="s">
        <v>5105</v>
      </c>
      <c r="B6">
        <f>EIA_Oil_Reserves!AO4</f>
        <v>1662.7506470000001</v>
      </c>
      <c r="C6" t="s">
        <v>5109</v>
      </c>
      <c r="D6">
        <f>EIA_Oil_Consumption!AV4</f>
        <v>100051.024179712</v>
      </c>
      <c r="E6" t="s">
        <v>5110</v>
      </c>
      <c r="F6">
        <f>D6*365.25/1000000</f>
        <v>36.543636581639802</v>
      </c>
      <c r="G6" t="s">
        <v>5113</v>
      </c>
      <c r="H6">
        <f>B6/F6</f>
        <v>45.50041546317798</v>
      </c>
    </row>
    <row r="7" spans="1:8" x14ac:dyDescent="0.25">
      <c r="A7" t="s">
        <v>5106</v>
      </c>
      <c r="B7">
        <f>EIA_NG_Reserves!AO4</f>
        <v>7131.2629999999999</v>
      </c>
      <c r="C7" t="s">
        <v>5111</v>
      </c>
      <c r="D7">
        <f>EIA_NG_Consumption!AO4</f>
        <v>138767.19140174199</v>
      </c>
      <c r="E7" t="s">
        <v>5112</v>
      </c>
      <c r="F7">
        <f>D7/1000</f>
        <v>138.767191401742</v>
      </c>
      <c r="G7" t="s">
        <v>5114</v>
      </c>
      <c r="H7">
        <f>B7/F7</f>
        <v>51.390122751381696</v>
      </c>
    </row>
    <row r="26" spans="1:15" ht="18" x14ac:dyDescent="0.25">
      <c r="L26" t="s">
        <v>5130</v>
      </c>
    </row>
    <row r="27" spans="1:15" ht="16.5" thickBot="1" x14ac:dyDescent="0.3"/>
    <row r="28" spans="1:15" x14ac:dyDescent="0.25">
      <c r="A28" s="37" t="s">
        <v>5117</v>
      </c>
      <c r="B28" s="38"/>
      <c r="C28" s="38"/>
      <c r="D28" s="38"/>
      <c r="E28" s="38"/>
      <c r="F28" s="37" t="s">
        <v>5116</v>
      </c>
      <c r="G28" s="38"/>
      <c r="H28" s="38"/>
      <c r="I28" s="38"/>
      <c r="J28" s="39"/>
      <c r="K28" s="38" t="s">
        <v>5120</v>
      </c>
      <c r="L28" s="38"/>
      <c r="M28" s="38"/>
      <c r="N28" s="38"/>
      <c r="O28" s="39"/>
    </row>
    <row r="29" spans="1:15" ht="16.5" thickBot="1" x14ac:dyDescent="0.3">
      <c r="A29" s="2" t="s">
        <v>5118</v>
      </c>
      <c r="B29" s="3" t="s">
        <v>5121</v>
      </c>
      <c r="C29" s="3" t="s">
        <v>5123</v>
      </c>
      <c r="D29" s="3" t="s">
        <v>5122</v>
      </c>
      <c r="E29" s="3" t="s">
        <v>5119</v>
      </c>
      <c r="F29" s="2" t="s">
        <v>5118</v>
      </c>
      <c r="G29" s="3" t="s">
        <v>5124</v>
      </c>
      <c r="H29" s="3" t="s">
        <v>5125</v>
      </c>
      <c r="I29" s="3" t="s">
        <v>5126</v>
      </c>
      <c r="J29" s="4" t="s">
        <v>5119</v>
      </c>
      <c r="K29" s="3" t="s">
        <v>5118</v>
      </c>
      <c r="L29" s="3" t="s">
        <v>5127</v>
      </c>
      <c r="M29" s="3" t="s">
        <v>5129</v>
      </c>
      <c r="N29" s="3" t="s">
        <v>5128</v>
      </c>
      <c r="O29" s="4" t="s">
        <v>5119</v>
      </c>
    </row>
    <row r="30" spans="1:15" x14ac:dyDescent="0.25">
      <c r="A30" s="20">
        <v>2018</v>
      </c>
      <c r="B30" s="29">
        <f>EIA_Coal_Consumption!AO5</f>
        <v>8607314.0774994195</v>
      </c>
      <c r="C30" s="29">
        <f>B30/1000</f>
        <v>8607.314077499419</v>
      </c>
      <c r="D30" s="29">
        <f>EIA_Coal_Reserves!M4</f>
        <v>1156736.3286900001</v>
      </c>
      <c r="E30" s="32">
        <f>D30/C30</f>
        <v>134.38992910853011</v>
      </c>
      <c r="F30" s="20">
        <v>2018</v>
      </c>
      <c r="G30" s="29">
        <f>EIA_Oil_Consumption!AV4</f>
        <v>100051.024179712</v>
      </c>
      <c r="H30" s="41">
        <f>G30*365.25/1000000</f>
        <v>36.543636581639802</v>
      </c>
      <c r="I30" s="42">
        <f>EIA_Oil_Reserves!AO4</f>
        <v>1662.7506470000001</v>
      </c>
      <c r="J30" s="43">
        <f>I30/H30</f>
        <v>45.50041546317798</v>
      </c>
      <c r="K30" s="20">
        <v>2018</v>
      </c>
      <c r="L30" s="26">
        <f>EIA_NG_Consumption!AO4</f>
        <v>138767.19140174199</v>
      </c>
      <c r="M30" s="26">
        <f>L30/1000</f>
        <v>138.767191401742</v>
      </c>
      <c r="N30" s="21">
        <f>EIA_NG_Reserves!AO4</f>
        <v>7131.2629999999999</v>
      </c>
      <c r="O30" s="22">
        <f>N30/M30</f>
        <v>51.390122751381696</v>
      </c>
    </row>
    <row r="31" spans="1:15" x14ac:dyDescent="0.25">
      <c r="A31" s="5">
        <v>2019</v>
      </c>
      <c r="B31" s="30">
        <f>EIA_Coal_Consumption!AP5</f>
        <v>8656781.4581122492</v>
      </c>
      <c r="C31" s="30">
        <f t="shared" ref="C31:C94" si="0">B31/1000</f>
        <v>8656.7814581122493</v>
      </c>
      <c r="D31" s="30">
        <f>EIA_Coal_Reserves!N4</f>
        <v>1156060.3286900001</v>
      </c>
      <c r="E31" s="33">
        <f t="shared" ref="E31:E94" si="1">D31/C31</f>
        <v>133.54389668768394</v>
      </c>
      <c r="F31" s="5">
        <v>2019</v>
      </c>
      <c r="G31" s="30">
        <f>1099.82*F31-2121822.28</f>
        <v>98714.300000000279</v>
      </c>
      <c r="H31" s="7">
        <f t="shared" ref="H31:H83" si="2">G31*365.25/1000000</f>
        <v>36.055398075000099</v>
      </c>
      <c r="I31" s="8">
        <f>I30-H30</f>
        <v>1626.2070104183604</v>
      </c>
      <c r="J31" s="9">
        <f t="shared" ref="J31:J83" si="3">I31/H31</f>
        <v>45.103010845577963</v>
      </c>
      <c r="K31" s="5">
        <v>2019</v>
      </c>
      <c r="L31" s="27">
        <f>22.9081*(K31^2)-89455*K31+87346679</f>
        <v>118719.42410001159</v>
      </c>
      <c r="M31" s="27">
        <f t="shared" ref="M31:M83" si="4">L31/1000</f>
        <v>118.71942410001159</v>
      </c>
      <c r="N31" s="6">
        <f>EIA_NG_Reserves!AP4</f>
        <v>7176.8850000000002</v>
      </c>
      <c r="O31" s="23">
        <f t="shared" ref="O31:O83" si="5">N31/M31</f>
        <v>60.452491699707458</v>
      </c>
    </row>
    <row r="32" spans="1:15" x14ac:dyDescent="0.25">
      <c r="A32" s="5">
        <v>2020</v>
      </c>
      <c r="B32" s="30">
        <f>135507.725*A32-264818971.095</f>
        <v>8906633.4050000012</v>
      </c>
      <c r="C32" s="30">
        <f t="shared" si="0"/>
        <v>8906.6334050000005</v>
      </c>
      <c r="D32" s="30">
        <f t="shared" ref="D32:D95" si="6">D31-C31</f>
        <v>1147403.5472318879</v>
      </c>
      <c r="E32" s="33">
        <f t="shared" si="1"/>
        <v>128.82572966209199</v>
      </c>
      <c r="F32" s="5">
        <v>2020</v>
      </c>
      <c r="G32" s="30">
        <f t="shared" ref="G32:G83" si="7">1099.82*F32-2121822.28</f>
        <v>99814.120000000112</v>
      </c>
      <c r="H32" s="7">
        <f t="shared" si="2"/>
        <v>36.457107330000042</v>
      </c>
      <c r="I32" s="8">
        <f t="shared" ref="I32:I83" si="8">I31-H31</f>
        <v>1590.1516123433603</v>
      </c>
      <c r="J32" s="9">
        <f t="shared" si="3"/>
        <v>43.617053814767331</v>
      </c>
      <c r="K32" s="5">
        <v>2020</v>
      </c>
      <c r="L32" s="27">
        <f t="shared" ref="L32:L83" si="9">22.9081*(K32^2)-89455*K32+87346679</f>
        <v>121790.24000000954</v>
      </c>
      <c r="M32" s="27">
        <f t="shared" si="4"/>
        <v>121.79024000000953</v>
      </c>
      <c r="N32" s="6">
        <f>EIA_NG_Reserves!AQ4</f>
        <v>7257.1610000000001</v>
      </c>
      <c r="O32" s="23">
        <f t="shared" si="5"/>
        <v>59.587377445018845</v>
      </c>
    </row>
    <row r="33" spans="1:15" x14ac:dyDescent="0.25">
      <c r="A33" s="5">
        <v>2021</v>
      </c>
      <c r="B33" s="30">
        <f>135507.725*A33-264818971.095</f>
        <v>9042141.130000025</v>
      </c>
      <c r="C33" s="30">
        <f t="shared" si="0"/>
        <v>9042.1411300000254</v>
      </c>
      <c r="D33" s="30">
        <f t="shared" si="6"/>
        <v>1138496.913826888</v>
      </c>
      <c r="E33" s="33">
        <f t="shared" si="1"/>
        <v>125.91010220461851</v>
      </c>
      <c r="F33" s="5">
        <v>2021</v>
      </c>
      <c r="G33" s="30">
        <f t="shared" si="7"/>
        <v>100913.93999999994</v>
      </c>
      <c r="H33" s="7">
        <f t="shared" si="2"/>
        <v>36.858816584999978</v>
      </c>
      <c r="I33" s="8">
        <f t="shared" si="8"/>
        <v>1553.6945050133602</v>
      </c>
      <c r="J33" s="9">
        <f t="shared" si="3"/>
        <v>42.152587873525214</v>
      </c>
      <c r="K33" s="5">
        <v>2021</v>
      </c>
      <c r="L33" s="27">
        <f t="shared" si="9"/>
        <v>124906.87210001051</v>
      </c>
      <c r="M33" s="27">
        <f t="shared" si="4"/>
        <v>124.90687210001052</v>
      </c>
      <c r="N33" s="6">
        <f t="shared" ref="N33:N83" si="10">N32-M32</f>
        <v>7135.3707599999907</v>
      </c>
      <c r="O33" s="23">
        <f t="shared" si="5"/>
        <v>57.125525922119301</v>
      </c>
    </row>
    <row r="34" spans="1:15" x14ac:dyDescent="0.25">
      <c r="A34" s="5">
        <v>2022</v>
      </c>
      <c r="B34" s="30">
        <f>135507.725*A34-264818971.095</f>
        <v>9177648.8549999893</v>
      </c>
      <c r="C34" s="30">
        <f t="shared" si="0"/>
        <v>9177.6488549999885</v>
      </c>
      <c r="D34" s="30">
        <f t="shared" si="6"/>
        <v>1129454.7726968878</v>
      </c>
      <c r="E34" s="33">
        <f t="shared" si="1"/>
        <v>123.06580808891596</v>
      </c>
      <c r="F34" s="5">
        <v>2022</v>
      </c>
      <c r="G34" s="30">
        <f t="shared" si="7"/>
        <v>102013.76000000024</v>
      </c>
      <c r="H34" s="7">
        <f t="shared" si="2"/>
        <v>37.260525840000085</v>
      </c>
      <c r="I34" s="8">
        <f t="shared" si="8"/>
        <v>1516.8356884283603</v>
      </c>
      <c r="J34" s="9">
        <f t="shared" si="3"/>
        <v>40.708917929440496</v>
      </c>
      <c r="K34" s="5">
        <v>2022</v>
      </c>
      <c r="L34" s="27">
        <f t="shared" si="9"/>
        <v>128069.32039999962</v>
      </c>
      <c r="M34" s="27">
        <f t="shared" si="4"/>
        <v>128.06932039999961</v>
      </c>
      <c r="N34" s="6">
        <f t="shared" si="10"/>
        <v>7010.4638878999804</v>
      </c>
      <c r="O34" s="23">
        <f t="shared" si="5"/>
        <v>54.739604036346563</v>
      </c>
    </row>
    <row r="35" spans="1:15" x14ac:dyDescent="0.25">
      <c r="A35" s="5">
        <v>2023</v>
      </c>
      <c r="B35" s="30">
        <f t="shared" ref="B35:B98" si="11">135507.725*A35-264818971.095</f>
        <v>9313156.5800000131</v>
      </c>
      <c r="C35" s="30">
        <f t="shared" si="0"/>
        <v>9313.1565800000135</v>
      </c>
      <c r="D35" s="30">
        <f t="shared" si="6"/>
        <v>1120277.1238418878</v>
      </c>
      <c r="E35" s="33">
        <f t="shared" si="1"/>
        <v>120.28973358481709</v>
      </c>
      <c r="F35" s="5">
        <v>2023</v>
      </c>
      <c r="G35" s="30">
        <f t="shared" si="7"/>
        <v>103113.58000000007</v>
      </c>
      <c r="H35" s="7">
        <f t="shared" si="2"/>
        <v>37.662235095000028</v>
      </c>
      <c r="I35" s="8">
        <f t="shared" si="8"/>
        <v>1479.5751625883602</v>
      </c>
      <c r="J35" s="9">
        <f t="shared" si="3"/>
        <v>39.285378545809827</v>
      </c>
      <c r="K35" s="5">
        <v>2023</v>
      </c>
      <c r="L35" s="27">
        <f t="shared" si="9"/>
        <v>131277.58490000665</v>
      </c>
      <c r="M35" s="27">
        <f t="shared" si="4"/>
        <v>131.27758490000664</v>
      </c>
      <c r="N35" s="6">
        <f t="shared" si="10"/>
        <v>6882.3945674999804</v>
      </c>
      <c r="O35" s="23">
        <f t="shared" si="5"/>
        <v>52.426273478006621</v>
      </c>
    </row>
    <row r="36" spans="1:15" x14ac:dyDescent="0.25">
      <c r="A36" s="5">
        <v>2024</v>
      </c>
      <c r="B36" s="30">
        <f t="shared" si="11"/>
        <v>9448664.305000037</v>
      </c>
      <c r="C36" s="30">
        <f t="shared" si="0"/>
        <v>9448.6643050000366</v>
      </c>
      <c r="D36" s="30">
        <f t="shared" si="6"/>
        <v>1110963.9672618879</v>
      </c>
      <c r="E36" s="33">
        <f t="shared" si="1"/>
        <v>117.57894358401418</v>
      </c>
      <c r="F36" s="5">
        <v>2024</v>
      </c>
      <c r="G36" s="30">
        <f t="shared" si="7"/>
        <v>104213.39999999991</v>
      </c>
      <c r="H36" s="7">
        <f t="shared" si="2"/>
        <v>38.063944349999964</v>
      </c>
      <c r="I36" s="8">
        <f t="shared" si="8"/>
        <v>1441.9129274933603</v>
      </c>
      <c r="J36" s="9">
        <f t="shared" si="3"/>
        <v>37.88133237677355</v>
      </c>
      <c r="K36" s="5">
        <v>2024</v>
      </c>
      <c r="L36" s="27">
        <f t="shared" si="9"/>
        <v>134531.66560000181</v>
      </c>
      <c r="M36" s="27">
        <f t="shared" si="4"/>
        <v>134.53166560000182</v>
      </c>
      <c r="N36" s="6">
        <f t="shared" si="10"/>
        <v>6751.1169825999741</v>
      </c>
      <c r="O36" s="23">
        <f t="shared" si="5"/>
        <v>50.182363776516588</v>
      </c>
    </row>
    <row r="37" spans="1:15" x14ac:dyDescent="0.25">
      <c r="A37" s="5">
        <v>2025</v>
      </c>
      <c r="B37" s="30">
        <f t="shared" si="11"/>
        <v>9584172.0300000012</v>
      </c>
      <c r="C37" s="30">
        <f t="shared" si="0"/>
        <v>9584.1720300000015</v>
      </c>
      <c r="D37" s="30">
        <f t="shared" si="6"/>
        <v>1101515.3029568878</v>
      </c>
      <c r="E37" s="33">
        <f t="shared" si="1"/>
        <v>114.93066897265278</v>
      </c>
      <c r="F37" s="5">
        <v>2025</v>
      </c>
      <c r="G37" s="30">
        <f t="shared" si="7"/>
        <v>105313.2200000002</v>
      </c>
      <c r="H37" s="7">
        <f t="shared" si="2"/>
        <v>38.465653605000071</v>
      </c>
      <c r="I37" s="8">
        <f t="shared" si="8"/>
        <v>1403.8489831433603</v>
      </c>
      <c r="J37" s="9">
        <f t="shared" si="3"/>
        <v>36.496168700507326</v>
      </c>
      <c r="K37" s="5">
        <v>2025</v>
      </c>
      <c r="L37" s="27">
        <f t="shared" si="9"/>
        <v>137831.5625</v>
      </c>
      <c r="M37" s="27">
        <f t="shared" si="4"/>
        <v>137.83156249999999</v>
      </c>
      <c r="N37" s="6">
        <f t="shared" si="10"/>
        <v>6616.5853169999718</v>
      </c>
      <c r="O37" s="23">
        <f t="shared" si="5"/>
        <v>48.004863305528964</v>
      </c>
    </row>
    <row r="38" spans="1:15" x14ac:dyDescent="0.25">
      <c r="A38" s="5">
        <v>2026</v>
      </c>
      <c r="B38" s="30">
        <f t="shared" si="11"/>
        <v>9719679.755000025</v>
      </c>
      <c r="C38" s="30">
        <f t="shared" si="0"/>
        <v>9719.6797550000247</v>
      </c>
      <c r="D38" s="30">
        <f t="shared" si="6"/>
        <v>1091931.1309268877</v>
      </c>
      <c r="E38" s="33">
        <f t="shared" si="1"/>
        <v>112.34229506020232</v>
      </c>
      <c r="F38" s="5">
        <v>2026</v>
      </c>
      <c r="G38" s="30">
        <f t="shared" si="7"/>
        <v>106413.04000000004</v>
      </c>
      <c r="H38" s="7">
        <f t="shared" si="2"/>
        <v>38.867362860000014</v>
      </c>
      <c r="I38" s="8">
        <f t="shared" si="8"/>
        <v>1365.3833295383602</v>
      </c>
      <c r="J38" s="9">
        <f t="shared" si="3"/>
        <v>35.129302043374075</v>
      </c>
      <c r="K38" s="5">
        <v>2026</v>
      </c>
      <c r="L38" s="27">
        <f t="shared" si="9"/>
        <v>141177.27560000122</v>
      </c>
      <c r="M38" s="27">
        <f t="shared" si="4"/>
        <v>141.17727560000122</v>
      </c>
      <c r="N38" s="6">
        <f t="shared" si="10"/>
        <v>6478.7537544999723</v>
      </c>
      <c r="O38" s="23">
        <f t="shared" si="5"/>
        <v>45.890910750086157</v>
      </c>
    </row>
    <row r="39" spans="1:15" x14ac:dyDescent="0.25">
      <c r="A39" s="5">
        <v>2027</v>
      </c>
      <c r="B39" s="30">
        <f t="shared" si="11"/>
        <v>9855187.4799999893</v>
      </c>
      <c r="C39" s="30">
        <f t="shared" si="0"/>
        <v>9855.1874799999896</v>
      </c>
      <c r="D39" s="30">
        <f t="shared" si="6"/>
        <v>1082211.4511718878</v>
      </c>
      <c r="E39" s="33">
        <f t="shared" si="1"/>
        <v>109.81135096294372</v>
      </c>
      <c r="F39" s="5">
        <v>2027</v>
      </c>
      <c r="G39" s="30">
        <f t="shared" si="7"/>
        <v>107512.85999999987</v>
      </c>
      <c r="H39" s="7">
        <f t="shared" si="2"/>
        <v>39.26907211499995</v>
      </c>
      <c r="I39" s="8">
        <f t="shared" si="8"/>
        <v>1326.5159666783602</v>
      </c>
      <c r="J39" s="9">
        <f t="shared" si="3"/>
        <v>33.780170888521184</v>
      </c>
      <c r="K39" s="5">
        <v>2027</v>
      </c>
      <c r="L39" s="27">
        <f t="shared" si="9"/>
        <v>144568.80490000546</v>
      </c>
      <c r="M39" s="27">
        <f t="shared" si="4"/>
        <v>144.56880490000546</v>
      </c>
      <c r="N39" s="6">
        <f t="shared" si="10"/>
        <v>6337.5764788999713</v>
      </c>
      <c r="O39" s="23">
        <f t="shared" si="5"/>
        <v>43.83778701970671</v>
      </c>
    </row>
    <row r="40" spans="1:15" x14ac:dyDescent="0.25">
      <c r="A40" s="5">
        <v>2028</v>
      </c>
      <c r="B40" s="30">
        <f t="shared" si="11"/>
        <v>9990695.2050000131</v>
      </c>
      <c r="C40" s="30">
        <f t="shared" si="0"/>
        <v>9990.6952050000127</v>
      </c>
      <c r="D40" s="30">
        <f t="shared" si="6"/>
        <v>1072356.2636918877</v>
      </c>
      <c r="E40" s="33">
        <f t="shared" si="1"/>
        <v>107.33549985142264</v>
      </c>
      <c r="F40" s="5">
        <v>2028</v>
      </c>
      <c r="G40" s="30">
        <f t="shared" si="7"/>
        <v>108612.68000000017</v>
      </c>
      <c r="H40" s="7">
        <f t="shared" si="2"/>
        <v>39.670781370000064</v>
      </c>
      <c r="I40" s="8">
        <f t="shared" si="8"/>
        <v>1287.2468945633602</v>
      </c>
      <c r="J40" s="9">
        <f t="shared" si="3"/>
        <v>32.448236462940081</v>
      </c>
      <c r="K40" s="5">
        <v>2028</v>
      </c>
      <c r="L40" s="27">
        <f t="shared" si="9"/>
        <v>148006.15039999783</v>
      </c>
      <c r="M40" s="27">
        <f t="shared" si="4"/>
        <v>148.00615039999784</v>
      </c>
      <c r="N40" s="6">
        <f t="shared" si="10"/>
        <v>6193.0076739999658</v>
      </c>
      <c r="O40" s="23">
        <f t="shared" si="5"/>
        <v>41.842907590413596</v>
      </c>
    </row>
    <row r="41" spans="1:15" x14ac:dyDescent="0.25">
      <c r="A41" s="5">
        <v>2029</v>
      </c>
      <c r="B41" s="30">
        <f t="shared" si="11"/>
        <v>10126202.930000037</v>
      </c>
      <c r="C41" s="30">
        <f t="shared" si="0"/>
        <v>10126.202930000038</v>
      </c>
      <c r="D41" s="30">
        <f t="shared" si="6"/>
        <v>1062365.5684868877</v>
      </c>
      <c r="E41" s="33">
        <f t="shared" si="1"/>
        <v>104.91252998095742</v>
      </c>
      <c r="F41" s="5">
        <v>2029</v>
      </c>
      <c r="G41" s="30">
        <f t="shared" si="7"/>
        <v>109712.5</v>
      </c>
      <c r="H41" s="7">
        <f t="shared" si="2"/>
        <v>40.072490625</v>
      </c>
      <c r="I41" s="8">
        <f t="shared" si="8"/>
        <v>1247.5761131933602</v>
      </c>
      <c r="J41" s="9">
        <f t="shared" si="3"/>
        <v>31.132981597481134</v>
      </c>
      <c r="K41" s="5">
        <v>2029</v>
      </c>
      <c r="L41" s="27">
        <f t="shared" si="9"/>
        <v>151489.31210000813</v>
      </c>
      <c r="M41" s="27">
        <f t="shared" si="4"/>
        <v>151.48931210000814</v>
      </c>
      <c r="N41" s="6">
        <f t="shared" si="10"/>
        <v>6045.0015235999681</v>
      </c>
      <c r="O41" s="23">
        <f t="shared" si="5"/>
        <v>39.903815257998282</v>
      </c>
    </row>
    <row r="42" spans="1:15" x14ac:dyDescent="0.25">
      <c r="A42" s="5">
        <v>2030</v>
      </c>
      <c r="B42" s="30">
        <f t="shared" si="11"/>
        <v>10261710.655000001</v>
      </c>
      <c r="C42" s="30">
        <f t="shared" si="0"/>
        <v>10261.710655000001</v>
      </c>
      <c r="D42" s="30">
        <f t="shared" si="6"/>
        <v>1052239.3655568876</v>
      </c>
      <c r="E42" s="33">
        <f t="shared" si="1"/>
        <v>102.54034643280316</v>
      </c>
      <c r="F42" s="5">
        <v>2030</v>
      </c>
      <c r="G42" s="30">
        <f t="shared" si="7"/>
        <v>110812.3200000003</v>
      </c>
      <c r="H42" s="7">
        <f t="shared" si="2"/>
        <v>40.474199880000107</v>
      </c>
      <c r="I42" s="8">
        <f t="shared" si="8"/>
        <v>1207.5036225683602</v>
      </c>
      <c r="J42" s="9">
        <f t="shared" si="3"/>
        <v>29.833909654753551</v>
      </c>
      <c r="K42" s="5">
        <v>2030</v>
      </c>
      <c r="L42" s="27">
        <f t="shared" si="9"/>
        <v>155018.29000000656</v>
      </c>
      <c r="M42" s="27">
        <f t="shared" si="4"/>
        <v>155.01829000000654</v>
      </c>
      <c r="N42" s="6">
        <f t="shared" si="10"/>
        <v>5893.5122114999604</v>
      </c>
      <c r="O42" s="23">
        <f t="shared" si="5"/>
        <v>38.018173284582815</v>
      </c>
    </row>
    <row r="43" spans="1:15" x14ac:dyDescent="0.25">
      <c r="A43" s="5">
        <v>2031</v>
      </c>
      <c r="B43" s="30">
        <f t="shared" si="11"/>
        <v>10397218.380000025</v>
      </c>
      <c r="C43" s="30">
        <f t="shared" si="0"/>
        <v>10397.218380000026</v>
      </c>
      <c r="D43" s="30">
        <f t="shared" si="6"/>
        <v>1041977.6549018876</v>
      </c>
      <c r="E43" s="33">
        <f t="shared" si="1"/>
        <v>100.21696350114415</v>
      </c>
      <c r="F43" s="5">
        <v>2031</v>
      </c>
      <c r="G43" s="30">
        <f t="shared" si="7"/>
        <v>111912.14000000013</v>
      </c>
      <c r="H43" s="7">
        <f t="shared" si="2"/>
        <v>40.87590913500005</v>
      </c>
      <c r="I43" s="8">
        <f t="shared" si="8"/>
        <v>1167.0294226883602</v>
      </c>
      <c r="J43" s="9">
        <f t="shared" si="3"/>
        <v>28.550543520244048</v>
      </c>
      <c r="K43" s="5">
        <v>2031</v>
      </c>
      <c r="L43" s="27">
        <f t="shared" si="9"/>
        <v>158593.08410000801</v>
      </c>
      <c r="M43" s="27">
        <f t="shared" si="4"/>
        <v>158.59308410000801</v>
      </c>
      <c r="N43" s="6">
        <f t="shared" si="10"/>
        <v>5738.493921499954</v>
      </c>
      <c r="O43" s="23">
        <f t="shared" si="5"/>
        <v>36.183758920289918</v>
      </c>
    </row>
    <row r="44" spans="1:15" x14ac:dyDescent="0.25">
      <c r="A44" s="5">
        <v>2032</v>
      </c>
      <c r="B44" s="30">
        <f t="shared" si="11"/>
        <v>10532726.104999989</v>
      </c>
      <c r="C44" s="30">
        <f t="shared" si="0"/>
        <v>10532.726104999989</v>
      </c>
      <c r="D44" s="30">
        <f t="shared" si="6"/>
        <v>1031580.4365218877</v>
      </c>
      <c r="E44" s="33">
        <f t="shared" si="1"/>
        <v>97.940497667758237</v>
      </c>
      <c r="F44" s="5">
        <v>2032</v>
      </c>
      <c r="G44" s="30">
        <f t="shared" si="7"/>
        <v>113011.95999999996</v>
      </c>
      <c r="H44" s="7">
        <f t="shared" si="2"/>
        <v>41.277618389999986</v>
      </c>
      <c r="I44" s="8">
        <f t="shared" si="8"/>
        <v>1126.1535135533602</v>
      </c>
      <c r="J44" s="9">
        <f t="shared" si="3"/>
        <v>27.28242465234343</v>
      </c>
      <c r="K44" s="5">
        <v>2032</v>
      </c>
      <c r="L44" s="27">
        <f t="shared" si="9"/>
        <v>162213.69439999759</v>
      </c>
      <c r="M44" s="27">
        <f t="shared" si="4"/>
        <v>162.21369439999759</v>
      </c>
      <c r="N44" s="6">
        <f t="shared" si="10"/>
        <v>5579.9008373999459</v>
      </c>
      <c r="O44" s="23">
        <f t="shared" si="5"/>
        <v>34.398457282161679</v>
      </c>
    </row>
    <row r="45" spans="1:15" x14ac:dyDescent="0.25">
      <c r="A45" s="5">
        <v>2033</v>
      </c>
      <c r="B45" s="30">
        <f t="shared" si="11"/>
        <v>10668233.830000013</v>
      </c>
      <c r="C45" s="30">
        <f t="shared" si="0"/>
        <v>10668.233830000014</v>
      </c>
      <c r="D45" s="30">
        <f t="shared" si="6"/>
        <v>1021047.7104168877</v>
      </c>
      <c r="E45" s="33">
        <f t="shared" si="1"/>
        <v>95.709161112086946</v>
      </c>
      <c r="F45" s="5">
        <v>2033</v>
      </c>
      <c r="G45" s="30">
        <f t="shared" si="7"/>
        <v>114111.78000000026</v>
      </c>
      <c r="H45" s="7">
        <f t="shared" si="2"/>
        <v>41.679327645000093</v>
      </c>
      <c r="I45" s="8">
        <f t="shared" si="8"/>
        <v>1084.8758951633602</v>
      </c>
      <c r="J45" s="9">
        <f t="shared" si="3"/>
        <v>26.029112187310041</v>
      </c>
      <c r="K45" s="5">
        <v>2033</v>
      </c>
      <c r="L45" s="27">
        <f t="shared" si="9"/>
        <v>165880.1209000051</v>
      </c>
      <c r="M45" s="27">
        <f t="shared" si="4"/>
        <v>165.8801209000051</v>
      </c>
      <c r="N45" s="6">
        <f t="shared" si="10"/>
        <v>5417.6871429999483</v>
      </c>
      <c r="O45" s="23">
        <f t="shared" si="5"/>
        <v>32.66025557255174</v>
      </c>
    </row>
    <row r="46" spans="1:15" x14ac:dyDescent="0.25">
      <c r="A46" s="5">
        <v>2034</v>
      </c>
      <c r="B46" s="30">
        <f t="shared" si="11"/>
        <v>10803741.555000037</v>
      </c>
      <c r="C46" s="30">
        <f t="shared" si="0"/>
        <v>10803.741555000037</v>
      </c>
      <c r="D46" s="30">
        <f t="shared" si="6"/>
        <v>1010379.4765868876</v>
      </c>
      <c r="E46" s="33">
        <f t="shared" si="1"/>
        <v>93.521255709720108</v>
      </c>
      <c r="F46" s="5">
        <v>2034</v>
      </c>
      <c r="G46" s="30">
        <f t="shared" si="7"/>
        <v>115211.60000000009</v>
      </c>
      <c r="H46" s="7">
        <f t="shared" si="2"/>
        <v>42.081036900000036</v>
      </c>
      <c r="I46" s="8">
        <f t="shared" si="8"/>
        <v>1043.1965675183601</v>
      </c>
      <c r="J46" s="9">
        <f t="shared" si="3"/>
        <v>24.790182095497727</v>
      </c>
      <c r="K46" s="5">
        <v>2034</v>
      </c>
      <c r="L46" s="27">
        <f t="shared" si="9"/>
        <v>169592.36360000074</v>
      </c>
      <c r="M46" s="27">
        <f t="shared" si="4"/>
        <v>169.59236360000074</v>
      </c>
      <c r="N46" s="6">
        <f t="shared" si="10"/>
        <v>5251.8070220999434</v>
      </c>
      <c r="O46" s="23">
        <f t="shared" si="5"/>
        <v>30.967237619771698</v>
      </c>
    </row>
    <row r="47" spans="1:15" x14ac:dyDescent="0.25">
      <c r="A47" s="5">
        <v>2035</v>
      </c>
      <c r="B47" s="30">
        <f t="shared" si="11"/>
        <v>10939249.280000001</v>
      </c>
      <c r="C47" s="30">
        <f t="shared" si="0"/>
        <v>10939.249280000002</v>
      </c>
      <c r="D47" s="30">
        <f t="shared" si="6"/>
        <v>999575.73503188754</v>
      </c>
      <c r="E47" s="33">
        <f t="shared" si="1"/>
        <v>91.37516747693013</v>
      </c>
      <c r="F47" s="5">
        <v>2035</v>
      </c>
      <c r="G47" s="30">
        <f t="shared" si="7"/>
        <v>116311.41999999993</v>
      </c>
      <c r="H47" s="7">
        <f t="shared" si="2"/>
        <v>42.482746154999973</v>
      </c>
      <c r="I47" s="8">
        <f t="shared" si="8"/>
        <v>1001.11553061836</v>
      </c>
      <c r="J47" s="9">
        <f t="shared" si="3"/>
        <v>23.565226385454242</v>
      </c>
      <c r="K47" s="5">
        <v>2035</v>
      </c>
      <c r="L47" s="27">
        <f t="shared" si="9"/>
        <v>173350.4224999994</v>
      </c>
      <c r="M47" s="27">
        <f t="shared" si="4"/>
        <v>173.35042249999941</v>
      </c>
      <c r="N47" s="6">
        <f t="shared" si="10"/>
        <v>5082.2146584999427</v>
      </c>
      <c r="O47" s="23">
        <f t="shared" si="5"/>
        <v>29.317578724101235</v>
      </c>
    </row>
    <row r="48" spans="1:15" x14ac:dyDescent="0.25">
      <c r="A48" s="5">
        <v>2036</v>
      </c>
      <c r="B48" s="30">
        <f t="shared" si="11"/>
        <v>11074757.005000025</v>
      </c>
      <c r="C48" s="30">
        <f t="shared" si="0"/>
        <v>11074.757005000025</v>
      </c>
      <c r="D48" s="30">
        <f t="shared" si="6"/>
        <v>988636.48575188755</v>
      </c>
      <c r="E48" s="33">
        <f t="shared" si="1"/>
        <v>89.269361423057731</v>
      </c>
      <c r="F48" s="5">
        <v>2036</v>
      </c>
      <c r="G48" s="30">
        <f t="shared" si="7"/>
        <v>117411.24000000022</v>
      </c>
      <c r="H48" s="7">
        <f t="shared" si="2"/>
        <v>42.884455410000079</v>
      </c>
      <c r="I48" s="8">
        <f t="shared" si="8"/>
        <v>958.63278446336005</v>
      </c>
      <c r="J48" s="9">
        <f t="shared" si="3"/>
        <v>22.35385235275297</v>
      </c>
      <c r="K48" s="5">
        <v>2036</v>
      </c>
      <c r="L48" s="27">
        <f t="shared" si="9"/>
        <v>177154.2976000011</v>
      </c>
      <c r="M48" s="27">
        <f t="shared" si="4"/>
        <v>177.15429760000109</v>
      </c>
      <c r="N48" s="6">
        <f t="shared" si="10"/>
        <v>4908.864235999943</v>
      </c>
      <c r="O48" s="23">
        <f t="shared" si="5"/>
        <v>27.70954079298561</v>
      </c>
    </row>
    <row r="49" spans="1:15" x14ac:dyDescent="0.25">
      <c r="A49" s="5">
        <v>2037</v>
      </c>
      <c r="B49" s="30">
        <f t="shared" si="11"/>
        <v>11210264.729999989</v>
      </c>
      <c r="C49" s="30">
        <f t="shared" si="0"/>
        <v>11210.26472999999</v>
      </c>
      <c r="D49" s="30">
        <f t="shared" si="6"/>
        <v>977561.72874688753</v>
      </c>
      <c r="E49" s="33">
        <f t="shared" si="1"/>
        <v>87.202376776243042</v>
      </c>
      <c r="F49" s="5">
        <v>2037</v>
      </c>
      <c r="G49" s="30">
        <f t="shared" si="7"/>
        <v>118511.06000000006</v>
      </c>
      <c r="H49" s="7">
        <f t="shared" si="2"/>
        <v>43.286164665000022</v>
      </c>
      <c r="I49" s="8">
        <f t="shared" si="8"/>
        <v>915.74832905335995</v>
      </c>
      <c r="J49" s="9">
        <f t="shared" si="3"/>
        <v>21.155681870651115</v>
      </c>
      <c r="K49" s="5">
        <v>2037</v>
      </c>
      <c r="L49" s="27">
        <f t="shared" si="9"/>
        <v>181003.98890000582</v>
      </c>
      <c r="M49" s="27">
        <f t="shared" si="4"/>
        <v>181.00398890000582</v>
      </c>
      <c r="N49" s="6">
        <f t="shared" si="10"/>
        <v>4731.7099383999421</v>
      </c>
      <c r="O49" s="23">
        <f t="shared" si="5"/>
        <v>26.141467749718689</v>
      </c>
    </row>
    <row r="50" spans="1:15" x14ac:dyDescent="0.25">
      <c r="A50" s="5">
        <v>2038</v>
      </c>
      <c r="B50" s="30">
        <f t="shared" si="11"/>
        <v>11345772.455000013</v>
      </c>
      <c r="C50" s="30">
        <f t="shared" si="0"/>
        <v>11345.772455000013</v>
      </c>
      <c r="D50" s="30">
        <f t="shared" si="6"/>
        <v>966351.46401688759</v>
      </c>
      <c r="E50" s="33">
        <f t="shared" si="1"/>
        <v>85.172822551277449</v>
      </c>
      <c r="F50" s="5">
        <v>2038</v>
      </c>
      <c r="G50" s="30">
        <f t="shared" si="7"/>
        <v>119610.87999999989</v>
      </c>
      <c r="H50" s="7">
        <f t="shared" si="2"/>
        <v>43.687873919999959</v>
      </c>
      <c r="I50" s="8">
        <f t="shared" si="8"/>
        <v>872.46216438835995</v>
      </c>
      <c r="J50" s="9">
        <f t="shared" si="3"/>
        <v>19.97035071988142</v>
      </c>
      <c r="K50" s="5">
        <v>2038</v>
      </c>
      <c r="L50" s="27">
        <f t="shared" si="9"/>
        <v>184899.49639999866</v>
      </c>
      <c r="M50" s="27">
        <f t="shared" si="4"/>
        <v>184.89949639999867</v>
      </c>
      <c r="N50" s="6">
        <f t="shared" si="10"/>
        <v>4550.7059494999367</v>
      </c>
      <c r="O50" s="23">
        <f t="shared" si="5"/>
        <v>24.611781200611045</v>
      </c>
    </row>
    <row r="51" spans="1:15" x14ac:dyDescent="0.25">
      <c r="A51" s="5">
        <v>2039</v>
      </c>
      <c r="B51" s="30">
        <f t="shared" si="11"/>
        <v>11481280.180000037</v>
      </c>
      <c r="C51" s="30">
        <f t="shared" si="0"/>
        <v>11481.280180000036</v>
      </c>
      <c r="D51" s="30">
        <f t="shared" si="6"/>
        <v>955005.69156188762</v>
      </c>
      <c r="E51" s="33">
        <f t="shared" si="1"/>
        <v>83.179373431324507</v>
      </c>
      <c r="F51" s="5">
        <v>2039</v>
      </c>
      <c r="G51" s="30">
        <f t="shared" si="7"/>
        <v>120710.70000000019</v>
      </c>
      <c r="H51" s="7">
        <f t="shared" si="2"/>
        <v>44.089583175000072</v>
      </c>
      <c r="I51" s="8">
        <f t="shared" si="8"/>
        <v>828.77429046836005</v>
      </c>
      <c r="J51" s="9">
        <f t="shared" si="3"/>
        <v>18.797507955083059</v>
      </c>
      <c r="K51" s="5">
        <v>2039</v>
      </c>
      <c r="L51" s="27">
        <f t="shared" si="9"/>
        <v>188840.82010000944</v>
      </c>
      <c r="M51" s="27">
        <f t="shared" si="4"/>
        <v>188.84082010000944</v>
      </c>
      <c r="N51" s="6">
        <f t="shared" si="10"/>
        <v>4365.8064530999382</v>
      </c>
      <c r="O51" s="23">
        <f t="shared" si="5"/>
        <v>23.118976346257245</v>
      </c>
    </row>
    <row r="52" spans="1:15" x14ac:dyDescent="0.25">
      <c r="A52" s="5">
        <v>2040</v>
      </c>
      <c r="B52" s="30">
        <f t="shared" si="11"/>
        <v>11616787.905000001</v>
      </c>
      <c r="C52" s="30">
        <f t="shared" si="0"/>
        <v>11616.787905000001</v>
      </c>
      <c r="D52" s="30">
        <f t="shared" si="6"/>
        <v>943524.41138188762</v>
      </c>
      <c r="E52" s="33">
        <f t="shared" si="1"/>
        <v>81.220765937870283</v>
      </c>
      <c r="F52" s="5">
        <v>2040</v>
      </c>
      <c r="G52" s="30">
        <f t="shared" si="7"/>
        <v>121810.52000000002</v>
      </c>
      <c r="H52" s="7">
        <f t="shared" si="2"/>
        <v>44.491292430000009</v>
      </c>
      <c r="I52" s="8">
        <f t="shared" si="8"/>
        <v>784.68470729336002</v>
      </c>
      <c r="J52" s="9">
        <f t="shared" si="3"/>
        <v>17.636815305555281</v>
      </c>
      <c r="K52" s="5">
        <v>2040</v>
      </c>
      <c r="L52" s="27">
        <f t="shared" si="9"/>
        <v>192827.96000000834</v>
      </c>
      <c r="M52" s="27">
        <f t="shared" si="4"/>
        <v>192.82796000000835</v>
      </c>
      <c r="N52" s="6">
        <f t="shared" si="10"/>
        <v>4176.9656329999289</v>
      </c>
      <c r="O52" s="23">
        <f t="shared" si="5"/>
        <v>21.661618123221071</v>
      </c>
    </row>
    <row r="53" spans="1:15" x14ac:dyDescent="0.25">
      <c r="A53" s="5">
        <v>2041</v>
      </c>
      <c r="B53" s="30">
        <f t="shared" si="11"/>
        <v>11752295.630000025</v>
      </c>
      <c r="C53" s="30">
        <f t="shared" si="0"/>
        <v>11752.295630000024</v>
      </c>
      <c r="D53" s="30">
        <f t="shared" si="6"/>
        <v>931907.62347688759</v>
      </c>
      <c r="E53" s="33">
        <f t="shared" si="1"/>
        <v>79.295794865644112</v>
      </c>
      <c r="F53" s="5">
        <v>2041</v>
      </c>
      <c r="G53" s="30">
        <f t="shared" si="7"/>
        <v>122910.33999999985</v>
      </c>
      <c r="H53" s="7">
        <f t="shared" si="2"/>
        <v>44.893001684999945</v>
      </c>
      <c r="I53" s="8">
        <f t="shared" si="8"/>
        <v>740.19341486335998</v>
      </c>
      <c r="J53" s="9">
        <f t="shared" si="3"/>
        <v>16.487946608183254</v>
      </c>
      <c r="K53" s="5">
        <v>2041</v>
      </c>
      <c r="L53" s="27">
        <f t="shared" si="9"/>
        <v>196860.91610001028</v>
      </c>
      <c r="M53" s="27">
        <f t="shared" si="4"/>
        <v>196.86091610001029</v>
      </c>
      <c r="N53" s="6">
        <f t="shared" si="10"/>
        <v>3984.1376729999206</v>
      </c>
      <c r="O53" s="23">
        <f t="shared" si="5"/>
        <v>20.238337563032971</v>
      </c>
    </row>
    <row r="54" spans="1:15" x14ac:dyDescent="0.25">
      <c r="A54" s="5">
        <v>2042</v>
      </c>
      <c r="B54" s="30">
        <f t="shared" si="11"/>
        <v>11887803.354999989</v>
      </c>
      <c r="C54" s="30">
        <f t="shared" si="0"/>
        <v>11887.803354999989</v>
      </c>
      <c r="D54" s="30">
        <f t="shared" si="6"/>
        <v>920155.32784688752</v>
      </c>
      <c r="E54" s="33">
        <f t="shared" si="1"/>
        <v>77.403309961370766</v>
      </c>
      <c r="F54" s="5">
        <v>2042</v>
      </c>
      <c r="G54" s="30">
        <f t="shared" si="7"/>
        <v>124010.16000000015</v>
      </c>
      <c r="H54" s="7">
        <f t="shared" si="2"/>
        <v>45.294710940000058</v>
      </c>
      <c r="I54" s="8">
        <f t="shared" si="8"/>
        <v>695.30041317836003</v>
      </c>
      <c r="J54" s="9">
        <f t="shared" si="3"/>
        <v>15.350587270540139</v>
      </c>
      <c r="K54" s="5">
        <v>2042</v>
      </c>
      <c r="L54" s="27">
        <f t="shared" si="9"/>
        <v>200939.68840000033</v>
      </c>
      <c r="M54" s="27">
        <f t="shared" si="4"/>
        <v>200.93968840000034</v>
      </c>
      <c r="N54" s="6">
        <f t="shared" si="10"/>
        <v>3787.2767568999102</v>
      </c>
      <c r="O54" s="23">
        <f t="shared" si="5"/>
        <v>18.84782835614223</v>
      </c>
    </row>
    <row r="55" spans="1:15" x14ac:dyDescent="0.25">
      <c r="A55" s="5">
        <v>2043</v>
      </c>
      <c r="B55" s="30">
        <f t="shared" si="11"/>
        <v>12023311.080000013</v>
      </c>
      <c r="C55" s="30">
        <f t="shared" si="0"/>
        <v>12023.311080000012</v>
      </c>
      <c r="D55" s="30">
        <f t="shared" si="6"/>
        <v>908267.52449188754</v>
      </c>
      <c r="E55" s="33">
        <f t="shared" si="1"/>
        <v>75.542212827108074</v>
      </c>
      <c r="F55" s="5">
        <v>2043</v>
      </c>
      <c r="G55" s="30">
        <f t="shared" si="7"/>
        <v>125109.97999999998</v>
      </c>
      <c r="H55" s="7">
        <f t="shared" si="2"/>
        <v>45.696420194999995</v>
      </c>
      <c r="I55" s="8">
        <f t="shared" si="8"/>
        <v>650.00570223835996</v>
      </c>
      <c r="J55" s="9">
        <f t="shared" si="3"/>
        <v>14.224433762307758</v>
      </c>
      <c r="K55" s="5">
        <v>2043</v>
      </c>
      <c r="L55" s="27">
        <f t="shared" si="9"/>
        <v>205064.27690000832</v>
      </c>
      <c r="M55" s="27">
        <f t="shared" si="4"/>
        <v>205.06427690000831</v>
      </c>
      <c r="N55" s="6">
        <f t="shared" si="10"/>
        <v>3586.3370684999099</v>
      </c>
      <c r="O55" s="23">
        <f t="shared" si="5"/>
        <v>17.488843609014598</v>
      </c>
    </row>
    <row r="56" spans="1:15" x14ac:dyDescent="0.25">
      <c r="A56" s="5">
        <v>2044</v>
      </c>
      <c r="B56" s="30">
        <f t="shared" si="11"/>
        <v>12158818.805000037</v>
      </c>
      <c r="C56" s="30">
        <f t="shared" si="0"/>
        <v>12158.818805000037</v>
      </c>
      <c r="D56" s="30">
        <f t="shared" si="6"/>
        <v>896244.21341188753</v>
      </c>
      <c r="E56" s="33">
        <f t="shared" si="1"/>
        <v>73.711454030660235</v>
      </c>
      <c r="F56" s="5">
        <v>2044</v>
      </c>
      <c r="G56" s="30">
        <f t="shared" si="7"/>
        <v>126209.80000000028</v>
      </c>
      <c r="H56" s="7">
        <f t="shared" si="2"/>
        <v>46.098129450000101</v>
      </c>
      <c r="I56" s="8">
        <f t="shared" si="8"/>
        <v>604.30928204335999</v>
      </c>
      <c r="J56" s="9">
        <f t="shared" si="3"/>
        <v>13.109193133287942</v>
      </c>
      <c r="K56" s="5">
        <v>2044</v>
      </c>
      <c r="L56" s="27">
        <f t="shared" si="9"/>
        <v>209234.68160000443</v>
      </c>
      <c r="M56" s="27">
        <f t="shared" si="4"/>
        <v>209.23468160000442</v>
      </c>
      <c r="N56" s="6">
        <f t="shared" si="10"/>
        <v>3381.2727915999017</v>
      </c>
      <c r="O56" s="23">
        <f t="shared" si="5"/>
        <v>16.160192783259074</v>
      </c>
    </row>
    <row r="57" spans="1:15" x14ac:dyDescent="0.25">
      <c r="A57" s="5">
        <v>2045</v>
      </c>
      <c r="B57" s="30">
        <f t="shared" si="11"/>
        <v>12294326.530000001</v>
      </c>
      <c r="C57" s="30">
        <f t="shared" si="0"/>
        <v>12294.326530000002</v>
      </c>
      <c r="D57" s="30">
        <f t="shared" si="6"/>
        <v>884085.39460688748</v>
      </c>
      <c r="E57" s="33">
        <f t="shared" si="1"/>
        <v>71.910030407081379</v>
      </c>
      <c r="F57" s="5">
        <v>2045</v>
      </c>
      <c r="G57" s="30">
        <f t="shared" si="7"/>
        <v>127309.62000000011</v>
      </c>
      <c r="H57" s="7">
        <f t="shared" si="2"/>
        <v>46.499838705000045</v>
      </c>
      <c r="I57" s="8">
        <f t="shared" si="8"/>
        <v>558.21115259335988</v>
      </c>
      <c r="J57" s="9">
        <f t="shared" si="3"/>
        <v>12.00458255639791</v>
      </c>
      <c r="K57" s="5">
        <v>2045</v>
      </c>
      <c r="L57" s="27">
        <f t="shared" si="9"/>
        <v>213450.90250000358</v>
      </c>
      <c r="M57" s="27">
        <f t="shared" si="4"/>
        <v>213.45090250000356</v>
      </c>
      <c r="N57" s="6">
        <f t="shared" si="10"/>
        <v>3172.0381099998972</v>
      </c>
      <c r="O57" s="23">
        <f t="shared" si="5"/>
        <v>14.860738806198508</v>
      </c>
    </row>
    <row r="58" spans="1:15" x14ac:dyDescent="0.25">
      <c r="A58" s="5">
        <v>2046</v>
      </c>
      <c r="B58" s="30">
        <f t="shared" si="11"/>
        <v>12429834.255000025</v>
      </c>
      <c r="C58" s="30">
        <f t="shared" si="0"/>
        <v>12429.834255000025</v>
      </c>
      <c r="D58" s="30">
        <f t="shared" si="6"/>
        <v>871791.06807688752</v>
      </c>
      <c r="E58" s="33">
        <f t="shared" si="1"/>
        <v>70.13698253668997</v>
      </c>
      <c r="F58" s="5">
        <v>2046</v>
      </c>
      <c r="G58" s="30">
        <f t="shared" si="7"/>
        <v>128409.43999999994</v>
      </c>
      <c r="H58" s="7">
        <f t="shared" si="2"/>
        <v>46.901547959999981</v>
      </c>
      <c r="I58" s="8">
        <f t="shared" si="8"/>
        <v>511.71131388835983</v>
      </c>
      <c r="J58" s="9">
        <f t="shared" si="3"/>
        <v>10.910328894150215</v>
      </c>
      <c r="K58" s="5">
        <v>2046</v>
      </c>
      <c r="L58" s="27">
        <f t="shared" si="9"/>
        <v>217712.93960000575</v>
      </c>
      <c r="M58" s="27">
        <f t="shared" si="4"/>
        <v>217.71293960000574</v>
      </c>
      <c r="N58" s="6">
        <f t="shared" si="10"/>
        <v>2958.5872074998938</v>
      </c>
      <c r="O58" s="23">
        <f t="shared" si="5"/>
        <v>13.58939534294826</v>
      </c>
    </row>
    <row r="59" spans="1:15" x14ac:dyDescent="0.25">
      <c r="A59" s="5">
        <v>2047</v>
      </c>
      <c r="B59" s="30">
        <f t="shared" si="11"/>
        <v>12565341.979999989</v>
      </c>
      <c r="C59" s="30">
        <f t="shared" si="0"/>
        <v>12565.34197999999</v>
      </c>
      <c r="D59" s="30">
        <f t="shared" si="6"/>
        <v>859361.23382188752</v>
      </c>
      <c r="E59" s="33">
        <f t="shared" si="1"/>
        <v>68.391392386272969</v>
      </c>
      <c r="F59" s="5">
        <v>2047</v>
      </c>
      <c r="G59" s="30">
        <f t="shared" si="7"/>
        <v>129509.26000000024</v>
      </c>
      <c r="H59" s="7">
        <f t="shared" si="2"/>
        <v>47.303257215000087</v>
      </c>
      <c r="I59" s="8">
        <f t="shared" si="8"/>
        <v>464.80976592835987</v>
      </c>
      <c r="J59" s="9">
        <f t="shared" si="3"/>
        <v>9.8261682872224387</v>
      </c>
      <c r="K59" s="5">
        <v>2047</v>
      </c>
      <c r="L59" s="27">
        <f t="shared" si="9"/>
        <v>222020.79290001094</v>
      </c>
      <c r="M59" s="27">
        <f t="shared" si="4"/>
        <v>222.02079290001095</v>
      </c>
      <c r="N59" s="6">
        <f t="shared" si="10"/>
        <v>2740.8742678998879</v>
      </c>
      <c r="O59" s="23">
        <f t="shared" si="5"/>
        <v>12.345124220569129</v>
      </c>
    </row>
    <row r="60" spans="1:15" x14ac:dyDescent="0.25">
      <c r="A60" s="5">
        <v>2048</v>
      </c>
      <c r="B60" s="30">
        <f t="shared" si="11"/>
        <v>12700849.705000013</v>
      </c>
      <c r="C60" s="30">
        <f t="shared" si="0"/>
        <v>12700.849705000013</v>
      </c>
      <c r="D60" s="30">
        <f t="shared" si="6"/>
        <v>846795.8918418875</v>
      </c>
      <c r="E60" s="33">
        <f t="shared" si="1"/>
        <v>66.67238110128369</v>
      </c>
      <c r="F60" s="5">
        <v>2048</v>
      </c>
      <c r="G60" s="30">
        <f t="shared" si="7"/>
        <v>130609.08000000007</v>
      </c>
      <c r="H60" s="7">
        <f t="shared" si="2"/>
        <v>47.704966470000031</v>
      </c>
      <c r="I60" s="8">
        <f t="shared" si="8"/>
        <v>417.50650871335978</v>
      </c>
      <c r="J60" s="9">
        <f t="shared" si="3"/>
        <v>8.751845763814023</v>
      </c>
      <c r="K60" s="5">
        <v>2048</v>
      </c>
      <c r="L60" s="27">
        <f t="shared" si="9"/>
        <v>226374.46240000427</v>
      </c>
      <c r="M60" s="27">
        <f t="shared" si="4"/>
        <v>226.37446240000426</v>
      </c>
      <c r="N60" s="6">
        <f t="shared" si="10"/>
        <v>2518.8534749998771</v>
      </c>
      <c r="O60" s="23">
        <f t="shared" si="5"/>
        <v>11.126932995423559</v>
      </c>
    </row>
    <row r="61" spans="1:15" x14ac:dyDescent="0.25">
      <c r="A61" s="5">
        <v>2049</v>
      </c>
      <c r="B61" s="30">
        <f t="shared" si="11"/>
        <v>12836357.430000037</v>
      </c>
      <c r="C61" s="30">
        <f t="shared" si="0"/>
        <v>12836.357430000036</v>
      </c>
      <c r="D61" s="30">
        <f t="shared" si="6"/>
        <v>834095.04213688744</v>
      </c>
      <c r="E61" s="33">
        <f t="shared" si="1"/>
        <v>64.979106937885035</v>
      </c>
      <c r="F61" s="5">
        <v>2049</v>
      </c>
      <c r="G61" s="30">
        <f t="shared" si="7"/>
        <v>131708.89999999991</v>
      </c>
      <c r="H61" s="7">
        <f t="shared" si="2"/>
        <v>48.106675724999967</v>
      </c>
      <c r="I61" s="8">
        <f t="shared" si="8"/>
        <v>369.80154224335973</v>
      </c>
      <c r="J61" s="9">
        <f t="shared" si="3"/>
        <v>7.6871148685749269</v>
      </c>
      <c r="K61" s="5">
        <v>2049</v>
      </c>
      <c r="L61" s="27">
        <f t="shared" si="9"/>
        <v>230773.94810000062</v>
      </c>
      <c r="M61" s="27">
        <f t="shared" si="4"/>
        <v>230.77394810000061</v>
      </c>
      <c r="N61" s="6">
        <f t="shared" si="10"/>
        <v>2292.4790125998729</v>
      </c>
      <c r="O61" s="23">
        <f t="shared" si="5"/>
        <v>9.9338726553591723</v>
      </c>
    </row>
    <row r="62" spans="1:15" x14ac:dyDescent="0.25">
      <c r="A62" s="5">
        <v>2050</v>
      </c>
      <c r="B62" s="30">
        <f t="shared" si="11"/>
        <v>12971865.155000001</v>
      </c>
      <c r="C62" s="30">
        <f t="shared" si="0"/>
        <v>12971.865155000001</v>
      </c>
      <c r="D62" s="30">
        <f t="shared" si="6"/>
        <v>821258.68470688735</v>
      </c>
      <c r="E62" s="33">
        <f t="shared" si="1"/>
        <v>63.310763324604359</v>
      </c>
      <c r="F62" s="5">
        <v>2050</v>
      </c>
      <c r="G62" s="30">
        <f t="shared" si="7"/>
        <v>132808.7200000002</v>
      </c>
      <c r="H62" s="7">
        <f t="shared" si="2"/>
        <v>48.508384980000073</v>
      </c>
      <c r="I62" s="8">
        <f t="shared" si="8"/>
        <v>321.69486651835979</v>
      </c>
      <c r="J62" s="9">
        <f t="shared" si="3"/>
        <v>6.6317373099721637</v>
      </c>
      <c r="K62" s="5">
        <v>2050</v>
      </c>
      <c r="L62" s="27">
        <f t="shared" si="9"/>
        <v>235219.25</v>
      </c>
      <c r="M62" s="27">
        <f t="shared" si="4"/>
        <v>235.21924999999999</v>
      </c>
      <c r="N62" s="6">
        <f t="shared" si="10"/>
        <v>2061.7050644998722</v>
      </c>
      <c r="O62" s="23">
        <f t="shared" si="5"/>
        <v>8.7650354488413349</v>
      </c>
    </row>
    <row r="63" spans="1:15" x14ac:dyDescent="0.25">
      <c r="A63" s="5">
        <v>2051</v>
      </c>
      <c r="B63" s="30">
        <f t="shared" si="11"/>
        <v>13107372.880000025</v>
      </c>
      <c r="C63" s="30">
        <f t="shared" si="0"/>
        <v>13107.372880000024</v>
      </c>
      <c r="D63" s="30">
        <f t="shared" si="6"/>
        <v>808286.81955188734</v>
      </c>
      <c r="E63" s="33">
        <f t="shared" si="1"/>
        <v>61.666577044223516</v>
      </c>
      <c r="F63" s="5">
        <v>2051</v>
      </c>
      <c r="G63" s="30">
        <f t="shared" si="7"/>
        <v>133908.54000000004</v>
      </c>
      <c r="H63" s="7">
        <f t="shared" si="2"/>
        <v>48.910094235000017</v>
      </c>
      <c r="I63" s="8">
        <f t="shared" si="8"/>
        <v>273.18648153835971</v>
      </c>
      <c r="J63" s="9">
        <f t="shared" si="3"/>
        <v>5.5854826250338263</v>
      </c>
      <c r="K63" s="5">
        <v>2051</v>
      </c>
      <c r="L63" s="27">
        <f t="shared" si="9"/>
        <v>239710.36810000241</v>
      </c>
      <c r="M63" s="27">
        <f t="shared" si="4"/>
        <v>239.7103681000024</v>
      </c>
      <c r="N63" s="6">
        <f t="shared" si="10"/>
        <v>1826.485814499872</v>
      </c>
      <c r="O63" s="23">
        <f t="shared" si="5"/>
        <v>7.6195528336008334</v>
      </c>
    </row>
    <row r="64" spans="1:15" x14ac:dyDescent="0.25">
      <c r="A64" s="5">
        <v>2052</v>
      </c>
      <c r="B64" s="30">
        <f t="shared" si="11"/>
        <v>13242880.604999989</v>
      </c>
      <c r="C64" s="30">
        <f t="shared" si="0"/>
        <v>13242.880604999989</v>
      </c>
      <c r="D64" s="30">
        <f t="shared" si="6"/>
        <v>795179.4466718873</v>
      </c>
      <c r="E64" s="33">
        <f t="shared" si="1"/>
        <v>60.045806527294289</v>
      </c>
      <c r="F64" s="5">
        <v>2052</v>
      </c>
      <c r="G64" s="30">
        <f t="shared" si="7"/>
        <v>135008.35999999987</v>
      </c>
      <c r="H64" s="7">
        <f t="shared" si="2"/>
        <v>49.311803489999953</v>
      </c>
      <c r="I64" s="8">
        <f t="shared" si="8"/>
        <v>224.27638730335968</v>
      </c>
      <c r="J64" s="9">
        <f t="shared" si="3"/>
        <v>4.5481278604795135</v>
      </c>
      <c r="K64" s="5">
        <v>2052</v>
      </c>
      <c r="L64" s="27">
        <f t="shared" si="9"/>
        <v>244247.30240000784</v>
      </c>
      <c r="M64" s="27">
        <f t="shared" si="4"/>
        <v>244.24730240000784</v>
      </c>
      <c r="N64" s="6">
        <f t="shared" si="10"/>
        <v>1586.7754463998697</v>
      </c>
      <c r="O64" s="23">
        <f t="shared" si="5"/>
        <v>6.496593537811858</v>
      </c>
    </row>
    <row r="65" spans="1:15" x14ac:dyDescent="0.25">
      <c r="A65" s="5">
        <v>2053</v>
      </c>
      <c r="B65" s="30">
        <f t="shared" si="11"/>
        <v>13378388.330000013</v>
      </c>
      <c r="C65" s="30">
        <f t="shared" si="0"/>
        <v>13378.388330000013</v>
      </c>
      <c r="D65" s="30">
        <f t="shared" si="6"/>
        <v>781936.56606688735</v>
      </c>
      <c r="E65" s="33">
        <f t="shared" si="1"/>
        <v>58.447740249358318</v>
      </c>
      <c r="F65" s="5">
        <v>2053</v>
      </c>
      <c r="G65" s="30">
        <f t="shared" si="7"/>
        <v>136108.18000000017</v>
      </c>
      <c r="H65" s="7">
        <f t="shared" si="2"/>
        <v>49.713512745000067</v>
      </c>
      <c r="I65" s="8">
        <f t="shared" si="8"/>
        <v>174.96458381335972</v>
      </c>
      <c r="J65" s="9">
        <f t="shared" si="3"/>
        <v>3.5194572693106823</v>
      </c>
      <c r="K65" s="5">
        <v>2053</v>
      </c>
      <c r="L65" s="27">
        <f t="shared" si="9"/>
        <v>248830.05290000141</v>
      </c>
      <c r="M65" s="27">
        <f t="shared" si="4"/>
        <v>248.83005290000142</v>
      </c>
      <c r="N65" s="6">
        <f t="shared" si="10"/>
        <v>1342.5281439998619</v>
      </c>
      <c r="O65" s="23">
        <f t="shared" si="5"/>
        <v>5.3953617272242846</v>
      </c>
    </row>
    <row r="66" spans="1:15" x14ac:dyDescent="0.25">
      <c r="A66" s="5">
        <v>2054</v>
      </c>
      <c r="B66" s="30">
        <f t="shared" si="11"/>
        <v>13513896.055000037</v>
      </c>
      <c r="C66" s="30">
        <f t="shared" si="0"/>
        <v>13513.896055000037</v>
      </c>
      <c r="D66" s="30">
        <f t="shared" si="6"/>
        <v>768558.17773688736</v>
      </c>
      <c r="E66" s="33">
        <f t="shared" si="1"/>
        <v>56.871695224600067</v>
      </c>
      <c r="F66" s="5">
        <v>2054</v>
      </c>
      <c r="G66" s="30">
        <f t="shared" si="7"/>
        <v>137208</v>
      </c>
      <c r="H66" s="7">
        <f t="shared" si="2"/>
        <v>50.115222000000003</v>
      </c>
      <c r="I66" s="8">
        <f t="shared" si="8"/>
        <v>125.25107106835966</v>
      </c>
      <c r="J66" s="9">
        <f t="shared" si="3"/>
        <v>2.4992620219932311</v>
      </c>
      <c r="K66" s="5">
        <v>2054</v>
      </c>
      <c r="L66" s="27">
        <f t="shared" si="9"/>
        <v>253458.619599998</v>
      </c>
      <c r="M66" s="27">
        <f t="shared" si="4"/>
        <v>253.458619599998</v>
      </c>
      <c r="N66" s="6">
        <f t="shared" si="10"/>
        <v>1093.6980910998604</v>
      </c>
      <c r="O66" s="23">
        <f t="shared" si="5"/>
        <v>4.3150952720641627</v>
      </c>
    </row>
    <row r="67" spans="1:15" x14ac:dyDescent="0.25">
      <c r="A67" s="5">
        <v>2055</v>
      </c>
      <c r="B67" s="30">
        <f t="shared" si="11"/>
        <v>13649403.780000001</v>
      </c>
      <c r="C67" s="30">
        <f t="shared" si="0"/>
        <v>13649.403780000001</v>
      </c>
      <c r="D67" s="30">
        <f t="shared" si="6"/>
        <v>755044.28168188734</v>
      </c>
      <c r="E67" s="33">
        <f t="shared" si="1"/>
        <v>55.317015589225051</v>
      </c>
      <c r="F67" s="5">
        <v>2055</v>
      </c>
      <c r="G67" s="30">
        <f t="shared" si="7"/>
        <v>138307.8200000003</v>
      </c>
      <c r="H67" s="7">
        <f t="shared" si="2"/>
        <v>50.51693125500011</v>
      </c>
      <c r="I67" s="8">
        <f t="shared" si="8"/>
        <v>75.135849068359661</v>
      </c>
      <c r="J67" s="9">
        <f t="shared" si="3"/>
        <v>1.4873399314199791</v>
      </c>
      <c r="K67" s="5">
        <v>2055</v>
      </c>
      <c r="L67" s="27">
        <f t="shared" si="9"/>
        <v>258133.00249999762</v>
      </c>
      <c r="M67" s="27">
        <f t="shared" si="4"/>
        <v>258.13300249999759</v>
      </c>
      <c r="N67" s="6">
        <f t="shared" si="10"/>
        <v>840.23947149986247</v>
      </c>
      <c r="O67" s="23">
        <f t="shared" si="5"/>
        <v>3.2550641078909326</v>
      </c>
    </row>
    <row r="68" spans="1:15" x14ac:dyDescent="0.25">
      <c r="A68" s="5">
        <v>2056</v>
      </c>
      <c r="B68" s="30">
        <f t="shared" si="11"/>
        <v>13784911.505000025</v>
      </c>
      <c r="C68" s="30">
        <f t="shared" si="0"/>
        <v>13784.911505000025</v>
      </c>
      <c r="D68" s="30">
        <f t="shared" si="6"/>
        <v>741394.87790188729</v>
      </c>
      <c r="E68" s="33">
        <f t="shared" si="1"/>
        <v>53.783071268391573</v>
      </c>
      <c r="F68" s="10">
        <v>2056</v>
      </c>
      <c r="G68" s="36">
        <f t="shared" si="7"/>
        <v>139407.64000000013</v>
      </c>
      <c r="H68" s="12">
        <f t="shared" si="2"/>
        <v>50.918640510000053</v>
      </c>
      <c r="I68" s="13">
        <f t="shared" si="8"/>
        <v>24.618917813359552</v>
      </c>
      <c r="J68" s="14">
        <f t="shared" si="3"/>
        <v>0.4834951908923133</v>
      </c>
      <c r="K68" s="5">
        <v>2056</v>
      </c>
      <c r="L68" s="27">
        <f t="shared" si="9"/>
        <v>262853.20160000026</v>
      </c>
      <c r="M68" s="27">
        <f t="shared" si="4"/>
        <v>262.85320160000026</v>
      </c>
      <c r="N68" s="6">
        <f t="shared" si="10"/>
        <v>582.10646899986489</v>
      </c>
      <c r="O68" s="23">
        <f t="shared" si="5"/>
        <v>2.2145686849410788</v>
      </c>
    </row>
    <row r="69" spans="1:15" x14ac:dyDescent="0.25">
      <c r="A69" s="5">
        <v>2057</v>
      </c>
      <c r="B69" s="30">
        <f t="shared" si="11"/>
        <v>13920419.229999989</v>
      </c>
      <c r="C69" s="30">
        <f t="shared" si="0"/>
        <v>13920.419229999989</v>
      </c>
      <c r="D69" s="30">
        <f t="shared" si="6"/>
        <v>727609.96639688732</v>
      </c>
      <c r="E69" s="33">
        <f t="shared" si="1"/>
        <v>52.269256721005227</v>
      </c>
      <c r="F69" s="10">
        <v>2057</v>
      </c>
      <c r="G69" s="36">
        <f t="shared" si="7"/>
        <v>140507.45999999996</v>
      </c>
      <c r="H69" s="12">
        <f t="shared" si="2"/>
        <v>51.320349764999989</v>
      </c>
      <c r="I69" s="13">
        <f t="shared" si="8"/>
        <v>-26.299722696640501</v>
      </c>
      <c r="J69" s="14">
        <f t="shared" si="3"/>
        <v>-0.51246187559260692</v>
      </c>
      <c r="K69" s="5">
        <v>2057</v>
      </c>
      <c r="L69" s="27">
        <f t="shared" si="9"/>
        <v>267619.21690000594</v>
      </c>
      <c r="M69" s="27">
        <f t="shared" si="4"/>
        <v>267.61921690000594</v>
      </c>
      <c r="N69" s="6">
        <f t="shared" si="10"/>
        <v>319.25326739986463</v>
      </c>
      <c r="O69" s="23">
        <f t="shared" si="5"/>
        <v>1.1929385008220519</v>
      </c>
    </row>
    <row r="70" spans="1:15" x14ac:dyDescent="0.25">
      <c r="A70" s="5">
        <v>2058</v>
      </c>
      <c r="B70" s="30">
        <f t="shared" si="11"/>
        <v>14055926.955000013</v>
      </c>
      <c r="C70" s="30">
        <f t="shared" si="0"/>
        <v>14055.926955000014</v>
      </c>
      <c r="D70" s="30">
        <f t="shared" si="6"/>
        <v>713689.54716688732</v>
      </c>
      <c r="E70" s="33">
        <f t="shared" si="1"/>
        <v>50.774989757115357</v>
      </c>
      <c r="F70" s="5">
        <v>2058</v>
      </c>
      <c r="G70" s="30">
        <f t="shared" si="7"/>
        <v>141607.28000000026</v>
      </c>
      <c r="H70" s="7">
        <f t="shared" si="2"/>
        <v>51.722059020000096</v>
      </c>
      <c r="I70" s="8">
        <f t="shared" si="8"/>
        <v>-77.62007246164049</v>
      </c>
      <c r="J70" s="9">
        <f t="shared" si="3"/>
        <v>-1.5007150514179268</v>
      </c>
      <c r="K70" s="10">
        <v>2058</v>
      </c>
      <c r="L70" s="35">
        <f t="shared" si="9"/>
        <v>272431.04839999974</v>
      </c>
      <c r="M70" s="35">
        <f t="shared" si="4"/>
        <v>272.43104839999972</v>
      </c>
      <c r="N70" s="11">
        <f t="shared" si="10"/>
        <v>51.634050499858688</v>
      </c>
      <c r="O70" s="25">
        <f t="shared" si="5"/>
        <v>0.18953071172727146</v>
      </c>
    </row>
    <row r="71" spans="1:15" x14ac:dyDescent="0.25">
      <c r="A71" s="5">
        <v>2059</v>
      </c>
      <c r="B71" s="30">
        <f t="shared" si="11"/>
        <v>14191434.680000037</v>
      </c>
      <c r="C71" s="30">
        <f t="shared" si="0"/>
        <v>14191.434680000037</v>
      </c>
      <c r="D71" s="30">
        <f t="shared" si="6"/>
        <v>699633.62021188729</v>
      </c>
      <c r="E71" s="33">
        <f t="shared" si="1"/>
        <v>49.299710423068056</v>
      </c>
      <c r="F71" s="5">
        <v>2059</v>
      </c>
      <c r="G71" s="30">
        <f t="shared" si="7"/>
        <v>142707.10000000009</v>
      </c>
      <c r="H71" s="7">
        <f t="shared" si="2"/>
        <v>52.123768275000039</v>
      </c>
      <c r="I71" s="8">
        <f t="shared" si="8"/>
        <v>-129.34213148164059</v>
      </c>
      <c r="J71" s="9">
        <f t="shared" si="3"/>
        <v>-2.4814424544143434</v>
      </c>
      <c r="K71" s="10">
        <v>2059</v>
      </c>
      <c r="L71" s="35">
        <f t="shared" si="9"/>
        <v>277288.69610001147</v>
      </c>
      <c r="M71" s="35">
        <f t="shared" si="4"/>
        <v>277.28869610001146</v>
      </c>
      <c r="N71" s="11">
        <f t="shared" si="10"/>
        <v>-220.79699790014104</v>
      </c>
      <c r="O71" s="25">
        <f t="shared" si="5"/>
        <v>-0.79627118236548955</v>
      </c>
    </row>
    <row r="72" spans="1:15" x14ac:dyDescent="0.25">
      <c r="A72" s="5">
        <v>2060</v>
      </c>
      <c r="B72" s="30">
        <f t="shared" si="11"/>
        <v>14326942.405000001</v>
      </c>
      <c r="C72" s="30">
        <f t="shared" si="0"/>
        <v>14326.942405000002</v>
      </c>
      <c r="D72" s="30">
        <f t="shared" si="6"/>
        <v>685442.18553188723</v>
      </c>
      <c r="E72" s="33">
        <f t="shared" si="1"/>
        <v>47.84287994992377</v>
      </c>
      <c r="F72" s="5">
        <v>2060</v>
      </c>
      <c r="G72" s="30">
        <f t="shared" si="7"/>
        <v>143806.91999999993</v>
      </c>
      <c r="H72" s="7">
        <f t="shared" si="2"/>
        <v>52.525477529999968</v>
      </c>
      <c r="I72" s="8">
        <f t="shared" si="8"/>
        <v>-181.46589975664062</v>
      </c>
      <c r="J72" s="9">
        <f t="shared" si="3"/>
        <v>-3.4548167535077856</v>
      </c>
      <c r="K72" s="5">
        <v>2060</v>
      </c>
      <c r="L72" s="27">
        <f t="shared" si="9"/>
        <v>282192.16000001132</v>
      </c>
      <c r="M72" s="27">
        <f t="shared" si="4"/>
        <v>282.19216000001131</v>
      </c>
      <c r="N72" s="6">
        <f t="shared" si="10"/>
        <v>-498.0856940001525</v>
      </c>
      <c r="O72" s="23">
        <f t="shared" si="5"/>
        <v>-1.7650585827761216</v>
      </c>
    </row>
    <row r="73" spans="1:15" x14ac:dyDescent="0.25">
      <c r="A73" s="5">
        <v>2061</v>
      </c>
      <c r="B73" s="30">
        <f t="shared" si="11"/>
        <v>14462450.130000025</v>
      </c>
      <c r="C73" s="30">
        <f t="shared" si="0"/>
        <v>14462.450130000025</v>
      </c>
      <c r="D73" s="30">
        <f t="shared" si="6"/>
        <v>671115.24312688725</v>
      </c>
      <c r="E73" s="33">
        <f t="shared" si="1"/>
        <v>46.403979760992691</v>
      </c>
      <c r="F73" s="5">
        <v>2061</v>
      </c>
      <c r="G73" s="30">
        <f t="shared" si="7"/>
        <v>144906.74000000022</v>
      </c>
      <c r="H73" s="7">
        <f t="shared" si="2"/>
        <v>52.927186785000082</v>
      </c>
      <c r="I73" s="8">
        <f t="shared" si="8"/>
        <v>-233.99137728664058</v>
      </c>
      <c r="J73" s="9">
        <f t="shared" si="3"/>
        <v>-4.421005375501184</v>
      </c>
      <c r="K73" s="5">
        <v>2061</v>
      </c>
      <c r="L73" s="27">
        <f t="shared" si="9"/>
        <v>287141.44009999931</v>
      </c>
      <c r="M73" s="27">
        <f t="shared" si="4"/>
        <v>287.14144009999933</v>
      </c>
      <c r="N73" s="6">
        <f t="shared" si="10"/>
        <v>-780.27785400016387</v>
      </c>
      <c r="O73" s="23">
        <f t="shared" si="5"/>
        <v>-2.7173989714909341</v>
      </c>
    </row>
    <row r="74" spans="1:15" x14ac:dyDescent="0.25">
      <c r="A74" s="5">
        <v>2062</v>
      </c>
      <c r="B74" s="30">
        <f t="shared" si="11"/>
        <v>14597957.854999989</v>
      </c>
      <c r="C74" s="30">
        <f t="shared" si="0"/>
        <v>14597.95785499999</v>
      </c>
      <c r="D74" s="30">
        <f t="shared" si="6"/>
        <v>656652.79299688723</v>
      </c>
      <c r="E74" s="33">
        <f t="shared" si="1"/>
        <v>44.982510534648185</v>
      </c>
      <c r="F74" s="5">
        <v>2062</v>
      </c>
      <c r="G74" s="30">
        <f t="shared" si="7"/>
        <v>146006.56000000006</v>
      </c>
      <c r="H74" s="7">
        <f t="shared" si="2"/>
        <v>53.328896040000025</v>
      </c>
      <c r="I74" s="8">
        <f t="shared" si="8"/>
        <v>-286.91856407164067</v>
      </c>
      <c r="J74" s="9">
        <f t="shared" si="3"/>
        <v>-5.3801707025105809</v>
      </c>
      <c r="K74" s="5">
        <v>2062</v>
      </c>
      <c r="L74" s="27">
        <f t="shared" si="9"/>
        <v>292136.53640000522</v>
      </c>
      <c r="M74" s="27">
        <f t="shared" si="4"/>
        <v>292.13653640000524</v>
      </c>
      <c r="N74" s="6">
        <f t="shared" si="10"/>
        <v>-1067.4192941001631</v>
      </c>
      <c r="O74" s="23">
        <f t="shared" si="5"/>
        <v>-3.6538370285824473</v>
      </c>
    </row>
    <row r="75" spans="1:15" x14ac:dyDescent="0.25">
      <c r="A75" s="5">
        <v>2063</v>
      </c>
      <c r="B75" s="30">
        <f t="shared" si="11"/>
        <v>14733465.580000013</v>
      </c>
      <c r="C75" s="30">
        <f t="shared" si="0"/>
        <v>14733.465580000013</v>
      </c>
      <c r="D75" s="30">
        <f t="shared" si="6"/>
        <v>642054.83514188719</v>
      </c>
      <c r="E75" s="33">
        <f t="shared" si="1"/>
        <v>43.577991318854842</v>
      </c>
      <c r="F75" s="5">
        <v>2063</v>
      </c>
      <c r="G75" s="30">
        <f t="shared" si="7"/>
        <v>147106.37999999989</v>
      </c>
      <c r="H75" s="7">
        <f t="shared" si="2"/>
        <v>53.730605294999954</v>
      </c>
      <c r="I75" s="8">
        <f t="shared" si="8"/>
        <v>-340.24746011164069</v>
      </c>
      <c r="J75" s="9">
        <f t="shared" si="3"/>
        <v>-6.3324702605444747</v>
      </c>
      <c r="K75" s="5">
        <v>2063</v>
      </c>
      <c r="L75" s="27">
        <f t="shared" si="9"/>
        <v>297177.44889999926</v>
      </c>
      <c r="M75" s="27">
        <f t="shared" si="4"/>
        <v>297.17744889999926</v>
      </c>
      <c r="N75" s="6">
        <f t="shared" si="10"/>
        <v>-1359.5558305001684</v>
      </c>
      <c r="O75" s="23">
        <f t="shared" si="5"/>
        <v>-4.5748956912193606</v>
      </c>
    </row>
    <row r="76" spans="1:15" x14ac:dyDescent="0.25">
      <c r="A76" s="5">
        <v>2064</v>
      </c>
      <c r="B76" s="30">
        <f t="shared" si="11"/>
        <v>14868973.305000037</v>
      </c>
      <c r="C76" s="30">
        <f t="shared" si="0"/>
        <v>14868.973305000038</v>
      </c>
      <c r="D76" s="30">
        <f t="shared" si="6"/>
        <v>627321.36956188723</v>
      </c>
      <c r="E76" s="33">
        <f t="shared" si="1"/>
        <v>42.189958694117493</v>
      </c>
      <c r="F76" s="5">
        <v>2064</v>
      </c>
      <c r="G76" s="30">
        <f t="shared" si="7"/>
        <v>148206.20000000019</v>
      </c>
      <c r="H76" s="7">
        <f t="shared" si="2"/>
        <v>54.132314550000075</v>
      </c>
      <c r="I76" s="8">
        <f t="shared" si="8"/>
        <v>-393.97806540664067</v>
      </c>
      <c r="J76" s="9">
        <f t="shared" si="3"/>
        <v>-7.2780568996867352</v>
      </c>
      <c r="K76" s="5">
        <v>2064</v>
      </c>
      <c r="L76" s="27">
        <f t="shared" si="9"/>
        <v>302264.17760001123</v>
      </c>
      <c r="M76" s="27">
        <f t="shared" si="4"/>
        <v>302.26417760001124</v>
      </c>
      <c r="N76" s="6">
        <f t="shared" si="10"/>
        <v>-1656.7332794001677</v>
      </c>
      <c r="O76" s="23">
        <f t="shared" si="5"/>
        <v>-5.4810771575867552</v>
      </c>
    </row>
    <row r="77" spans="1:15" x14ac:dyDescent="0.25">
      <c r="A77" s="5">
        <v>2065</v>
      </c>
      <c r="B77" s="30">
        <f t="shared" si="11"/>
        <v>15004481.030000001</v>
      </c>
      <c r="C77" s="30">
        <f t="shared" si="0"/>
        <v>15004.481030000001</v>
      </c>
      <c r="D77" s="30">
        <f t="shared" si="6"/>
        <v>612452.39625688724</v>
      </c>
      <c r="E77" s="33">
        <f t="shared" si="1"/>
        <v>40.817965981785591</v>
      </c>
      <c r="F77" s="5">
        <v>2065</v>
      </c>
      <c r="G77" s="30">
        <f t="shared" si="7"/>
        <v>149306.02000000002</v>
      </c>
      <c r="H77" s="7">
        <f t="shared" si="2"/>
        <v>54.534023805000004</v>
      </c>
      <c r="I77" s="8">
        <f t="shared" si="8"/>
        <v>-448.11037995664071</v>
      </c>
      <c r="J77" s="9">
        <f t="shared" si="3"/>
        <v>-8.2170789663159844</v>
      </c>
      <c r="K77" s="5">
        <v>2065</v>
      </c>
      <c r="L77" s="27">
        <f t="shared" si="9"/>
        <v>307396.72250001132</v>
      </c>
      <c r="M77" s="27">
        <f t="shared" si="4"/>
        <v>307.39672250001132</v>
      </c>
      <c r="N77" s="6">
        <f t="shared" si="10"/>
        <v>-1958.9974570001789</v>
      </c>
      <c r="O77" s="23">
        <f t="shared" si="5"/>
        <v>-6.3728638388462544</v>
      </c>
    </row>
    <row r="78" spans="1:15" x14ac:dyDescent="0.25">
      <c r="A78" s="5">
        <v>2066</v>
      </c>
      <c r="B78" s="30">
        <f t="shared" si="11"/>
        <v>15139988.755000025</v>
      </c>
      <c r="C78" s="30">
        <f t="shared" si="0"/>
        <v>15139.988755000026</v>
      </c>
      <c r="D78" s="30">
        <f t="shared" si="6"/>
        <v>597447.91522688721</v>
      </c>
      <c r="E78" s="33">
        <f t="shared" si="1"/>
        <v>39.461582494873269</v>
      </c>
      <c r="F78" s="5">
        <v>2066</v>
      </c>
      <c r="G78" s="30">
        <f t="shared" si="7"/>
        <v>150405.83999999985</v>
      </c>
      <c r="H78" s="7">
        <f t="shared" si="2"/>
        <v>54.93573305999994</v>
      </c>
      <c r="I78" s="8">
        <f t="shared" si="8"/>
        <v>-502.64440376164072</v>
      </c>
      <c r="J78" s="9">
        <f t="shared" si="3"/>
        <v>-9.1496804677687731</v>
      </c>
      <c r="K78" s="5">
        <v>2066</v>
      </c>
      <c r="L78" s="27">
        <f t="shared" si="9"/>
        <v>312575.08359999955</v>
      </c>
      <c r="M78" s="27">
        <f t="shared" si="4"/>
        <v>312.57508359999957</v>
      </c>
      <c r="N78" s="6">
        <f t="shared" si="10"/>
        <v>-2266.3941795001901</v>
      </c>
      <c r="O78" s="23">
        <f t="shared" si="5"/>
        <v>-7.2507192620653056</v>
      </c>
    </row>
    <row r="79" spans="1:15" x14ac:dyDescent="0.25">
      <c r="A79" s="5">
        <v>2067</v>
      </c>
      <c r="B79" s="30">
        <f t="shared" si="11"/>
        <v>15275496.479999989</v>
      </c>
      <c r="C79" s="30">
        <f t="shared" si="0"/>
        <v>15275.496479999989</v>
      </c>
      <c r="D79" s="30">
        <f t="shared" si="6"/>
        <v>582307.92647188716</v>
      </c>
      <c r="E79" s="33">
        <f t="shared" si="1"/>
        <v>38.120392828756529</v>
      </c>
      <c r="F79" s="5">
        <v>2067</v>
      </c>
      <c r="G79" s="30">
        <f t="shared" si="7"/>
        <v>151505.66000000015</v>
      </c>
      <c r="H79" s="7">
        <f t="shared" si="2"/>
        <v>55.337442315000054</v>
      </c>
      <c r="I79" s="8">
        <f t="shared" si="8"/>
        <v>-557.58013682164062</v>
      </c>
      <c r="J79" s="9">
        <f t="shared" si="3"/>
        <v>-10.076001229830965</v>
      </c>
      <c r="K79" s="5">
        <v>2067</v>
      </c>
      <c r="L79" s="27">
        <f t="shared" si="9"/>
        <v>317799.2609000057</v>
      </c>
      <c r="M79" s="27">
        <f t="shared" si="4"/>
        <v>317.79926090000572</v>
      </c>
      <c r="N79" s="6">
        <f t="shared" si="10"/>
        <v>-2578.9692631001899</v>
      </c>
      <c r="O79" s="23">
        <f t="shared" si="5"/>
        <v>-8.115088926879702</v>
      </c>
    </row>
    <row r="80" spans="1:15" x14ac:dyDescent="0.25">
      <c r="A80" s="5">
        <v>2068</v>
      </c>
      <c r="B80" s="30">
        <f t="shared" si="11"/>
        <v>15411004.205000013</v>
      </c>
      <c r="C80" s="30">
        <f t="shared" si="0"/>
        <v>15411.004205000014</v>
      </c>
      <c r="D80" s="30">
        <f t="shared" si="6"/>
        <v>567032.42999188718</v>
      </c>
      <c r="E80" s="33">
        <f t="shared" si="1"/>
        <v>36.793996189288997</v>
      </c>
      <c r="F80" s="5">
        <v>2068</v>
      </c>
      <c r="G80" s="30">
        <f t="shared" si="7"/>
        <v>152605.47999999998</v>
      </c>
      <c r="H80" s="7">
        <f t="shared" si="2"/>
        <v>55.73915156999999</v>
      </c>
      <c r="I80" s="8">
        <f t="shared" si="8"/>
        <v>-612.91757913664071</v>
      </c>
      <c r="J80" s="9">
        <f t="shared" si="3"/>
        <v>-10.996177047418966</v>
      </c>
      <c r="K80" s="5">
        <v>2068</v>
      </c>
      <c r="L80" s="27">
        <f t="shared" si="9"/>
        <v>323069.25439999998</v>
      </c>
      <c r="M80" s="27">
        <f t="shared" si="4"/>
        <v>323.06925439999998</v>
      </c>
      <c r="N80" s="6">
        <f t="shared" si="10"/>
        <v>-2896.7685240001956</v>
      </c>
      <c r="O80" s="23">
        <f t="shared" si="5"/>
        <v>-8.9664011184847556</v>
      </c>
    </row>
    <row r="81" spans="1:17" x14ac:dyDescent="0.25">
      <c r="A81" s="5">
        <v>2069</v>
      </c>
      <c r="B81" s="30">
        <f t="shared" si="11"/>
        <v>15546511.930000037</v>
      </c>
      <c r="C81" s="30">
        <f t="shared" si="0"/>
        <v>15546.511930000037</v>
      </c>
      <c r="D81" s="30">
        <f t="shared" si="6"/>
        <v>551621.42578688718</v>
      </c>
      <c r="E81" s="33">
        <f t="shared" si="1"/>
        <v>35.482005756058093</v>
      </c>
      <c r="F81" s="5">
        <v>2069</v>
      </c>
      <c r="G81" s="30">
        <f t="shared" si="7"/>
        <v>153705.30000000028</v>
      </c>
      <c r="H81" s="7">
        <f t="shared" si="2"/>
        <v>56.140860825000097</v>
      </c>
      <c r="I81" s="8">
        <f t="shared" si="8"/>
        <v>-668.6567307066407</v>
      </c>
      <c r="J81" s="9">
        <f t="shared" si="3"/>
        <v>-11.910339828791528</v>
      </c>
      <c r="K81" s="5">
        <v>2069</v>
      </c>
      <c r="L81" s="27">
        <f t="shared" si="9"/>
        <v>328385.06409999728</v>
      </c>
      <c r="M81" s="27">
        <f t="shared" si="4"/>
        <v>328.38506409999729</v>
      </c>
      <c r="N81" s="6">
        <f t="shared" si="10"/>
        <v>-3219.8377784001955</v>
      </c>
      <c r="O81" s="23">
        <f t="shared" si="5"/>
        <v>-9.8050676793866458</v>
      </c>
    </row>
    <row r="82" spans="1:17" x14ac:dyDescent="0.25">
      <c r="A82" s="5">
        <v>2070</v>
      </c>
      <c r="B82" s="30">
        <f t="shared" si="11"/>
        <v>15682019.655000001</v>
      </c>
      <c r="C82" s="30">
        <f t="shared" si="0"/>
        <v>15682.019655000002</v>
      </c>
      <c r="D82" s="30">
        <f t="shared" si="6"/>
        <v>536074.91385688714</v>
      </c>
      <c r="E82" s="33">
        <f t="shared" si="1"/>
        <v>34.18404807865209</v>
      </c>
      <c r="F82" s="5">
        <v>2070</v>
      </c>
      <c r="G82" s="30">
        <f t="shared" si="7"/>
        <v>154805.12000000011</v>
      </c>
      <c r="H82" s="7">
        <f t="shared" si="2"/>
        <v>56.54257008000004</v>
      </c>
      <c r="I82" s="8">
        <f t="shared" si="8"/>
        <v>-724.79759153164082</v>
      </c>
      <c r="J82" s="9">
        <f t="shared" si="3"/>
        <v>-12.818617733614706</v>
      </c>
      <c r="K82" s="5">
        <v>2070</v>
      </c>
      <c r="L82" s="27">
        <f t="shared" si="9"/>
        <v>333746.68999999762</v>
      </c>
      <c r="M82" s="27">
        <f t="shared" si="4"/>
        <v>333.74668999999761</v>
      </c>
      <c r="N82" s="6">
        <f t="shared" si="10"/>
        <v>-3548.2228425001927</v>
      </c>
      <c r="O82" s="23">
        <f t="shared" si="5"/>
        <v>-10.631484742216374</v>
      </c>
      <c r="P82" s="6"/>
      <c r="Q82" s="6"/>
    </row>
    <row r="83" spans="1:17" ht="16.5" thickBot="1" x14ac:dyDescent="0.3">
      <c r="A83" s="5">
        <v>2071</v>
      </c>
      <c r="B83" s="30">
        <f t="shared" si="11"/>
        <v>15817527.380000025</v>
      </c>
      <c r="C83" s="30">
        <f t="shared" si="0"/>
        <v>15817.527380000025</v>
      </c>
      <c r="D83" s="30">
        <f t="shared" si="6"/>
        <v>520392.89420188713</v>
      </c>
      <c r="E83" s="33">
        <f t="shared" si="1"/>
        <v>32.899762503960105</v>
      </c>
      <c r="F83" s="15">
        <v>2071</v>
      </c>
      <c r="G83" s="31">
        <f t="shared" si="7"/>
        <v>155904.93999999994</v>
      </c>
      <c r="H83" s="17">
        <f t="shared" si="2"/>
        <v>56.944279334999976</v>
      </c>
      <c r="I83" s="18">
        <f t="shared" si="8"/>
        <v>-781.34016161164084</v>
      </c>
      <c r="J83" s="19">
        <f t="shared" si="3"/>
        <v>-13.721135305182472</v>
      </c>
      <c r="K83" s="15">
        <v>2071</v>
      </c>
      <c r="L83" s="28">
        <f t="shared" si="9"/>
        <v>339154.13210000098</v>
      </c>
      <c r="M83" s="28">
        <f t="shared" si="4"/>
        <v>339.15413210000099</v>
      </c>
      <c r="N83" s="16">
        <f t="shared" si="10"/>
        <v>-3881.9695325001903</v>
      </c>
      <c r="O83" s="24">
        <f t="shared" si="5"/>
        <v>-11.446033425756923</v>
      </c>
      <c r="P83" s="6"/>
      <c r="Q83" s="6"/>
    </row>
    <row r="84" spans="1:17" x14ac:dyDescent="0.25">
      <c r="A84" s="5">
        <v>2072</v>
      </c>
      <c r="B84" s="30">
        <f t="shared" si="11"/>
        <v>15953035.104999989</v>
      </c>
      <c r="C84" s="30">
        <f t="shared" si="0"/>
        <v>15953.03510499999</v>
      </c>
      <c r="D84" s="30">
        <f t="shared" si="6"/>
        <v>504575.36682188709</v>
      </c>
      <c r="E84" s="33">
        <f t="shared" si="1"/>
        <v>31.628800632661015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5">
      <c r="A85" s="5">
        <v>2073</v>
      </c>
      <c r="B85" s="30">
        <f t="shared" si="11"/>
        <v>16088542.830000013</v>
      </c>
      <c r="C85" s="30">
        <f t="shared" si="0"/>
        <v>16088.542830000013</v>
      </c>
      <c r="D85" s="30">
        <f t="shared" si="6"/>
        <v>488622.33171688707</v>
      </c>
      <c r="E85" s="33">
        <f t="shared" si="1"/>
        <v>30.370825803177272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5">
      <c r="A86" s="5">
        <v>2074</v>
      </c>
      <c r="B86" s="30">
        <f t="shared" si="11"/>
        <v>16224050.555000037</v>
      </c>
      <c r="C86" s="30">
        <f t="shared" si="0"/>
        <v>16224.050555000036</v>
      </c>
      <c r="D86" s="30">
        <f t="shared" si="6"/>
        <v>472533.78888688708</v>
      </c>
      <c r="E86" s="33">
        <f t="shared" si="1"/>
        <v>29.125512601491398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5">
      <c r="A87" s="5">
        <v>2075</v>
      </c>
      <c r="B87" s="30">
        <f t="shared" si="11"/>
        <v>16359558.280000001</v>
      </c>
      <c r="C87" s="30">
        <f t="shared" si="0"/>
        <v>16359.558280000001</v>
      </c>
      <c r="D87" s="30">
        <f t="shared" si="6"/>
        <v>456309.73833188706</v>
      </c>
      <c r="E87" s="33">
        <f t="shared" si="1"/>
        <v>27.892546395322785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5">
      <c r="A88" s="5">
        <v>2076</v>
      </c>
      <c r="B88" s="30">
        <f t="shared" si="11"/>
        <v>16495066.005000025</v>
      </c>
      <c r="C88" s="30">
        <f t="shared" si="0"/>
        <v>16495.066005000026</v>
      </c>
      <c r="D88" s="30">
        <f t="shared" si="6"/>
        <v>439950.18005188706</v>
      </c>
      <c r="E88" s="33">
        <f t="shared" si="1"/>
        <v>26.671622891265077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5">
      <c r="A89" s="5">
        <v>2077</v>
      </c>
      <c r="B89" s="30">
        <f t="shared" si="11"/>
        <v>16630573.729999989</v>
      </c>
      <c r="C89" s="30">
        <f t="shared" si="0"/>
        <v>16630.573729999989</v>
      </c>
      <c r="D89" s="30">
        <f t="shared" si="6"/>
        <v>423455.11404688703</v>
      </c>
      <c r="E89" s="33">
        <f t="shared" si="1"/>
        <v>25.4624477135755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5">
      <c r="A90" s="5">
        <v>2078</v>
      </c>
      <c r="B90" s="30">
        <f t="shared" si="11"/>
        <v>16766081.455000013</v>
      </c>
      <c r="C90" s="30">
        <f t="shared" si="0"/>
        <v>16766.081455000014</v>
      </c>
      <c r="D90" s="30">
        <f t="shared" si="6"/>
        <v>406824.54031688703</v>
      </c>
      <c r="E90" s="33">
        <f t="shared" si="1"/>
        <v>24.264736003388734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5">
      <c r="A91" s="5">
        <v>2079</v>
      </c>
      <c r="B91" s="30">
        <f t="shared" si="11"/>
        <v>16901589.180000037</v>
      </c>
      <c r="C91" s="30">
        <f t="shared" si="0"/>
        <v>16901.589180000035</v>
      </c>
      <c r="D91" s="30">
        <f t="shared" si="6"/>
        <v>390058.45886188699</v>
      </c>
      <c r="E91" s="33">
        <f t="shared" si="1"/>
        <v>23.078212037211888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5">
      <c r="A92" s="5">
        <v>2080</v>
      </c>
      <c r="B92" s="30">
        <f t="shared" si="11"/>
        <v>17037096.905000001</v>
      </c>
      <c r="C92" s="30">
        <f t="shared" si="0"/>
        <v>17037.096905000002</v>
      </c>
      <c r="D92" s="30">
        <f t="shared" si="6"/>
        <v>373156.86968188698</v>
      </c>
      <c r="E92" s="33">
        <f t="shared" si="1"/>
        <v>21.902608863624756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5">
      <c r="A93" s="5">
        <v>2081</v>
      </c>
      <c r="B93" s="30">
        <f t="shared" si="11"/>
        <v>17172604.630000025</v>
      </c>
      <c r="C93" s="30">
        <f t="shared" si="0"/>
        <v>17172.604630000023</v>
      </c>
      <c r="D93" s="30">
        <f t="shared" si="6"/>
        <v>356119.772776887</v>
      </c>
      <c r="E93" s="33">
        <f t="shared" si="1"/>
        <v>20.73766795718085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5">
      <c r="A94" s="5">
        <v>2082</v>
      </c>
      <c r="B94" s="30">
        <f t="shared" si="11"/>
        <v>17308112.354999989</v>
      </c>
      <c r="C94" s="30">
        <f t="shared" si="0"/>
        <v>17308.11235499999</v>
      </c>
      <c r="D94" s="30">
        <f t="shared" si="6"/>
        <v>338947.16814688698</v>
      </c>
      <c r="E94" s="33">
        <f t="shared" si="1"/>
        <v>19.583138888566982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5">
      <c r="A95" s="5">
        <v>2083</v>
      </c>
      <c r="B95" s="30">
        <f t="shared" si="11"/>
        <v>17443620.080000013</v>
      </c>
      <c r="C95" s="30">
        <f t="shared" ref="C95:C112" si="12">B95/1000</f>
        <v>17443.620080000012</v>
      </c>
      <c r="D95" s="30">
        <f t="shared" si="6"/>
        <v>321639.05579188699</v>
      </c>
      <c r="E95" s="33">
        <f t="shared" ref="E95:E112" si="13">D95/C95</f>
        <v>18.438779010135768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5">
      <c r="A96" s="5">
        <v>2084</v>
      </c>
      <c r="B96" s="30">
        <f t="shared" si="11"/>
        <v>17579127.805000037</v>
      </c>
      <c r="C96" s="30">
        <f t="shared" si="12"/>
        <v>17579.127805000036</v>
      </c>
      <c r="D96" s="30">
        <f t="shared" ref="D96:D112" si="14">D95-C95</f>
        <v>304195.43571188697</v>
      </c>
      <c r="E96" s="33">
        <f t="shared" si="13"/>
        <v>17.304353155983346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5">
      <c r="A97" s="5">
        <v>2085</v>
      </c>
      <c r="B97" s="30">
        <f t="shared" si="11"/>
        <v>17714635.530000001</v>
      </c>
      <c r="C97" s="30">
        <f t="shared" si="12"/>
        <v>17714.63553</v>
      </c>
      <c r="D97" s="30">
        <f t="shared" si="14"/>
        <v>286616.30790688691</v>
      </c>
      <c r="E97" s="33">
        <f t="shared" si="13"/>
        <v>16.179633355792046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5">
      <c r="A98" s="5">
        <v>2086</v>
      </c>
      <c r="B98" s="30">
        <f t="shared" si="11"/>
        <v>17850143.255000025</v>
      </c>
      <c r="C98" s="30">
        <f t="shared" si="12"/>
        <v>17850.143255000025</v>
      </c>
      <c r="D98" s="30">
        <f t="shared" si="14"/>
        <v>268901.67237688694</v>
      </c>
      <c r="E98" s="33">
        <f t="shared" si="13"/>
        <v>15.064398561707037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5">
      <c r="A99" s="5">
        <v>2087</v>
      </c>
      <c r="B99" s="30">
        <f t="shared" ref="B99:B113" si="15">135507.725*A99-264818971.095</f>
        <v>17985650.979999989</v>
      </c>
      <c r="C99" s="30">
        <f t="shared" si="12"/>
        <v>17985.650979999988</v>
      </c>
      <c r="D99" s="30">
        <f t="shared" si="14"/>
        <v>251051.52912188691</v>
      </c>
      <c r="E99" s="33">
        <f t="shared" si="13"/>
        <v>13.958434387560159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x14ac:dyDescent="0.25">
      <c r="A100" s="5">
        <v>2088</v>
      </c>
      <c r="B100" s="30">
        <f t="shared" si="15"/>
        <v>18121158.705000013</v>
      </c>
      <c r="C100" s="30">
        <f t="shared" si="12"/>
        <v>18121.158705000013</v>
      </c>
      <c r="D100" s="30">
        <f t="shared" si="14"/>
        <v>233065.87814188693</v>
      </c>
      <c r="E100" s="33">
        <f t="shared" si="13"/>
        <v>12.861532859793293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5">
      <c r="A101" s="5">
        <v>2089</v>
      </c>
      <c r="B101" s="30">
        <f t="shared" si="15"/>
        <v>18256666.430000037</v>
      </c>
      <c r="C101" s="30">
        <f t="shared" si="12"/>
        <v>18256.666430000038</v>
      </c>
      <c r="D101" s="30">
        <f t="shared" si="14"/>
        <v>214944.71943688692</v>
      </c>
      <c r="E101" s="33">
        <f t="shared" si="13"/>
        <v>11.773492179474875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5">
      <c r="A102" s="5">
        <v>2090</v>
      </c>
      <c r="B102" s="30">
        <f t="shared" si="15"/>
        <v>18392174.155000001</v>
      </c>
      <c r="C102" s="30">
        <f t="shared" si="12"/>
        <v>18392.174155000001</v>
      </c>
      <c r="D102" s="30">
        <f t="shared" si="14"/>
        <v>196688.05300688688</v>
      </c>
      <c r="E102" s="33">
        <f t="shared" si="13"/>
        <v>10.694116494836273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5">
      <c r="A103" s="5">
        <v>2091</v>
      </c>
      <c r="B103" s="30">
        <f t="shared" si="15"/>
        <v>18527681.880000025</v>
      </c>
      <c r="C103" s="30">
        <f t="shared" si="12"/>
        <v>18527.681880000026</v>
      </c>
      <c r="D103" s="30">
        <f t="shared" si="14"/>
        <v>178295.8788518869</v>
      </c>
      <c r="E103" s="33">
        <f t="shared" si="13"/>
        <v>9.6232156837899385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5">
      <c r="A104" s="5">
        <v>2092</v>
      </c>
      <c r="B104" s="30">
        <f t="shared" si="15"/>
        <v>18663189.604999989</v>
      </c>
      <c r="C104" s="30">
        <f t="shared" si="12"/>
        <v>18663.189604999989</v>
      </c>
      <c r="D104" s="30">
        <f t="shared" si="14"/>
        <v>159768.19697188688</v>
      </c>
      <c r="E104" s="33">
        <f t="shared" si="13"/>
        <v>8.560605145922322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5">
      <c r="A105" s="5">
        <v>2093</v>
      </c>
      <c r="B105" s="30">
        <f t="shared" si="15"/>
        <v>18798697.330000013</v>
      </c>
      <c r="C105" s="30">
        <f t="shared" si="12"/>
        <v>18798.697330000014</v>
      </c>
      <c r="D105" s="30">
        <f t="shared" si="14"/>
        <v>141105.00736688689</v>
      </c>
      <c r="E105" s="33">
        <f t="shared" si="13"/>
        <v>7.506105603482621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5">
      <c r="A106" s="5">
        <v>2094</v>
      </c>
      <c r="B106" s="30">
        <f t="shared" si="15"/>
        <v>18934205.055000037</v>
      </c>
      <c r="C106" s="30">
        <f t="shared" si="12"/>
        <v>18934.205055000039</v>
      </c>
      <c r="D106" s="30">
        <f t="shared" si="14"/>
        <v>122306.31003688688</v>
      </c>
      <c r="E106" s="33">
        <f t="shared" si="13"/>
        <v>6.459542910917663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5">
      <c r="A107" s="5">
        <v>2095</v>
      </c>
      <c r="B107" s="30">
        <f t="shared" si="15"/>
        <v>19069712.780000001</v>
      </c>
      <c r="C107" s="30">
        <f t="shared" si="12"/>
        <v>19069.712780000002</v>
      </c>
      <c r="D107" s="30">
        <f t="shared" si="14"/>
        <v>103372.10498188683</v>
      </c>
      <c r="E107" s="33">
        <f t="shared" si="13"/>
        <v>5.4207478725270466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5">
      <c r="A108" s="5">
        <v>2096</v>
      </c>
      <c r="B108" s="30">
        <f t="shared" si="15"/>
        <v>19205220.505000025</v>
      </c>
      <c r="C108" s="30">
        <f t="shared" si="12"/>
        <v>19205.220505000027</v>
      </c>
      <c r="D108" s="30">
        <f t="shared" si="14"/>
        <v>84302.392201886832</v>
      </c>
      <c r="E108" s="33">
        <f t="shared" si="13"/>
        <v>4.3895560678378533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 x14ac:dyDescent="0.25">
      <c r="A109" s="5">
        <v>2097</v>
      </c>
      <c r="B109" s="30">
        <f t="shared" si="15"/>
        <v>19340728.229999989</v>
      </c>
      <c r="C109" s="30">
        <f t="shared" si="12"/>
        <v>19340.72822999999</v>
      </c>
      <c r="D109" s="30">
        <f t="shared" si="14"/>
        <v>65097.171696886806</v>
      </c>
      <c r="E109" s="33">
        <f t="shared" si="13"/>
        <v>3.3658076843204183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5">
      <c r="A110" s="5">
        <v>2098</v>
      </c>
      <c r="B110" s="30">
        <f t="shared" si="15"/>
        <v>19476235.955000013</v>
      </c>
      <c r="C110" s="30">
        <f t="shared" si="12"/>
        <v>19476.235955000015</v>
      </c>
      <c r="D110" s="30">
        <f t="shared" si="14"/>
        <v>45756.44346688682</v>
      </c>
      <c r="E110" s="33">
        <f t="shared" si="13"/>
        <v>2.3493473570872427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5">
      <c r="A111" s="5">
        <v>2099</v>
      </c>
      <c r="B111" s="30">
        <f t="shared" si="15"/>
        <v>19611743.680000037</v>
      </c>
      <c r="C111" s="30">
        <f t="shared" si="12"/>
        <v>19611.743680000036</v>
      </c>
      <c r="D111" s="30">
        <f t="shared" si="14"/>
        <v>26280.207511886805</v>
      </c>
      <c r="E111" s="33">
        <f t="shared" si="13"/>
        <v>1.3400240152377292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5">
      <c r="A112" s="10">
        <v>2100</v>
      </c>
      <c r="B112" s="36">
        <f t="shared" si="15"/>
        <v>19747251.405000001</v>
      </c>
      <c r="C112" s="36">
        <f t="shared" si="12"/>
        <v>19747.251405000003</v>
      </c>
      <c r="D112" s="36">
        <f t="shared" si="14"/>
        <v>6668.4638318867692</v>
      </c>
      <c r="E112" s="40">
        <f t="shared" si="13"/>
        <v>0.33769073452917681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5">
      <c r="A113" s="10">
        <v>2101</v>
      </c>
      <c r="B113" s="36">
        <f t="shared" ref="B113:B145" si="16">135507.725*A113-264818971.095</f>
        <v>19882759.130000025</v>
      </c>
      <c r="C113" s="36">
        <f t="shared" ref="C113:C145" si="17">B113/1000</f>
        <v>19882.759130000024</v>
      </c>
      <c r="D113" s="36">
        <f t="shared" ref="D113:D145" si="18">D112-C112</f>
        <v>-13078.787573113234</v>
      </c>
      <c r="E113" s="40">
        <f t="shared" ref="E113:E145" si="19">D113/C113</f>
        <v>-0.65779540392758451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5">
        <v>2102</v>
      </c>
      <c r="B114" s="30">
        <f t="shared" si="16"/>
        <v>20018266.854999989</v>
      </c>
      <c r="C114" s="30">
        <f t="shared" si="17"/>
        <v>20018.266854999991</v>
      </c>
      <c r="D114" s="30">
        <f t="shared" si="18"/>
        <v>-32961.546703113258</v>
      </c>
      <c r="E114" s="33">
        <f t="shared" si="19"/>
        <v>-1.6465734492334638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5">
      <c r="A115" s="5">
        <v>2103</v>
      </c>
      <c r="B115" s="30">
        <f t="shared" si="16"/>
        <v>20153774.580000013</v>
      </c>
      <c r="C115" s="30">
        <f t="shared" si="17"/>
        <v>20153.774580000012</v>
      </c>
      <c r="D115" s="30">
        <f t="shared" si="18"/>
        <v>-52979.813558113252</v>
      </c>
      <c r="E115" s="33">
        <f t="shared" si="19"/>
        <v>-2.6287787107973708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5">
      <c r="A116" s="5">
        <v>2104</v>
      </c>
      <c r="B116" s="30">
        <f t="shared" si="16"/>
        <v>20289282.305000037</v>
      </c>
      <c r="C116" s="30">
        <f t="shared" si="17"/>
        <v>20289.282305000037</v>
      </c>
      <c r="D116" s="30">
        <f t="shared" si="18"/>
        <v>-73133.588138113264</v>
      </c>
      <c r="E116" s="33">
        <f t="shared" si="19"/>
        <v>-3.6045428832192066</v>
      </c>
    </row>
    <row r="117" spans="1:17" x14ac:dyDescent="0.25">
      <c r="A117" s="5">
        <v>2105</v>
      </c>
      <c r="B117" s="30">
        <f t="shared" si="16"/>
        <v>20424790.030000001</v>
      </c>
      <c r="C117" s="30">
        <f t="shared" si="17"/>
        <v>20424.79003</v>
      </c>
      <c r="D117" s="30">
        <f t="shared" si="18"/>
        <v>-93422.870443113294</v>
      </c>
      <c r="E117" s="33">
        <f t="shared" si="19"/>
        <v>-4.5739941662016337</v>
      </c>
    </row>
    <row r="118" spans="1:17" x14ac:dyDescent="0.25">
      <c r="A118" s="5">
        <v>2106</v>
      </c>
      <c r="B118" s="30">
        <f t="shared" si="16"/>
        <v>20560297.755000025</v>
      </c>
      <c r="C118" s="30">
        <f t="shared" si="17"/>
        <v>20560.297755000025</v>
      </c>
      <c r="D118" s="30">
        <f t="shared" si="18"/>
        <v>-113847.6604731133</v>
      </c>
      <c r="E118" s="33">
        <f t="shared" si="19"/>
        <v>-5.5372573797199447</v>
      </c>
    </row>
    <row r="119" spans="1:17" x14ac:dyDescent="0.25">
      <c r="A119" s="5">
        <v>2107</v>
      </c>
      <c r="B119" s="30">
        <f t="shared" si="16"/>
        <v>20695805.479999989</v>
      </c>
      <c r="C119" s="30">
        <f t="shared" si="17"/>
        <v>20695.805479999988</v>
      </c>
      <c r="D119" s="30">
        <f t="shared" si="18"/>
        <v>-134407.95822811333</v>
      </c>
      <c r="E119" s="33">
        <f t="shared" si="19"/>
        <v>-6.4944540746675692</v>
      </c>
    </row>
    <row r="120" spans="1:17" x14ac:dyDescent="0.25">
      <c r="A120" s="5">
        <v>2108</v>
      </c>
      <c r="B120" s="30">
        <f t="shared" si="16"/>
        <v>20831313.205000013</v>
      </c>
      <c r="C120" s="30">
        <f t="shared" si="17"/>
        <v>20831.313205000013</v>
      </c>
      <c r="D120" s="30">
        <f t="shared" si="18"/>
        <v>-155103.76370811331</v>
      </c>
      <c r="E120" s="33">
        <f t="shared" si="19"/>
        <v>-7.4457026391828576</v>
      </c>
    </row>
    <row r="121" spans="1:17" x14ac:dyDescent="0.25">
      <c r="A121" s="5">
        <v>2109</v>
      </c>
      <c r="B121" s="30">
        <f t="shared" si="16"/>
        <v>20966820.930000037</v>
      </c>
      <c r="C121" s="30">
        <f t="shared" si="17"/>
        <v>20966.820930000038</v>
      </c>
      <c r="D121" s="30">
        <f t="shared" si="18"/>
        <v>-175935.07691311333</v>
      </c>
      <c r="E121" s="33">
        <f t="shared" si="19"/>
        <v>-8.39111840085301</v>
      </c>
    </row>
    <row r="122" spans="1:17" x14ac:dyDescent="0.25">
      <c r="A122" s="5">
        <v>2110</v>
      </c>
      <c r="B122" s="30">
        <f t="shared" si="16"/>
        <v>21102328.655000001</v>
      </c>
      <c r="C122" s="30">
        <f t="shared" si="17"/>
        <v>21102.328655000001</v>
      </c>
      <c r="D122" s="30">
        <f t="shared" si="18"/>
        <v>-196901.89784311337</v>
      </c>
      <c r="E122" s="33">
        <f t="shared" si="19"/>
        <v>-9.3308137249800289</v>
      </c>
    </row>
    <row r="123" spans="1:17" x14ac:dyDescent="0.25">
      <c r="A123" s="5">
        <v>2111</v>
      </c>
      <c r="B123" s="30">
        <f t="shared" si="16"/>
        <v>21237836.380000025</v>
      </c>
      <c r="C123" s="30">
        <f t="shared" si="17"/>
        <v>21237.836380000026</v>
      </c>
      <c r="D123" s="30">
        <f t="shared" si="18"/>
        <v>-218004.22649811336</v>
      </c>
      <c r="E123" s="33">
        <f t="shared" si="19"/>
        <v>-10.26489810908474</v>
      </c>
    </row>
    <row r="124" spans="1:17" x14ac:dyDescent="0.25">
      <c r="A124" s="5">
        <v>2112</v>
      </c>
      <c r="B124" s="30">
        <f t="shared" si="16"/>
        <v>21373344.104999989</v>
      </c>
      <c r="C124" s="30">
        <f t="shared" si="17"/>
        <v>21373.344104999989</v>
      </c>
      <c r="D124" s="30">
        <f t="shared" si="18"/>
        <v>-239242.06287811339</v>
      </c>
      <c r="E124" s="33">
        <f t="shared" si="19"/>
        <v>-11.193478273816128</v>
      </c>
    </row>
    <row r="125" spans="1:17" ht="16.5" thickBot="1" x14ac:dyDescent="0.3">
      <c r="A125" s="15">
        <v>2113</v>
      </c>
      <c r="B125" s="31">
        <f t="shared" si="16"/>
        <v>21508851.830000013</v>
      </c>
      <c r="C125" s="31">
        <f t="shared" si="17"/>
        <v>21508.851830000014</v>
      </c>
      <c r="D125" s="31">
        <f t="shared" si="18"/>
        <v>-260615.40698311338</v>
      </c>
      <c r="E125" s="34">
        <f t="shared" si="19"/>
        <v>-12.11665825042383</v>
      </c>
    </row>
    <row r="126" spans="1:17" x14ac:dyDescent="0.25">
      <c r="A126" s="6"/>
      <c r="B126" s="30"/>
      <c r="C126" s="30"/>
      <c r="D126" s="30"/>
      <c r="E126" s="27"/>
    </row>
    <row r="127" spans="1:17" x14ac:dyDescent="0.25">
      <c r="A127" s="6"/>
      <c r="B127" s="30"/>
      <c r="C127" s="30"/>
      <c r="D127" s="30"/>
      <c r="E127" s="27"/>
    </row>
    <row r="128" spans="1:17" x14ac:dyDescent="0.25">
      <c r="A128" s="6"/>
      <c r="B128" s="30"/>
      <c r="C128" s="30"/>
      <c r="D128" s="30"/>
      <c r="E128" s="27"/>
    </row>
    <row r="129" spans="1:5" x14ac:dyDescent="0.25">
      <c r="A129" s="6"/>
      <c r="B129" s="30"/>
      <c r="C129" s="30"/>
      <c r="D129" s="30"/>
      <c r="E129" s="27"/>
    </row>
    <row r="130" spans="1:5" x14ac:dyDescent="0.25">
      <c r="A130" s="6"/>
      <c r="B130" s="30"/>
      <c r="C130" s="30"/>
      <c r="D130" s="30"/>
      <c r="E130" s="27"/>
    </row>
    <row r="131" spans="1:5" x14ac:dyDescent="0.25">
      <c r="A131" s="6"/>
      <c r="B131" s="30"/>
      <c r="C131" s="30"/>
      <c r="D131" s="30"/>
      <c r="E131" s="27"/>
    </row>
    <row r="132" spans="1:5" x14ac:dyDescent="0.25">
      <c r="A132" s="6"/>
      <c r="B132" s="30"/>
      <c r="C132" s="30"/>
      <c r="D132" s="30"/>
      <c r="E132" s="27"/>
    </row>
    <row r="133" spans="1:5" x14ac:dyDescent="0.25">
      <c r="A133" s="6"/>
      <c r="B133" s="30"/>
      <c r="C133" s="30"/>
      <c r="D133" s="30"/>
      <c r="E133" s="27"/>
    </row>
    <row r="134" spans="1:5" x14ac:dyDescent="0.25">
      <c r="A134" s="6"/>
      <c r="B134" s="30"/>
      <c r="C134" s="30"/>
      <c r="D134" s="30"/>
      <c r="E134" s="27"/>
    </row>
    <row r="135" spans="1:5" x14ac:dyDescent="0.25">
      <c r="A135" s="6"/>
      <c r="B135" s="30"/>
      <c r="C135" s="30"/>
      <c r="D135" s="30"/>
      <c r="E135" s="27"/>
    </row>
    <row r="136" spans="1:5" x14ac:dyDescent="0.25">
      <c r="A136" s="6"/>
      <c r="B136" s="30"/>
      <c r="C136" s="30"/>
      <c r="D136" s="30"/>
      <c r="E136" s="27"/>
    </row>
    <row r="137" spans="1:5" x14ac:dyDescent="0.25">
      <c r="A137" s="6"/>
      <c r="B137" s="30"/>
      <c r="C137" s="30"/>
      <c r="D137" s="30"/>
      <c r="E137" s="27"/>
    </row>
    <row r="138" spans="1:5" x14ac:dyDescent="0.25">
      <c r="A138" s="6"/>
      <c r="B138" s="30"/>
      <c r="C138" s="30"/>
      <c r="D138" s="30"/>
      <c r="E138" s="27"/>
    </row>
    <row r="139" spans="1:5" x14ac:dyDescent="0.25">
      <c r="A139" s="6"/>
      <c r="B139" s="30"/>
      <c r="C139" s="30"/>
      <c r="D139" s="30"/>
      <c r="E139" s="27"/>
    </row>
    <row r="140" spans="1:5" x14ac:dyDescent="0.25">
      <c r="A140" s="6"/>
      <c r="B140" s="30"/>
      <c r="C140" s="30"/>
      <c r="D140" s="30"/>
      <c r="E140" s="27"/>
    </row>
    <row r="141" spans="1:5" x14ac:dyDescent="0.25">
      <c r="A141" s="6"/>
      <c r="B141" s="30"/>
      <c r="C141" s="30"/>
      <c r="D141" s="30"/>
      <c r="E141" s="27"/>
    </row>
    <row r="142" spans="1:5" x14ac:dyDescent="0.25">
      <c r="A142" s="6"/>
      <c r="B142" s="30"/>
      <c r="C142" s="30"/>
      <c r="D142" s="30"/>
      <c r="E142" s="27"/>
    </row>
    <row r="143" spans="1:5" x14ac:dyDescent="0.25">
      <c r="A143" s="6"/>
      <c r="B143" s="30"/>
      <c r="C143" s="30"/>
      <c r="D143" s="30"/>
      <c r="E143" s="27"/>
    </row>
    <row r="144" spans="1:5" x14ac:dyDescent="0.25">
      <c r="A144" s="6"/>
      <c r="B144" s="30"/>
      <c r="C144" s="30"/>
      <c r="D144" s="30"/>
      <c r="E144" s="27"/>
    </row>
    <row r="145" spans="1:5" x14ac:dyDescent="0.25">
      <c r="A145" s="6"/>
      <c r="B145" s="30"/>
      <c r="C145" s="30"/>
      <c r="D145" s="30"/>
      <c r="E145" s="27"/>
    </row>
  </sheetData>
  <mergeCells count="3">
    <mergeCell ref="A28:E28"/>
    <mergeCell ref="F28:J28"/>
    <mergeCell ref="K28:O28"/>
  </mergeCells>
  <pageMargins left="0.7" right="0.7" top="0.75" bottom="0.75" header="0.3" footer="0.3"/>
  <ignoredErrors>
    <ignoredError sqref="O38:O42" evalError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topLeftCell="C1" workbookViewId="0">
      <selection activeCell="Q2" sqref="Q2"/>
    </sheetView>
  </sheetViews>
  <sheetFormatPr defaultColWidth="11" defaultRowHeight="15.75" x14ac:dyDescent="0.25"/>
  <sheetData>
    <row r="1" spans="1:17" x14ac:dyDescent="0.25">
      <c r="A1" t="s">
        <v>4633</v>
      </c>
    </row>
    <row r="2" spans="1:17" x14ac:dyDescent="0.25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t="s">
        <v>4632</v>
      </c>
    </row>
    <row r="3" spans="1:17" x14ac:dyDescent="0.25">
      <c r="B3" t="s">
        <v>4631</v>
      </c>
    </row>
    <row r="4" spans="1:17" x14ac:dyDescent="0.25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5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5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5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5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5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5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5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5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5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5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5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5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5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5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5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5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5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5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5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5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5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5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5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5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5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5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5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5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5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5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5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5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5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5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5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5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5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5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5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5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5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5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5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5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5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5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5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5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5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5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5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5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5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5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5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5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5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5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5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5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5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5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5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5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5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5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5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5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5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5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5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5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5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5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5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5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5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5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5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5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5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5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5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5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5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5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5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5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5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170</v>
      </c>
      <c r="B218" t="s">
        <v>3969</v>
      </c>
    </row>
    <row r="219" spans="1:14" x14ac:dyDescent="0.25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5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5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5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5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5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5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5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G1" workbookViewId="0">
      <selection activeCell="Q2" sqref="Q2"/>
    </sheetView>
  </sheetViews>
  <sheetFormatPr defaultColWidth="11" defaultRowHeight="15.75" x14ac:dyDescent="0.25"/>
  <sheetData>
    <row r="1" spans="1:47" x14ac:dyDescent="0.25">
      <c r="A1" t="s">
        <v>4634</v>
      </c>
    </row>
    <row r="2" spans="1:47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5">
      <c r="B3" t="s">
        <v>4636</v>
      </c>
    </row>
    <row r="4" spans="1:47" x14ac:dyDescent="0.25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5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5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5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5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5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5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5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5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5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5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5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5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5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5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5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5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5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5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5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5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5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5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5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5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5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5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5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5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5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5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5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5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5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5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5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5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5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5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5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5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5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5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5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5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5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5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5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5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5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5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5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5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5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5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5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5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5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5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5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5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5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5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5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5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5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5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5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5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5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5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5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5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5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5">
      <c r="A138" t="s">
        <v>170</v>
      </c>
      <c r="B138" t="s">
        <v>4128</v>
      </c>
    </row>
    <row r="139" spans="1:44" x14ac:dyDescent="0.25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5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5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5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5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5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5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 t="s">
        <v>170</v>
      </c>
      <c r="B158" t="s">
        <v>4088</v>
      </c>
    </row>
    <row r="159" spans="1:44" x14ac:dyDescent="0.25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5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5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5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5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5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5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5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5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5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5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5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5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5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5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5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5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5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5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5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5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5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5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5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5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5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5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5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5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5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 t="s">
        <v>170</v>
      </c>
      <c r="B216" t="s">
        <v>3972</v>
      </c>
    </row>
    <row r="217" spans="1:44" x14ac:dyDescent="0.25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 t="s">
        <v>170</v>
      </c>
      <c r="B218" t="s">
        <v>3969</v>
      </c>
    </row>
    <row r="219" spans="1:44" x14ac:dyDescent="0.25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5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5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5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5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5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5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5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5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5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K1" workbookViewId="0">
      <selection activeCell="Q2" sqref="Q2"/>
    </sheetView>
  </sheetViews>
  <sheetFormatPr defaultColWidth="11" defaultRowHeight="15.75" x14ac:dyDescent="0.25"/>
  <sheetData>
    <row r="1" spans="1:47" x14ac:dyDescent="0.25">
      <c r="A1" t="s">
        <v>5097</v>
      </c>
    </row>
    <row r="2" spans="1:47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5">
      <c r="B3" t="s">
        <v>5094</v>
      </c>
    </row>
    <row r="4" spans="1:47" x14ac:dyDescent="0.25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5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5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5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5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5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5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5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5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5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5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5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5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5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5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5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5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5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5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5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5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5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5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5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5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5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5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5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5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5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5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5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5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5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5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5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5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5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5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5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5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5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5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5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5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5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5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5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5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5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5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5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5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5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5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5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5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5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5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5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5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5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5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5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5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5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5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5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5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5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5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5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5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5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5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5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5">
      <c r="A138" t="s">
        <v>4959</v>
      </c>
      <c r="B138" t="s">
        <v>4128</v>
      </c>
      <c r="AQ138" t="s">
        <v>183</v>
      </c>
    </row>
    <row r="139" spans="1:44" x14ac:dyDescent="0.25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5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5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5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5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5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5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5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 t="s">
        <v>4939</v>
      </c>
      <c r="B158" t="s">
        <v>4088</v>
      </c>
      <c r="AQ158" t="s">
        <v>183</v>
      </c>
    </row>
    <row r="159" spans="1:44" x14ac:dyDescent="0.25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5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5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5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5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5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5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5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5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5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5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5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5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5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5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5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5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5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5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5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5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5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5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5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5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5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5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5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5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5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5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5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5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 t="s">
        <v>4881</v>
      </c>
      <c r="B216" t="s">
        <v>3972</v>
      </c>
      <c r="AQ216" t="s">
        <v>183</v>
      </c>
    </row>
    <row r="217" spans="1:44" x14ac:dyDescent="0.25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 t="s">
        <v>170</v>
      </c>
      <c r="B218" t="s">
        <v>3969</v>
      </c>
    </row>
    <row r="219" spans="1:44" x14ac:dyDescent="0.25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5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5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5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5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5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5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5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5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5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H1" workbookViewId="0">
      <selection activeCell="B5" sqref="B5"/>
    </sheetView>
  </sheetViews>
  <sheetFormatPr defaultColWidth="11" defaultRowHeight="15.75" x14ac:dyDescent="0.25"/>
  <sheetData>
    <row r="1" spans="1:45" x14ac:dyDescent="0.25">
      <c r="A1" t="s">
        <v>3936</v>
      </c>
    </row>
    <row r="2" spans="1:45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5">
      <c r="B3" t="s">
        <v>2309</v>
      </c>
    </row>
    <row r="4" spans="1:45" x14ac:dyDescent="0.25">
      <c r="B4" t="s">
        <v>2328</v>
      </c>
    </row>
    <row r="5" spans="1:45" x14ac:dyDescent="0.25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5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5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5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5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5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5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5">
      <c r="B12" t="s">
        <v>2299</v>
      </c>
    </row>
    <row r="13" spans="1:45" x14ac:dyDescent="0.25">
      <c r="B13" t="s">
        <v>2328</v>
      </c>
    </row>
    <row r="14" spans="1:45" x14ac:dyDescent="0.25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5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5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5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B21" t="s">
        <v>2289</v>
      </c>
    </row>
    <row r="22" spans="1:42" x14ac:dyDescent="0.25">
      <c r="B22" t="s">
        <v>2328</v>
      </c>
    </row>
    <row r="23" spans="1:42" x14ac:dyDescent="0.25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5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5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5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5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B30" t="s">
        <v>2279</v>
      </c>
    </row>
    <row r="31" spans="1:42" x14ac:dyDescent="0.25">
      <c r="B31" t="s">
        <v>2328</v>
      </c>
    </row>
    <row r="32" spans="1:42" x14ac:dyDescent="0.25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5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5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5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5">
      <c r="B39" t="s">
        <v>2269</v>
      </c>
    </row>
    <row r="40" spans="1:42" x14ac:dyDescent="0.25">
      <c r="B40" t="s">
        <v>2328</v>
      </c>
    </row>
    <row r="41" spans="1:42" x14ac:dyDescent="0.25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B48" t="s">
        <v>2259</v>
      </c>
    </row>
    <row r="49" spans="1:42" x14ac:dyDescent="0.25">
      <c r="B49" t="s">
        <v>2328</v>
      </c>
    </row>
    <row r="50" spans="1:42" x14ac:dyDescent="0.25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B57" t="s">
        <v>2249</v>
      </c>
    </row>
    <row r="58" spans="1:42" x14ac:dyDescent="0.25">
      <c r="B58" t="s">
        <v>2328</v>
      </c>
    </row>
    <row r="59" spans="1:42" x14ac:dyDescent="0.25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B66" t="s">
        <v>2239</v>
      </c>
    </row>
    <row r="67" spans="1:42" x14ac:dyDescent="0.25">
      <c r="B67" t="s">
        <v>2328</v>
      </c>
    </row>
    <row r="68" spans="1:42" x14ac:dyDescent="0.25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B75" t="s">
        <v>2229</v>
      </c>
    </row>
    <row r="76" spans="1:42" x14ac:dyDescent="0.25">
      <c r="B76" t="s">
        <v>2328</v>
      </c>
    </row>
    <row r="77" spans="1:42" x14ac:dyDescent="0.25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5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5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5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5">
      <c r="B84" t="s">
        <v>2219</v>
      </c>
    </row>
    <row r="85" spans="1:42" x14ac:dyDescent="0.25">
      <c r="B85" t="s">
        <v>2328</v>
      </c>
    </row>
    <row r="86" spans="1:42" x14ac:dyDescent="0.25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5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5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5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B93" t="s">
        <v>2209</v>
      </c>
    </row>
    <row r="94" spans="1:42" x14ac:dyDescent="0.25">
      <c r="B94" t="s">
        <v>2328</v>
      </c>
    </row>
    <row r="95" spans="1:42" x14ac:dyDescent="0.25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B102" t="s">
        <v>2199</v>
      </c>
    </row>
    <row r="103" spans="1:42" x14ac:dyDescent="0.25">
      <c r="B103" t="s">
        <v>2328</v>
      </c>
    </row>
    <row r="104" spans="1:42" x14ac:dyDescent="0.25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5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5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5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5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5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5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5">
      <c r="B111" t="s">
        <v>2189</v>
      </c>
    </row>
    <row r="112" spans="1:42" x14ac:dyDescent="0.25">
      <c r="B112" t="s">
        <v>2328</v>
      </c>
    </row>
    <row r="113" spans="1:42" x14ac:dyDescent="0.25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5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5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5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5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5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5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5">
      <c r="B120" t="s">
        <v>2179</v>
      </c>
    </row>
    <row r="121" spans="1:42" x14ac:dyDescent="0.25">
      <c r="B121" t="s">
        <v>2328</v>
      </c>
    </row>
    <row r="122" spans="1:42" x14ac:dyDescent="0.25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5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5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5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B129" t="s">
        <v>2169</v>
      </c>
    </row>
    <row r="130" spans="1:42" x14ac:dyDescent="0.25">
      <c r="B130" t="s">
        <v>2328</v>
      </c>
    </row>
    <row r="131" spans="1:42" x14ac:dyDescent="0.25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B138" t="s">
        <v>2159</v>
      </c>
    </row>
    <row r="139" spans="1:42" x14ac:dyDescent="0.25">
      <c r="B139" t="s">
        <v>2328</v>
      </c>
    </row>
    <row r="140" spans="1:42" x14ac:dyDescent="0.25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5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5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5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5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5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B147" t="s">
        <v>2149</v>
      </c>
    </row>
    <row r="148" spans="1:42" x14ac:dyDescent="0.25">
      <c r="B148" t="s">
        <v>2328</v>
      </c>
    </row>
    <row r="149" spans="1:42" x14ac:dyDescent="0.25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B156" t="s">
        <v>2139</v>
      </c>
    </row>
    <row r="157" spans="1:42" x14ac:dyDescent="0.25">
      <c r="B157" t="s">
        <v>2328</v>
      </c>
    </row>
    <row r="158" spans="1:42" x14ac:dyDescent="0.25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5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5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5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5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5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5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5">
      <c r="B165" t="s">
        <v>2129</v>
      </c>
    </row>
    <row r="166" spans="1:42" x14ac:dyDescent="0.25">
      <c r="B166" t="s">
        <v>2328</v>
      </c>
    </row>
    <row r="167" spans="1:42" x14ac:dyDescent="0.25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5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5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5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5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5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5">
      <c r="B174" t="s">
        <v>2119</v>
      </c>
    </row>
    <row r="175" spans="1:42" x14ac:dyDescent="0.25">
      <c r="B175" t="s">
        <v>2328</v>
      </c>
    </row>
    <row r="176" spans="1:42" x14ac:dyDescent="0.25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B183" t="s">
        <v>2109</v>
      </c>
    </row>
    <row r="184" spans="1:42" x14ac:dyDescent="0.25">
      <c r="B184" t="s">
        <v>2328</v>
      </c>
    </row>
    <row r="185" spans="1:42" x14ac:dyDescent="0.25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5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5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B192" t="s">
        <v>2099</v>
      </c>
    </row>
    <row r="193" spans="1:42" x14ac:dyDescent="0.25">
      <c r="B193" t="s">
        <v>2328</v>
      </c>
    </row>
    <row r="194" spans="1:42" x14ac:dyDescent="0.25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B201" t="s">
        <v>2089</v>
      </c>
    </row>
    <row r="202" spans="1:42" x14ac:dyDescent="0.25">
      <c r="B202" t="s">
        <v>2328</v>
      </c>
    </row>
    <row r="203" spans="1:42" x14ac:dyDescent="0.25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5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5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B210" t="s">
        <v>2079</v>
      </c>
    </row>
    <row r="211" spans="1:42" x14ac:dyDescent="0.25">
      <c r="B211" t="s">
        <v>2328</v>
      </c>
    </row>
    <row r="212" spans="1:42" x14ac:dyDescent="0.25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B219" t="s">
        <v>2069</v>
      </c>
    </row>
    <row r="220" spans="1:42" x14ac:dyDescent="0.25">
      <c r="B220" t="s">
        <v>2328</v>
      </c>
    </row>
    <row r="221" spans="1:42" x14ac:dyDescent="0.25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5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5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5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5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5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5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5">
      <c r="B228" t="s">
        <v>2059</v>
      </c>
    </row>
    <row r="229" spans="1:42" x14ac:dyDescent="0.25">
      <c r="B229" t="s">
        <v>2328</v>
      </c>
    </row>
    <row r="230" spans="1:42" x14ac:dyDescent="0.25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5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5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5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B237" t="s">
        <v>2049</v>
      </c>
    </row>
    <row r="238" spans="1:42" x14ac:dyDescent="0.25">
      <c r="B238" t="s">
        <v>2328</v>
      </c>
    </row>
    <row r="239" spans="1:42" x14ac:dyDescent="0.25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5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5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5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5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5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5">
      <c r="B246" t="s">
        <v>2039</v>
      </c>
    </row>
    <row r="247" spans="1:42" x14ac:dyDescent="0.25">
      <c r="B247" t="s">
        <v>2328</v>
      </c>
    </row>
    <row r="248" spans="1:42" x14ac:dyDescent="0.25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B255" t="s">
        <v>2029</v>
      </c>
    </row>
    <row r="256" spans="1:42" x14ac:dyDescent="0.25">
      <c r="B256" t="s">
        <v>2328</v>
      </c>
    </row>
    <row r="257" spans="1:42" x14ac:dyDescent="0.25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B264" t="s">
        <v>2019</v>
      </c>
    </row>
    <row r="265" spans="1:42" x14ac:dyDescent="0.25">
      <c r="B265" t="s">
        <v>2328</v>
      </c>
    </row>
    <row r="266" spans="1:42" x14ac:dyDescent="0.25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5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5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5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5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5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5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5">
      <c r="B273" t="s">
        <v>2009</v>
      </c>
    </row>
    <row r="274" spans="1:42" x14ac:dyDescent="0.25">
      <c r="B274" t="s">
        <v>2328</v>
      </c>
    </row>
    <row r="275" spans="1:42" x14ac:dyDescent="0.25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B282" t="s">
        <v>1999</v>
      </c>
    </row>
    <row r="283" spans="1:42" x14ac:dyDescent="0.25">
      <c r="B283" t="s">
        <v>2328</v>
      </c>
    </row>
    <row r="284" spans="1:42" x14ac:dyDescent="0.25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5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5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5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5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5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5">
      <c r="B291" t="s">
        <v>1989</v>
      </c>
    </row>
    <row r="292" spans="1:42" x14ac:dyDescent="0.25">
      <c r="B292" t="s">
        <v>2328</v>
      </c>
    </row>
    <row r="293" spans="1:42" x14ac:dyDescent="0.25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B300" t="s">
        <v>1979</v>
      </c>
    </row>
    <row r="301" spans="1:42" x14ac:dyDescent="0.25">
      <c r="B301" t="s">
        <v>2328</v>
      </c>
    </row>
    <row r="302" spans="1:42" x14ac:dyDescent="0.25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B309" t="s">
        <v>1969</v>
      </c>
    </row>
    <row r="310" spans="1:42" x14ac:dyDescent="0.25">
      <c r="B310" t="s">
        <v>2328</v>
      </c>
    </row>
    <row r="311" spans="1:42" x14ac:dyDescent="0.25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5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5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B318" t="s">
        <v>1959</v>
      </c>
    </row>
    <row r="319" spans="1:42" x14ac:dyDescent="0.25">
      <c r="B319" t="s">
        <v>2328</v>
      </c>
    </row>
    <row r="320" spans="1:42" x14ac:dyDescent="0.25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B327" t="s">
        <v>1949</v>
      </c>
    </row>
    <row r="328" spans="1:42" x14ac:dyDescent="0.25">
      <c r="B328" t="s">
        <v>2328</v>
      </c>
    </row>
    <row r="329" spans="1:42" x14ac:dyDescent="0.25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5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5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5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5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5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5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5">
      <c r="B336" t="s">
        <v>1939</v>
      </c>
    </row>
    <row r="337" spans="1:42" x14ac:dyDescent="0.25">
      <c r="B337" t="s">
        <v>2328</v>
      </c>
    </row>
    <row r="338" spans="1:42" x14ac:dyDescent="0.25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B345" t="s">
        <v>1929</v>
      </c>
    </row>
    <row r="346" spans="1:42" x14ac:dyDescent="0.25">
      <c r="B346" t="s">
        <v>2328</v>
      </c>
    </row>
    <row r="347" spans="1:42" x14ac:dyDescent="0.25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B354" t="s">
        <v>1919</v>
      </c>
    </row>
    <row r="355" spans="1:42" x14ac:dyDescent="0.25">
      <c r="B355" t="s">
        <v>2328</v>
      </c>
    </row>
    <row r="356" spans="1:42" x14ac:dyDescent="0.25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B363" t="s">
        <v>1909</v>
      </c>
    </row>
    <row r="364" spans="1:42" x14ac:dyDescent="0.25">
      <c r="B364" t="s">
        <v>2328</v>
      </c>
    </row>
    <row r="365" spans="1:42" x14ac:dyDescent="0.25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5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5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5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5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5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5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5">
      <c r="B372" t="s">
        <v>1899</v>
      </c>
    </row>
    <row r="373" spans="1:42" x14ac:dyDescent="0.25">
      <c r="B373" t="s">
        <v>2328</v>
      </c>
    </row>
    <row r="374" spans="1:42" x14ac:dyDescent="0.25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5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5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5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5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5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5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5">
      <c r="B381" t="s">
        <v>1889</v>
      </c>
    </row>
    <row r="382" spans="1:42" x14ac:dyDescent="0.25">
      <c r="B382" t="s">
        <v>2328</v>
      </c>
    </row>
    <row r="383" spans="1:42" x14ac:dyDescent="0.25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5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5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5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5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5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5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5">
      <c r="B390" t="s">
        <v>1879</v>
      </c>
    </row>
    <row r="391" spans="1:42" x14ac:dyDescent="0.25">
      <c r="B391" t="s">
        <v>2328</v>
      </c>
    </row>
    <row r="392" spans="1:42" x14ac:dyDescent="0.25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B399" t="s">
        <v>1869</v>
      </c>
    </row>
    <row r="400" spans="1:42" x14ac:dyDescent="0.25">
      <c r="B400" t="s">
        <v>2328</v>
      </c>
    </row>
    <row r="401" spans="1:42" x14ac:dyDescent="0.25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B408" t="s">
        <v>1859</v>
      </c>
    </row>
    <row r="409" spans="1:42" x14ac:dyDescent="0.25">
      <c r="B409" t="s">
        <v>2328</v>
      </c>
    </row>
    <row r="410" spans="1:42" x14ac:dyDescent="0.25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5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5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5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5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B417" t="s">
        <v>1849</v>
      </c>
    </row>
    <row r="418" spans="1:42" x14ac:dyDescent="0.25">
      <c r="B418" t="s">
        <v>2328</v>
      </c>
    </row>
    <row r="419" spans="1:42" x14ac:dyDescent="0.25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B426" t="s">
        <v>1839</v>
      </c>
    </row>
    <row r="427" spans="1:42" x14ac:dyDescent="0.25">
      <c r="B427" t="s">
        <v>2328</v>
      </c>
    </row>
    <row r="428" spans="1:42" x14ac:dyDescent="0.25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5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5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5">
      <c r="B435" t="s">
        <v>1829</v>
      </c>
    </row>
    <row r="436" spans="1:42" x14ac:dyDescent="0.25">
      <c r="B436" t="s">
        <v>2328</v>
      </c>
    </row>
    <row r="437" spans="1:42" x14ac:dyDescent="0.25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5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5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5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5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5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5">
      <c r="B444" t="s">
        <v>1819</v>
      </c>
    </row>
    <row r="445" spans="1:42" x14ac:dyDescent="0.25">
      <c r="B445" t="s">
        <v>2328</v>
      </c>
    </row>
    <row r="446" spans="1:42" x14ac:dyDescent="0.25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5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5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5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5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5">
      <c r="B453" t="s">
        <v>1809</v>
      </c>
    </row>
    <row r="454" spans="1:42" x14ac:dyDescent="0.25">
      <c r="B454" t="s">
        <v>2328</v>
      </c>
    </row>
    <row r="455" spans="1:42" x14ac:dyDescent="0.25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5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5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B462" t="s">
        <v>1799</v>
      </c>
    </row>
    <row r="463" spans="1:42" x14ac:dyDescent="0.25">
      <c r="B463" t="s">
        <v>2328</v>
      </c>
    </row>
    <row r="464" spans="1:42" x14ac:dyDescent="0.25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5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5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5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5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5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5">
      <c r="B471" t="s">
        <v>1789</v>
      </c>
    </row>
    <row r="472" spans="1:42" x14ac:dyDescent="0.25">
      <c r="B472" t="s">
        <v>2328</v>
      </c>
    </row>
    <row r="473" spans="1:42" x14ac:dyDescent="0.25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B480" t="s">
        <v>1779</v>
      </c>
    </row>
    <row r="481" spans="1:42" x14ac:dyDescent="0.25">
      <c r="B481" t="s">
        <v>2328</v>
      </c>
    </row>
    <row r="482" spans="1:42" x14ac:dyDescent="0.25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5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5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5">
      <c r="B489" t="s">
        <v>1769</v>
      </c>
    </row>
    <row r="490" spans="1:42" x14ac:dyDescent="0.25">
      <c r="B490" t="s">
        <v>2328</v>
      </c>
    </row>
    <row r="491" spans="1:42" x14ac:dyDescent="0.25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B498" t="s">
        <v>1759</v>
      </c>
    </row>
    <row r="499" spans="1:42" x14ac:dyDescent="0.25">
      <c r="B499" t="s">
        <v>2328</v>
      </c>
    </row>
    <row r="500" spans="1:42" x14ac:dyDescent="0.25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B507" t="s">
        <v>1749</v>
      </c>
    </row>
    <row r="508" spans="1:42" x14ac:dyDescent="0.25">
      <c r="B508" t="s">
        <v>2328</v>
      </c>
    </row>
    <row r="509" spans="1:42" x14ac:dyDescent="0.25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5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5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5">
      <c r="B516" t="s">
        <v>1739</v>
      </c>
    </row>
    <row r="517" spans="1:42" x14ac:dyDescent="0.25">
      <c r="B517" t="s">
        <v>2328</v>
      </c>
    </row>
    <row r="518" spans="1:42" x14ac:dyDescent="0.25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5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5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5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5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B525" t="s">
        <v>1729</v>
      </c>
    </row>
    <row r="526" spans="1:42" x14ac:dyDescent="0.25">
      <c r="B526" t="s">
        <v>2328</v>
      </c>
    </row>
    <row r="527" spans="1:42" x14ac:dyDescent="0.25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5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5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5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5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5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5">
      <c r="B534" t="s">
        <v>1719</v>
      </c>
    </row>
    <row r="535" spans="1:42" x14ac:dyDescent="0.25">
      <c r="B535" t="s">
        <v>2328</v>
      </c>
    </row>
    <row r="536" spans="1:42" x14ac:dyDescent="0.25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5">
      <c r="B543" t="s">
        <v>1709</v>
      </c>
    </row>
    <row r="544" spans="1:42" x14ac:dyDescent="0.25">
      <c r="B544" t="s">
        <v>2328</v>
      </c>
    </row>
    <row r="545" spans="1:42" x14ac:dyDescent="0.25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B552" t="s">
        <v>1699</v>
      </c>
    </row>
    <row r="553" spans="1:42" x14ac:dyDescent="0.25">
      <c r="B553" t="s">
        <v>2328</v>
      </c>
    </row>
    <row r="554" spans="1:42" x14ac:dyDescent="0.25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B561" t="s">
        <v>1689</v>
      </c>
    </row>
    <row r="562" spans="1:42" x14ac:dyDescent="0.25">
      <c r="B562" t="s">
        <v>2328</v>
      </c>
    </row>
    <row r="563" spans="1:42" x14ac:dyDescent="0.25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5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5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5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5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5">
      <c r="B570" t="s">
        <v>1679</v>
      </c>
    </row>
    <row r="571" spans="1:42" x14ac:dyDescent="0.25">
      <c r="B571" t="s">
        <v>2328</v>
      </c>
    </row>
    <row r="572" spans="1:42" x14ac:dyDescent="0.25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5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5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5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B579" t="s">
        <v>1669</v>
      </c>
    </row>
    <row r="580" spans="1:42" x14ac:dyDescent="0.25">
      <c r="B580" t="s">
        <v>2328</v>
      </c>
    </row>
    <row r="581" spans="1:42" x14ac:dyDescent="0.25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5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5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B588" t="s">
        <v>1659</v>
      </c>
    </row>
    <row r="589" spans="1:42" x14ac:dyDescent="0.25">
      <c r="B589" t="s">
        <v>2328</v>
      </c>
    </row>
    <row r="590" spans="1:42" x14ac:dyDescent="0.25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B597" t="s">
        <v>1649</v>
      </c>
    </row>
    <row r="598" spans="1:42" x14ac:dyDescent="0.25">
      <c r="B598" t="s">
        <v>2328</v>
      </c>
    </row>
    <row r="599" spans="1:42" x14ac:dyDescent="0.25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B606" t="s">
        <v>1639</v>
      </c>
    </row>
    <row r="607" spans="1:42" x14ac:dyDescent="0.25">
      <c r="B607" t="s">
        <v>2328</v>
      </c>
    </row>
    <row r="608" spans="1:42" x14ac:dyDescent="0.25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5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5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B615" t="s">
        <v>1629</v>
      </c>
    </row>
    <row r="616" spans="1:42" x14ac:dyDescent="0.25">
      <c r="B616" t="s">
        <v>2328</v>
      </c>
    </row>
    <row r="617" spans="1:42" x14ac:dyDescent="0.25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5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5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5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5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5">
      <c r="B624" t="s">
        <v>1619</v>
      </c>
    </row>
    <row r="625" spans="1:42" x14ac:dyDescent="0.25">
      <c r="B625" t="s">
        <v>2328</v>
      </c>
    </row>
    <row r="626" spans="1:42" x14ac:dyDescent="0.25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5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5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5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5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5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5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5">
      <c r="B633" t="s">
        <v>1609</v>
      </c>
    </row>
    <row r="634" spans="1:42" x14ac:dyDescent="0.25">
      <c r="B634" t="s">
        <v>2328</v>
      </c>
    </row>
    <row r="635" spans="1:42" x14ac:dyDescent="0.25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5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5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5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5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5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5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5">
      <c r="B642" t="s">
        <v>1599</v>
      </c>
    </row>
    <row r="643" spans="1:42" x14ac:dyDescent="0.25">
      <c r="B643" t="s">
        <v>2328</v>
      </c>
    </row>
    <row r="644" spans="1:42" x14ac:dyDescent="0.25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5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5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5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5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5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5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5">
      <c r="B651" t="s">
        <v>1589</v>
      </c>
    </row>
    <row r="652" spans="1:42" x14ac:dyDescent="0.25">
      <c r="B652" t="s">
        <v>2328</v>
      </c>
    </row>
    <row r="653" spans="1:42" x14ac:dyDescent="0.25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5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5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5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5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5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5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5">
      <c r="B660" t="s">
        <v>1579</v>
      </c>
    </row>
    <row r="661" spans="1:42" x14ac:dyDescent="0.25">
      <c r="B661" t="s">
        <v>2328</v>
      </c>
    </row>
    <row r="662" spans="1:42" x14ac:dyDescent="0.25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5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5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5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5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5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5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5">
      <c r="B669" t="s">
        <v>1569</v>
      </c>
    </row>
    <row r="670" spans="1:42" x14ac:dyDescent="0.25">
      <c r="B670" t="s">
        <v>2328</v>
      </c>
    </row>
    <row r="671" spans="1:42" x14ac:dyDescent="0.25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B678" t="s">
        <v>1559</v>
      </c>
    </row>
    <row r="679" spans="1:42" x14ac:dyDescent="0.25">
      <c r="B679" t="s">
        <v>2328</v>
      </c>
    </row>
    <row r="680" spans="1:42" x14ac:dyDescent="0.25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B687" t="s">
        <v>1549</v>
      </c>
    </row>
    <row r="688" spans="1:42" x14ac:dyDescent="0.25">
      <c r="B688" t="s">
        <v>2328</v>
      </c>
    </row>
    <row r="689" spans="1:42" x14ac:dyDescent="0.25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B696" t="s">
        <v>1539</v>
      </c>
    </row>
    <row r="697" spans="1:42" x14ac:dyDescent="0.25">
      <c r="B697" t="s">
        <v>2328</v>
      </c>
    </row>
    <row r="698" spans="1:42" x14ac:dyDescent="0.25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B705" t="s">
        <v>1529</v>
      </c>
    </row>
    <row r="706" spans="1:42" x14ac:dyDescent="0.25">
      <c r="B706" t="s">
        <v>2328</v>
      </c>
    </row>
    <row r="707" spans="1:42" x14ac:dyDescent="0.25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5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5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5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5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5">
      <c r="B714" t="s">
        <v>1519</v>
      </c>
    </row>
    <row r="715" spans="1:42" x14ac:dyDescent="0.25">
      <c r="B715" t="s">
        <v>2328</v>
      </c>
    </row>
    <row r="716" spans="1:42" x14ac:dyDescent="0.25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5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5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5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5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5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5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5">
      <c r="B723" t="s">
        <v>1509</v>
      </c>
    </row>
    <row r="724" spans="1:42" x14ac:dyDescent="0.25">
      <c r="B724" t="s">
        <v>2328</v>
      </c>
    </row>
    <row r="725" spans="1:42" x14ac:dyDescent="0.25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5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5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5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5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5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5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5">
      <c r="B732" t="s">
        <v>1499</v>
      </c>
    </row>
    <row r="733" spans="1:42" x14ac:dyDescent="0.25">
      <c r="B733" t="s">
        <v>2328</v>
      </c>
    </row>
    <row r="734" spans="1:42" x14ac:dyDescent="0.25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5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5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5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5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5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5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5">
      <c r="B741" t="s">
        <v>1489</v>
      </c>
    </row>
    <row r="742" spans="1:42" x14ac:dyDescent="0.25">
      <c r="B742" t="s">
        <v>2328</v>
      </c>
    </row>
    <row r="743" spans="1:42" x14ac:dyDescent="0.25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5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5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5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5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B750" t="s">
        <v>1479</v>
      </c>
    </row>
    <row r="751" spans="1:42" x14ac:dyDescent="0.25">
      <c r="B751" t="s">
        <v>2328</v>
      </c>
    </row>
    <row r="752" spans="1:42" x14ac:dyDescent="0.25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B759" t="s">
        <v>1469</v>
      </c>
    </row>
    <row r="760" spans="1:42" x14ac:dyDescent="0.25">
      <c r="B760" t="s">
        <v>2328</v>
      </c>
    </row>
    <row r="761" spans="1:42" x14ac:dyDescent="0.25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5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5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5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5">
      <c r="B768" t="s">
        <v>1459</v>
      </c>
    </row>
    <row r="769" spans="1:42" x14ac:dyDescent="0.25">
      <c r="B769" t="s">
        <v>2328</v>
      </c>
    </row>
    <row r="770" spans="1:42" x14ac:dyDescent="0.25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B777" t="s">
        <v>1449</v>
      </c>
    </row>
    <row r="778" spans="1:42" x14ac:dyDescent="0.25">
      <c r="B778" t="s">
        <v>2328</v>
      </c>
    </row>
    <row r="779" spans="1:42" x14ac:dyDescent="0.25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B786" t="s">
        <v>1439</v>
      </c>
    </row>
    <row r="787" spans="1:42" x14ac:dyDescent="0.25">
      <c r="B787" t="s">
        <v>2328</v>
      </c>
    </row>
    <row r="788" spans="1:42" x14ac:dyDescent="0.25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B795" t="s">
        <v>1429</v>
      </c>
    </row>
    <row r="796" spans="1:42" x14ac:dyDescent="0.25">
      <c r="B796" t="s">
        <v>2328</v>
      </c>
    </row>
    <row r="797" spans="1:42" x14ac:dyDescent="0.25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B804" t="s">
        <v>1419</v>
      </c>
    </row>
    <row r="805" spans="1:42" x14ac:dyDescent="0.25">
      <c r="B805" t="s">
        <v>2328</v>
      </c>
    </row>
    <row r="806" spans="1:42" x14ac:dyDescent="0.25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5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5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5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5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B813" t="s">
        <v>1409</v>
      </c>
    </row>
    <row r="814" spans="1:42" x14ac:dyDescent="0.25">
      <c r="B814" t="s">
        <v>2328</v>
      </c>
    </row>
    <row r="815" spans="1:42" x14ac:dyDescent="0.25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B822" t="s">
        <v>1399</v>
      </c>
    </row>
    <row r="823" spans="1:42" x14ac:dyDescent="0.25">
      <c r="B823" t="s">
        <v>2328</v>
      </c>
    </row>
    <row r="824" spans="1:42" x14ac:dyDescent="0.25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B831" t="s">
        <v>1389</v>
      </c>
    </row>
    <row r="832" spans="1:42" x14ac:dyDescent="0.25">
      <c r="B832" t="s">
        <v>2328</v>
      </c>
    </row>
    <row r="833" spans="1:42" x14ac:dyDescent="0.25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B840" t="s">
        <v>1379</v>
      </c>
    </row>
    <row r="841" spans="1:42" x14ac:dyDescent="0.25">
      <c r="B841" t="s">
        <v>2328</v>
      </c>
    </row>
    <row r="842" spans="1:42" x14ac:dyDescent="0.25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B849" t="s">
        <v>1369</v>
      </c>
    </row>
    <row r="850" spans="1:42" x14ac:dyDescent="0.25">
      <c r="B850" t="s">
        <v>2328</v>
      </c>
    </row>
    <row r="851" spans="1:42" x14ac:dyDescent="0.25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5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5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5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5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5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5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5">
      <c r="B858" t="s">
        <v>1359</v>
      </c>
    </row>
    <row r="859" spans="1:42" x14ac:dyDescent="0.25">
      <c r="B859" t="s">
        <v>2328</v>
      </c>
    </row>
    <row r="860" spans="1:42" x14ac:dyDescent="0.25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5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5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5">
      <c r="B867" t="s">
        <v>1349</v>
      </c>
    </row>
    <row r="868" spans="1:42" x14ac:dyDescent="0.25">
      <c r="B868" t="s">
        <v>2328</v>
      </c>
    </row>
    <row r="869" spans="1:42" x14ac:dyDescent="0.25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5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5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5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B876" t="s">
        <v>1339</v>
      </c>
    </row>
    <row r="877" spans="1:42" x14ac:dyDescent="0.25">
      <c r="B877" t="s">
        <v>2328</v>
      </c>
    </row>
    <row r="878" spans="1:42" x14ac:dyDescent="0.25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5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5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5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5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5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5">
      <c r="B885" t="s">
        <v>1329</v>
      </c>
    </row>
    <row r="886" spans="1:42" x14ac:dyDescent="0.25">
      <c r="B886" t="s">
        <v>2328</v>
      </c>
    </row>
    <row r="887" spans="1:42" x14ac:dyDescent="0.25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5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5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5">
      <c r="B894" t="s">
        <v>1319</v>
      </c>
    </row>
    <row r="895" spans="1:42" x14ac:dyDescent="0.25">
      <c r="B895" t="s">
        <v>2328</v>
      </c>
    </row>
    <row r="896" spans="1:42" x14ac:dyDescent="0.25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5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5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5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5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5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5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5">
      <c r="B903" t="s">
        <v>1309</v>
      </c>
    </row>
    <row r="904" spans="1:42" x14ac:dyDescent="0.25">
      <c r="B904" t="s">
        <v>2328</v>
      </c>
    </row>
    <row r="905" spans="1:42" x14ac:dyDescent="0.25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5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5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5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5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5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5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5">
      <c r="B912" t="s">
        <v>1299</v>
      </c>
    </row>
    <row r="913" spans="1:42" x14ac:dyDescent="0.25">
      <c r="B913" t="s">
        <v>2328</v>
      </c>
    </row>
    <row r="914" spans="1:42" x14ac:dyDescent="0.25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5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5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5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5">
      <c r="B921" t="s">
        <v>1289</v>
      </c>
    </row>
    <row r="922" spans="1:42" x14ac:dyDescent="0.25">
      <c r="B922" t="s">
        <v>2328</v>
      </c>
    </row>
    <row r="923" spans="1:42" x14ac:dyDescent="0.25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B930" t="s">
        <v>1279</v>
      </c>
    </row>
    <row r="931" spans="1:42" x14ac:dyDescent="0.25">
      <c r="B931" t="s">
        <v>2328</v>
      </c>
    </row>
    <row r="932" spans="1:42" x14ac:dyDescent="0.25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5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5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5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5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5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5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5">
      <c r="B939" t="s">
        <v>1269</v>
      </c>
    </row>
    <row r="940" spans="1:42" x14ac:dyDescent="0.25">
      <c r="B940" t="s">
        <v>2328</v>
      </c>
    </row>
    <row r="941" spans="1:42" x14ac:dyDescent="0.25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5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5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B948" t="s">
        <v>1259</v>
      </c>
    </row>
    <row r="949" spans="1:42" x14ac:dyDescent="0.25">
      <c r="B949" t="s">
        <v>2328</v>
      </c>
    </row>
    <row r="950" spans="1:42" x14ac:dyDescent="0.25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5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5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5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5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5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5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5">
      <c r="B957" t="s">
        <v>1249</v>
      </c>
    </row>
    <row r="958" spans="1:42" x14ac:dyDescent="0.25">
      <c r="B958" t="s">
        <v>2328</v>
      </c>
    </row>
    <row r="959" spans="1:42" x14ac:dyDescent="0.25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5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5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B966" t="s">
        <v>1239</v>
      </c>
    </row>
    <row r="967" spans="1:42" x14ac:dyDescent="0.25">
      <c r="B967" t="s">
        <v>2328</v>
      </c>
    </row>
    <row r="968" spans="1:42" x14ac:dyDescent="0.25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5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5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5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5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5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5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5">
      <c r="B975" t="s">
        <v>1229</v>
      </c>
    </row>
    <row r="976" spans="1:42" x14ac:dyDescent="0.25">
      <c r="B976" t="s">
        <v>2328</v>
      </c>
    </row>
    <row r="977" spans="1:42" x14ac:dyDescent="0.25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5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5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5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5">
      <c r="B984" t="s">
        <v>1219</v>
      </c>
    </row>
    <row r="985" spans="1:42" x14ac:dyDescent="0.25">
      <c r="B985" t="s">
        <v>2328</v>
      </c>
    </row>
    <row r="986" spans="1:42" x14ac:dyDescent="0.25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5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5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5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5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5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5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5">
      <c r="B993" t="s">
        <v>1209</v>
      </c>
    </row>
    <row r="994" spans="1:42" x14ac:dyDescent="0.25">
      <c r="B994" t="s">
        <v>2328</v>
      </c>
    </row>
    <row r="995" spans="1:42" x14ac:dyDescent="0.25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5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5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5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5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5">
      <c r="B1002" t="s">
        <v>1199</v>
      </c>
    </row>
    <row r="1003" spans="1:42" x14ac:dyDescent="0.25">
      <c r="B1003" t="s">
        <v>2328</v>
      </c>
    </row>
    <row r="1004" spans="1:42" x14ac:dyDescent="0.25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B1011" t="s">
        <v>1189</v>
      </c>
    </row>
    <row r="1012" spans="1:42" x14ac:dyDescent="0.25">
      <c r="B1012" t="s">
        <v>2328</v>
      </c>
    </row>
    <row r="1013" spans="1:42" x14ac:dyDescent="0.25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5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5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B1020" t="s">
        <v>1179</v>
      </c>
    </row>
    <row r="1021" spans="1:42" x14ac:dyDescent="0.25">
      <c r="B1021" t="s">
        <v>2328</v>
      </c>
    </row>
    <row r="1022" spans="1:42" x14ac:dyDescent="0.25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5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5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5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5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B1029" t="s">
        <v>1169</v>
      </c>
    </row>
    <row r="1030" spans="1:42" x14ac:dyDescent="0.25">
      <c r="B1030" t="s">
        <v>2328</v>
      </c>
    </row>
    <row r="1031" spans="1:42" x14ac:dyDescent="0.25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5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5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5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5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5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5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5">
      <c r="B1038" t="s">
        <v>1159</v>
      </c>
    </row>
    <row r="1039" spans="1:42" x14ac:dyDescent="0.25">
      <c r="B1039" t="s">
        <v>2328</v>
      </c>
    </row>
    <row r="1040" spans="1:42" x14ac:dyDescent="0.25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5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5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5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B1047" t="s">
        <v>1149</v>
      </c>
    </row>
    <row r="1048" spans="1:42" x14ac:dyDescent="0.25">
      <c r="B1048" t="s">
        <v>2328</v>
      </c>
    </row>
    <row r="1049" spans="1:42" x14ac:dyDescent="0.25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5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5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5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5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5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5">
      <c r="B1056" t="s">
        <v>1139</v>
      </c>
    </row>
    <row r="1057" spans="1:42" x14ac:dyDescent="0.25">
      <c r="B1057" t="s">
        <v>2328</v>
      </c>
    </row>
    <row r="1058" spans="1:42" x14ac:dyDescent="0.25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5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5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5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5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5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B1065" t="s">
        <v>1129</v>
      </c>
    </row>
    <row r="1066" spans="1:42" x14ac:dyDescent="0.25">
      <c r="B1066" t="s">
        <v>2328</v>
      </c>
    </row>
    <row r="1067" spans="1:42" x14ac:dyDescent="0.25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B1074" t="s">
        <v>1119</v>
      </c>
    </row>
    <row r="1075" spans="1:42" x14ac:dyDescent="0.25">
      <c r="B1075" t="s">
        <v>2328</v>
      </c>
    </row>
    <row r="1076" spans="1:42" x14ac:dyDescent="0.25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B1083" t="s">
        <v>1109</v>
      </c>
    </row>
    <row r="1084" spans="1:42" x14ac:dyDescent="0.25">
      <c r="B1084" t="s">
        <v>2328</v>
      </c>
    </row>
    <row r="1085" spans="1:42" x14ac:dyDescent="0.25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B1092" t="s">
        <v>1099</v>
      </c>
    </row>
    <row r="1093" spans="1:42" x14ac:dyDescent="0.25">
      <c r="B1093" t="s">
        <v>2328</v>
      </c>
    </row>
    <row r="1094" spans="1:42" x14ac:dyDescent="0.25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5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5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5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5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5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5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5">
      <c r="B1101" t="s">
        <v>1089</v>
      </c>
    </row>
    <row r="1102" spans="1:42" x14ac:dyDescent="0.25">
      <c r="B1102" t="s">
        <v>2328</v>
      </c>
    </row>
    <row r="1103" spans="1:42" x14ac:dyDescent="0.25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5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5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5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5">
      <c r="B1110" t="s">
        <v>1079</v>
      </c>
    </row>
    <row r="1111" spans="1:42" x14ac:dyDescent="0.25">
      <c r="B1111" t="s">
        <v>2328</v>
      </c>
    </row>
    <row r="1112" spans="1:42" x14ac:dyDescent="0.25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B1119" t="s">
        <v>1069</v>
      </c>
    </row>
    <row r="1120" spans="1:42" x14ac:dyDescent="0.25">
      <c r="B1120" t="s">
        <v>2328</v>
      </c>
    </row>
    <row r="1121" spans="1:42" x14ac:dyDescent="0.25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5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5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5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5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B1128" t="s">
        <v>1059</v>
      </c>
    </row>
    <row r="1129" spans="1:42" x14ac:dyDescent="0.25">
      <c r="B1129" t="s">
        <v>2328</v>
      </c>
    </row>
    <row r="1130" spans="1:42" x14ac:dyDescent="0.25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5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5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B1137" t="s">
        <v>1049</v>
      </c>
    </row>
    <row r="1138" spans="1:42" x14ac:dyDescent="0.25">
      <c r="B1138" t="s">
        <v>2328</v>
      </c>
    </row>
    <row r="1139" spans="1:42" x14ac:dyDescent="0.25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5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5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5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5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5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5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B1146" t="s">
        <v>1039</v>
      </c>
    </row>
    <row r="1147" spans="1:42" x14ac:dyDescent="0.25">
      <c r="B1147" t="s">
        <v>2328</v>
      </c>
    </row>
    <row r="1148" spans="1:42" x14ac:dyDescent="0.25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B1155" t="s">
        <v>1029</v>
      </c>
    </row>
    <row r="1156" spans="1:42" x14ac:dyDescent="0.25">
      <c r="B1156" t="s">
        <v>2328</v>
      </c>
    </row>
    <row r="1157" spans="1:42" x14ac:dyDescent="0.25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B1164" t="s">
        <v>1019</v>
      </c>
    </row>
    <row r="1165" spans="1:42" x14ac:dyDescent="0.25">
      <c r="B1165" t="s">
        <v>2328</v>
      </c>
    </row>
    <row r="1166" spans="1:42" x14ac:dyDescent="0.25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5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5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B1173" t="s">
        <v>1009</v>
      </c>
    </row>
    <row r="1174" spans="1:42" x14ac:dyDescent="0.25">
      <c r="B1174" t="s">
        <v>2328</v>
      </c>
    </row>
    <row r="1175" spans="1:42" x14ac:dyDescent="0.25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B1182" t="s">
        <v>999</v>
      </c>
    </row>
    <row r="1183" spans="1:42" x14ac:dyDescent="0.25">
      <c r="B1183" t="s">
        <v>2328</v>
      </c>
    </row>
    <row r="1184" spans="1:42" x14ac:dyDescent="0.25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B1191" t="s">
        <v>989</v>
      </c>
    </row>
    <row r="1192" spans="1:42" x14ac:dyDescent="0.25">
      <c r="B1192" t="s">
        <v>2328</v>
      </c>
    </row>
    <row r="1193" spans="1:42" x14ac:dyDescent="0.25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5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5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B1200" t="s">
        <v>979</v>
      </c>
    </row>
    <row r="1201" spans="1:42" x14ac:dyDescent="0.25">
      <c r="B1201" t="s">
        <v>2328</v>
      </c>
    </row>
    <row r="1202" spans="1:42" x14ac:dyDescent="0.25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5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5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5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5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5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5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5">
      <c r="B1209" t="s">
        <v>969</v>
      </c>
    </row>
    <row r="1210" spans="1:42" x14ac:dyDescent="0.25">
      <c r="B1210" t="s">
        <v>2328</v>
      </c>
    </row>
    <row r="1211" spans="1:42" x14ac:dyDescent="0.25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t="s">
        <v>170</v>
      </c>
      <c r="B1217" t="s">
        <v>2314</v>
      </c>
    </row>
    <row r="1218" spans="1:42" x14ac:dyDescent="0.25">
      <c r="B1218" t="s">
        <v>959</v>
      </c>
    </row>
    <row r="1219" spans="1:42" x14ac:dyDescent="0.25">
      <c r="B1219" t="s">
        <v>2328</v>
      </c>
    </row>
    <row r="1220" spans="1:42" x14ac:dyDescent="0.25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5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5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5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5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5">
      <c r="B1227" t="s">
        <v>949</v>
      </c>
    </row>
    <row r="1228" spans="1:42" x14ac:dyDescent="0.25">
      <c r="B1228" t="s">
        <v>2328</v>
      </c>
    </row>
    <row r="1229" spans="1:42" x14ac:dyDescent="0.25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5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5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5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5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5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5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5">
      <c r="B1236" t="s">
        <v>939</v>
      </c>
    </row>
    <row r="1237" spans="1:42" x14ac:dyDescent="0.25">
      <c r="B1237" t="s">
        <v>2328</v>
      </c>
    </row>
    <row r="1238" spans="1:42" x14ac:dyDescent="0.25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5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5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B1245" t="s">
        <v>929</v>
      </c>
    </row>
    <row r="1246" spans="1:42" x14ac:dyDescent="0.25">
      <c r="B1246" t="s">
        <v>2328</v>
      </c>
    </row>
    <row r="1247" spans="1:42" x14ac:dyDescent="0.25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B1254" t="s">
        <v>919</v>
      </c>
    </row>
    <row r="1255" spans="1:42" x14ac:dyDescent="0.25">
      <c r="B1255" t="s">
        <v>2328</v>
      </c>
    </row>
    <row r="1256" spans="1:42" x14ac:dyDescent="0.25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5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5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5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5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B1263" t="s">
        <v>909</v>
      </c>
    </row>
    <row r="1264" spans="1:42" x14ac:dyDescent="0.25">
      <c r="B1264" t="s">
        <v>2328</v>
      </c>
    </row>
    <row r="1265" spans="1:42" x14ac:dyDescent="0.25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5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5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B1272" t="s">
        <v>899</v>
      </c>
    </row>
    <row r="1273" spans="1:42" x14ac:dyDescent="0.25">
      <c r="B1273" t="s">
        <v>2328</v>
      </c>
    </row>
    <row r="1274" spans="1:42" x14ac:dyDescent="0.25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5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5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B1281" t="s">
        <v>889</v>
      </c>
    </row>
    <row r="1282" spans="1:42" x14ac:dyDescent="0.25">
      <c r="B1282" t="s">
        <v>2328</v>
      </c>
    </row>
    <row r="1283" spans="1:42" x14ac:dyDescent="0.25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B1290" t="s">
        <v>879</v>
      </c>
    </row>
    <row r="1291" spans="1:42" x14ac:dyDescent="0.25">
      <c r="B1291" t="s">
        <v>2328</v>
      </c>
    </row>
    <row r="1292" spans="1:42" x14ac:dyDescent="0.25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5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5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5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B1299" t="s">
        <v>869</v>
      </c>
    </row>
    <row r="1300" spans="1:42" x14ac:dyDescent="0.25">
      <c r="B1300" t="s">
        <v>2328</v>
      </c>
    </row>
    <row r="1301" spans="1:42" x14ac:dyDescent="0.25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5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5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5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5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5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5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5">
      <c r="B1308" t="s">
        <v>859</v>
      </c>
    </row>
    <row r="1309" spans="1:42" x14ac:dyDescent="0.25">
      <c r="B1309" t="s">
        <v>2328</v>
      </c>
    </row>
    <row r="1310" spans="1:42" x14ac:dyDescent="0.25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B1317" t="s">
        <v>849</v>
      </c>
    </row>
    <row r="1318" spans="1:42" x14ac:dyDescent="0.25">
      <c r="B1318" t="s">
        <v>2328</v>
      </c>
    </row>
    <row r="1319" spans="1:42" x14ac:dyDescent="0.25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5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5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5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B1326" t="s">
        <v>839</v>
      </c>
    </row>
    <row r="1327" spans="1:42" x14ac:dyDescent="0.25">
      <c r="B1327" t="s">
        <v>2328</v>
      </c>
    </row>
    <row r="1328" spans="1:42" x14ac:dyDescent="0.25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5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5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5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5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5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5">
      <c r="B1335" t="s">
        <v>829</v>
      </c>
    </row>
    <row r="1336" spans="1:42" x14ac:dyDescent="0.25">
      <c r="B1336" t="s">
        <v>2328</v>
      </c>
    </row>
    <row r="1337" spans="1:42" x14ac:dyDescent="0.25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B1344" t="s">
        <v>819</v>
      </c>
    </row>
    <row r="1345" spans="1:42" x14ac:dyDescent="0.25">
      <c r="B1345" t="s">
        <v>2328</v>
      </c>
    </row>
    <row r="1346" spans="1:42" x14ac:dyDescent="0.25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5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5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B1353" t="s">
        <v>809</v>
      </c>
    </row>
    <row r="1354" spans="1:42" x14ac:dyDescent="0.25">
      <c r="B1354" t="s">
        <v>2328</v>
      </c>
    </row>
    <row r="1355" spans="1:42" x14ac:dyDescent="0.25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5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5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B1362" t="s">
        <v>799</v>
      </c>
    </row>
    <row r="1363" spans="1:42" x14ac:dyDescent="0.25">
      <c r="B1363" t="s">
        <v>2328</v>
      </c>
    </row>
    <row r="1364" spans="1:42" x14ac:dyDescent="0.25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B1371" t="s">
        <v>789</v>
      </c>
    </row>
    <row r="1372" spans="1:42" x14ac:dyDescent="0.25">
      <c r="B1372" t="s">
        <v>2328</v>
      </c>
    </row>
    <row r="1373" spans="1:42" x14ac:dyDescent="0.25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5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5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5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5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5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5">
      <c r="B1380" t="s">
        <v>779</v>
      </c>
    </row>
    <row r="1381" spans="1:42" x14ac:dyDescent="0.25">
      <c r="B1381" t="s">
        <v>2328</v>
      </c>
    </row>
    <row r="1382" spans="1:42" x14ac:dyDescent="0.25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5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5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5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5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5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5">
      <c r="B1389" t="s">
        <v>769</v>
      </c>
    </row>
    <row r="1390" spans="1:42" x14ac:dyDescent="0.25">
      <c r="B1390" t="s">
        <v>2328</v>
      </c>
    </row>
    <row r="1391" spans="1:42" x14ac:dyDescent="0.25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t="s">
        <v>170</v>
      </c>
      <c r="B1397" t="s">
        <v>2314</v>
      </c>
    </row>
    <row r="1398" spans="1:42" x14ac:dyDescent="0.25">
      <c r="B1398" t="s">
        <v>761</v>
      </c>
    </row>
    <row r="1399" spans="1:42" x14ac:dyDescent="0.25">
      <c r="B1399" t="s">
        <v>2328</v>
      </c>
    </row>
    <row r="1400" spans="1:42" x14ac:dyDescent="0.25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5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5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5">
      <c r="B1407" t="s">
        <v>751</v>
      </c>
    </row>
    <row r="1408" spans="1:42" x14ac:dyDescent="0.25">
      <c r="B1408" t="s">
        <v>2328</v>
      </c>
    </row>
    <row r="1409" spans="1:42" x14ac:dyDescent="0.25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5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5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5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5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5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B1416" t="s">
        <v>741</v>
      </c>
    </row>
    <row r="1417" spans="1:42" x14ac:dyDescent="0.25">
      <c r="B1417" t="s">
        <v>2328</v>
      </c>
    </row>
    <row r="1418" spans="1:42" x14ac:dyDescent="0.25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5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5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5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5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5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5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5">
      <c r="B1425" t="s">
        <v>731</v>
      </c>
    </row>
    <row r="1426" spans="1:42" x14ac:dyDescent="0.25">
      <c r="B1426" t="s">
        <v>2328</v>
      </c>
    </row>
    <row r="1427" spans="1:42" x14ac:dyDescent="0.25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B1434" t="s">
        <v>721</v>
      </c>
    </row>
    <row r="1435" spans="1:42" x14ac:dyDescent="0.25">
      <c r="B1435" t="s">
        <v>2328</v>
      </c>
    </row>
    <row r="1436" spans="1:42" x14ac:dyDescent="0.25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5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5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5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B1443" t="s">
        <v>711</v>
      </c>
    </row>
    <row r="1444" spans="1:42" x14ac:dyDescent="0.25">
      <c r="B1444" t="s">
        <v>2328</v>
      </c>
    </row>
    <row r="1445" spans="1:42" x14ac:dyDescent="0.25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B1452" t="s">
        <v>701</v>
      </c>
    </row>
    <row r="1453" spans="1:42" x14ac:dyDescent="0.25">
      <c r="B1453" t="s">
        <v>2328</v>
      </c>
    </row>
    <row r="1454" spans="1:42" x14ac:dyDescent="0.25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5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5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B1461" t="s">
        <v>691</v>
      </c>
    </row>
    <row r="1462" spans="1:42" x14ac:dyDescent="0.25">
      <c r="B1462" t="s">
        <v>2328</v>
      </c>
    </row>
    <row r="1463" spans="1:42" x14ac:dyDescent="0.25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5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5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5">
      <c r="B1470" t="s">
        <v>681</v>
      </c>
    </row>
    <row r="1471" spans="1:42" x14ac:dyDescent="0.25">
      <c r="B1471" t="s">
        <v>2328</v>
      </c>
    </row>
    <row r="1472" spans="1:42" x14ac:dyDescent="0.25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5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5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5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5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5">
      <c r="B1479" t="s">
        <v>671</v>
      </c>
    </row>
    <row r="1480" spans="1:42" x14ac:dyDescent="0.25">
      <c r="B1480" t="s">
        <v>2328</v>
      </c>
    </row>
    <row r="1481" spans="1:42" x14ac:dyDescent="0.25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5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5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5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5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5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5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5">
      <c r="B1488" t="s">
        <v>661</v>
      </c>
    </row>
    <row r="1489" spans="1:42" x14ac:dyDescent="0.25">
      <c r="B1489" t="s">
        <v>2328</v>
      </c>
    </row>
    <row r="1490" spans="1:42" x14ac:dyDescent="0.25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5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5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5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5">
      <c r="B1497" t="s">
        <v>651</v>
      </c>
    </row>
    <row r="1498" spans="1:42" x14ac:dyDescent="0.25">
      <c r="B1498" t="s">
        <v>2328</v>
      </c>
    </row>
    <row r="1499" spans="1:42" x14ac:dyDescent="0.25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5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5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5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B1506" t="s">
        <v>641</v>
      </c>
    </row>
    <row r="1507" spans="1:42" x14ac:dyDescent="0.25">
      <c r="B1507" t="s">
        <v>2328</v>
      </c>
    </row>
    <row r="1508" spans="1:42" x14ac:dyDescent="0.25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B1515" t="s">
        <v>631</v>
      </c>
    </row>
    <row r="1516" spans="1:42" x14ac:dyDescent="0.25">
      <c r="B1516" t="s">
        <v>2328</v>
      </c>
    </row>
    <row r="1517" spans="1:42" x14ac:dyDescent="0.25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B1524" t="s">
        <v>621</v>
      </c>
    </row>
    <row r="1525" spans="1:42" x14ac:dyDescent="0.25">
      <c r="B1525" t="s">
        <v>2328</v>
      </c>
    </row>
    <row r="1526" spans="1:42" x14ac:dyDescent="0.25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5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5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5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5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5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5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5">
      <c r="B1533" t="s">
        <v>611</v>
      </c>
    </row>
    <row r="1534" spans="1:42" x14ac:dyDescent="0.25">
      <c r="B1534" t="s">
        <v>2328</v>
      </c>
    </row>
    <row r="1535" spans="1:42" x14ac:dyDescent="0.25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5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5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5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5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5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5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5">
      <c r="B1542" t="s">
        <v>601</v>
      </c>
    </row>
    <row r="1543" spans="1:42" x14ac:dyDescent="0.25">
      <c r="B1543" t="s">
        <v>2328</v>
      </c>
    </row>
    <row r="1544" spans="1:42" x14ac:dyDescent="0.25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B1551" t="s">
        <v>591</v>
      </c>
    </row>
    <row r="1552" spans="1:42" x14ac:dyDescent="0.25">
      <c r="B1552" t="s">
        <v>2328</v>
      </c>
    </row>
    <row r="1553" spans="1:42" x14ac:dyDescent="0.25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B1560" t="s">
        <v>581</v>
      </c>
    </row>
    <row r="1561" spans="1:42" x14ac:dyDescent="0.25">
      <c r="B1561" t="s">
        <v>2328</v>
      </c>
    </row>
    <row r="1562" spans="1:42" x14ac:dyDescent="0.25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B1569" t="s">
        <v>571</v>
      </c>
    </row>
    <row r="1570" spans="1:42" x14ac:dyDescent="0.25">
      <c r="B1570" t="s">
        <v>2328</v>
      </c>
    </row>
    <row r="1571" spans="1:42" x14ac:dyDescent="0.25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B1578" t="s">
        <v>561</v>
      </c>
    </row>
    <row r="1579" spans="1:42" x14ac:dyDescent="0.25">
      <c r="B1579" t="s">
        <v>2328</v>
      </c>
    </row>
    <row r="1580" spans="1:42" x14ac:dyDescent="0.25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B1587" t="s">
        <v>551</v>
      </c>
    </row>
    <row r="1588" spans="1:42" x14ac:dyDescent="0.25">
      <c r="B1588" t="s">
        <v>2328</v>
      </c>
    </row>
    <row r="1589" spans="1:42" x14ac:dyDescent="0.25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B1596" t="s">
        <v>541</v>
      </c>
    </row>
    <row r="1597" spans="1:42" x14ac:dyDescent="0.25">
      <c r="B1597" t="s">
        <v>2328</v>
      </c>
    </row>
    <row r="1598" spans="1:42" x14ac:dyDescent="0.25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B1605" t="s">
        <v>531</v>
      </c>
    </row>
    <row r="1606" spans="1:42" x14ac:dyDescent="0.25">
      <c r="B1606" t="s">
        <v>2328</v>
      </c>
    </row>
    <row r="1607" spans="1:42" x14ac:dyDescent="0.25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B1614" t="s">
        <v>521</v>
      </c>
    </row>
    <row r="1615" spans="1:42" x14ac:dyDescent="0.25">
      <c r="B1615" t="s">
        <v>2328</v>
      </c>
    </row>
    <row r="1616" spans="1:42" x14ac:dyDescent="0.25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5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5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5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5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5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B1623" t="s">
        <v>511</v>
      </c>
    </row>
    <row r="1624" spans="1:42" x14ac:dyDescent="0.25">
      <c r="B1624" t="s">
        <v>2328</v>
      </c>
    </row>
    <row r="1625" spans="1:42" x14ac:dyDescent="0.25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5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5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B1632" t="s">
        <v>501</v>
      </c>
    </row>
    <row r="1633" spans="1:42" x14ac:dyDescent="0.25">
      <c r="B1633" t="s">
        <v>2328</v>
      </c>
    </row>
    <row r="1634" spans="1:42" x14ac:dyDescent="0.25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5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5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5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5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5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5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5">
      <c r="B1641" t="s">
        <v>491</v>
      </c>
    </row>
    <row r="1642" spans="1:42" x14ac:dyDescent="0.25">
      <c r="B1642" t="s">
        <v>2328</v>
      </c>
    </row>
    <row r="1643" spans="1:42" x14ac:dyDescent="0.25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B1650" t="s">
        <v>481</v>
      </c>
    </row>
    <row r="1651" spans="1:42" x14ac:dyDescent="0.25">
      <c r="B1651" t="s">
        <v>2328</v>
      </c>
    </row>
    <row r="1652" spans="1:42" x14ac:dyDescent="0.25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B1659" t="s">
        <v>471</v>
      </c>
    </row>
    <row r="1660" spans="1:42" x14ac:dyDescent="0.25">
      <c r="B1660" t="s">
        <v>2328</v>
      </c>
    </row>
    <row r="1661" spans="1:42" x14ac:dyDescent="0.25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5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5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5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5">
      <c r="B1668" t="s">
        <v>461</v>
      </c>
    </row>
    <row r="1669" spans="1:42" x14ac:dyDescent="0.25">
      <c r="B1669" t="s">
        <v>2328</v>
      </c>
    </row>
    <row r="1670" spans="1:42" x14ac:dyDescent="0.25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5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5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5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5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5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5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5">
      <c r="B1677" t="s">
        <v>451</v>
      </c>
    </row>
    <row r="1678" spans="1:42" x14ac:dyDescent="0.25">
      <c r="B1678" t="s">
        <v>2328</v>
      </c>
    </row>
    <row r="1679" spans="1:42" x14ac:dyDescent="0.25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5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5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5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5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5">
      <c r="B1686" t="s">
        <v>441</v>
      </c>
    </row>
    <row r="1687" spans="1:42" x14ac:dyDescent="0.25">
      <c r="B1687" t="s">
        <v>2328</v>
      </c>
    </row>
    <row r="1688" spans="1:42" x14ac:dyDescent="0.25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B1695" t="s">
        <v>431</v>
      </c>
    </row>
    <row r="1696" spans="1:42" x14ac:dyDescent="0.25">
      <c r="B1696" t="s">
        <v>2328</v>
      </c>
    </row>
    <row r="1697" spans="1:42" x14ac:dyDescent="0.25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B1704" t="s">
        <v>421</v>
      </c>
    </row>
    <row r="1705" spans="1:42" x14ac:dyDescent="0.25">
      <c r="B1705" t="s">
        <v>2328</v>
      </c>
    </row>
    <row r="1706" spans="1:42" x14ac:dyDescent="0.25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5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5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5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5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5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5">
      <c r="B1713" t="s">
        <v>411</v>
      </c>
    </row>
    <row r="1714" spans="1:42" x14ac:dyDescent="0.25">
      <c r="B1714" t="s">
        <v>2328</v>
      </c>
    </row>
    <row r="1715" spans="1:42" x14ac:dyDescent="0.25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5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5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5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5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5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5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5">
      <c r="B1722" t="s">
        <v>401</v>
      </c>
    </row>
    <row r="1723" spans="1:42" x14ac:dyDescent="0.25">
      <c r="B1723" t="s">
        <v>2328</v>
      </c>
    </row>
    <row r="1724" spans="1:42" x14ac:dyDescent="0.25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B1731" t="s">
        <v>391</v>
      </c>
    </row>
    <row r="1732" spans="1:42" x14ac:dyDescent="0.25">
      <c r="B1732" t="s">
        <v>2328</v>
      </c>
    </row>
    <row r="1733" spans="1:42" x14ac:dyDescent="0.25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5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5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5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5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5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5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5">
      <c r="B1740" t="s">
        <v>381</v>
      </c>
    </row>
    <row r="1741" spans="1:42" x14ac:dyDescent="0.25">
      <c r="B1741" t="s">
        <v>2328</v>
      </c>
    </row>
    <row r="1742" spans="1:42" x14ac:dyDescent="0.25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5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5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5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5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B1749" t="s">
        <v>371</v>
      </c>
    </row>
    <row r="1750" spans="1:42" x14ac:dyDescent="0.25">
      <c r="B1750" t="s">
        <v>2328</v>
      </c>
    </row>
    <row r="1751" spans="1:42" x14ac:dyDescent="0.25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B1758" t="s">
        <v>361</v>
      </c>
    </row>
    <row r="1759" spans="1:42" x14ac:dyDescent="0.25">
      <c r="B1759" t="s">
        <v>2328</v>
      </c>
    </row>
    <row r="1760" spans="1:42" x14ac:dyDescent="0.25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B1767" t="s">
        <v>351</v>
      </c>
    </row>
    <row r="1768" spans="1:42" x14ac:dyDescent="0.25">
      <c r="B1768" t="s">
        <v>2328</v>
      </c>
    </row>
    <row r="1769" spans="1:42" x14ac:dyDescent="0.25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5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5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5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5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5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5">
      <c r="B1776" t="s">
        <v>341</v>
      </c>
    </row>
    <row r="1777" spans="1:42" x14ac:dyDescent="0.25">
      <c r="B1777" t="s">
        <v>2328</v>
      </c>
    </row>
    <row r="1778" spans="1:42" x14ac:dyDescent="0.25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5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5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5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5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5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5">
      <c r="B1785" t="s">
        <v>331</v>
      </c>
    </row>
    <row r="1786" spans="1:42" x14ac:dyDescent="0.25">
      <c r="B1786" t="s">
        <v>2328</v>
      </c>
    </row>
    <row r="1787" spans="1:42" x14ac:dyDescent="0.25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5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5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5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5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5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5">
      <c r="B1794" t="s">
        <v>321</v>
      </c>
    </row>
    <row r="1795" spans="1:42" x14ac:dyDescent="0.25">
      <c r="B1795" t="s">
        <v>2328</v>
      </c>
    </row>
    <row r="1796" spans="1:42" x14ac:dyDescent="0.25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5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5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5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5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5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5">
      <c r="B1803" t="s">
        <v>311</v>
      </c>
    </row>
    <row r="1804" spans="1:42" x14ac:dyDescent="0.25">
      <c r="B1804" t="s">
        <v>2328</v>
      </c>
    </row>
    <row r="1805" spans="1:42" x14ac:dyDescent="0.25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5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5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5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5">
      <c r="B1812" t="s">
        <v>301</v>
      </c>
    </row>
    <row r="1813" spans="1:42" x14ac:dyDescent="0.25">
      <c r="B1813" t="s">
        <v>2328</v>
      </c>
    </row>
    <row r="1814" spans="1:42" x14ac:dyDescent="0.25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5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5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5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5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5">
      <c r="B1821" t="s">
        <v>291</v>
      </c>
    </row>
    <row r="1822" spans="1:42" x14ac:dyDescent="0.25">
      <c r="B1822" t="s">
        <v>2328</v>
      </c>
    </row>
    <row r="1823" spans="1:42" x14ac:dyDescent="0.25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5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5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5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5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5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5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5">
      <c r="B1830" t="s">
        <v>281</v>
      </c>
    </row>
    <row r="1831" spans="1:42" x14ac:dyDescent="0.25">
      <c r="B1831" t="s">
        <v>2328</v>
      </c>
    </row>
    <row r="1832" spans="1:42" x14ac:dyDescent="0.25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B1839" t="s">
        <v>271</v>
      </c>
    </row>
    <row r="1840" spans="1:42" x14ac:dyDescent="0.25">
      <c r="B1840" t="s">
        <v>2328</v>
      </c>
    </row>
    <row r="1841" spans="1:42" x14ac:dyDescent="0.25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B1848" t="s">
        <v>261</v>
      </c>
    </row>
    <row r="1849" spans="1:42" x14ac:dyDescent="0.25">
      <c r="B1849" t="s">
        <v>2328</v>
      </c>
    </row>
    <row r="1850" spans="1:42" x14ac:dyDescent="0.25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5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5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B1857" t="s">
        <v>251</v>
      </c>
    </row>
    <row r="1858" spans="1:42" x14ac:dyDescent="0.25">
      <c r="B1858" t="s">
        <v>2328</v>
      </c>
    </row>
    <row r="1859" spans="1:42" x14ac:dyDescent="0.25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B1866" t="s">
        <v>241</v>
      </c>
    </row>
    <row r="1867" spans="1:42" x14ac:dyDescent="0.25">
      <c r="B1867" t="s">
        <v>2328</v>
      </c>
    </row>
    <row r="1868" spans="1:42" x14ac:dyDescent="0.25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5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5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5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5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5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B1875" t="s">
        <v>231</v>
      </c>
    </row>
    <row r="1876" spans="1:42" x14ac:dyDescent="0.25">
      <c r="B1876" t="s">
        <v>2328</v>
      </c>
    </row>
    <row r="1877" spans="1:42" x14ac:dyDescent="0.25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5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5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5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5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5">
      <c r="B1884" t="s">
        <v>221</v>
      </c>
    </row>
    <row r="1885" spans="1:42" x14ac:dyDescent="0.25">
      <c r="B1885" t="s">
        <v>2328</v>
      </c>
    </row>
    <row r="1886" spans="1:42" x14ac:dyDescent="0.25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5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5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5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5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5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5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5">
      <c r="B1893" t="s">
        <v>211</v>
      </c>
    </row>
    <row r="1894" spans="1:42" x14ac:dyDescent="0.25">
      <c r="B1894" t="s">
        <v>2328</v>
      </c>
    </row>
    <row r="1895" spans="1:42" x14ac:dyDescent="0.25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B1902" t="s">
        <v>201</v>
      </c>
    </row>
    <row r="1903" spans="1:42" x14ac:dyDescent="0.25">
      <c r="B1903" t="s">
        <v>2328</v>
      </c>
    </row>
    <row r="1904" spans="1:42" x14ac:dyDescent="0.25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B1911" t="s">
        <v>191</v>
      </c>
    </row>
    <row r="1912" spans="1:42" x14ac:dyDescent="0.25">
      <c r="B1912" t="s">
        <v>2328</v>
      </c>
    </row>
    <row r="1913" spans="1:42" x14ac:dyDescent="0.25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t="s">
        <v>170</v>
      </c>
      <c r="B1919" t="s">
        <v>2314</v>
      </c>
    </row>
    <row r="1920" spans="1:42" x14ac:dyDescent="0.25">
      <c r="B1920" t="s">
        <v>182</v>
      </c>
    </row>
    <row r="1921" spans="1:42" x14ac:dyDescent="0.25">
      <c r="B1921" t="s">
        <v>2328</v>
      </c>
    </row>
    <row r="1922" spans="1:42" x14ac:dyDescent="0.25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B1929" t="s">
        <v>172</v>
      </c>
    </row>
    <row r="1930" spans="1:42" x14ac:dyDescent="0.25">
      <c r="B1930" t="s">
        <v>2328</v>
      </c>
    </row>
    <row r="1931" spans="1:42" x14ac:dyDescent="0.25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t="s">
        <v>170</v>
      </c>
      <c r="B1937" t="s">
        <v>2314</v>
      </c>
    </row>
    <row r="1938" spans="1:42" x14ac:dyDescent="0.25">
      <c r="B1938" t="s">
        <v>169</v>
      </c>
    </row>
    <row r="1939" spans="1:42" x14ac:dyDescent="0.25">
      <c r="B1939" t="s">
        <v>2328</v>
      </c>
    </row>
    <row r="1940" spans="1:42" x14ac:dyDescent="0.25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B1947" t="s">
        <v>159</v>
      </c>
    </row>
    <row r="1948" spans="1:42" x14ac:dyDescent="0.25">
      <c r="B1948" t="s">
        <v>2328</v>
      </c>
    </row>
    <row r="1949" spans="1:42" x14ac:dyDescent="0.25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B1956" t="s">
        <v>149</v>
      </c>
    </row>
    <row r="1957" spans="1:42" x14ac:dyDescent="0.25">
      <c r="B1957" t="s">
        <v>2328</v>
      </c>
    </row>
    <row r="1958" spans="1:42" x14ac:dyDescent="0.25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5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5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5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5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5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5">
      <c r="B1965" t="s">
        <v>139</v>
      </c>
    </row>
    <row r="1966" spans="1:42" x14ac:dyDescent="0.25">
      <c r="B1966" t="s">
        <v>2328</v>
      </c>
    </row>
    <row r="1967" spans="1:42" x14ac:dyDescent="0.25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5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5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5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5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5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5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5">
      <c r="B1974" t="s">
        <v>129</v>
      </c>
    </row>
    <row r="1975" spans="1:42" x14ac:dyDescent="0.25">
      <c r="B1975" t="s">
        <v>2328</v>
      </c>
    </row>
    <row r="1976" spans="1:42" x14ac:dyDescent="0.25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5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5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5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5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5">
      <c r="B1983" t="s">
        <v>119</v>
      </c>
    </row>
    <row r="1984" spans="1:42" x14ac:dyDescent="0.25">
      <c r="B1984" t="s">
        <v>2328</v>
      </c>
    </row>
    <row r="1985" spans="1:42" x14ac:dyDescent="0.25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5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5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5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5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5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5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5">
      <c r="B1992" t="s">
        <v>109</v>
      </c>
    </row>
    <row r="1993" spans="1:42" x14ac:dyDescent="0.25">
      <c r="B1993" t="s">
        <v>2328</v>
      </c>
    </row>
    <row r="1994" spans="1:42" x14ac:dyDescent="0.25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5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5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5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5">
      <c r="B2001" t="s">
        <v>99</v>
      </c>
    </row>
    <row r="2002" spans="1:42" x14ac:dyDescent="0.25">
      <c r="B2002" t="s">
        <v>2328</v>
      </c>
    </row>
    <row r="2003" spans="1:42" x14ac:dyDescent="0.25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5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5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5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5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5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B2010" t="s">
        <v>88</v>
      </c>
    </row>
    <row r="2011" spans="1:42" x14ac:dyDescent="0.25">
      <c r="B2011" t="s">
        <v>2328</v>
      </c>
    </row>
    <row r="2012" spans="1:42" x14ac:dyDescent="0.25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B2019" t="s">
        <v>78</v>
      </c>
    </row>
    <row r="2020" spans="1:42" x14ac:dyDescent="0.25">
      <c r="B2020" t="s">
        <v>2328</v>
      </c>
    </row>
    <row r="2021" spans="1:42" x14ac:dyDescent="0.25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5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5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5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5">
      <c r="B2028" t="s">
        <v>68</v>
      </c>
    </row>
    <row r="2029" spans="1:42" x14ac:dyDescent="0.25">
      <c r="B2029" t="s">
        <v>2328</v>
      </c>
    </row>
    <row r="2030" spans="1:42" x14ac:dyDescent="0.25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5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5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5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5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5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5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5">
      <c r="B2037" t="s">
        <v>58</v>
      </c>
    </row>
    <row r="2038" spans="1:42" x14ac:dyDescent="0.25">
      <c r="B2038" t="s">
        <v>2328</v>
      </c>
    </row>
    <row r="2039" spans="1:42" x14ac:dyDescent="0.25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B2046" t="s">
        <v>48</v>
      </c>
    </row>
    <row r="2047" spans="1:42" x14ac:dyDescent="0.25">
      <c r="B2047" t="s">
        <v>2328</v>
      </c>
    </row>
    <row r="2048" spans="1:42" x14ac:dyDescent="0.25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B2055" t="s">
        <v>38</v>
      </c>
    </row>
    <row r="2056" spans="1:42" x14ac:dyDescent="0.25">
      <c r="B2056" t="s">
        <v>2328</v>
      </c>
    </row>
    <row r="2057" spans="1:42" x14ac:dyDescent="0.25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5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5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B2064" t="s">
        <v>28</v>
      </c>
    </row>
    <row r="2065" spans="1:42" x14ac:dyDescent="0.25">
      <c r="B2065" t="s">
        <v>2328</v>
      </c>
    </row>
    <row r="2066" spans="1:42" x14ac:dyDescent="0.25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5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5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5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5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B2073" t="s">
        <v>18</v>
      </c>
    </row>
    <row r="2074" spans="1:42" x14ac:dyDescent="0.25">
      <c r="B2074" t="s">
        <v>2328</v>
      </c>
    </row>
    <row r="2075" spans="1:42" x14ac:dyDescent="0.25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5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5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5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5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5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5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topLeftCell="AN1" workbookViewId="0">
      <selection activeCell="B4" sqref="B4"/>
    </sheetView>
  </sheetViews>
  <sheetFormatPr defaultColWidth="11" defaultRowHeight="15.75" x14ac:dyDescent="0.25"/>
  <sheetData>
    <row r="1" spans="1:53" x14ac:dyDescent="0.25">
      <c r="A1" t="s">
        <v>2313</v>
      </c>
    </row>
    <row r="2" spans="1:53" x14ac:dyDescent="0.25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5">
      <c r="B3" t="s">
        <v>2309</v>
      </c>
    </row>
    <row r="4" spans="1:53" x14ac:dyDescent="0.25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5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5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5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5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5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5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5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5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5">
      <c r="B13" t="s">
        <v>2299</v>
      </c>
    </row>
    <row r="14" spans="1:53" x14ac:dyDescent="0.25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5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5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5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5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5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5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5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5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5">
      <c r="B23" t="s">
        <v>2289</v>
      </c>
    </row>
    <row r="24" spans="1:48" x14ac:dyDescent="0.25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5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5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5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5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5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5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5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5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5">
      <c r="B33" t="s">
        <v>2279</v>
      </c>
    </row>
    <row r="34" spans="1:48" x14ac:dyDescent="0.25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5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5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5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5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5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5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5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5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5">
      <c r="B43" t="s">
        <v>2269</v>
      </c>
    </row>
    <row r="44" spans="1:48" x14ac:dyDescent="0.25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5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5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5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5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5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5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5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5">
      <c r="B53" t="s">
        <v>2259</v>
      </c>
    </row>
    <row r="54" spans="1:48" x14ac:dyDescent="0.25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5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5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5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5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5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5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5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5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5">
      <c r="B63" t="s">
        <v>2249</v>
      </c>
    </row>
    <row r="64" spans="1:48" x14ac:dyDescent="0.25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5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5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5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5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5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5">
      <c r="B73" t="s">
        <v>2239</v>
      </c>
    </row>
    <row r="74" spans="1:48" x14ac:dyDescent="0.25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5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5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5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5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5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5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5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5">
      <c r="B83" t="s">
        <v>2229</v>
      </c>
    </row>
    <row r="84" spans="1:48" x14ac:dyDescent="0.25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5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5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5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5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5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5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5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5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5">
      <c r="B93" t="s">
        <v>2219</v>
      </c>
    </row>
    <row r="94" spans="1:48" x14ac:dyDescent="0.25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5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5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5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5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5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5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5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5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5">
      <c r="B103" t="s">
        <v>2209</v>
      </c>
    </row>
    <row r="104" spans="1:48" x14ac:dyDescent="0.25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5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5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5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5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5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5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5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5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5">
      <c r="B113" t="s">
        <v>2199</v>
      </c>
    </row>
    <row r="114" spans="1:50" x14ac:dyDescent="0.25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5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5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5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5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5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5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5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5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5">
      <c r="B123" t="s">
        <v>2189</v>
      </c>
    </row>
    <row r="124" spans="1:50" x14ac:dyDescent="0.25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5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5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5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5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5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5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5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5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5">
      <c r="B133" t="s">
        <v>2179</v>
      </c>
    </row>
    <row r="134" spans="1:50" x14ac:dyDescent="0.25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5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5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5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5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5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5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5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5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5">
      <c r="B143" t="s">
        <v>2169</v>
      </c>
    </row>
    <row r="144" spans="1:50" x14ac:dyDescent="0.25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5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5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5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5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5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5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5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5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5">
      <c r="B153" t="s">
        <v>2159</v>
      </c>
    </row>
    <row r="154" spans="1:48" x14ac:dyDescent="0.25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5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5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5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5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5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5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5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5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5">
      <c r="B163" t="s">
        <v>2149</v>
      </c>
    </row>
    <row r="164" spans="1:48" x14ac:dyDescent="0.25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5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5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5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5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5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5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5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5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B173" t="s">
        <v>2139</v>
      </c>
    </row>
    <row r="174" spans="1:48" x14ac:dyDescent="0.25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5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5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5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5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5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5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5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5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5">
      <c r="B183" t="s">
        <v>2129</v>
      </c>
    </row>
    <row r="184" spans="1:50" x14ac:dyDescent="0.25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5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5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5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5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5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5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5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5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5">
      <c r="B193" t="s">
        <v>2119</v>
      </c>
    </row>
    <row r="194" spans="1:48" x14ac:dyDescent="0.25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5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5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5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5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5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5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5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5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5">
      <c r="B203" t="s">
        <v>2109</v>
      </c>
    </row>
    <row r="204" spans="1:48" x14ac:dyDescent="0.25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5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5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5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5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5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5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5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5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5">
      <c r="B213" t="s">
        <v>2099</v>
      </c>
    </row>
    <row r="214" spans="1:48" x14ac:dyDescent="0.25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5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5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5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5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5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5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5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5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5">
      <c r="B223" t="s">
        <v>2089</v>
      </c>
    </row>
    <row r="224" spans="1:48" x14ac:dyDescent="0.25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5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5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5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5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5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5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5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5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5">
      <c r="B233" t="s">
        <v>2079</v>
      </c>
    </row>
    <row r="234" spans="1:48" x14ac:dyDescent="0.25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5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5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5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5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5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5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5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5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5">
      <c r="B243" t="s">
        <v>2069</v>
      </c>
    </row>
    <row r="244" spans="1:48" x14ac:dyDescent="0.25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5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5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5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5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5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5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5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5">
      <c r="B253" t="s">
        <v>2059</v>
      </c>
    </row>
    <row r="254" spans="1:48" x14ac:dyDescent="0.25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5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5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5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5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5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5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5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5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5">
      <c r="B263" t="s">
        <v>2049</v>
      </c>
    </row>
    <row r="264" spans="1:48" x14ac:dyDescent="0.25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5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5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5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5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5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5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5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5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5">
      <c r="B273" t="s">
        <v>2039</v>
      </c>
    </row>
    <row r="274" spans="1:48" x14ac:dyDescent="0.25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5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5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5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5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5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5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5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B283" t="s">
        <v>2029</v>
      </c>
    </row>
    <row r="284" spans="1:48" x14ac:dyDescent="0.25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5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5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5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5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5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5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5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5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5">
      <c r="B293" t="s">
        <v>2019</v>
      </c>
    </row>
    <row r="294" spans="1:48" x14ac:dyDescent="0.25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5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5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5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5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5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5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5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5">
      <c r="B303" t="s">
        <v>2009</v>
      </c>
    </row>
    <row r="304" spans="1:48" x14ac:dyDescent="0.25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5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5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5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5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5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5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5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5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5">
      <c r="B313" t="s">
        <v>1999</v>
      </c>
    </row>
    <row r="314" spans="1:48" x14ac:dyDescent="0.25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5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5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5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5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5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5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5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5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5">
      <c r="B323" t="s">
        <v>1989</v>
      </c>
    </row>
    <row r="324" spans="1:48" x14ac:dyDescent="0.25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5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5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5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5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5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5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5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5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5">
      <c r="B333" t="s">
        <v>1979</v>
      </c>
    </row>
    <row r="334" spans="1:48" x14ac:dyDescent="0.25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5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5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5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5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5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5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5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5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5">
      <c r="B343" t="s">
        <v>1969</v>
      </c>
    </row>
    <row r="344" spans="1:48" x14ac:dyDescent="0.25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5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5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5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5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5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5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5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5">
      <c r="B353" t="s">
        <v>1959</v>
      </c>
    </row>
    <row r="354" spans="1:50" x14ac:dyDescent="0.25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5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5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5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5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5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5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5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5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5">
      <c r="B363" t="s">
        <v>1949</v>
      </c>
    </row>
    <row r="364" spans="1:50" x14ac:dyDescent="0.25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5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5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5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5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5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5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5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5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5">
      <c r="B373" t="s">
        <v>1939</v>
      </c>
    </row>
    <row r="374" spans="1:50" x14ac:dyDescent="0.25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5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5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5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5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5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5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5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5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5">
      <c r="B383" t="s">
        <v>1929</v>
      </c>
    </row>
    <row r="384" spans="1:50" x14ac:dyDescent="0.25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5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5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5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5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5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5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5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5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5">
      <c r="B393" t="s">
        <v>1919</v>
      </c>
    </row>
    <row r="394" spans="1:48" x14ac:dyDescent="0.25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5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5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5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5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5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5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5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5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5">
      <c r="B403" t="s">
        <v>1909</v>
      </c>
    </row>
    <row r="404" spans="1:50" x14ac:dyDescent="0.25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5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5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5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5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5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5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5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5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5">
      <c r="B413" t="s">
        <v>1899</v>
      </c>
    </row>
    <row r="414" spans="1:50" x14ac:dyDescent="0.25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5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5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5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5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5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5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5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5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5">
      <c r="B423" t="s">
        <v>1889</v>
      </c>
    </row>
    <row r="424" spans="1:48" x14ac:dyDescent="0.25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5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5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5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5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5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5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5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5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5">
      <c r="B433" t="s">
        <v>1879</v>
      </c>
    </row>
    <row r="434" spans="1:48" x14ac:dyDescent="0.25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5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5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5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5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5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5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5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5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5">
      <c r="B443" t="s">
        <v>1869</v>
      </c>
    </row>
    <row r="444" spans="1:48" x14ac:dyDescent="0.25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5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5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5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5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5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5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5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5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5">
      <c r="B453" t="s">
        <v>1859</v>
      </c>
    </row>
    <row r="454" spans="1:48" x14ac:dyDescent="0.25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5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5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5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5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5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5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5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5">
      <c r="B463" t="s">
        <v>1849</v>
      </c>
    </row>
    <row r="464" spans="1:48" x14ac:dyDescent="0.25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5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5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5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5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5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5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5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5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5">
      <c r="B473" t="s">
        <v>1839</v>
      </c>
    </row>
    <row r="474" spans="1:48" x14ac:dyDescent="0.25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5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5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5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5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5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5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5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5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5">
      <c r="B483" t="s">
        <v>1829</v>
      </c>
    </row>
    <row r="484" spans="1:48" x14ac:dyDescent="0.25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5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5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5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5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5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5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5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5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5">
      <c r="B493" t="s">
        <v>1819</v>
      </c>
    </row>
    <row r="494" spans="1:48" x14ac:dyDescent="0.25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5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5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5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5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5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5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5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5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5">
      <c r="B503" t="s">
        <v>1809</v>
      </c>
    </row>
    <row r="504" spans="1:48" x14ac:dyDescent="0.25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5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5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5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5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5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5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5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5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5">
      <c r="B513" t="s">
        <v>1799</v>
      </c>
    </row>
    <row r="514" spans="1:50" x14ac:dyDescent="0.25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5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5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5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5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5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5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5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5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5">
      <c r="B523" t="s">
        <v>1789</v>
      </c>
    </row>
    <row r="524" spans="1:50" x14ac:dyDescent="0.25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5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5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5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5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5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5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5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5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5">
      <c r="B533" t="s">
        <v>1779</v>
      </c>
    </row>
    <row r="534" spans="1:50" x14ac:dyDescent="0.25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5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5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5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5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5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5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5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5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5">
      <c r="B543" t="s">
        <v>1769</v>
      </c>
    </row>
    <row r="544" spans="1:50" x14ac:dyDescent="0.25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5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5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5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5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5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5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5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5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5">
      <c r="B553" t="s">
        <v>1759</v>
      </c>
    </row>
    <row r="554" spans="1:48" x14ac:dyDescent="0.25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5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5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5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5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5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5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5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5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B563" t="s">
        <v>1749</v>
      </c>
    </row>
    <row r="564" spans="1:48" x14ac:dyDescent="0.25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5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5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5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5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5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5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5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5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5">
      <c r="B573" t="s">
        <v>1739</v>
      </c>
    </row>
    <row r="574" spans="1:48" x14ac:dyDescent="0.25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5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5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5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5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5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5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5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5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5">
      <c r="B583" t="s">
        <v>1729</v>
      </c>
    </row>
    <row r="584" spans="1:48" x14ac:dyDescent="0.25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5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5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5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5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5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5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5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5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5">
      <c r="B593" t="s">
        <v>1719</v>
      </c>
    </row>
    <row r="594" spans="1:48" x14ac:dyDescent="0.25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5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5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5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5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5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5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5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5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5">
      <c r="B603" t="s">
        <v>1709</v>
      </c>
    </row>
    <row r="604" spans="1:48" x14ac:dyDescent="0.25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5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5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5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5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5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5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5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5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5">
      <c r="B613" t="s">
        <v>1699</v>
      </c>
    </row>
    <row r="614" spans="1:50" x14ac:dyDescent="0.25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5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5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5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5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5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5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5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5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5">
      <c r="B623" t="s">
        <v>1689</v>
      </c>
    </row>
    <row r="624" spans="1:50" x14ac:dyDescent="0.25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5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5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5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5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5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5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5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5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5">
      <c r="B633" t="s">
        <v>1679</v>
      </c>
    </row>
    <row r="634" spans="1:50" x14ac:dyDescent="0.25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5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5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5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5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5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5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5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5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5">
      <c r="B643" t="s">
        <v>1669</v>
      </c>
    </row>
    <row r="644" spans="1:48" x14ac:dyDescent="0.25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5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5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5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5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5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5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5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5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5">
      <c r="B653" t="s">
        <v>1659</v>
      </c>
    </row>
    <row r="654" spans="1:48" x14ac:dyDescent="0.25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5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5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5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5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5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5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B663" t="s">
        <v>1649</v>
      </c>
    </row>
    <row r="664" spans="1:48" x14ac:dyDescent="0.25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5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5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5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5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5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5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5">
      <c r="B673" t="s">
        <v>1639</v>
      </c>
    </row>
    <row r="674" spans="1:50" x14ac:dyDescent="0.25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5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5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5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5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5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5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5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5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5">
      <c r="B683" t="s">
        <v>1629</v>
      </c>
    </row>
    <row r="684" spans="1:50" x14ac:dyDescent="0.25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5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5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5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5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5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5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5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5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5">
      <c r="B693" t="s">
        <v>1619</v>
      </c>
    </row>
    <row r="694" spans="1:50" x14ac:dyDescent="0.25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5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5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5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5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5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5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5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5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5">
      <c r="B703" t="s">
        <v>1609</v>
      </c>
    </row>
    <row r="704" spans="1:50" x14ac:dyDescent="0.25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5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5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5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5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5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5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5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5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5">
      <c r="B713" t="s">
        <v>1599</v>
      </c>
    </row>
    <row r="714" spans="1:48" x14ac:dyDescent="0.25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5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5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5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5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5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5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5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5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5">
      <c r="B723" t="s">
        <v>1589</v>
      </c>
    </row>
    <row r="724" spans="1:50" x14ac:dyDescent="0.25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5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5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5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5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5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5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5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5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5">
      <c r="B733" t="s">
        <v>1579</v>
      </c>
    </row>
    <row r="734" spans="1:50" x14ac:dyDescent="0.25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5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5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5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5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5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5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5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5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5">
      <c r="B743" t="s">
        <v>1569</v>
      </c>
    </row>
    <row r="744" spans="1:50" x14ac:dyDescent="0.25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5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5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5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5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5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5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5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5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5">
      <c r="B753" t="s">
        <v>1559</v>
      </c>
    </row>
    <row r="754" spans="1:48" x14ac:dyDescent="0.25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5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5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5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5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5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5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5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5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5">
      <c r="B763" t="s">
        <v>1549</v>
      </c>
    </row>
    <row r="764" spans="1:48" x14ac:dyDescent="0.25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5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5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5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5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5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5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5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5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5">
      <c r="B773" t="s">
        <v>1539</v>
      </c>
    </row>
    <row r="774" spans="1:48" x14ac:dyDescent="0.25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5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5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5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5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5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5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5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5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B783" t="s">
        <v>1529</v>
      </c>
    </row>
    <row r="784" spans="1:48" x14ac:dyDescent="0.25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5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5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5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5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5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5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5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5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5">
      <c r="B793" t="s">
        <v>1519</v>
      </c>
    </row>
    <row r="794" spans="1:50" x14ac:dyDescent="0.25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5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5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5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5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5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5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5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5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5">
      <c r="B803" t="s">
        <v>1509</v>
      </c>
    </row>
    <row r="804" spans="1:50" x14ac:dyDescent="0.25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5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5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5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5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5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5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5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5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5">
      <c r="B813" t="s">
        <v>1499</v>
      </c>
    </row>
    <row r="814" spans="1:50" x14ac:dyDescent="0.25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5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5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5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5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5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5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5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5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5">
      <c r="B823" t="s">
        <v>1489</v>
      </c>
    </row>
    <row r="824" spans="1:48" x14ac:dyDescent="0.25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5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5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5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5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5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5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5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5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5">
      <c r="B833" t="s">
        <v>1479</v>
      </c>
    </row>
    <row r="834" spans="1:50" x14ac:dyDescent="0.25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5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5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5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5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5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5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5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5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5">
      <c r="B843" t="s">
        <v>1469</v>
      </c>
    </row>
    <row r="844" spans="1:50" x14ac:dyDescent="0.25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5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5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5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5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5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5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5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5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5">
      <c r="B853" t="s">
        <v>1459</v>
      </c>
    </row>
    <row r="854" spans="1:50" x14ac:dyDescent="0.25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5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5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5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5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5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5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5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5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5">
      <c r="B863" t="s">
        <v>1449</v>
      </c>
    </row>
    <row r="864" spans="1:50" x14ac:dyDescent="0.25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5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5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5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5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5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5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5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5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5">
      <c r="B873" t="s">
        <v>1439</v>
      </c>
    </row>
    <row r="874" spans="1:48" x14ac:dyDescent="0.25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5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5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5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5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5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5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5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5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5">
      <c r="B883" t="s">
        <v>1429</v>
      </c>
    </row>
    <row r="884" spans="1:48" x14ac:dyDescent="0.25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5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5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5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5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5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5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5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5">
      <c r="B893" t="s">
        <v>1419</v>
      </c>
    </row>
    <row r="894" spans="1:48" x14ac:dyDescent="0.25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5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5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5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5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5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5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5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5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5">
      <c r="B903" t="s">
        <v>1409</v>
      </c>
    </row>
    <row r="904" spans="1:48" x14ac:dyDescent="0.25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5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5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5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5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5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5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5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5">
      <c r="B913" t="s">
        <v>1399</v>
      </c>
    </row>
    <row r="914" spans="1:48" x14ac:dyDescent="0.25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5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5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5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5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5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5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5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5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5">
      <c r="B923" t="s">
        <v>1389</v>
      </c>
    </row>
    <row r="924" spans="1:48" x14ac:dyDescent="0.25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5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5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5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5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5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5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5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5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5">
      <c r="B933" t="s">
        <v>1379</v>
      </c>
    </row>
    <row r="934" spans="1:48" x14ac:dyDescent="0.25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5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5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5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5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5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5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5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5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5">
      <c r="B943" t="s">
        <v>1369</v>
      </c>
    </row>
    <row r="944" spans="1:48" x14ac:dyDescent="0.25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5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5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5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5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5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5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5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5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5">
      <c r="B953" t="s">
        <v>1359</v>
      </c>
    </row>
    <row r="954" spans="1:48" x14ac:dyDescent="0.25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5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5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5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5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5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5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5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5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5">
      <c r="B963" t="s">
        <v>1349</v>
      </c>
    </row>
    <row r="964" spans="1:50" x14ac:dyDescent="0.25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5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5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5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5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5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5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5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5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5">
      <c r="B973" t="s">
        <v>1339</v>
      </c>
    </row>
    <row r="974" spans="1:50" x14ac:dyDescent="0.25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5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5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5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5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5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5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5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5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5">
      <c r="B983" t="s">
        <v>1329</v>
      </c>
    </row>
    <row r="984" spans="1:50" x14ac:dyDescent="0.25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5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5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5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5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5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5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5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5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5">
      <c r="B993" t="s">
        <v>1319</v>
      </c>
    </row>
    <row r="994" spans="1:48" x14ac:dyDescent="0.25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5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5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5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5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5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5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5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5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5">
      <c r="B1003" t="s">
        <v>1309</v>
      </c>
    </row>
    <row r="1004" spans="1:48" x14ac:dyDescent="0.25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5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5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5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5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5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5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5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5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5">
      <c r="B1013" t="s">
        <v>1299</v>
      </c>
    </row>
    <row r="1014" spans="1:48" x14ac:dyDescent="0.25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5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5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5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5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5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5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5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5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5">
      <c r="B1023" t="s">
        <v>1289</v>
      </c>
    </row>
    <row r="1024" spans="1:48" x14ac:dyDescent="0.25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5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5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5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5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5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5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5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5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5">
      <c r="B1033" t="s">
        <v>1279</v>
      </c>
    </row>
    <row r="1034" spans="1:50" x14ac:dyDescent="0.25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5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5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5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5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5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5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5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5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5">
      <c r="B1043" t="s">
        <v>1269</v>
      </c>
    </row>
    <row r="1044" spans="1:50" x14ac:dyDescent="0.25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5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5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5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5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5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5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5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5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5">
      <c r="B1053" t="s">
        <v>1259</v>
      </c>
    </row>
    <row r="1054" spans="1:50" x14ac:dyDescent="0.25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5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5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5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5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5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5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5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5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5">
      <c r="B1063" t="s">
        <v>1249</v>
      </c>
    </row>
    <row r="1064" spans="1:50" x14ac:dyDescent="0.25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5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5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5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5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5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5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5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5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5">
      <c r="B1073" t="s">
        <v>1239</v>
      </c>
    </row>
    <row r="1074" spans="1:50" x14ac:dyDescent="0.25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5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5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5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5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5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5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5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5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5">
      <c r="B1083" t="s">
        <v>1229</v>
      </c>
    </row>
    <row r="1084" spans="1:50" x14ac:dyDescent="0.25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5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5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5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5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5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5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5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5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5">
      <c r="B1093" t="s">
        <v>1219</v>
      </c>
    </row>
    <row r="1094" spans="1:48" x14ac:dyDescent="0.25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5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5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5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5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5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5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5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5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5">
      <c r="B1103" t="s">
        <v>1209</v>
      </c>
    </row>
    <row r="1104" spans="1:48" x14ac:dyDescent="0.25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5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5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5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5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5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5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5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5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5">
      <c r="B1113" t="s">
        <v>1199</v>
      </c>
    </row>
    <row r="1114" spans="1:48" x14ac:dyDescent="0.25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5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5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5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5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5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5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5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5">
      <c r="B1123" t="s">
        <v>1189</v>
      </c>
    </row>
    <row r="1124" spans="1:48" x14ac:dyDescent="0.25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5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5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5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5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5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5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5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5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5">
      <c r="B1133" t="s">
        <v>1179</v>
      </c>
    </row>
    <row r="1134" spans="1:48" x14ac:dyDescent="0.25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5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5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5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5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5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5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5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5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5">
      <c r="B1143" t="s">
        <v>1169</v>
      </c>
    </row>
    <row r="1144" spans="1:48" x14ac:dyDescent="0.25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5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5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5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5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5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5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5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5">
      <c r="B1153" t="s">
        <v>1159</v>
      </c>
    </row>
    <row r="1154" spans="1:50" x14ac:dyDescent="0.25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5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5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5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5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5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5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5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5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5">
      <c r="B1163" t="s">
        <v>1149</v>
      </c>
    </row>
    <row r="1164" spans="1:50" x14ac:dyDescent="0.25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5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5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5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5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5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5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5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5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5">
      <c r="B1173" t="s">
        <v>1139</v>
      </c>
    </row>
    <row r="1174" spans="1:50" x14ac:dyDescent="0.25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5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5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5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5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5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5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5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5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5">
      <c r="B1183" t="s">
        <v>1129</v>
      </c>
    </row>
    <row r="1184" spans="1:50" x14ac:dyDescent="0.25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5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5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5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5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5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5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5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5">
      <c r="B1193" t="s">
        <v>1119</v>
      </c>
    </row>
    <row r="1194" spans="1:48" x14ac:dyDescent="0.25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5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5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5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5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5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5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5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5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5">
      <c r="B1203" t="s">
        <v>1109</v>
      </c>
    </row>
    <row r="1204" spans="1:50" x14ac:dyDescent="0.25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5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5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5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5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5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5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5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5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5">
      <c r="B1213" t="s">
        <v>1099</v>
      </c>
    </row>
    <row r="1214" spans="1:50" x14ac:dyDescent="0.25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5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5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5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5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5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5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5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5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5">
      <c r="B1223" t="s">
        <v>1089</v>
      </c>
    </row>
    <row r="1224" spans="1:50" x14ac:dyDescent="0.25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5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5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5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5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5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5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5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5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5">
      <c r="B1233" t="s">
        <v>1079</v>
      </c>
    </row>
    <row r="1234" spans="1:48" x14ac:dyDescent="0.25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5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5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5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5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5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5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5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5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5">
      <c r="B1243" t="s">
        <v>1069</v>
      </c>
    </row>
    <row r="1244" spans="1:48" x14ac:dyDescent="0.25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5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5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5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5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5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5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5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5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5">
      <c r="B1253" t="s">
        <v>1059</v>
      </c>
    </row>
    <row r="1254" spans="1:48" x14ac:dyDescent="0.25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5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5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5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5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5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5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5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5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5">
      <c r="B1263" t="s">
        <v>1049</v>
      </c>
    </row>
    <row r="1264" spans="1:48" x14ac:dyDescent="0.25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5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5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5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5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5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5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5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5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5">
      <c r="B1273" t="s">
        <v>1039</v>
      </c>
    </row>
    <row r="1274" spans="1:48" x14ac:dyDescent="0.25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5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5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5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5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5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5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5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5">
      <c r="B1283" t="s">
        <v>1029</v>
      </c>
    </row>
    <row r="1284" spans="1:48" x14ac:dyDescent="0.25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5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5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5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5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5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5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5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5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5">
      <c r="B1293" t="s">
        <v>1019</v>
      </c>
    </row>
    <row r="1294" spans="1:48" x14ac:dyDescent="0.25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5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5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5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5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5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5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5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5">
      <c r="B1303" t="s">
        <v>1009</v>
      </c>
    </row>
    <row r="1304" spans="1:48" x14ac:dyDescent="0.25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5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5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5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5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5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5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5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5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5">
      <c r="B1313" t="s">
        <v>999</v>
      </c>
    </row>
    <row r="1314" spans="1:48" x14ac:dyDescent="0.25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5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5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5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5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5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5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5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5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5">
      <c r="B1323" t="s">
        <v>989</v>
      </c>
    </row>
    <row r="1324" spans="1:48" x14ac:dyDescent="0.25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5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5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5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5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5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5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5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5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5">
      <c r="B1333" t="s">
        <v>979</v>
      </c>
    </row>
    <row r="1334" spans="1:50" x14ac:dyDescent="0.25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5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5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5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5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5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5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5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5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5">
      <c r="B1343" t="s">
        <v>969</v>
      </c>
    </row>
    <row r="1344" spans="1:50" x14ac:dyDescent="0.25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5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5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5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5">
      <c r="A1348" t="s">
        <v>964</v>
      </c>
      <c r="B1348" t="s">
        <v>8</v>
      </c>
      <c r="AV1348" t="s">
        <v>183</v>
      </c>
    </row>
    <row r="1349" spans="1:48" x14ac:dyDescent="0.25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5">
      <c r="A1350" t="s">
        <v>962</v>
      </c>
      <c r="B1350" t="s">
        <v>4</v>
      </c>
      <c r="AV1350" t="s">
        <v>183</v>
      </c>
    </row>
    <row r="1351" spans="1:48" x14ac:dyDescent="0.25">
      <c r="A1351" t="s">
        <v>961</v>
      </c>
      <c r="B1351" t="s">
        <v>2</v>
      </c>
      <c r="AV1351" t="s">
        <v>183</v>
      </c>
    </row>
    <row r="1352" spans="1:48" x14ac:dyDescent="0.25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5">
      <c r="B1353" t="s">
        <v>959</v>
      </c>
    </row>
    <row r="1354" spans="1:48" x14ac:dyDescent="0.25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5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5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5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5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5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5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5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5">
      <c r="B1363" t="s">
        <v>949</v>
      </c>
    </row>
    <row r="1364" spans="1:48" x14ac:dyDescent="0.25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5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5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5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5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5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5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5">
      <c r="B1373" t="s">
        <v>939</v>
      </c>
    </row>
    <row r="1374" spans="1:48" x14ac:dyDescent="0.25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5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5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5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5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5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5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5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5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5">
      <c r="B1383" t="s">
        <v>929</v>
      </c>
    </row>
    <row r="1384" spans="1:48" x14ac:dyDescent="0.25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5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5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5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5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5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5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5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5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5">
      <c r="B1393" t="s">
        <v>919</v>
      </c>
    </row>
    <row r="1394" spans="1:48" x14ac:dyDescent="0.25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5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5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5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5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5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5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5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5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5">
      <c r="B1403" t="s">
        <v>909</v>
      </c>
    </row>
    <row r="1404" spans="1:48" x14ac:dyDescent="0.25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5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5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5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5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5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5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5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5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5">
      <c r="B1413" t="s">
        <v>899</v>
      </c>
    </row>
    <row r="1414" spans="1:48" x14ac:dyDescent="0.25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5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5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5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5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5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5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5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5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5">
      <c r="B1423" t="s">
        <v>889</v>
      </c>
    </row>
    <row r="1424" spans="1:48" x14ac:dyDescent="0.25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5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5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5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5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5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5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5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5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5">
      <c r="B1433" t="s">
        <v>879</v>
      </c>
    </row>
    <row r="1434" spans="1:48" x14ac:dyDescent="0.25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5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5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5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5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5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5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5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5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5">
      <c r="B1443" t="s">
        <v>869</v>
      </c>
    </row>
    <row r="1444" spans="1:50" x14ac:dyDescent="0.25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5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5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5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5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5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5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5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5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5">
      <c r="B1453" t="s">
        <v>859</v>
      </c>
    </row>
    <row r="1454" spans="1:50" x14ac:dyDescent="0.25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5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5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5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5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5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5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5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5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5">
      <c r="B1463" t="s">
        <v>849</v>
      </c>
    </row>
    <row r="1464" spans="1:48" x14ac:dyDescent="0.25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5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5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5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5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5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5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5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5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5">
      <c r="B1473" t="s">
        <v>839</v>
      </c>
    </row>
    <row r="1474" spans="1:50" x14ac:dyDescent="0.25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5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5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5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5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5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5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5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5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5">
      <c r="B1483" t="s">
        <v>829</v>
      </c>
    </row>
    <row r="1484" spans="1:50" x14ac:dyDescent="0.25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5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5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5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5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5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5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5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5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5">
      <c r="B1493" t="s">
        <v>819</v>
      </c>
    </row>
    <row r="1494" spans="1:48" x14ac:dyDescent="0.25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5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5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5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5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5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5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5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5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5">
      <c r="B1503" t="s">
        <v>809</v>
      </c>
    </row>
    <row r="1504" spans="1:48" x14ac:dyDescent="0.25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5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5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5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5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5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5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5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5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5">
      <c r="B1513" t="s">
        <v>799</v>
      </c>
    </row>
    <row r="1514" spans="1:48" x14ac:dyDescent="0.25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5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5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5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5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5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5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5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5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5">
      <c r="B1523" t="s">
        <v>789</v>
      </c>
    </row>
    <row r="1524" spans="1:48" x14ac:dyDescent="0.25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5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5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5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5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5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5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5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5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5">
      <c r="B1533" t="s">
        <v>779</v>
      </c>
    </row>
    <row r="1534" spans="1:48" x14ac:dyDescent="0.25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5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5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5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5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5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5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5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5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5">
      <c r="B1543" t="s">
        <v>769</v>
      </c>
    </row>
    <row r="1544" spans="1:48" x14ac:dyDescent="0.25">
      <c r="A1544" t="s">
        <v>170</v>
      </c>
      <c r="B1544" t="s">
        <v>16</v>
      </c>
    </row>
    <row r="1545" spans="1:48" x14ac:dyDescent="0.25">
      <c r="A1545" t="s">
        <v>170</v>
      </c>
      <c r="B1545" t="s">
        <v>14</v>
      </c>
    </row>
    <row r="1546" spans="1:48" x14ac:dyDescent="0.25">
      <c r="A1546" t="s">
        <v>768</v>
      </c>
      <c r="B1546" t="s">
        <v>12</v>
      </c>
      <c r="AV1546" t="s">
        <v>183</v>
      </c>
    </row>
    <row r="1547" spans="1:48" x14ac:dyDescent="0.25">
      <c r="A1547" t="s">
        <v>767</v>
      </c>
      <c r="B1547" t="s">
        <v>10</v>
      </c>
      <c r="AV1547" t="s">
        <v>183</v>
      </c>
    </row>
    <row r="1548" spans="1:48" x14ac:dyDescent="0.25">
      <c r="A1548" t="s">
        <v>766</v>
      </c>
      <c r="B1548" t="s">
        <v>8</v>
      </c>
      <c r="AV1548" t="s">
        <v>183</v>
      </c>
    </row>
    <row r="1549" spans="1:48" x14ac:dyDescent="0.25">
      <c r="A1549" t="s">
        <v>765</v>
      </c>
      <c r="B1549" t="s">
        <v>6</v>
      </c>
      <c r="AV1549" t="s">
        <v>183</v>
      </c>
    </row>
    <row r="1550" spans="1:48" x14ac:dyDescent="0.25">
      <c r="A1550" t="s">
        <v>764</v>
      </c>
      <c r="B1550" t="s">
        <v>4</v>
      </c>
      <c r="AV1550" t="s">
        <v>183</v>
      </c>
    </row>
    <row r="1551" spans="1:48" x14ac:dyDescent="0.25">
      <c r="A1551" t="s">
        <v>763</v>
      </c>
      <c r="B1551" t="s">
        <v>2</v>
      </c>
      <c r="AV1551" t="s">
        <v>183</v>
      </c>
    </row>
    <row r="1552" spans="1:48" x14ac:dyDescent="0.25">
      <c r="A1552" t="s">
        <v>762</v>
      </c>
      <c r="B1552" t="s">
        <v>0</v>
      </c>
      <c r="AV1552" t="s">
        <v>183</v>
      </c>
    </row>
    <row r="1553" spans="1:50" x14ac:dyDescent="0.25">
      <c r="B1553" t="s">
        <v>761</v>
      </c>
    </row>
    <row r="1554" spans="1:50" x14ac:dyDescent="0.25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5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5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5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5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5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5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5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5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5">
      <c r="B1563" t="s">
        <v>751</v>
      </c>
    </row>
    <row r="1564" spans="1:50" x14ac:dyDescent="0.25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5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5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5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5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5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5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5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5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5">
      <c r="B1573" t="s">
        <v>741</v>
      </c>
    </row>
    <row r="1574" spans="1:48" x14ac:dyDescent="0.25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5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5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5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5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5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5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5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5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5">
      <c r="B1583" t="s">
        <v>731</v>
      </c>
    </row>
    <row r="1584" spans="1:48" x14ac:dyDescent="0.25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5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5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5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5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5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5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5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5">
      <c r="B1593" t="s">
        <v>721</v>
      </c>
    </row>
    <row r="1594" spans="1:48" x14ac:dyDescent="0.25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5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5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5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5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5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5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5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5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5">
      <c r="B1603" t="s">
        <v>711</v>
      </c>
    </row>
    <row r="1604" spans="1:48" x14ac:dyDescent="0.25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5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5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5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5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5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5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5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5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5">
      <c r="B1613" t="s">
        <v>701</v>
      </c>
    </row>
    <row r="1614" spans="1:48" x14ac:dyDescent="0.25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5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5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5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5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5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5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5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5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5">
      <c r="B1623" t="s">
        <v>691</v>
      </c>
    </row>
    <row r="1624" spans="1:48" x14ac:dyDescent="0.25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5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5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5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5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5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5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5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5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5">
      <c r="B1633" t="s">
        <v>681</v>
      </c>
    </row>
    <row r="1634" spans="1:50" x14ac:dyDescent="0.25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5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5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5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5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5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5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5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5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5">
      <c r="B1643" t="s">
        <v>671</v>
      </c>
    </row>
    <row r="1644" spans="1:50" x14ac:dyDescent="0.25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5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5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5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5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5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5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5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5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5">
      <c r="B1653" t="s">
        <v>661</v>
      </c>
    </row>
    <row r="1654" spans="1:50" x14ac:dyDescent="0.25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5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5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5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5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5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5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5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5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5">
      <c r="B1663" t="s">
        <v>651</v>
      </c>
    </row>
    <row r="1664" spans="1:50" x14ac:dyDescent="0.25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5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5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5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5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5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5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5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5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5">
      <c r="B1673" t="s">
        <v>641</v>
      </c>
    </row>
    <row r="1674" spans="1:48" x14ac:dyDescent="0.25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5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5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5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5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5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5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5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5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5">
      <c r="B1683" t="s">
        <v>631</v>
      </c>
    </row>
    <row r="1684" spans="1:48" x14ac:dyDescent="0.25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5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5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5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5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5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5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5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5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5">
      <c r="B1693" t="s">
        <v>621</v>
      </c>
    </row>
    <row r="1694" spans="1:48" x14ac:dyDescent="0.25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5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5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5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5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5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5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5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5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5">
      <c r="B1703" t="s">
        <v>611</v>
      </c>
    </row>
    <row r="1704" spans="1:48" x14ac:dyDescent="0.25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5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5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5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5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5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5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5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5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5">
      <c r="B1713" t="s">
        <v>601</v>
      </c>
    </row>
    <row r="1714" spans="1:48" x14ac:dyDescent="0.25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5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5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5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5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5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5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5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5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5">
      <c r="B1723" t="s">
        <v>591</v>
      </c>
    </row>
    <row r="1724" spans="1:48" x14ac:dyDescent="0.25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5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5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5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5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5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5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B1733" t="s">
        <v>581</v>
      </c>
    </row>
    <row r="1734" spans="1:48" x14ac:dyDescent="0.25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5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5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5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5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5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5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5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5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5">
      <c r="B1743" t="s">
        <v>571</v>
      </c>
    </row>
    <row r="1744" spans="1:48" x14ac:dyDescent="0.25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5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5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5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5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5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5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5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5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5">
      <c r="B1753" t="s">
        <v>561</v>
      </c>
    </row>
    <row r="1754" spans="1:48" x14ac:dyDescent="0.25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5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5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5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5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5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5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5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5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5">
      <c r="B1763" t="s">
        <v>551</v>
      </c>
    </row>
    <row r="1764" spans="1:48" x14ac:dyDescent="0.25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5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5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5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5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5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5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5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5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5">
      <c r="B1773" t="s">
        <v>541</v>
      </c>
    </row>
    <row r="1774" spans="1:48" x14ac:dyDescent="0.25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5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5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5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5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5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5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5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5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5">
      <c r="B1783" t="s">
        <v>531</v>
      </c>
    </row>
    <row r="1784" spans="1:48" x14ac:dyDescent="0.25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5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5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5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5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5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5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5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5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5">
      <c r="B1793" t="s">
        <v>521</v>
      </c>
    </row>
    <row r="1794" spans="1:48" x14ac:dyDescent="0.25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5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5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5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5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5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5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5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5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5">
      <c r="B1803" t="s">
        <v>511</v>
      </c>
    </row>
    <row r="1804" spans="1:48" x14ac:dyDescent="0.25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5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5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5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5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5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5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5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5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5">
      <c r="B1813" t="s">
        <v>501</v>
      </c>
    </row>
    <row r="1814" spans="1:48" x14ac:dyDescent="0.25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5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5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5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5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5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5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5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5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5">
      <c r="B1823" t="s">
        <v>491</v>
      </c>
    </row>
    <row r="1824" spans="1:48" x14ac:dyDescent="0.25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5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5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5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5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5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5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5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5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5">
      <c r="B1833" t="s">
        <v>481</v>
      </c>
    </row>
    <row r="1834" spans="1:48" x14ac:dyDescent="0.25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5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5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5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5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5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5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5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5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5">
      <c r="B1843" t="s">
        <v>471</v>
      </c>
    </row>
    <row r="1844" spans="1:50" x14ac:dyDescent="0.25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5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5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5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5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5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5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5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5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5">
      <c r="B1853" t="s">
        <v>461</v>
      </c>
    </row>
    <row r="1854" spans="1:50" x14ac:dyDescent="0.25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5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5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5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5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5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5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5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5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5">
      <c r="B1863" t="s">
        <v>451</v>
      </c>
    </row>
    <row r="1864" spans="1:50" x14ac:dyDescent="0.25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5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5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5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5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5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5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5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5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5">
      <c r="B1873" t="s">
        <v>441</v>
      </c>
    </row>
    <row r="1874" spans="1:48" x14ac:dyDescent="0.25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5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5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5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5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5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5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5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5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5">
      <c r="B1883" t="s">
        <v>431</v>
      </c>
    </row>
    <row r="1884" spans="1:48" x14ac:dyDescent="0.25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5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5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5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5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5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5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5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5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5">
      <c r="B1893" t="s">
        <v>421</v>
      </c>
    </row>
    <row r="1894" spans="1:50" x14ac:dyDescent="0.25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5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5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5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5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5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5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5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5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5">
      <c r="B1903" t="s">
        <v>411</v>
      </c>
    </row>
    <row r="1904" spans="1:50" x14ac:dyDescent="0.25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5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5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5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5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5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5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5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5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5">
      <c r="B1913" t="s">
        <v>401</v>
      </c>
    </row>
    <row r="1914" spans="1:50" x14ac:dyDescent="0.25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5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5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5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5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5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5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5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5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5">
      <c r="B1923" t="s">
        <v>391</v>
      </c>
    </row>
    <row r="1924" spans="1:50" x14ac:dyDescent="0.25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5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5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5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5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5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5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5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5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5">
      <c r="B1933" t="s">
        <v>381</v>
      </c>
    </row>
    <row r="1934" spans="1:50" x14ac:dyDescent="0.25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5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5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5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5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5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5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5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5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5">
      <c r="B1943" t="s">
        <v>371</v>
      </c>
    </row>
    <row r="1944" spans="1:48" x14ac:dyDescent="0.25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5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5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5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5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5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5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5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5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5">
      <c r="B1953" t="s">
        <v>361</v>
      </c>
    </row>
    <row r="1954" spans="1:50" x14ac:dyDescent="0.25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5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5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5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5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5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5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5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5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5">
      <c r="B1963" t="s">
        <v>351</v>
      </c>
    </row>
    <row r="1964" spans="1:50" x14ac:dyDescent="0.25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5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5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5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5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5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5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5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5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5">
      <c r="B1973" t="s">
        <v>341</v>
      </c>
    </row>
    <row r="1974" spans="1:50" x14ac:dyDescent="0.25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5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5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5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5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5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5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5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5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5">
      <c r="B1983" t="s">
        <v>331</v>
      </c>
    </row>
    <row r="1984" spans="1:50" x14ac:dyDescent="0.25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5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5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5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5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5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5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5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5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5">
      <c r="B1993" t="s">
        <v>321</v>
      </c>
    </row>
    <row r="1994" spans="1:48" x14ac:dyDescent="0.25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5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5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5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5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5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5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5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5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5">
      <c r="B2003" t="s">
        <v>311</v>
      </c>
    </row>
    <row r="2004" spans="1:48" x14ac:dyDescent="0.25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5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5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5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5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5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5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5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5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5">
      <c r="B2013" t="s">
        <v>301</v>
      </c>
    </row>
    <row r="2014" spans="1:48" x14ac:dyDescent="0.25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5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5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5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5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5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5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5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5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5">
      <c r="B2023" t="s">
        <v>291</v>
      </c>
    </row>
    <row r="2024" spans="1:48" x14ac:dyDescent="0.25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5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5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5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5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5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5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5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5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5">
      <c r="B2033" t="s">
        <v>281</v>
      </c>
    </row>
    <row r="2034" spans="1:48" x14ac:dyDescent="0.25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5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5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5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5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5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5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5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5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5">
      <c r="B2043" t="s">
        <v>271</v>
      </c>
    </row>
    <row r="2044" spans="1:48" x14ac:dyDescent="0.25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5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5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5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5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5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5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5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5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5">
      <c r="B2053" t="s">
        <v>261</v>
      </c>
    </row>
    <row r="2054" spans="1:48" x14ac:dyDescent="0.25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5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5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5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5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5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5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5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5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5">
      <c r="B2063" t="s">
        <v>251</v>
      </c>
    </row>
    <row r="2064" spans="1:48" x14ac:dyDescent="0.25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5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5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5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5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5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5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5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5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5">
      <c r="B2073" t="s">
        <v>241</v>
      </c>
    </row>
    <row r="2074" spans="1:48" x14ac:dyDescent="0.25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5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5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5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5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5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5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5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5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5">
      <c r="B2083" t="s">
        <v>231</v>
      </c>
    </row>
    <row r="2084" spans="1:50" x14ac:dyDescent="0.25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5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5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5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5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5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5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5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5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5">
      <c r="B2093" t="s">
        <v>221</v>
      </c>
    </row>
    <row r="2094" spans="1:50" x14ac:dyDescent="0.25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5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5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5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5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5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5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5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5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5">
      <c r="B2103" t="s">
        <v>211</v>
      </c>
    </row>
    <row r="2104" spans="1:50" x14ac:dyDescent="0.25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5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5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5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5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5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5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5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5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5">
      <c r="B2113" t="s">
        <v>201</v>
      </c>
    </row>
    <row r="2114" spans="1:48" x14ac:dyDescent="0.25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5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5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5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5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5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5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5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5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5">
      <c r="B2123" t="s">
        <v>191</v>
      </c>
    </row>
    <row r="2124" spans="1:48" x14ac:dyDescent="0.25">
      <c r="A2124" t="s">
        <v>170</v>
      </c>
      <c r="B2124" t="s">
        <v>16</v>
      </c>
    </row>
    <row r="2125" spans="1:48" x14ac:dyDescent="0.25">
      <c r="A2125" t="s">
        <v>170</v>
      </c>
      <c r="B2125" t="s">
        <v>14</v>
      </c>
    </row>
    <row r="2126" spans="1:48" x14ac:dyDescent="0.25">
      <c r="A2126" t="s">
        <v>190</v>
      </c>
      <c r="B2126" t="s">
        <v>12</v>
      </c>
      <c r="AV2126" t="s">
        <v>183</v>
      </c>
    </row>
    <row r="2127" spans="1:48" x14ac:dyDescent="0.25">
      <c r="A2127" t="s">
        <v>189</v>
      </c>
      <c r="B2127" t="s">
        <v>10</v>
      </c>
      <c r="AV2127" t="s">
        <v>183</v>
      </c>
    </row>
    <row r="2128" spans="1:48" x14ac:dyDescent="0.25">
      <c r="A2128" t="s">
        <v>188</v>
      </c>
      <c r="B2128" t="s">
        <v>8</v>
      </c>
      <c r="AV2128" t="s">
        <v>183</v>
      </c>
    </row>
    <row r="2129" spans="1:48" x14ac:dyDescent="0.25">
      <c r="A2129" t="s">
        <v>187</v>
      </c>
      <c r="B2129" t="s">
        <v>6</v>
      </c>
      <c r="AV2129" t="s">
        <v>183</v>
      </c>
    </row>
    <row r="2130" spans="1:48" x14ac:dyDescent="0.25">
      <c r="A2130" t="s">
        <v>186</v>
      </c>
      <c r="B2130" t="s">
        <v>4</v>
      </c>
      <c r="AV2130" t="s">
        <v>183</v>
      </c>
    </row>
    <row r="2131" spans="1:48" x14ac:dyDescent="0.25">
      <c r="A2131" t="s">
        <v>185</v>
      </c>
      <c r="B2131" t="s">
        <v>2</v>
      </c>
      <c r="AV2131" t="s">
        <v>183</v>
      </c>
    </row>
    <row r="2132" spans="1:48" x14ac:dyDescent="0.25">
      <c r="A2132" t="s">
        <v>184</v>
      </c>
      <c r="B2132" t="s">
        <v>0</v>
      </c>
      <c r="AV2132" t="s">
        <v>183</v>
      </c>
    </row>
    <row r="2133" spans="1:48" x14ac:dyDescent="0.25">
      <c r="B2133" t="s">
        <v>182</v>
      </c>
    </row>
    <row r="2134" spans="1:48" x14ac:dyDescent="0.25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5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5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5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5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5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5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5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5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5">
      <c r="B2143" t="s">
        <v>172</v>
      </c>
    </row>
    <row r="2144" spans="1:48" x14ac:dyDescent="0.25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5">
      <c r="A2145" t="s">
        <v>170</v>
      </c>
      <c r="B2145" t="s">
        <v>14</v>
      </c>
    </row>
    <row r="2146" spans="1:48" x14ac:dyDescent="0.25">
      <c r="A2146" t="s">
        <v>170</v>
      </c>
      <c r="B2146" t="s">
        <v>12</v>
      </c>
    </row>
    <row r="2147" spans="1:48" x14ac:dyDescent="0.25">
      <c r="A2147" t="s">
        <v>170</v>
      </c>
      <c r="B2147" t="s">
        <v>10</v>
      </c>
    </row>
    <row r="2148" spans="1:48" x14ac:dyDescent="0.25">
      <c r="A2148" t="s">
        <v>170</v>
      </c>
      <c r="B2148" t="s">
        <v>8</v>
      </c>
    </row>
    <row r="2149" spans="1:48" x14ac:dyDescent="0.25">
      <c r="A2149" t="s">
        <v>170</v>
      </c>
      <c r="B2149" t="s">
        <v>6</v>
      </c>
    </row>
    <row r="2150" spans="1:48" x14ac:dyDescent="0.25">
      <c r="A2150" t="s">
        <v>170</v>
      </c>
      <c r="B2150" t="s">
        <v>4</v>
      </c>
    </row>
    <row r="2151" spans="1:48" x14ac:dyDescent="0.25">
      <c r="A2151" t="s">
        <v>170</v>
      </c>
      <c r="B2151" t="s">
        <v>2</v>
      </c>
    </row>
    <row r="2152" spans="1:48" x14ac:dyDescent="0.25">
      <c r="A2152" t="s">
        <v>170</v>
      </c>
      <c r="B2152" t="s">
        <v>0</v>
      </c>
    </row>
    <row r="2153" spans="1:48" x14ac:dyDescent="0.25">
      <c r="B2153" t="s">
        <v>169</v>
      </c>
    </row>
    <row r="2154" spans="1:48" x14ac:dyDescent="0.25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5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5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5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5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5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5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5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5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5">
      <c r="B2163" t="s">
        <v>159</v>
      </c>
    </row>
    <row r="2164" spans="1:48" x14ac:dyDescent="0.25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5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5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5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5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5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5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5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5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5">
      <c r="B2173" t="s">
        <v>149</v>
      </c>
    </row>
    <row r="2174" spans="1:48" x14ac:dyDescent="0.25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5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5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5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5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5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5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5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5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5">
      <c r="B2183" t="s">
        <v>139</v>
      </c>
    </row>
    <row r="2184" spans="1:48" x14ac:dyDescent="0.25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5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5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5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5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5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5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5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5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5">
      <c r="B2193" t="s">
        <v>129</v>
      </c>
    </row>
    <row r="2194" spans="1:50" x14ac:dyDescent="0.25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5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5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5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5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5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5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5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5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5">
      <c r="B2203" t="s">
        <v>119</v>
      </c>
    </row>
    <row r="2204" spans="1:50" x14ac:dyDescent="0.25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5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5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5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5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5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5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5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5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5">
      <c r="B2213" t="s">
        <v>109</v>
      </c>
    </row>
    <row r="2214" spans="1:50" x14ac:dyDescent="0.25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5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5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5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5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5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5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5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5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5">
      <c r="B2223" t="s">
        <v>99</v>
      </c>
    </row>
    <row r="2224" spans="1:50" x14ac:dyDescent="0.25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5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5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5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5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5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5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5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5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5">
      <c r="B2233" t="s">
        <v>88</v>
      </c>
    </row>
    <row r="2234" spans="1:48" x14ac:dyDescent="0.25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5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5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5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5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5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5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5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5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5">
      <c r="B2243" t="s">
        <v>78</v>
      </c>
    </row>
    <row r="2244" spans="1:48" x14ac:dyDescent="0.25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5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5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5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5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5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5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5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5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5">
      <c r="B2253" t="s">
        <v>68</v>
      </c>
    </row>
    <row r="2254" spans="1:48" x14ac:dyDescent="0.25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5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5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5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5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5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5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5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5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5">
      <c r="B2263" t="s">
        <v>58</v>
      </c>
    </row>
    <row r="2264" spans="1:48" x14ac:dyDescent="0.25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5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5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5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5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5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5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5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5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5">
      <c r="B2273" t="s">
        <v>48</v>
      </c>
    </row>
    <row r="2274" spans="1:48" x14ac:dyDescent="0.25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5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5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5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5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5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5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5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5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5">
      <c r="B2283" t="s">
        <v>38</v>
      </c>
    </row>
    <row r="2284" spans="1:48" x14ac:dyDescent="0.25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5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5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5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5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5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5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5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5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5">
      <c r="B2293" t="s">
        <v>28</v>
      </c>
    </row>
    <row r="2294" spans="1:48" x14ac:dyDescent="0.25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5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5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5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5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5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5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5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5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5">
      <c r="B2303" t="s">
        <v>18</v>
      </c>
    </row>
    <row r="2304" spans="1:48" x14ac:dyDescent="0.25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5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5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5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5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5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5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5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5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topLeftCell="AG1" workbookViewId="0">
      <selection activeCell="AS3" sqref="AS3"/>
    </sheetView>
  </sheetViews>
  <sheetFormatPr defaultColWidth="11" defaultRowHeight="15.75" x14ac:dyDescent="0.25"/>
  <sheetData>
    <row r="1" spans="1:46" x14ac:dyDescent="0.25">
      <c r="A1" t="s">
        <v>4400</v>
      </c>
    </row>
    <row r="2" spans="1:46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5">
      <c r="B3" t="s">
        <v>4398</v>
      </c>
    </row>
    <row r="4" spans="1:46" x14ac:dyDescent="0.25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5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5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5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5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5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5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5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5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5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5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5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5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5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5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5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5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5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5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5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5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5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5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5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5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5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5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5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5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5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5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5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5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5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5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5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5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5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5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5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5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5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5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5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5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5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5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5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5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5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5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5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5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5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5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5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5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5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5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5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5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5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5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5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5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5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5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5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5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5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5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5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5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5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5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5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5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5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5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5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5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5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5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5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5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5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5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5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5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5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5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5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5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5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5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5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5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5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5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5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5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5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5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5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5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5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5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5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5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5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5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5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5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5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5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5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5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5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5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5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5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5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5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5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5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5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5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5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5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5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5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5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5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5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5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5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5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5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5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5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5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5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5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5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5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5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5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5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5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5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5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5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5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5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5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5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5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5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5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5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5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5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5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5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5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5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5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5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5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5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5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5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5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5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5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5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5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5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5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5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5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5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5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5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5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5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5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5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5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5">
      <c r="A218" t="s">
        <v>170</v>
      </c>
      <c r="B218" t="s">
        <v>3969</v>
      </c>
    </row>
    <row r="219" spans="1:43" x14ac:dyDescent="0.25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5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5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5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5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5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5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5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5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5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5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5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5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5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5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5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Joshua Broekhuizen</cp:lastModifiedBy>
  <dcterms:created xsi:type="dcterms:W3CDTF">2021-07-10T19:19:10Z</dcterms:created>
  <dcterms:modified xsi:type="dcterms:W3CDTF">2021-07-16T16:42:14Z</dcterms:modified>
</cp:coreProperties>
</file>