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MCBook2021/chapters/ch06-CarbonIntensity/datasets/"/>
    </mc:Choice>
  </mc:AlternateContent>
  <xr:revisionPtr revIDLastSave="0" documentId="13_ncr:1_{9FDA60C3-7B70-E346-B93C-412AF6C2472E}" xr6:coauthVersionLast="47" xr6:coauthVersionMax="47" xr10:uidLastSave="{00000000-0000-0000-0000-000000000000}"/>
  <bookViews>
    <workbookView xWindow="20740" yWindow="6540" windowWidth="28040" windowHeight="17440" xr2:uid="{99AEB9AF-F832-1A42-B8E0-A6266B18C0E3}"/>
  </bookViews>
  <sheets>
    <sheet name="data to plot" sheetId="3" r:id="rId1"/>
    <sheet name="US elect cons 2018" sheetId="1" r:id="rId2"/>
    <sheet name="CO2 emission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B5" i="3"/>
  <c r="C5" i="3"/>
  <c r="C1" i="3"/>
  <c r="B1" i="3"/>
  <c r="A2" i="3"/>
  <c r="A3" i="3"/>
  <c r="A4" i="3"/>
  <c r="A5" i="3"/>
  <c r="A1" i="3"/>
  <c r="E3" i="2"/>
  <c r="E4" i="2"/>
  <c r="E5" i="2"/>
  <c r="E6" i="2"/>
  <c r="E2" i="2"/>
  <c r="D3" i="2"/>
  <c r="D4" i="2"/>
  <c r="D5" i="2"/>
  <c r="D6" i="2"/>
  <c r="D2" i="2"/>
  <c r="C6" i="2"/>
  <c r="C3" i="2"/>
  <c r="C4" i="2"/>
  <c r="C5" i="2"/>
  <c r="C2" i="2"/>
  <c r="C3" i="1"/>
  <c r="C4" i="1"/>
  <c r="C5" i="1"/>
  <c r="C2" i="1"/>
</calcChain>
</file>

<file path=xl/sharedStrings.xml><?xml version="1.0" encoding="utf-8"?>
<sst xmlns="http://schemas.openxmlformats.org/spreadsheetml/2006/main" count="17" uniqueCount="12">
  <si>
    <t>Residential</t>
  </si>
  <si>
    <t>Commercial</t>
  </si>
  <si>
    <t>Industrial</t>
  </si>
  <si>
    <t>Transportation</t>
  </si>
  <si>
    <t>Share elect cons</t>
  </si>
  <si>
    <t>Elect cons [quads]</t>
  </si>
  <si>
    <t>CO2 emiss [tonnes]</t>
  </si>
  <si>
    <t>Sector</t>
  </si>
  <si>
    <t>Elect gen</t>
  </si>
  <si>
    <t>CO2 emiss elect alloc[tonnes]</t>
  </si>
  <si>
    <t>CO2 emissions allocated [tonnes]</t>
  </si>
  <si>
    <t>CO2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</si>
</sst>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8B36-7DB4-014A-9647-A251B0F10D36}">
  <dimension ref="A1:C5"/>
  <sheetViews>
    <sheetView tabSelected="1" workbookViewId="0">
      <selection activeCell="B7" sqref="B7"/>
    </sheetView>
  </sheetViews>
  <sheetFormatPr baseColWidth="10" defaultRowHeight="16" x14ac:dyDescent="0.2"/>
  <sheetData>
    <row r="1" spans="1:3" x14ac:dyDescent="0.2">
      <c r="A1" t="str">
        <f>'CO2 emissions'!A1</f>
        <v>Sector</v>
      </c>
      <c r="B1" t="str">
        <f>'CO2 emissions'!D1</f>
        <v>CO2 emissions allocated [tonnes]</v>
      </c>
      <c r="C1" t="str">
        <f>'CO2 emissions'!E1</f>
        <v>CO2 share</v>
      </c>
    </row>
    <row r="2" spans="1:3" x14ac:dyDescent="0.2">
      <c r="A2" t="str">
        <f>'CO2 emissions'!A2</f>
        <v>Residential</v>
      </c>
      <c r="B2">
        <f>'CO2 emissions'!D2</f>
        <v>1016.5069337442219</v>
      </c>
      <c r="C2">
        <f>'CO2 emissions'!E2</f>
        <v>0.19295879531970803</v>
      </c>
    </row>
    <row r="3" spans="1:3" x14ac:dyDescent="0.2">
      <c r="A3" t="str">
        <f>'CO2 emissions'!A3</f>
        <v>Commercial</v>
      </c>
      <c r="B3">
        <f>'CO2 emissions'!D3</f>
        <v>891.73651771956861</v>
      </c>
      <c r="C3">
        <f>'CO2 emissions'!E3</f>
        <v>0.16927420609710869</v>
      </c>
    </row>
    <row r="4" spans="1:3" x14ac:dyDescent="0.2">
      <c r="A4" t="str">
        <f>'CO2 emissions'!A4</f>
        <v>Industrial</v>
      </c>
      <c r="B4">
        <f>'CO2 emissions'!D4</f>
        <v>1444.6795069337443</v>
      </c>
      <c r="C4">
        <f>'CO2 emissions'!E4</f>
        <v>0.27423680845363407</v>
      </c>
    </row>
    <row r="5" spans="1:3" x14ac:dyDescent="0.2">
      <c r="A5" t="str">
        <f>'CO2 emissions'!A5</f>
        <v>Transportation</v>
      </c>
      <c r="B5">
        <f>'CO2 emissions'!D5</f>
        <v>1915.0770416024654</v>
      </c>
      <c r="C5">
        <f>'CO2 emissions'!E5</f>
        <v>0.36353019012954924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89D5-A5F6-BF42-91A2-18CD5023DD6A}">
  <dimension ref="A1:C5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t="s">
        <v>7</v>
      </c>
      <c r="B1" t="s">
        <v>5</v>
      </c>
      <c r="C1" t="s">
        <v>4</v>
      </c>
    </row>
    <row r="2" spans="1:3" x14ac:dyDescent="0.2">
      <c r="A2" t="s">
        <v>0</v>
      </c>
      <c r="B2">
        <v>5</v>
      </c>
      <c r="C2">
        <f>B2/SUM($B$2:$B$5)</f>
        <v>0.38520801232665641</v>
      </c>
    </row>
    <row r="3" spans="1:3" x14ac:dyDescent="0.2">
      <c r="A3" t="s">
        <v>1</v>
      </c>
      <c r="B3">
        <v>4.7</v>
      </c>
      <c r="C3">
        <f>B3/SUM($B$2:$B$5)</f>
        <v>0.36209553158705704</v>
      </c>
    </row>
    <row r="4" spans="1:3" x14ac:dyDescent="0.2">
      <c r="A4" t="s">
        <v>2</v>
      </c>
      <c r="B4">
        <v>3.25</v>
      </c>
      <c r="C4">
        <f>B4/SUM($B$2:$B$5)</f>
        <v>0.25038520801232667</v>
      </c>
    </row>
    <row r="5" spans="1:3" x14ac:dyDescent="0.2">
      <c r="A5" t="s">
        <v>3</v>
      </c>
      <c r="B5">
        <v>0.03</v>
      </c>
      <c r="C5">
        <f>B5/SUM($B$2:$B$5)</f>
        <v>2.3112480739599386E-3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2226-F164-584E-A5EF-4AC1268084A2}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A1" t="s">
        <v>7</v>
      </c>
      <c r="B1" t="s">
        <v>6</v>
      </c>
      <c r="C1" t="s">
        <v>9</v>
      </c>
      <c r="D1" t="s">
        <v>10</v>
      </c>
      <c r="E1" t="s">
        <v>11</v>
      </c>
    </row>
    <row r="2" spans="1:5" x14ac:dyDescent="0.2">
      <c r="A2" t="s">
        <v>0</v>
      </c>
      <c r="B2">
        <v>337</v>
      </c>
      <c r="C2">
        <f>'US elect cons 2018'!C2*'CO2 emissions'!$B$6</f>
        <v>679.5069337442219</v>
      </c>
      <c r="D2">
        <f>B2+C2</f>
        <v>1016.5069337442219</v>
      </c>
      <c r="E2">
        <f>D2/SUM($D$2:$D$6)</f>
        <v>0.19295879531970803</v>
      </c>
    </row>
    <row r="3" spans="1:5" x14ac:dyDescent="0.2">
      <c r="A3" t="s">
        <v>1</v>
      </c>
      <c r="B3">
        <v>253</v>
      </c>
      <c r="C3">
        <f>'US elect cons 2018'!C3*'CO2 emissions'!$B$6</f>
        <v>638.73651771956861</v>
      </c>
      <c r="D3">
        <f t="shared" ref="D3:D6" si="0">B3+C3</f>
        <v>891.73651771956861</v>
      </c>
      <c r="E3">
        <f t="shared" ref="E3:E6" si="1">D3/SUM($D$2:$D$6)</f>
        <v>0.16927420609710869</v>
      </c>
    </row>
    <row r="4" spans="1:5" x14ac:dyDescent="0.2">
      <c r="A4" t="s">
        <v>2</v>
      </c>
      <c r="B4">
        <v>1003</v>
      </c>
      <c r="C4">
        <f>'US elect cons 2018'!C4*'CO2 emissions'!$B$6</f>
        <v>441.67950693374422</v>
      </c>
      <c r="D4">
        <f t="shared" si="0"/>
        <v>1444.6795069337443</v>
      </c>
      <c r="E4">
        <f t="shared" si="1"/>
        <v>0.27423680845363407</v>
      </c>
    </row>
    <row r="5" spans="1:5" x14ac:dyDescent="0.2">
      <c r="A5" t="s">
        <v>3</v>
      </c>
      <c r="B5">
        <v>1911</v>
      </c>
      <c r="C5">
        <f>'US elect cons 2018'!C5*'CO2 emissions'!$B$6</f>
        <v>4.0770416024653313</v>
      </c>
      <c r="D5">
        <f t="shared" si="0"/>
        <v>1915.0770416024654</v>
      </c>
      <c r="E5">
        <f t="shared" si="1"/>
        <v>0.36353019012954924</v>
      </c>
    </row>
    <row r="6" spans="1:5" x14ac:dyDescent="0.2">
      <c r="A6" t="s">
        <v>8</v>
      </c>
      <c r="B6">
        <v>1764</v>
      </c>
      <c r="C6">
        <f>-B6</f>
        <v>-1764</v>
      </c>
      <c r="D6">
        <f t="shared" si="0"/>
        <v>0</v>
      </c>
      <c r="E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US elect cons 2018</vt:lpstr>
      <vt:lpstr>CO2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2021-07-21T18:53:07Z</dcterms:created>
  <dcterms:modified xsi:type="dcterms:W3CDTF">2021-07-21T19:02:08Z</dcterms:modified>
</cp:coreProperties>
</file>