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lvincollege-my.sharepoint.com/personal/jva_calvin_edu/Documents/Documents/latex/books/MCBook2021/chapters/ch09-Agriculture/datasets/"/>
    </mc:Choice>
  </mc:AlternateContent>
  <xr:revisionPtr revIDLastSave="10" documentId="8_{50F6DE92-62D4-4F3F-A0B8-67874A82F602}" xr6:coauthVersionLast="47" xr6:coauthVersionMax="47" xr10:uidLastSave="{14B3991B-768C-4F66-9018-DAA3B64B4487}"/>
  <bookViews>
    <workbookView xWindow="-108" yWindow="-108" windowWidth="23256" windowHeight="13176" xr2:uid="{C611A5CD-6D2B-4569-BD42-03ED1520705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5" i="1" l="1"/>
  <c r="L14" i="1"/>
  <c r="L13" i="1"/>
  <c r="L12" i="1"/>
  <c r="L9" i="1"/>
  <c r="L8" i="1"/>
  <c r="L7" i="1"/>
  <c r="I23" i="1"/>
</calcChain>
</file>

<file path=xl/sharedStrings.xml><?xml version="1.0" encoding="utf-8"?>
<sst xmlns="http://schemas.openxmlformats.org/spreadsheetml/2006/main" count="43" uniqueCount="37">
  <si>
    <t>2019 Ch4 emissions</t>
  </si>
  <si>
    <t>Source: https://www.epa.gov/ghgemissions/overview-greenhouse-gases</t>
  </si>
  <si>
    <t>https://www.epa.gov/sites/default/files/2021-04/documents/us-ghg-inventory-2021-main-text.pdf?VersionId=uuA7i8WoMDBOc0M4ln8WVXMgn1GkujvD</t>
  </si>
  <si>
    <t>Enteric fermentation</t>
  </si>
  <si>
    <t>Enteric</t>
  </si>
  <si>
    <t>Fermentation</t>
  </si>
  <si>
    <t>Systems</t>
  </si>
  <si>
    <t>Landfills</t>
  </si>
  <si>
    <t>Manure</t>
  </si>
  <si>
    <t>Management</t>
  </si>
  <si>
    <t>Coal</t>
  </si>
  <si>
    <t>Mining</t>
  </si>
  <si>
    <t>Petroleum</t>
  </si>
  <si>
    <t>Wastewater</t>
  </si>
  <si>
    <t>Treatment</t>
  </si>
  <si>
    <t>Rice</t>
  </si>
  <si>
    <t>Cultivation</t>
  </si>
  <si>
    <t>Stationary</t>
  </si>
  <si>
    <t>Combustion</t>
  </si>
  <si>
    <t>Abandoned</t>
  </si>
  <si>
    <t>Mobile</t>
  </si>
  <si>
    <t>Composting</t>
  </si>
  <si>
    <t>Agricultural</t>
  </si>
  <si>
    <t>Petrochemical</t>
  </si>
  <si>
    <t>Production</t>
  </si>
  <si>
    <t>Anaerobic</t>
  </si>
  <si>
    <t>at</t>
  </si>
  <si>
    <t>Natural Gas</t>
  </si>
  <si>
    <t>Oil and Gas Wells</t>
  </si>
  <si>
    <t>Underground Coal Mines</t>
  </si>
  <si>
    <t>Field Burning</t>
  </si>
  <si>
    <t>of Agricultural Residues</t>
  </si>
  <si>
    <t>Digestion at Biogas Facilities</t>
  </si>
  <si>
    <t>Energy</t>
  </si>
  <si>
    <t>Waste treatment</t>
  </si>
  <si>
    <t>Agriculture</t>
  </si>
  <si>
    <t>burning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</si>
</sst>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CD07F-CB0C-4F2E-AF0B-BEE63DA783A4}">
  <dimension ref="A1:L23"/>
  <sheetViews>
    <sheetView tabSelected="1" workbookViewId="0">
      <selection activeCell="L16" sqref="L16"/>
    </sheetView>
  </sheetViews>
  <sheetFormatPr defaultRowHeight="14.4" x14ac:dyDescent="0.3"/>
  <sheetData>
    <row r="1" spans="1:12" x14ac:dyDescent="0.3">
      <c r="A1" t="s">
        <v>0</v>
      </c>
    </row>
    <row r="2" spans="1:12" x14ac:dyDescent="0.3">
      <c r="A2" t="s">
        <v>1</v>
      </c>
    </row>
    <row r="3" spans="1:12" x14ac:dyDescent="0.3">
      <c r="A3" t="s">
        <v>2</v>
      </c>
    </row>
    <row r="5" spans="1:12" x14ac:dyDescent="0.3">
      <c r="A5" t="s">
        <v>3</v>
      </c>
    </row>
    <row r="7" spans="1:12" x14ac:dyDescent="0.3">
      <c r="A7" t="s">
        <v>4</v>
      </c>
      <c r="B7" t="s">
        <v>5</v>
      </c>
      <c r="C7">
        <v>164.7</v>
      </c>
      <c r="D7">
        <v>169.3</v>
      </c>
      <c r="E7">
        <v>166.9</v>
      </c>
      <c r="F7">
        <v>172.2</v>
      </c>
      <c r="G7">
        <v>175.8</v>
      </c>
      <c r="H7">
        <v>178</v>
      </c>
      <c r="I7">
        <v>178.6</v>
      </c>
      <c r="K7" t="s">
        <v>22</v>
      </c>
      <c r="L7">
        <f>(I7+I10+I14+I20)/I23</f>
        <v>0.38869525685709955</v>
      </c>
    </row>
    <row r="8" spans="1:12" x14ac:dyDescent="0.3">
      <c r="A8" t="s">
        <v>27</v>
      </c>
      <c r="B8" t="s">
        <v>6</v>
      </c>
      <c r="C8">
        <v>186.9</v>
      </c>
      <c r="D8">
        <v>164.2</v>
      </c>
      <c r="E8">
        <v>149.80000000000001</v>
      </c>
      <c r="F8">
        <v>147.30000000000001</v>
      </c>
      <c r="G8">
        <v>148.69999999999999</v>
      </c>
      <c r="H8">
        <v>152.5</v>
      </c>
      <c r="I8">
        <v>157.6</v>
      </c>
      <c r="K8" t="s">
        <v>33</v>
      </c>
      <c r="L8">
        <f>(I8+I11+I12+I15+I16+I17+I18+I21)/I23</f>
        <v>0.40612213971813904</v>
      </c>
    </row>
    <row r="9" spans="1:12" x14ac:dyDescent="0.3">
      <c r="A9" t="s">
        <v>7</v>
      </c>
      <c r="C9">
        <v>176.6</v>
      </c>
      <c r="D9">
        <v>131.4</v>
      </c>
      <c r="E9">
        <v>111.4</v>
      </c>
      <c r="F9">
        <v>108</v>
      </c>
      <c r="G9">
        <v>109.4</v>
      </c>
      <c r="H9">
        <v>112.1</v>
      </c>
      <c r="I9">
        <v>114.5</v>
      </c>
      <c r="K9" t="s">
        <v>34</v>
      </c>
      <c r="L9">
        <f>(I9+I13+I19+I22)/I23</f>
        <v>0.20518260342476136</v>
      </c>
    </row>
    <row r="10" spans="1:12" x14ac:dyDescent="0.3">
      <c r="A10" t="s">
        <v>8</v>
      </c>
      <c r="B10" t="s">
        <v>9</v>
      </c>
      <c r="C10">
        <v>37.1</v>
      </c>
      <c r="D10">
        <v>51.6</v>
      </c>
      <c r="E10">
        <v>57.9</v>
      </c>
      <c r="F10">
        <v>59.6</v>
      </c>
      <c r="G10">
        <v>59.9</v>
      </c>
      <c r="H10">
        <v>61.7</v>
      </c>
      <c r="I10">
        <v>62.4</v>
      </c>
    </row>
    <row r="11" spans="1:12" x14ac:dyDescent="0.3">
      <c r="A11" t="s">
        <v>10</v>
      </c>
      <c r="B11" t="s">
        <v>11</v>
      </c>
      <c r="C11">
        <v>96.5</v>
      </c>
      <c r="D11">
        <v>64.099999999999994</v>
      </c>
      <c r="E11">
        <v>61.2</v>
      </c>
      <c r="F11">
        <v>53.8</v>
      </c>
      <c r="G11">
        <v>54.8</v>
      </c>
      <c r="H11">
        <v>52.7</v>
      </c>
      <c r="I11">
        <v>47.4</v>
      </c>
    </row>
    <row r="12" spans="1:12" x14ac:dyDescent="0.3">
      <c r="A12" t="s">
        <v>12</v>
      </c>
      <c r="B12" t="s">
        <v>6</v>
      </c>
      <c r="C12">
        <v>48.9</v>
      </c>
      <c r="D12">
        <v>39.5</v>
      </c>
      <c r="E12">
        <v>41.5</v>
      </c>
      <c r="F12">
        <v>39.200000000000003</v>
      </c>
      <c r="G12">
        <v>39.299999999999997</v>
      </c>
      <c r="H12">
        <v>37.299999999999997</v>
      </c>
      <c r="I12">
        <v>39.1</v>
      </c>
      <c r="K12" t="s">
        <v>35</v>
      </c>
      <c r="L12">
        <f>SUM(I7+I10+I14+I20)</f>
        <v>256.5</v>
      </c>
    </row>
    <row r="13" spans="1:12" x14ac:dyDescent="0.3">
      <c r="A13" t="s">
        <v>13</v>
      </c>
      <c r="B13" t="s">
        <v>14</v>
      </c>
      <c r="C13">
        <v>20.2</v>
      </c>
      <c r="D13">
        <v>20.100000000000001</v>
      </c>
      <c r="E13">
        <v>18.8</v>
      </c>
      <c r="F13">
        <v>18.7</v>
      </c>
      <c r="G13">
        <v>18.5</v>
      </c>
      <c r="H13">
        <v>18.399999999999999</v>
      </c>
      <c r="I13">
        <v>18.399999999999999</v>
      </c>
      <c r="K13" t="s">
        <v>4</v>
      </c>
      <c r="L13">
        <f>I7/$L$12</f>
        <v>0.6962962962962963</v>
      </c>
    </row>
    <row r="14" spans="1:12" x14ac:dyDescent="0.3">
      <c r="A14" t="s">
        <v>15</v>
      </c>
      <c r="B14" t="s">
        <v>16</v>
      </c>
      <c r="C14">
        <v>16</v>
      </c>
      <c r="D14">
        <v>18</v>
      </c>
      <c r="E14">
        <v>16.2</v>
      </c>
      <c r="F14">
        <v>15.8</v>
      </c>
      <c r="G14">
        <v>14.9</v>
      </c>
      <c r="H14">
        <v>15.6</v>
      </c>
      <c r="I14">
        <v>15.1</v>
      </c>
      <c r="K14" t="s">
        <v>8</v>
      </c>
      <c r="L14">
        <f>I10/$I$7</f>
        <v>0.34938409854423291</v>
      </c>
    </row>
    <row r="15" spans="1:12" x14ac:dyDescent="0.3">
      <c r="A15" t="s">
        <v>17</v>
      </c>
      <c r="B15" t="s">
        <v>18</v>
      </c>
      <c r="C15">
        <v>8.6</v>
      </c>
      <c r="D15">
        <v>7.8</v>
      </c>
      <c r="E15">
        <v>8.5</v>
      </c>
      <c r="F15">
        <v>7.9</v>
      </c>
      <c r="G15">
        <v>7.6</v>
      </c>
      <c r="H15">
        <v>8.5</v>
      </c>
      <c r="I15">
        <v>8.6999999999999993</v>
      </c>
      <c r="K15" t="s">
        <v>15</v>
      </c>
      <c r="L15">
        <f>I14/L12</f>
        <v>5.8869395711500974E-2</v>
      </c>
    </row>
    <row r="16" spans="1:12" x14ac:dyDescent="0.3">
      <c r="A16" t="s">
        <v>19</v>
      </c>
      <c r="B16" t="s">
        <v>28</v>
      </c>
      <c r="C16">
        <v>6.8</v>
      </c>
      <c r="D16">
        <v>7.2</v>
      </c>
      <c r="E16">
        <v>7.4</v>
      </c>
      <c r="F16">
        <v>7.4</v>
      </c>
      <c r="G16">
        <v>7.2</v>
      </c>
      <c r="H16">
        <v>7.3</v>
      </c>
      <c r="I16">
        <v>6.6</v>
      </c>
      <c r="K16" t="s">
        <v>36</v>
      </c>
    </row>
    <row r="17" spans="1:9" x14ac:dyDescent="0.3">
      <c r="A17" t="s">
        <v>19</v>
      </c>
      <c r="B17" t="s">
        <v>29</v>
      </c>
      <c r="C17">
        <v>7.2</v>
      </c>
      <c r="D17">
        <v>6.6</v>
      </c>
      <c r="E17">
        <v>6.4</v>
      </c>
      <c r="F17">
        <v>6.7</v>
      </c>
      <c r="G17">
        <v>6.4</v>
      </c>
      <c r="H17">
        <v>6.2</v>
      </c>
      <c r="I17">
        <v>5.9</v>
      </c>
    </row>
    <row r="18" spans="1:9" x14ac:dyDescent="0.3">
      <c r="A18" t="s">
        <v>20</v>
      </c>
      <c r="B18" t="s">
        <v>18</v>
      </c>
      <c r="C18">
        <v>6.4</v>
      </c>
      <c r="D18">
        <v>4</v>
      </c>
      <c r="E18">
        <v>2.6</v>
      </c>
      <c r="F18">
        <v>2.5</v>
      </c>
      <c r="G18">
        <v>2.5</v>
      </c>
      <c r="H18">
        <v>2.4</v>
      </c>
      <c r="I18">
        <v>2.4</v>
      </c>
    </row>
    <row r="19" spans="1:9" x14ac:dyDescent="0.3">
      <c r="A19" t="s">
        <v>21</v>
      </c>
      <c r="C19">
        <v>0.4</v>
      </c>
      <c r="D19">
        <v>1.9</v>
      </c>
      <c r="E19">
        <v>2.1</v>
      </c>
      <c r="F19">
        <v>2.2999999999999998</v>
      </c>
      <c r="G19">
        <v>2.4</v>
      </c>
      <c r="H19">
        <v>2.2999999999999998</v>
      </c>
      <c r="I19">
        <v>2.2999999999999998</v>
      </c>
    </row>
    <row r="20" spans="1:9" x14ac:dyDescent="0.3">
      <c r="A20" t="s">
        <v>30</v>
      </c>
      <c r="B20" t="s">
        <v>31</v>
      </c>
      <c r="C20">
        <v>0.4</v>
      </c>
      <c r="D20">
        <v>0.4</v>
      </c>
      <c r="E20">
        <v>0.4</v>
      </c>
      <c r="F20">
        <v>0.4</v>
      </c>
      <c r="G20">
        <v>0.4</v>
      </c>
      <c r="H20">
        <v>0.4</v>
      </c>
      <c r="I20">
        <v>0.4</v>
      </c>
    </row>
    <row r="21" spans="1:9" x14ac:dyDescent="0.3">
      <c r="A21" t="s">
        <v>23</v>
      </c>
      <c r="B21" t="s">
        <v>24</v>
      </c>
      <c r="C21">
        <v>0.2</v>
      </c>
      <c r="D21">
        <v>0.1</v>
      </c>
      <c r="E21">
        <v>0.2</v>
      </c>
      <c r="F21">
        <v>0.2</v>
      </c>
      <c r="G21">
        <v>0.3</v>
      </c>
      <c r="H21">
        <v>0.3</v>
      </c>
      <c r="I21">
        <v>0.3</v>
      </c>
    </row>
    <row r="22" spans="1:9" x14ac:dyDescent="0.3">
      <c r="A22" t="s">
        <v>25</v>
      </c>
      <c r="B22" t="s">
        <v>32</v>
      </c>
      <c r="C22" t="s">
        <v>26</v>
      </c>
      <c r="D22">
        <v>0.1</v>
      </c>
      <c r="E22">
        <v>0.2</v>
      </c>
      <c r="F22">
        <v>0.2</v>
      </c>
      <c r="G22">
        <v>0.2</v>
      </c>
      <c r="H22">
        <v>0.2</v>
      </c>
      <c r="I22">
        <v>0.2</v>
      </c>
    </row>
    <row r="23" spans="1:9" x14ac:dyDescent="0.3">
      <c r="I23">
        <f>SUM(I7:I22)</f>
        <v>659.9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VanAntwerp</dc:creator>
  <cp:lastModifiedBy>Jeremy VanAntwerp</cp:lastModifiedBy>
  <dcterms:created xsi:type="dcterms:W3CDTF">2022-01-22T06:04:24Z</dcterms:created>
  <dcterms:modified xsi:type="dcterms:W3CDTF">2022-01-24T15:05:56Z</dcterms:modified>
</cp:coreProperties>
</file>