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CAED84DB-5B7B-3A43-B6E4-3A6AA3B98FBA}" xr6:coauthVersionLast="47" xr6:coauthVersionMax="47" xr10:uidLastSave="{00000000-0000-0000-0000-000000000000}"/>
  <bookViews>
    <workbookView xWindow="0" yWindow="760" windowWidth="25560" windowHeight="18880" xr2:uid="{00000000-000D-0000-FFFF-FFFF00000000}"/>
  </bookViews>
  <sheets>
    <sheet name="data to use" sheetId="4" r:id="rId1"/>
    <sheet name="Calculations" sheetId="1" r:id="rId2"/>
    <sheet name="CE2.1" sheetId="2" r:id="rId3"/>
    <sheet name="carbon-footprint-travel-mode" sheetId="3" r:id="rId4"/>
  </sheets>
  <definedNames>
    <definedName name="_xlnm.Print_Titles" localSheetId="2">'CE2.1'!$2:$5</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 r="B5" i="4"/>
  <c r="B4" i="4"/>
  <c r="B3" i="4"/>
  <c r="B2" i="4"/>
  <c r="N21" i="1"/>
  <c r="N22" i="1"/>
  <c r="N23" i="1"/>
  <c r="B17" i="1"/>
  <c r="B14" i="1"/>
  <c r="C14" i="1"/>
  <c r="B13" i="1"/>
  <c r="C13" i="1"/>
  <c r="B56" i="1"/>
  <c r="B58" i="1"/>
  <c r="B7" i="1"/>
  <c r="C20" i="1"/>
  <c r="D13" i="1"/>
  <c r="E13" i="1"/>
  <c r="C21" i="1"/>
  <c r="D14" i="1"/>
  <c r="E14" i="1"/>
  <c r="B46" i="1"/>
  <c r="C48" i="1"/>
  <c r="B38" i="1"/>
  <c r="B40" i="1"/>
  <c r="B42" i="1"/>
  <c r="B3" i="1"/>
  <c r="C31" i="1"/>
  <c r="C30" i="1"/>
  <c r="B33" i="1"/>
  <c r="B6" i="1"/>
  <c r="B20" i="1"/>
  <c r="F20" i="1"/>
  <c r="B21" i="1"/>
  <c r="F21" i="1"/>
  <c r="C49" i="1"/>
  <c r="B51" i="1"/>
  <c r="B5" i="1"/>
  <c r="B23" i="1"/>
  <c r="B4" i="1"/>
</calcChain>
</file>

<file path=xl/sharedStrings.xml><?xml version="1.0" encoding="utf-8"?>
<sst xmlns="http://schemas.openxmlformats.org/spreadsheetml/2006/main" count="393" uniqueCount="199">
  <si>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</si>
  <si>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</si>
  <si>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</si>
  <si>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</si>
  <si>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</si>
  <si>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</si>
  <si>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</si>
  <si>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</si>
  <si>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</si>
  <si>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</si>
  <si>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</si>
  <si>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</si>
  <si>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</si>
  <si>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</si>
  <si>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</si>
  <si>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</si>
  <si>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</si>
  <si>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</si>
  <si>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</si>
  <si>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</si>
  <si>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</si>
  <si>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</si>
  <si>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</si>
  <si>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</si>
  <si>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</si>
  <si>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</si>
  <si>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</si>
  <si>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</si>
  <si>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</si>
  <si>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</si>
  <si>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</si>
  <si>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</si>
  <si>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</si>
  <si>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</si>
  <si>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</si>
  <si>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</si>
  <si>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</si>
  <si>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</si>
  <si>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</si>
  <si>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</si>
  <si>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</si>
  <si>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</si>
  <si>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</si>
  <si>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</si>
  <si>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</si>
  <si>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</si>
  <si>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</si>
  <si>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</si>
  <si>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</si>
  <si>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</si>
  <si>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</si>
  <si>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</si>
  <si>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</si>
  <si>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</si>
  <si>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</si>
  <si>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</si>
  <si>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</si>
  <si>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</si>
  <si>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</si>
  <si>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</si>
  <si>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</si>
  <si>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</si>
  <si>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</si>
  <si>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</si>
  <si>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</si>
  <si>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</si>
  <si>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</si>
  <si>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</si>
  <si>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</si>
  <si>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</si>
  <si>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</si>
  <si>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</si>
  <si>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</si>
  <si>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</si>
  <si>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</si>
  <si>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</si>
  <si>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</si>
  <si>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</si>
  <si>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</si>
  <si>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</si>
  <si>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</si>
  <si>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</si>
  <si>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</si>
  <si>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</si>
  <si>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</si>
  <si>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</si>
  <si>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</si>
  <si>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</si>
  <si>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</si>
  <si>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</si>
  <si>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</si>
  <si>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</si>
  <si>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</si>
  <si>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</si>
  <si>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</si>
  <si>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</si>
  <si>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</si>
  <si>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</si>
  <si>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</si>
  <si>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</si>
  <si>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</si>
  <si>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</si>
  <si>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</si>
  <si>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</si>
  <si>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</si>
  <si>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</si>
  <si>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</si>
  <si>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</si>
  <si>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</si>
  <si>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</si>
  <si>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</si>
  <si>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</si>
  <si>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</si>
  <si>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</si>
  <si>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</si>
  <si>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</si>
  <si>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</si>
  <si>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</si>
  <si>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</si>
  <si>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</si>
  <si>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</si>
  <si>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</si>
  <si>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</si>
  <si>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</si>
  <si>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</si>
  <si>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</si>
  <si>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</si>
  <si>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</si>
  <si>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</si>
  <si>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</si>
  <si>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</si>
  <si>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</si>
  <si>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GHG emitted driving 12000 miles (grams)</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</si>
  <si>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</si>
  <si>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</si>
  <si>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</si>
  <si>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</si>
  <si>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</si>
  <si>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</si>
  <si>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</si>
  <si>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</si>
  <si>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</si>
  <si>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</si>
  <si>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</si>
  <si>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</si>
  <si>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</si>
  <si>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</si>
  <si>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</si>
  <si>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</si>
  <si>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</si>
  <si>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</si>
  <si>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</si>
  <si>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</si>
  <si>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</si>
  <si>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</si>
  <si>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</si>
  <si>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</si>
  <si>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</si>
  <si>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</si>
  <si>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</si>
  <si>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</si>
  <si>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</si>
  <si>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</si>
  <si>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</si>
  <si>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</si>
  <si>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</si>
  <si>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</si>
  <si>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</si>
  <si>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</si>
  <si>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</si>
  <si>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</si>
  <si>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</si>
  <si>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</si>
  <si>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</si>
  <si>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</si>
  <si>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</si>
  <si>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</si>
  <si>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</si>
  <si>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</si>
  <si>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</si>
  <si>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</si>
  <si>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</si>
  <si>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</si>
  <si>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</si>
  <si>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</si>
  <si>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</si>
  <si>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</si>
  <si>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</si>
  <si>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</si>
  <si>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</si>
  <si>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</si>
  <si>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</si>
  <si>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</si>
  <si>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Walk or bike to work</t>
  </si>
  <si>
    <t>Savings_kgCO2_year</t>
  </si>
  <si>
    <t>Smaller home</t>
  </si>
  <si>
    <t>Chicken not steak</t>
  </si>
  <si>
    <t>Accord not F150</t>
  </si>
  <si>
    <t>Don't 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</si>
</sst>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5">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tabSelected="1" workbookViewId="0">
      <selection activeCell="A7" sqref="A7"/>
    </sheetView>
  </sheetViews>
  <sheetFormatPr baseColWidth="10" defaultRowHeight="15" x14ac:dyDescent="0.2"/>
  <cols>
    <col min="1" max="1" width="16.83203125" bestFit="1" customWidth="1"/>
  </cols>
  <sheetData>
    <row r="1" spans="1:2" x14ac:dyDescent="0.2">
      <c r="A1" t="s">
        <v>192</v>
      </c>
      <c r="B1" t="s">
        <v>194</v>
      </c>
    </row>
    <row r="2" spans="1:2" x14ac:dyDescent="0.2">
      <c r="A2" t="s">
        <v>193</v>
      </c>
      <c r="B2">
        <f>Calculations!B3</f>
        <v>6164</v>
      </c>
    </row>
    <row r="3" spans="1:2" x14ac:dyDescent="0.2">
      <c r="A3" t="s">
        <v>195</v>
      </c>
      <c r="B3">
        <f>Calculations!B4</f>
        <v>3216.3849120515952</v>
      </c>
    </row>
    <row r="4" spans="1:2" x14ac:dyDescent="0.2">
      <c r="A4" t="s">
        <v>196</v>
      </c>
      <c r="B4">
        <f>Calculations!B5</f>
        <v>2286.3588255000004</v>
      </c>
    </row>
    <row r="5" spans="1:2" x14ac:dyDescent="0.2">
      <c r="A5" t="s">
        <v>197</v>
      </c>
      <c r="B5">
        <f>Calculations!B6</f>
        <v>1980</v>
      </c>
    </row>
    <row r="6" spans="1:2" x14ac:dyDescent="0.2">
      <c r="A6" t="s">
        <v>198</v>
      </c>
      <c r="B6">
        <f>Calculations!B7</f>
        <v>834.51360879999993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workbookViewId="0">
      <selection activeCell="B3" sqref="B3"/>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179</v>
      </c>
      <c r="B1" s="31" t="s">
        <v>178</v>
      </c>
    </row>
    <row r="2" spans="1:7" s="31" customFormat="1" x14ac:dyDescent="0.2"/>
    <row r="3" spans="1:7" s="31" customFormat="1" ht="32" x14ac:dyDescent="0.2">
      <c r="A3" s="3" t="s">
        <v>181</v>
      </c>
      <c r="B3" s="1">
        <f>B42</f>
        <v>6164</v>
      </c>
    </row>
    <row r="4" spans="1:7" ht="32" x14ac:dyDescent="0.2">
      <c r="A4" s="3" t="s">
        <v>184</v>
      </c>
      <c r="B4" s="1">
        <f>B23</f>
        <v>3216.3849120515952</v>
      </c>
    </row>
    <row r="5" spans="1:7" ht="48" x14ac:dyDescent="0.2">
      <c r="A5" s="3" t="s">
        <v>182</v>
      </c>
      <c r="B5" s="1">
        <f>B51</f>
        <v>2286.3588255000004</v>
      </c>
    </row>
    <row r="6" spans="1:7" ht="32" x14ac:dyDescent="0.2">
      <c r="A6" s="3" t="s">
        <v>180</v>
      </c>
      <c r="B6" s="1">
        <f>B33</f>
        <v>1980</v>
      </c>
    </row>
    <row r="7" spans="1:7" ht="32" x14ac:dyDescent="0.2">
      <c r="A7" s="3" t="s">
        <v>183</v>
      </c>
      <c r="B7" s="1">
        <f>B58</f>
        <v>834.51360879999993</v>
      </c>
    </row>
    <row r="9" spans="1:7" x14ac:dyDescent="0.2">
      <c r="A9" s="5" t="s">
        <v>121</v>
      </c>
    </row>
    <row r="11" spans="1:7" x14ac:dyDescent="0.2">
      <c r="B11" s="38" t="s">
        <v>126</v>
      </c>
      <c r="C11" s="38"/>
      <c r="D11" s="38"/>
      <c r="E11" s="38"/>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190</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186</v>
      </c>
      <c r="P21" s="1" t="s">
        <v>191</v>
      </c>
    </row>
    <row r="22" spans="1:16" x14ac:dyDescent="0.2">
      <c r="N22" s="1">
        <f>N21/3412141.48</f>
        <v>2.0813375481189546E-4</v>
      </c>
      <c r="O22" s="1" t="s">
        <v>188</v>
      </c>
      <c r="P22" s="1" t="s">
        <v>187</v>
      </c>
    </row>
    <row r="23" spans="1:16" ht="16" x14ac:dyDescent="0.2">
      <c r="A23" s="32" t="s">
        <v>20</v>
      </c>
      <c r="B23" s="37">
        <f>F21-F20</f>
        <v>3216.3849120515952</v>
      </c>
      <c r="N23" s="1">
        <f>N22*1000000</f>
        <v>208.13375481189547</v>
      </c>
      <c r="O23" s="1" t="s">
        <v>189</v>
      </c>
    </row>
    <row r="24" spans="1:16" x14ac:dyDescent="0.2">
      <c r="A24" s="32"/>
      <c r="B24" s="31"/>
    </row>
    <row r="25" spans="1:16" x14ac:dyDescent="0.2">
      <c r="A25" s="32"/>
    </row>
    <row r="27" spans="1:16" x14ac:dyDescent="0.2">
      <c r="A27" s="1" t="s">
        <v>4</v>
      </c>
    </row>
    <row r="29" spans="1:16" x14ac:dyDescent="0.2">
      <c r="B29" s="1" t="s">
        <v>2</v>
      </c>
      <c r="C29" s="1" t="s">
        <v>132</v>
      </c>
    </row>
    <row r="30" spans="1:16" x14ac:dyDescent="0.2">
      <c r="A30" s="1" t="s">
        <v>0</v>
      </c>
      <c r="B30" s="1">
        <v>433</v>
      </c>
      <c r="C30" s="1">
        <f>B30*12000</f>
        <v>5196000</v>
      </c>
      <c r="F30" s="2" t="s">
        <v>3</v>
      </c>
    </row>
    <row r="31" spans="1:16" x14ac:dyDescent="0.2">
      <c r="A31" s="1" t="s">
        <v>1</v>
      </c>
      <c r="B31" s="1">
        <v>268</v>
      </c>
      <c r="C31" s="1">
        <f>B31*12000</f>
        <v>3216000</v>
      </c>
    </row>
    <row r="33" spans="1:5" s="31" customFormat="1" ht="16" x14ac:dyDescent="0.2">
      <c r="A33" s="32" t="s">
        <v>20</v>
      </c>
      <c r="B33" s="31">
        <f>(C30-C31)/1000</f>
        <v>1980</v>
      </c>
    </row>
    <row r="35" spans="1:5" x14ac:dyDescent="0.2">
      <c r="A35" s="1" t="s">
        <v>5</v>
      </c>
    </row>
    <row r="37" spans="1:5" ht="32" x14ac:dyDescent="0.2">
      <c r="A37" s="3" t="s">
        <v>7</v>
      </c>
      <c r="B37" s="1">
        <v>100</v>
      </c>
    </row>
    <row r="38" spans="1:5" ht="16" x14ac:dyDescent="0.2">
      <c r="A38" s="3" t="s">
        <v>133</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v>5570.48</v>
      </c>
      <c r="E55" s="33"/>
    </row>
    <row r="56" spans="1:5" x14ac:dyDescent="0.2">
      <c r="A56" s="1" t="s">
        <v>18</v>
      </c>
      <c r="B56" s="1">
        <f>'carbon-footprint-travel-mode'!D19</f>
        <v>149.81</v>
      </c>
      <c r="D56" s="2"/>
      <c r="E56" s="6" t="s">
        <v>185</v>
      </c>
    </row>
    <row r="57" spans="1:5" x14ac:dyDescent="0.2">
      <c r="D57" s="2"/>
    </row>
    <row r="58" spans="1:5" ht="32" x14ac:dyDescent="0.2">
      <c r="A58" s="32" t="s">
        <v>177</v>
      </c>
      <c r="B58" s="32">
        <f>(B56*B55)/1000</f>
        <v>834.51360879999993</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39" t="s">
        <v>25</v>
      </c>
      <c r="B2" s="40"/>
      <c r="C2" s="40"/>
      <c r="D2" s="40"/>
      <c r="E2" s="40"/>
      <c r="F2" s="40"/>
      <c r="G2" s="40"/>
      <c r="H2" s="40"/>
      <c r="I2" s="40"/>
      <c r="J2" s="40"/>
      <c r="K2" s="40"/>
      <c r="L2" s="40"/>
    </row>
    <row r="3" spans="1:12" s="10" customFormat="1" ht="69.75" customHeight="1" x14ac:dyDescent="0.2">
      <c r="A3" s="8"/>
      <c r="B3" s="9" t="s">
        <v>26</v>
      </c>
      <c r="C3" s="41" t="s">
        <v>27</v>
      </c>
      <c r="D3" s="42"/>
      <c r="E3" s="42"/>
      <c r="F3" s="42"/>
      <c r="G3" s="43"/>
      <c r="H3" s="41" t="s">
        <v>28</v>
      </c>
      <c r="I3" s="42"/>
      <c r="J3" s="42"/>
      <c r="K3" s="42"/>
      <c r="L3" s="43"/>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4" t="s">
        <v>120</v>
      </c>
      <c r="B95" s="44"/>
      <c r="C95" s="44"/>
      <c r="D95" s="44"/>
      <c r="E95" s="44"/>
      <c r="F95" s="44"/>
      <c r="G95" s="44"/>
      <c r="H95" s="44"/>
      <c r="I95" s="44"/>
      <c r="J95" s="44"/>
      <c r="K95" s="44"/>
      <c r="L95" s="44"/>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134</v>
      </c>
      <c r="B1" t="s">
        <v>135</v>
      </c>
      <c r="C1" t="s">
        <v>136</v>
      </c>
      <c r="D1" t="s">
        <v>137</v>
      </c>
    </row>
    <row r="2" spans="1:4" x14ac:dyDescent="0.2">
      <c r="A2" t="s">
        <v>138</v>
      </c>
      <c r="C2">
        <v>2018</v>
      </c>
      <c r="D2">
        <v>211.76</v>
      </c>
    </row>
    <row r="3" spans="1:4" x14ac:dyDescent="0.2">
      <c r="A3" t="s">
        <v>139</v>
      </c>
      <c r="C3">
        <v>2018</v>
      </c>
      <c r="D3">
        <v>104.71</v>
      </c>
    </row>
    <row r="4" spans="1:4" x14ac:dyDescent="0.2">
      <c r="A4" t="s">
        <v>140</v>
      </c>
      <c r="C4">
        <v>2018</v>
      </c>
      <c r="D4">
        <v>27.79</v>
      </c>
    </row>
    <row r="5" spans="1:4" x14ac:dyDescent="0.2">
      <c r="A5" t="s">
        <v>141</v>
      </c>
      <c r="C5">
        <v>2018</v>
      </c>
      <c r="D5">
        <v>85.305000000000007</v>
      </c>
    </row>
    <row r="6" spans="1:4" x14ac:dyDescent="0.2">
      <c r="A6" t="s">
        <v>142</v>
      </c>
      <c r="C6">
        <v>2018</v>
      </c>
      <c r="D6">
        <v>42.652500000000003</v>
      </c>
    </row>
    <row r="7" spans="1:4" x14ac:dyDescent="0.2">
      <c r="A7" t="s">
        <v>143</v>
      </c>
      <c r="C7">
        <v>2018</v>
      </c>
      <c r="D7">
        <v>254.93</v>
      </c>
    </row>
    <row r="8" spans="1:4" x14ac:dyDescent="0.2">
      <c r="A8" t="s">
        <v>144</v>
      </c>
      <c r="C8">
        <v>2018</v>
      </c>
      <c r="D8">
        <v>5.97</v>
      </c>
    </row>
    <row r="9" spans="1:4" x14ac:dyDescent="0.2">
      <c r="A9" t="s">
        <v>145</v>
      </c>
      <c r="C9">
        <v>2018</v>
      </c>
      <c r="D9">
        <v>129.518</v>
      </c>
    </row>
    <row r="10" spans="1:4" x14ac:dyDescent="0.2">
      <c r="A10" t="s">
        <v>146</v>
      </c>
      <c r="C10">
        <v>2018</v>
      </c>
      <c r="D10">
        <v>18.738</v>
      </c>
    </row>
    <row r="11" spans="1:4" x14ac:dyDescent="0.2">
      <c r="A11" t="s">
        <v>147</v>
      </c>
      <c r="C11">
        <v>2018</v>
      </c>
      <c r="D11">
        <v>209.47</v>
      </c>
    </row>
    <row r="12" spans="1:4" x14ac:dyDescent="0.2">
      <c r="A12" t="s">
        <v>148</v>
      </c>
      <c r="C12">
        <v>2018</v>
      </c>
      <c r="D12">
        <v>131.77000000000001</v>
      </c>
    </row>
    <row r="13" spans="1:4" x14ac:dyDescent="0.2">
      <c r="A13" t="s">
        <v>149</v>
      </c>
      <c r="C13">
        <v>2018</v>
      </c>
      <c r="D13">
        <v>282.95</v>
      </c>
    </row>
    <row r="14" spans="1:4" x14ac:dyDescent="0.2">
      <c r="A14" t="s">
        <v>150</v>
      </c>
      <c r="C14">
        <v>2018</v>
      </c>
      <c r="D14">
        <v>77.31</v>
      </c>
    </row>
    <row r="15" spans="1:4" x14ac:dyDescent="0.2">
      <c r="A15" t="s">
        <v>151</v>
      </c>
      <c r="C15">
        <v>2018</v>
      </c>
      <c r="D15">
        <v>66.88</v>
      </c>
    </row>
    <row r="16" spans="1:4" x14ac:dyDescent="0.2">
      <c r="A16" t="s">
        <v>152</v>
      </c>
      <c r="C16">
        <v>2018</v>
      </c>
      <c r="D16">
        <v>35.08</v>
      </c>
    </row>
    <row r="17" spans="1:4" x14ac:dyDescent="0.2">
      <c r="A17" t="s">
        <v>153</v>
      </c>
      <c r="C17">
        <v>2018</v>
      </c>
      <c r="D17">
        <v>30.84</v>
      </c>
    </row>
    <row r="18" spans="1:4" x14ac:dyDescent="0.2">
      <c r="A18" t="s">
        <v>154</v>
      </c>
      <c r="C18">
        <v>2018</v>
      </c>
      <c r="D18">
        <v>434.46</v>
      </c>
    </row>
    <row r="19" spans="1:4" x14ac:dyDescent="0.2">
      <c r="A19" t="s">
        <v>155</v>
      </c>
      <c r="C19">
        <v>2018</v>
      </c>
      <c r="D19">
        <v>149.81</v>
      </c>
    </row>
    <row r="20" spans="1:4" x14ac:dyDescent="0.2">
      <c r="A20" t="s">
        <v>156</v>
      </c>
      <c r="C20">
        <v>2018</v>
      </c>
      <c r="D20">
        <v>239.7</v>
      </c>
    </row>
    <row r="21" spans="1:4" x14ac:dyDescent="0.2">
      <c r="A21" t="s">
        <v>157</v>
      </c>
      <c r="C21">
        <v>2018</v>
      </c>
      <c r="D21">
        <v>599.25</v>
      </c>
    </row>
    <row r="22" spans="1:4" x14ac:dyDescent="0.2">
      <c r="A22" t="s">
        <v>158</v>
      </c>
      <c r="C22">
        <v>2018</v>
      </c>
      <c r="D22">
        <v>170.61</v>
      </c>
    </row>
    <row r="23" spans="1:4" x14ac:dyDescent="0.2">
      <c r="A23" t="s">
        <v>159</v>
      </c>
      <c r="C23">
        <v>2018</v>
      </c>
      <c r="D23">
        <v>108.95</v>
      </c>
    </row>
    <row r="24" spans="1:4" x14ac:dyDescent="0.2">
      <c r="A24" t="s">
        <v>160</v>
      </c>
      <c r="C24">
        <v>2018</v>
      </c>
      <c r="D24">
        <v>192.28</v>
      </c>
    </row>
    <row r="25" spans="1:4" x14ac:dyDescent="0.2">
      <c r="A25" t="s">
        <v>161</v>
      </c>
      <c r="C25">
        <v>2018</v>
      </c>
      <c r="D25">
        <v>70.83</v>
      </c>
    </row>
    <row r="26" spans="1:4" x14ac:dyDescent="0.2">
      <c r="A26" t="s">
        <v>162</v>
      </c>
      <c r="C26">
        <v>2018</v>
      </c>
      <c r="D26">
        <v>53.17</v>
      </c>
    </row>
    <row r="27" spans="1:4" x14ac:dyDescent="0.2">
      <c r="A27" t="s">
        <v>163</v>
      </c>
      <c r="C27">
        <v>2018</v>
      </c>
      <c r="D27">
        <v>135.01</v>
      </c>
    </row>
    <row r="28" spans="1:4" x14ac:dyDescent="0.2">
      <c r="A28" t="s">
        <v>164</v>
      </c>
      <c r="C28">
        <v>2018</v>
      </c>
      <c r="D28">
        <v>102.89</v>
      </c>
    </row>
    <row r="29" spans="1:4" x14ac:dyDescent="0.2">
      <c r="A29" t="s">
        <v>165</v>
      </c>
      <c r="C29">
        <v>2018</v>
      </c>
      <c r="D29">
        <v>84.45</v>
      </c>
    </row>
    <row r="30" spans="1:4" x14ac:dyDescent="0.2">
      <c r="A30" t="s">
        <v>166</v>
      </c>
      <c r="C30">
        <v>2018</v>
      </c>
      <c r="D30">
        <v>41.15</v>
      </c>
    </row>
    <row r="31" spans="1:4" x14ac:dyDescent="0.2">
      <c r="A31" t="s">
        <v>167</v>
      </c>
      <c r="C31">
        <v>2018</v>
      </c>
      <c r="D31">
        <v>96.14</v>
      </c>
    </row>
    <row r="32" spans="1:4" x14ac:dyDescent="0.2">
      <c r="A32" t="s">
        <v>168</v>
      </c>
      <c r="C32">
        <v>2018</v>
      </c>
      <c r="D32">
        <v>48.07</v>
      </c>
    </row>
    <row r="33" spans="1:4" x14ac:dyDescent="0.2">
      <c r="A33" t="s">
        <v>169</v>
      </c>
      <c r="C33">
        <v>2018</v>
      </c>
      <c r="D33">
        <v>233.6</v>
      </c>
    </row>
    <row r="34" spans="1:4" x14ac:dyDescent="0.2">
      <c r="A34" t="s">
        <v>170</v>
      </c>
      <c r="C34">
        <v>2018</v>
      </c>
      <c r="D34">
        <v>155.72999999999999</v>
      </c>
    </row>
    <row r="35" spans="1:4" x14ac:dyDescent="0.2">
      <c r="A35" t="s">
        <v>171</v>
      </c>
      <c r="C35">
        <v>2018</v>
      </c>
      <c r="D35">
        <v>142.08000000000001</v>
      </c>
    </row>
    <row r="36" spans="1:4" x14ac:dyDescent="0.2">
      <c r="A36" t="s">
        <v>172</v>
      </c>
      <c r="C36">
        <v>2018</v>
      </c>
      <c r="D36">
        <v>105.2</v>
      </c>
    </row>
    <row r="37" spans="1:4" x14ac:dyDescent="0.2">
      <c r="A37" t="s">
        <v>173</v>
      </c>
      <c r="C37">
        <v>2018</v>
      </c>
      <c r="D37">
        <v>153.71</v>
      </c>
    </row>
    <row r="38" spans="1:4" x14ac:dyDescent="0.2">
      <c r="A38" t="s">
        <v>174</v>
      </c>
      <c r="C38">
        <v>2018</v>
      </c>
      <c r="D38">
        <v>29.35</v>
      </c>
    </row>
    <row r="39" spans="1:4" x14ac:dyDescent="0.2">
      <c r="A39" t="s">
        <v>175</v>
      </c>
      <c r="C39">
        <v>2018</v>
      </c>
      <c r="D39">
        <v>45.67</v>
      </c>
    </row>
    <row r="40" spans="1:4" x14ac:dyDescent="0.2">
      <c r="A40" t="s">
        <v>176</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to use</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2022-01-17T02:43:40Z</dcterms:modified>
</cp:coreProperties>
</file>